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hared\Projects\2022\D202200318.00 - TRPA Tahoe Keys Lagoons Aquatic Weeds CMT\10 Data Collection and Management\1_Nutrients\03_Year 3\"/>
    </mc:Choice>
  </mc:AlternateContent>
  <xr:revisionPtr revIDLastSave="0" documentId="13_ncr:1_{9EA3552F-785A-40C6-804A-A8D3C7A8849C}" xr6:coauthVersionLast="47" xr6:coauthVersionMax="47" xr10:uidLastSave="{00000000-0000-0000-0000-000000000000}"/>
  <bookViews>
    <workbookView xWindow="10" yWindow="10" windowWidth="19180" windowHeight="11380" firstSheet="1" activeTab="6" xr2:uid="{00000000-000D-0000-FFFF-FFFF00000000}"/>
  </bookViews>
  <sheets>
    <sheet name="RawData" sheetId="1" r:id="rId1"/>
    <sheet name="Pivot" sheetId="3" r:id="rId2"/>
    <sheet name="RPDs for Dupes" sheetId="6" r:id="rId3"/>
    <sheet name="LabQualifiers" sheetId="2" r:id="rId4"/>
    <sheet name="QAPP" sheetId="5" r:id="rId5"/>
    <sheet name="BasinPlanWQO" sheetId="4" r:id="rId6"/>
    <sheet name="Pivot (2)" sheetId="8" r:id="rId7"/>
  </sheets>
  <definedNames>
    <definedName name="_xlnm._FilterDatabase" localSheetId="0" hidden="1">RawData!$A$1:$W$601</definedName>
    <definedName name="WETLab_EDD_WASHOE2">RawData!$A$1:$O$13</definedName>
  </definedNames>
  <calcPr calcId="191029" iterateDelta="1E-4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56" i="1" l="1"/>
  <c r="W516" i="1"/>
  <c r="W557" i="1"/>
  <c r="W517" i="1"/>
  <c r="W515" i="1"/>
  <c r="W514" i="1"/>
  <c r="V561" i="1"/>
  <c r="V560" i="1"/>
  <c r="V558" i="1"/>
  <c r="V559" i="1"/>
  <c r="V537" i="1"/>
  <c r="V536" i="1"/>
  <c r="V535" i="1"/>
  <c r="V534" i="1"/>
  <c r="V509" i="1"/>
  <c r="V508" i="1"/>
  <c r="V507" i="1"/>
  <c r="V506" i="1"/>
  <c r="V489" i="1"/>
  <c r="V488" i="1"/>
  <c r="V487" i="1"/>
  <c r="V486" i="1"/>
  <c r="V409" i="1"/>
  <c r="W449" i="1"/>
  <c r="W448" i="1"/>
  <c r="W447" i="1"/>
  <c r="W446" i="1"/>
  <c r="W405" i="1"/>
  <c r="W404" i="1"/>
  <c r="W403" i="1"/>
  <c r="W402" i="1"/>
  <c r="W285" i="1"/>
  <c r="W284" i="1"/>
  <c r="W283" i="1"/>
  <c r="W261" i="1"/>
  <c r="W260" i="1"/>
  <c r="W259" i="1"/>
  <c r="W218" i="1"/>
  <c r="E24" i="3"/>
  <c r="C24" i="3"/>
  <c r="V408" i="1"/>
  <c r="V407" i="1"/>
  <c r="V406" i="1"/>
  <c r="V353" i="1"/>
  <c r="W157" i="1" l="1"/>
  <c r="W155" i="1"/>
  <c r="W154" i="1"/>
  <c r="V234" i="1"/>
  <c r="V352" i="1"/>
  <c r="V351" i="1"/>
  <c r="V350" i="1"/>
  <c r="V16" i="1" s="1"/>
  <c r="W221" i="1"/>
  <c r="W125" i="1"/>
  <c r="W97" i="1"/>
  <c r="W122" i="1"/>
  <c r="W94" i="1"/>
  <c r="W220" i="1"/>
  <c r="W156" i="1"/>
  <c r="W124" i="1"/>
  <c r="W96" i="1"/>
  <c r="W219" i="1"/>
  <c r="W95" i="1"/>
  <c r="W123" i="1"/>
  <c r="V14" i="1"/>
  <c r="V15" i="1"/>
  <c r="V17" i="1"/>
  <c r="V46" i="1"/>
  <c r="V47" i="1"/>
  <c r="V48" i="1"/>
  <c r="V49" i="1"/>
  <c r="V98" i="1"/>
  <c r="V99" i="1"/>
  <c r="V100" i="1"/>
  <c r="V101" i="1"/>
  <c r="V138" i="1"/>
  <c r="V139" i="1"/>
  <c r="V140" i="1"/>
  <c r="V141" i="1"/>
  <c r="V178" i="1"/>
  <c r="V179" i="1"/>
  <c r="V180" i="1"/>
  <c r="V181" i="1"/>
  <c r="V190" i="1"/>
  <c r="V191" i="1"/>
  <c r="V192" i="1"/>
  <c r="V193" i="1"/>
  <c r="V202" i="1"/>
  <c r="V203" i="1"/>
  <c r="V204" i="1"/>
  <c r="V205" i="1"/>
  <c r="V236" i="1"/>
  <c r="V294" i="1"/>
  <c r="V295" i="1"/>
  <c r="V296" i="1"/>
  <c r="V297" i="1"/>
  <c r="V322" i="1"/>
  <c r="V323" i="1"/>
  <c r="V324" i="1"/>
  <c r="V325" i="1"/>
</calcChain>
</file>

<file path=xl/sharedStrings.xml><?xml version="1.0" encoding="utf-8"?>
<sst xmlns="http://schemas.openxmlformats.org/spreadsheetml/2006/main" count="5063" uniqueCount="257">
  <si>
    <t>WC_Sample_Site_Name</t>
  </si>
  <si>
    <t>Lab_Samp_No</t>
  </si>
  <si>
    <t>Matrix_ID</t>
  </si>
  <si>
    <t>Date_Collected</t>
  </si>
  <si>
    <t>Date_Received</t>
  </si>
  <si>
    <t>Date_Analyzed</t>
  </si>
  <si>
    <t>Lab_Name</t>
  </si>
  <si>
    <t>Analytical_Method</t>
  </si>
  <si>
    <t>Analyte</t>
  </si>
  <si>
    <t>Lab_Result_Qualifier</t>
  </si>
  <si>
    <t>Result</t>
  </si>
  <si>
    <t>Units</t>
  </si>
  <si>
    <t>MDL</t>
  </si>
  <si>
    <t>Reporting_Limit</t>
  </si>
  <si>
    <t>Comments</t>
  </si>
  <si>
    <t>Site 2</t>
  </si>
  <si>
    <t>24050209-001</t>
  </si>
  <si>
    <t>Surface Water</t>
  </si>
  <si>
    <t>WETLab</t>
  </si>
  <si>
    <t>EPA 353.2</t>
  </si>
  <si>
    <t>Nitrate + Nitrite Nitrogen</t>
  </si>
  <si>
    <t>mg/L</t>
  </si>
  <si>
    <t>SM 4500-P E</t>
  </si>
  <si>
    <t>Orthophosphate, as P</t>
  </si>
  <si>
    <t>Total Phosphorous as P</t>
  </si>
  <si>
    <t>EPA 351.2</t>
  </si>
  <si>
    <t>Total Kjeldahl Nitrogen</t>
  </si>
  <si>
    <t>Site16</t>
  </si>
  <si>
    <t>24050209-002</t>
  </si>
  <si>
    <t>Site 17</t>
  </si>
  <si>
    <t>24050209-003</t>
  </si>
  <si>
    <t>ESA_omit_data</t>
  </si>
  <si>
    <t>ESA_Flag</t>
  </si>
  <si>
    <t>PercentDif</t>
  </si>
  <si>
    <t>Site_Number</t>
  </si>
  <si>
    <t>qa_type</t>
  </si>
  <si>
    <t>Notes</t>
  </si>
  <si>
    <t>Rinsate Blank</t>
  </si>
  <si>
    <t>24050210-001</t>
  </si>
  <si>
    <t>Site 9</t>
  </si>
  <si>
    <t>24050210-002</t>
  </si>
  <si>
    <t>Site 15</t>
  </si>
  <si>
    <t>24050210-003</t>
  </si>
  <si>
    <t>Site 18</t>
  </si>
  <si>
    <t>24050210-004</t>
  </si>
  <si>
    <t>M</t>
  </si>
  <si>
    <t>Site 13</t>
  </si>
  <si>
    <t>24050287-001</t>
  </si>
  <si>
    <t>B</t>
  </si>
  <si>
    <t>Site 14</t>
  </si>
  <si>
    <t>24050287-002</t>
  </si>
  <si>
    <t>Site 12</t>
  </si>
  <si>
    <t>24050287-003</t>
  </si>
  <si>
    <t>Site 3UV</t>
  </si>
  <si>
    <t>24050287-004</t>
  </si>
  <si>
    <t>RINSATE</t>
  </si>
  <si>
    <t>24050291-001</t>
  </si>
  <si>
    <t>Site 27</t>
  </si>
  <si>
    <t>24050291-002</t>
  </si>
  <si>
    <t>Site 20</t>
  </si>
  <si>
    <t>24050291-003</t>
  </si>
  <si>
    <t>Site 19</t>
  </si>
  <si>
    <t>24050291-004</t>
  </si>
  <si>
    <t>HT</t>
  </si>
  <si>
    <t>M,B</t>
  </si>
  <si>
    <t>RB</t>
  </si>
  <si>
    <t>rinsate_blank</t>
  </si>
  <si>
    <t>3UVb2024</t>
  </si>
  <si>
    <t>field_primary</t>
  </si>
  <si>
    <t>M, Estimate</t>
  </si>
  <si>
    <t>Row Labels</t>
  </si>
  <si>
    <t>0.008 mg/L</t>
  </si>
  <si>
    <t>0.15 mg/L</t>
  </si>
  <si>
    <t>Total Nitrogen</t>
  </si>
  <si>
    <t>Total Phosphorus</t>
  </si>
  <si>
    <t>Column Labels</t>
  </si>
  <si>
    <t>Site 5</t>
  </si>
  <si>
    <t>24050373-001</t>
  </si>
  <si>
    <t>Site 11</t>
  </si>
  <si>
    <t>24050373-002</t>
  </si>
  <si>
    <t>Site 10</t>
  </si>
  <si>
    <t>24050373-003</t>
  </si>
  <si>
    <t>Site 1</t>
  </si>
  <si>
    <t>24050373-004</t>
  </si>
  <si>
    <t>Site 26</t>
  </si>
  <si>
    <t>24050374-001</t>
  </si>
  <si>
    <t>Site 22</t>
  </si>
  <si>
    <t>24050374-002</t>
  </si>
  <si>
    <t>Site 23</t>
  </si>
  <si>
    <t>24050286-001</t>
  </si>
  <si>
    <t>Site 24</t>
  </si>
  <si>
    <t>24050286-002</t>
  </si>
  <si>
    <t>Site 24 (duplicate)</t>
  </si>
  <si>
    <t>24050286-003</t>
  </si>
  <si>
    <t>field_duplicate</t>
  </si>
  <si>
    <t>24050544-001</t>
  </si>
  <si>
    <t>24050544-002</t>
  </si>
  <si>
    <t>24050544-003</t>
  </si>
  <si>
    <t>24050544-004</t>
  </si>
  <si>
    <t>Site 7</t>
  </si>
  <si>
    <t>24050545-001</t>
  </si>
  <si>
    <t>Site 25</t>
  </si>
  <si>
    <t>24050545-002</t>
  </si>
  <si>
    <t>Site 25-duplicate</t>
  </si>
  <si>
    <t>24050545-003</t>
  </si>
  <si>
    <t>Site 16</t>
  </si>
  <si>
    <t>24050592-001</t>
  </si>
  <si>
    <t>24050592-002</t>
  </si>
  <si>
    <t>24050592-003</t>
  </si>
  <si>
    <t>Samples were 8.7C when arrived at the lab, but this was also day of collection</t>
  </si>
  <si>
    <t>24050676-001</t>
  </si>
  <si>
    <t>24050676-002</t>
  </si>
  <si>
    <t>24050676-003</t>
  </si>
  <si>
    <t>Site 26 - UVC</t>
  </si>
  <si>
    <t>24050676-004</t>
  </si>
  <si>
    <t>26UVa2024</t>
  </si>
  <si>
    <t>Site 16-duplicate</t>
  </si>
  <si>
    <t>24050768-001</t>
  </si>
  <si>
    <t>24050768-002</t>
  </si>
  <si>
    <t>24050769-001</t>
  </si>
  <si>
    <t>24050769-002</t>
  </si>
  <si>
    <t>24060063-001</t>
  </si>
  <si>
    <t>24060063-002</t>
  </si>
  <si>
    <t>Rinsate</t>
  </si>
  <si>
    <t>24060063-003</t>
  </si>
  <si>
    <t>24060064-001</t>
  </si>
  <si>
    <t>24060064-002</t>
  </si>
  <si>
    <t>24060302-001</t>
  </si>
  <si>
    <t>Site-20</t>
  </si>
  <si>
    <t>24060302-002</t>
  </si>
  <si>
    <t>Site-26</t>
  </si>
  <si>
    <t>24060302-003</t>
  </si>
  <si>
    <t>24060303-001</t>
  </si>
  <si>
    <t>24060303-002</t>
  </si>
  <si>
    <t>24060303-003</t>
  </si>
  <si>
    <t>24060303-004</t>
  </si>
  <si>
    <t>Site 17 Duplicate</t>
  </si>
  <si>
    <t>24060303-005</t>
  </si>
  <si>
    <t>field_primary Total</t>
  </si>
  <si>
    <t>Site 26UV</t>
  </si>
  <si>
    <t>24060487-001</t>
  </si>
  <si>
    <t>24060487-002</t>
  </si>
  <si>
    <t>24060487-003</t>
  </si>
  <si>
    <t>24060487-004</t>
  </si>
  <si>
    <t>24060489-001</t>
  </si>
  <si>
    <t>24060489-002</t>
  </si>
  <si>
    <t>Site 9UV</t>
  </si>
  <si>
    <t>24060488-001</t>
  </si>
  <si>
    <t>24060488-002</t>
  </si>
  <si>
    <t>24060490-001</t>
  </si>
  <si>
    <t>Site 13 DUPE</t>
  </si>
  <si>
    <t>24060490-002</t>
  </si>
  <si>
    <t>24060490-003</t>
  </si>
  <si>
    <t>9UVb2024</t>
  </si>
  <si>
    <t>24060635-001</t>
  </si>
  <si>
    <t>24060635-002</t>
  </si>
  <si>
    <t>Site 9 UV</t>
  </si>
  <si>
    <t>24060635-003</t>
  </si>
  <si>
    <t>24060635-004</t>
  </si>
  <si>
    <t>Site 13 - Dupe</t>
  </si>
  <si>
    <t>24060635-005</t>
  </si>
  <si>
    <t>24060635-006</t>
  </si>
  <si>
    <t>Site 5UV</t>
  </si>
  <si>
    <t>24060635-007</t>
  </si>
  <si>
    <t>24060636-001</t>
  </si>
  <si>
    <t>24060636-002</t>
  </si>
  <si>
    <t>24060636-003</t>
  </si>
  <si>
    <t>Site 26 UV</t>
  </si>
  <si>
    <t>24060636-004</t>
  </si>
  <si>
    <t>24060636-005</t>
  </si>
  <si>
    <t>24060636-006</t>
  </si>
  <si>
    <t>24060636-007</t>
  </si>
  <si>
    <t>24060636-008</t>
  </si>
  <si>
    <t>Samples were 6.8C when arrived at the lab, but this was also day of collection</t>
  </si>
  <si>
    <t>RL</t>
  </si>
  <si>
    <t>RPD</t>
  </si>
  <si>
    <t>5UVa2024</t>
  </si>
  <si>
    <t>Count of Result</t>
  </si>
  <si>
    <t>24070096-001</t>
  </si>
  <si>
    <t>24070096-002</t>
  </si>
  <si>
    <t>24070096-003</t>
  </si>
  <si>
    <t>24070097-001</t>
  </si>
  <si>
    <t>24070097-002</t>
  </si>
  <si>
    <t>24070097-003</t>
  </si>
  <si>
    <t>24070098-001</t>
  </si>
  <si>
    <t>24070098-002</t>
  </si>
  <si>
    <t>24070098-003</t>
  </si>
  <si>
    <t>24070098-004</t>
  </si>
  <si>
    <t>M = estimate</t>
  </si>
  <si>
    <t>24070249-001</t>
  </si>
  <si>
    <t>24070249-002</t>
  </si>
  <si>
    <t>24070249-003</t>
  </si>
  <si>
    <t>24070250-001</t>
  </si>
  <si>
    <t>24070250-002</t>
  </si>
  <si>
    <t>24070250-003</t>
  </si>
  <si>
    <t>24070257-001</t>
  </si>
  <si>
    <t>24070257-002</t>
  </si>
  <si>
    <t>Site 13 Duplicate</t>
  </si>
  <si>
    <t>24070257-003</t>
  </si>
  <si>
    <t>24070257-004</t>
  </si>
  <si>
    <t>24070258-001</t>
  </si>
  <si>
    <t>24070258-002</t>
  </si>
  <si>
    <t>24070258-003</t>
  </si>
  <si>
    <t>24070258-004</t>
  </si>
  <si>
    <t>24070258-005</t>
  </si>
  <si>
    <t>24070258-006</t>
  </si>
  <si>
    <t>24070258-007</t>
  </si>
  <si>
    <t>Site 5 UV</t>
  </si>
  <si>
    <t>24070099-001</t>
  </si>
  <si>
    <t>Site 3 UV</t>
  </si>
  <si>
    <t>24070099-002</t>
  </si>
  <si>
    <t>24070099-003</t>
  </si>
  <si>
    <t>24070099-004</t>
  </si>
  <si>
    <t>Max of Result</t>
  </si>
  <si>
    <t>24070469-001</t>
  </si>
  <si>
    <t>24070469-002</t>
  </si>
  <si>
    <t>24070470-001</t>
  </si>
  <si>
    <t>24070470-002</t>
  </si>
  <si>
    <t>24070470-003</t>
  </si>
  <si>
    <t>24070470-004</t>
  </si>
  <si>
    <t>24070569-001</t>
  </si>
  <si>
    <t>24070569-002</t>
  </si>
  <si>
    <t>24070569-003</t>
  </si>
  <si>
    <t>24070569-004</t>
  </si>
  <si>
    <t>24070571-001</t>
  </si>
  <si>
    <t>24070571-002</t>
  </si>
  <si>
    <t>24070571-003</t>
  </si>
  <si>
    <t>24070571-004</t>
  </si>
  <si>
    <t>24070572-001</t>
  </si>
  <si>
    <t>24070572-002</t>
  </si>
  <si>
    <t>Site 16 Duplicate</t>
  </si>
  <si>
    <t>24070572-003</t>
  </si>
  <si>
    <t>24070572-004</t>
  </si>
  <si>
    <t>24070694-001</t>
  </si>
  <si>
    <t>24070694-002</t>
  </si>
  <si>
    <t>24070694-003</t>
  </si>
  <si>
    <t>24070695-001</t>
  </si>
  <si>
    <t>24070695-002</t>
  </si>
  <si>
    <t>24070695-003</t>
  </si>
  <si>
    <t>24070695-004</t>
  </si>
  <si>
    <t>24070695-005</t>
  </si>
  <si>
    <t>Site 13 - Duplicate</t>
  </si>
  <si>
    <t>24070695-006</t>
  </si>
  <si>
    <t>24070698-001</t>
  </si>
  <si>
    <t>24070698-002</t>
  </si>
  <si>
    <t>24070698-003</t>
  </si>
  <si>
    <t>24070698-004</t>
  </si>
  <si>
    <t>24070698-005</t>
  </si>
  <si>
    <t>24070698-006</t>
  </si>
  <si>
    <t>24070698-007</t>
  </si>
  <si>
    <t>24070698-008</t>
  </si>
  <si>
    <t>Site 1UV</t>
  </si>
  <si>
    <t>24070699-001</t>
  </si>
  <si>
    <t>24070699-002</t>
  </si>
  <si>
    <t>24070699-003</t>
  </si>
  <si>
    <t>1UVb2024</t>
  </si>
  <si>
    <t>5UVb2024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</si>
</sst>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2" borderId="0" xfId="0" applyFont="1" applyFill="1"/>
    <xf numFmtId="0" fontId="0" fillId="3" borderId="0" xfId="0" applyFill="1"/>
    <xf numFmtId="14" fontId="0" fillId="3" borderId="0" xfId="0" applyNumberFormat="1" applyFill="1" applyAlignment="1">
      <alignment vertical="center"/>
    </xf>
    <xf numFmtId="0" fontId="0" fillId="3" borderId="0" xfId="0" applyFill="1" applyAlignment="1">
      <alignment horizontal="right"/>
    </xf>
    <xf numFmtId="2" fontId="1" fillId="3" borderId="0" xfId="0" applyNumberFormat="1" applyFont="1" applyFill="1"/>
    <xf numFmtId="2" fontId="3" fillId="3" borderId="0" xfId="0" applyNumberFormat="1" applyFont="1" applyFill="1"/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2" fontId="0" fillId="3" borderId="0" xfId="0" applyNumberFormat="1" applyFill="1"/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0" fillId="4" borderId="0" xfId="0" applyFill="1" applyAlignment="1">
      <alignment horizontal="right"/>
    </xf>
    <xf numFmtId="2" fontId="1" fillId="4" borderId="0" xfId="0" applyNumberFormat="1" applyFont="1" applyFill="1"/>
    <xf numFmtId="2" fontId="0" fillId="4" borderId="0" xfId="0" applyNumberFormat="1" applyFill="1"/>
    <xf numFmtId="0" fontId="1" fillId="3" borderId="0" xfId="0" applyFont="1" applyFill="1"/>
    <xf numFmtId="2" fontId="1" fillId="0" borderId="0" xfId="0" applyNumberFormat="1" applyFont="1"/>
    <xf numFmtId="2" fontId="3" fillId="4" borderId="0" xfId="0" applyNumberFormat="1" applyFont="1" applyFill="1"/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[Year3_nutrients_master20240806.xlsx]Pivot!PivotTable1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field_duplicate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Pivot!$A$5:$A$22</c:f>
              <c:strCache>
                <c:ptCount val="18"/>
                <c:pt idx="0">
                  <c:v>5/6/2024</c:v>
                </c:pt>
                <c:pt idx="1">
                  <c:v>5/7/2024</c:v>
                </c:pt>
                <c:pt idx="2">
                  <c:v>5/8/2024</c:v>
                </c:pt>
                <c:pt idx="3">
                  <c:v>5/9/2024</c:v>
                </c:pt>
                <c:pt idx="4">
                  <c:v>5/13/2024</c:v>
                </c:pt>
                <c:pt idx="5">
                  <c:v>5/20/2024</c:v>
                </c:pt>
                <c:pt idx="6">
                  <c:v>5/22/2024</c:v>
                </c:pt>
                <c:pt idx="7">
                  <c:v>5/28/2024</c:v>
                </c:pt>
                <c:pt idx="8">
                  <c:v>5/29/2024</c:v>
                </c:pt>
                <c:pt idx="9">
                  <c:v>6/3/2024</c:v>
                </c:pt>
                <c:pt idx="10">
                  <c:v>6/4/2024</c:v>
                </c:pt>
                <c:pt idx="11">
                  <c:v>6/10/2024</c:v>
                </c:pt>
                <c:pt idx="12">
                  <c:v>6/17/2024</c:v>
                </c:pt>
                <c:pt idx="13">
                  <c:v>6/18/2024</c:v>
                </c:pt>
                <c:pt idx="14">
                  <c:v>6/24/2024</c:v>
                </c:pt>
                <c:pt idx="15">
                  <c:v>6/25/2024</c:v>
                </c:pt>
                <c:pt idx="16">
                  <c:v>7/1/2024</c:v>
                </c:pt>
                <c:pt idx="17">
                  <c:v>7/2/2024</c:v>
                </c:pt>
              </c:strCache>
            </c:strRef>
          </c:cat>
          <c:val>
            <c:numRef>
              <c:f>Pivot!$B$5:$B$22</c:f>
              <c:numCache>
                <c:formatCode>General</c:formatCode>
                <c:ptCount val="18"/>
                <c:pt idx="3">
                  <c:v>1.9599999999999999E-2</c:v>
                </c:pt>
                <c:pt idx="5">
                  <c:v>3.4500000000000003E-2</c:v>
                </c:pt>
                <c:pt idx="8">
                  <c:v>1.89E-2</c:v>
                </c:pt>
                <c:pt idx="11">
                  <c:v>3.0599999999999999E-2</c:v>
                </c:pt>
                <c:pt idx="13">
                  <c:v>7.22E-2</c:v>
                </c:pt>
                <c:pt idx="15">
                  <c:v>0.26879999999999998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1-497C-86AF-3D538E3F9E6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field_primary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Pivot!$A$5:$A$22</c:f>
              <c:strCache>
                <c:ptCount val="18"/>
                <c:pt idx="0">
                  <c:v>5/6/2024</c:v>
                </c:pt>
                <c:pt idx="1">
                  <c:v>5/7/2024</c:v>
                </c:pt>
                <c:pt idx="2">
                  <c:v>5/8/2024</c:v>
                </c:pt>
                <c:pt idx="3">
                  <c:v>5/9/2024</c:v>
                </c:pt>
                <c:pt idx="4">
                  <c:v>5/13/2024</c:v>
                </c:pt>
                <c:pt idx="5">
                  <c:v>5/20/2024</c:v>
                </c:pt>
                <c:pt idx="6">
                  <c:v>5/22/2024</c:v>
                </c:pt>
                <c:pt idx="7">
                  <c:v>5/28/2024</c:v>
                </c:pt>
                <c:pt idx="8">
                  <c:v>5/29/2024</c:v>
                </c:pt>
                <c:pt idx="9">
                  <c:v>6/3/2024</c:v>
                </c:pt>
                <c:pt idx="10">
                  <c:v>6/4/2024</c:v>
                </c:pt>
                <c:pt idx="11">
                  <c:v>6/10/2024</c:v>
                </c:pt>
                <c:pt idx="12">
                  <c:v>6/17/2024</c:v>
                </c:pt>
                <c:pt idx="13">
                  <c:v>6/18/2024</c:v>
                </c:pt>
                <c:pt idx="14">
                  <c:v>6/24/2024</c:v>
                </c:pt>
                <c:pt idx="15">
                  <c:v>6/25/2024</c:v>
                </c:pt>
                <c:pt idx="16">
                  <c:v>7/1/2024</c:v>
                </c:pt>
                <c:pt idx="17">
                  <c:v>7/2/2024</c:v>
                </c:pt>
              </c:strCache>
            </c:strRef>
          </c:cat>
          <c:val>
            <c:numRef>
              <c:f>Pivot!$C$5:$C$22</c:f>
              <c:numCache>
                <c:formatCode>General</c:formatCode>
                <c:ptCount val="18"/>
                <c:pt idx="0">
                  <c:v>5.7700000000000001E-2</c:v>
                </c:pt>
                <c:pt idx="1">
                  <c:v>0.15579999999999999</c:v>
                </c:pt>
                <c:pt idx="2">
                  <c:v>0.15</c:v>
                </c:pt>
                <c:pt idx="3">
                  <c:v>5.3999999999999999E-2</c:v>
                </c:pt>
                <c:pt idx="4">
                  <c:v>4.7300000000000002E-2</c:v>
                </c:pt>
                <c:pt idx="5">
                  <c:v>6.8500000000000005E-2</c:v>
                </c:pt>
                <c:pt idx="6">
                  <c:v>3.73E-2</c:v>
                </c:pt>
                <c:pt idx="7">
                  <c:v>7.6999999999999999E-2</c:v>
                </c:pt>
                <c:pt idx="8">
                  <c:v>4.3499999999999997E-2</c:v>
                </c:pt>
                <c:pt idx="9">
                  <c:v>3.15E-2</c:v>
                </c:pt>
                <c:pt idx="10">
                  <c:v>0.25469999999999998</c:v>
                </c:pt>
                <c:pt idx="11">
                  <c:v>4.7E-2</c:v>
                </c:pt>
                <c:pt idx="12">
                  <c:v>0.76390000000000002</c:v>
                </c:pt>
                <c:pt idx="13">
                  <c:v>8.2100000000000006E-2</c:v>
                </c:pt>
                <c:pt idx="14">
                  <c:v>0.1928</c:v>
                </c:pt>
                <c:pt idx="15">
                  <c:v>0.15540000000000001</c:v>
                </c:pt>
                <c:pt idx="16">
                  <c:v>5.7299999999999997E-2</c:v>
                </c:pt>
                <c:pt idx="17">
                  <c:v>3.4500000000000003E-2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1-46F6-BEE1-D70FB38D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10480"/>
        <c:axId val="576104240"/>
      </c:barChart>
      <c:catAx>
        <c:axId val="5761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4240"/>
        <c:crosses val="autoZero"/>
        <c:auto val="1"/>
        <c:lblAlgn val="ctr"/>
        <c:lblOffset val="100"/>
        <c:noMultiLvlLbl val="0"/>
      </c:catAx>
      <c:valAx>
        <c:axId val="5761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[Year3_nutrients_master20240806.xlsx]Pivot (2)!PivotTable1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(2)'!$B$3:$B$5</c:f>
              <c:strCache>
                <c:ptCount val="1"/>
                <c:pt idx="0">
                  <c:v>field_primary - Total Kjeldahl Nitrogen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(2)'!$A$6:$A$23</c:f>
              <c:strCache>
                <c:ptCount val="18"/>
                <c:pt idx="0">
                  <c:v>5/6/2024</c:v>
                </c:pt>
                <c:pt idx="1">
                  <c:v>5/7/2024</c:v>
                </c:pt>
                <c:pt idx="2">
                  <c:v>5/8/2024</c:v>
                </c:pt>
                <c:pt idx="3">
                  <c:v>5/9/2024</c:v>
                </c:pt>
                <c:pt idx="4">
                  <c:v>5/13/2024</c:v>
                </c:pt>
                <c:pt idx="5">
                  <c:v>5/20/2024</c:v>
                </c:pt>
                <c:pt idx="6">
                  <c:v>5/22/2024</c:v>
                </c:pt>
                <c:pt idx="7">
                  <c:v>5/28/2024</c:v>
                </c:pt>
                <c:pt idx="8">
                  <c:v>5/29/2024</c:v>
                </c:pt>
                <c:pt idx="9">
                  <c:v>6/3/2024</c:v>
                </c:pt>
                <c:pt idx="10">
                  <c:v>6/4/2024</c:v>
                </c:pt>
                <c:pt idx="11">
                  <c:v>6/10/2024</c:v>
                </c:pt>
                <c:pt idx="12">
                  <c:v>6/17/2024</c:v>
                </c:pt>
                <c:pt idx="13">
                  <c:v>6/18/2024</c:v>
                </c:pt>
                <c:pt idx="14">
                  <c:v>6/24/2024</c:v>
                </c:pt>
                <c:pt idx="15">
                  <c:v>6/25/2024</c:v>
                </c:pt>
                <c:pt idx="16">
                  <c:v>7/1/2024</c:v>
                </c:pt>
                <c:pt idx="17">
                  <c:v>7/2/2024</c:v>
                </c:pt>
              </c:strCache>
            </c:strRef>
          </c:cat>
          <c:val>
            <c:numRef>
              <c:f>'Pivot (2)'!$B$6:$B$23</c:f>
              <c:numCache>
                <c:formatCode>General</c:formatCode>
                <c:ptCount val="18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433A-8B68-028E10F9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10480"/>
        <c:axId val="576104240"/>
      </c:barChart>
      <c:catAx>
        <c:axId val="5761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4240"/>
        <c:crosses val="autoZero"/>
        <c:auto val="1"/>
        <c:lblAlgn val="ctr"/>
        <c:lblOffset val="100"/>
        <c:noMultiLvlLbl val="0"/>
      </c:catAx>
      <c:valAx>
        <c:axId val="5761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9</xdr:row>
      <xdr:rowOff>179386</xdr:rowOff>
    </xdr:from>
    <xdr:to>
      <xdr:col>27</xdr:col>
      <xdr:colOff>552451</xdr:colOff>
      <xdr:row>47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F1F05-4587-F439-734F-6623199F7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14</xdr:col>
      <xdr:colOff>404056</xdr:colOff>
      <xdr:row>32</xdr:row>
      <xdr:rowOff>19051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8E993D-B95B-131B-4CE6-56663B6CE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938456" cy="6115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13</xdr:col>
      <xdr:colOff>37105</xdr:colOff>
      <xdr:row>42</xdr:row>
      <xdr:rowOff>104649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3165C2-FAF5-8880-7FA3-E93E35A9E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6075"/>
          <a:ext cx="7961905" cy="10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134534</xdr:colOff>
      <xdr:row>11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B3F52-B895-E680-CABB-D9702210C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41734" cy="2238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84137</xdr:rowOff>
    </xdr:from>
    <xdr:to>
      <xdr:col>23</xdr:col>
      <xdr:colOff>171451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5A4AB-99BD-4CF7-B3D7-B74AE562A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i Pennington" refreshedDate="45489.488761342589" createdVersion="8" refreshedVersion="8" minRefreshableVersion="3" recordCount="367" xr:uid="{04208FCD-A7FC-4055-9264-B92AD9D5FB72}">
  <cacheSource type="worksheet">
    <worksheetSource ref="A1:U1048576" sheet="RawData"/>
  </cacheSource>
  <cacheFields count="23">
    <cacheField name="WC_Sample_Site_Name" numFmtId="0">
      <sharedItems containsBlank="1"/>
    </cacheField>
    <cacheField name="Lab_Samp_No" numFmtId="0">
      <sharedItems containsBlank="1"/>
    </cacheField>
    <cacheField name="Matrix_ID" numFmtId="0">
      <sharedItems containsBlank="1"/>
    </cacheField>
    <cacheField name="Date_Collected" numFmtId="0">
      <sharedItems containsNonDate="0" containsDate="1" containsString="0" containsBlank="1" minDate="2024-05-06T00:00:00" maxDate="2024-07-03T00:00:00" count="19">
        <d v="2024-05-07T00:00:00"/>
        <d v="2024-05-06T00:00:00"/>
        <d v="2024-05-08T00:00:00"/>
        <d v="2024-05-13T00:00:00"/>
        <d v="2024-05-09T00:00:00"/>
        <d v="2024-05-20T00:00:00"/>
        <d v="2024-05-22T00:00:00"/>
        <d v="2024-05-28T00:00:00"/>
        <d v="2024-05-29T00:00:00"/>
        <d v="2024-06-03T00:00:00"/>
        <d v="2024-06-04T00:00:00"/>
        <d v="2024-06-10T00:00:00"/>
        <d v="2024-06-17T00:00:00"/>
        <d v="2024-06-18T00:00:00"/>
        <d v="2024-06-25T00:00:00"/>
        <d v="2024-06-24T00:00:00"/>
        <d v="2024-07-01T00:00:00"/>
        <d v="2024-07-02T00:00:00"/>
        <m/>
      </sharedItems>
      <fieldGroup par="22"/>
    </cacheField>
    <cacheField name="Date_Received" numFmtId="0">
      <sharedItems containsNonDate="0" containsDate="1" containsString="0" containsBlank="1" minDate="2024-05-07T15:30:00" maxDate="2024-07-02T16:06:00"/>
    </cacheField>
    <cacheField name="Date_Analyzed" numFmtId="0">
      <sharedItems containsNonDate="0" containsDate="1" containsString="0" containsBlank="1" minDate="2024-05-07T00:00:00" maxDate="2024-07-13T00:00:00"/>
    </cacheField>
    <cacheField name="Lab_Name" numFmtId="0">
      <sharedItems containsBlank="1"/>
    </cacheField>
    <cacheField name="Analytical_Method" numFmtId="0">
      <sharedItems containsBlank="1"/>
    </cacheField>
    <cacheField name="Analyte" numFmtId="0">
      <sharedItems containsBlank="1" count="5">
        <s v="Nitrate + Nitrite Nitrogen"/>
        <s v="Orthophosphate, as P"/>
        <s v="Total Kjeldahl Nitrogen"/>
        <s v="Total Phosphorous as P"/>
        <m/>
      </sharedItems>
    </cacheField>
    <cacheField name="Lab_Result_Qualifier" numFmtId="0">
      <sharedItems containsBlank="1"/>
    </cacheField>
    <cacheField name="Result" numFmtId="0">
      <sharedItems containsString="0" containsBlank="1" containsNumber="1" minValue="0" maxValue="1.3164499999999999"/>
    </cacheField>
    <cacheField name="Units" numFmtId="0">
      <sharedItems containsBlank="1"/>
    </cacheField>
    <cacheField name="MDL" numFmtId="0">
      <sharedItems containsString="0" containsBlank="1" containsNumber="1" minValue="4.1999999999999997E-3" maxValue="0.11"/>
    </cacheField>
    <cacheField name="Reporting_Limit" numFmtId="0">
      <sharedItems containsString="0" containsBlank="1" containsNumber="1" minValue="0" maxValue="0.2"/>
    </cacheField>
    <cacheField name="Comments" numFmtId="0">
      <sharedItems containsNonDate="0" containsString="0" containsBlank="1"/>
    </cacheField>
    <cacheField name="ESA_omit_data" numFmtId="0">
      <sharedItems containsNonDate="0" containsString="0" containsBlank="1"/>
    </cacheField>
    <cacheField name="ESA_Flag" numFmtId="0">
      <sharedItems containsNonDate="0" containsString="0" containsBlank="1"/>
    </cacheField>
    <cacheField name="PercentDif" numFmtId="0">
      <sharedItems containsNonDate="0" containsString="0" containsBlank="1"/>
    </cacheField>
    <cacheField name="Site_Number" numFmtId="0">
      <sharedItems containsBlank="1" containsMixedTypes="1" containsNumber="1" containsInteger="1" minValue="1" maxValue="27" count="30">
        <n v="2"/>
        <n v="16"/>
        <n v="17"/>
        <s v="RB"/>
        <n v="9"/>
        <n v="15"/>
        <n v="18"/>
        <n v="13"/>
        <n v="14"/>
        <n v="12"/>
        <n v="3"/>
        <n v="27"/>
        <n v="20"/>
        <n v="19"/>
        <n v="5"/>
        <n v="11"/>
        <n v="10"/>
        <n v="1"/>
        <n v="26"/>
        <n v="22"/>
        <n v="23"/>
        <n v="24"/>
        <n v="7"/>
        <n v="25"/>
        <s v="26UVa2024"/>
        <s v="9UVb2024"/>
        <s v="3UVb2024"/>
        <s v="5UVx2024"/>
        <s v="5UVa2024"/>
        <m/>
      </sharedItems>
    </cacheField>
    <cacheField name="qa_type" numFmtId="0">
      <sharedItems containsBlank="1" count="4">
        <s v="field_primary"/>
        <s v="rinsate_blank"/>
        <s v="field_duplicate"/>
        <m/>
      </sharedItems>
    </cacheField>
    <cacheField name="Notes" numFmtId="0">
      <sharedItems containsBlank="1"/>
    </cacheField>
    <cacheField name="Days (Date_Collected)" numFmtId="0" databaseField="0">
      <fieldGroup base="3">
        <rangePr groupBy="days" startDate="2024-05-06T00:00:00" endDate="2024-07-03T00:00:00"/>
        <groupItems count="368">
          <s v="&lt;5/6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/2024"/>
        </groupItems>
      </fieldGroup>
    </cacheField>
    <cacheField name="Months (Date_Collected)" numFmtId="0" databaseField="0">
      <fieldGroup base="3">
        <rangePr groupBy="months" startDate="2024-05-06T00:00:00" endDate="2024-07-03T00:00:00"/>
        <groupItems count="14">
          <s v="&lt;5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Site 2"/>
    <s v="24050209-001"/>
    <s v="Surface Water"/>
    <x v="0"/>
    <d v="2024-05-07T15:30:00"/>
    <d v="2024-05-14T00:00:00"/>
    <s v="WETLab"/>
    <s v="EPA 353.2"/>
    <x v="0"/>
    <m/>
    <n v="2.18E-2"/>
    <s v="mg/L"/>
    <n v="6.1999999999999998E-3"/>
    <n v="0.02"/>
    <m/>
    <m/>
    <m/>
    <m/>
    <x v="0"/>
    <x v="0"/>
    <m/>
  </r>
  <r>
    <s v="Site 2"/>
    <s v="24050209-001"/>
    <s v="Surface Water"/>
    <x v="0"/>
    <d v="2024-05-07T15:30:00"/>
    <d v="2024-05-08T00:00:00"/>
    <s v="WETLab"/>
    <s v="SM 4500-P E"/>
    <x v="1"/>
    <m/>
    <n v="8.8999999999999999E-3"/>
    <s v="mg/L"/>
    <n v="4.1999999999999997E-3"/>
    <n v="0.02"/>
    <m/>
    <m/>
    <m/>
    <m/>
    <x v="0"/>
    <x v="0"/>
    <m/>
  </r>
  <r>
    <s v="Site 2"/>
    <s v="24050209-001"/>
    <s v="Surface Water"/>
    <x v="0"/>
    <d v="2024-05-07T15:30:00"/>
    <d v="2024-05-15T00:00:00"/>
    <s v="WETLab"/>
    <s v="EPA 351.2"/>
    <x v="2"/>
    <m/>
    <n v="0.12975"/>
    <s v="mg/L"/>
    <n v="0.11"/>
    <n v="0.2"/>
    <m/>
    <m/>
    <m/>
    <m/>
    <x v="0"/>
    <x v="0"/>
    <m/>
  </r>
  <r>
    <s v="Site 2"/>
    <s v="24050209-001"/>
    <s v="Surface Water"/>
    <x v="0"/>
    <d v="2024-05-07T15:30:00"/>
    <d v="2024-05-14T00:00:00"/>
    <s v="WETLab"/>
    <s v="SM 4500-P E"/>
    <x v="3"/>
    <m/>
    <n v="0.15579999999999999"/>
    <s v="mg/L"/>
    <n v="5.8999999999999999E-3"/>
    <n v="0.02"/>
    <m/>
    <m/>
    <m/>
    <m/>
    <x v="0"/>
    <x v="0"/>
    <m/>
  </r>
  <r>
    <s v="Site16"/>
    <s v="24050209-002"/>
    <s v="Surface Water"/>
    <x v="0"/>
    <d v="2024-05-07T15:30:00"/>
    <d v="2024-05-14T00:00:00"/>
    <s v="WETLab"/>
    <s v="EPA 353.2"/>
    <x v="0"/>
    <m/>
    <n v="5.5999999999999999E-3"/>
    <s v="mg/L"/>
    <n v="6.1999999999999998E-3"/>
    <n v="0.02"/>
    <m/>
    <m/>
    <m/>
    <m/>
    <x v="1"/>
    <x v="0"/>
    <m/>
  </r>
  <r>
    <s v="Site16"/>
    <s v="24050209-002"/>
    <s v="Surface Water"/>
    <x v="0"/>
    <d v="2024-05-07T15:30:00"/>
    <d v="2024-05-08T00:00:00"/>
    <s v="WETLab"/>
    <s v="SM 4500-P E"/>
    <x v="1"/>
    <m/>
    <n v="5.7000000000000002E-3"/>
    <s v="mg/L"/>
    <n v="4.1999999999999997E-3"/>
    <n v="0.02"/>
    <m/>
    <m/>
    <m/>
    <m/>
    <x v="1"/>
    <x v="0"/>
    <m/>
  </r>
  <r>
    <s v="Site16"/>
    <s v="24050209-002"/>
    <s v="Surface Water"/>
    <x v="0"/>
    <d v="2024-05-07T15:30:00"/>
    <d v="2024-05-15T00:00:00"/>
    <s v="WETLab"/>
    <s v="EPA 351.2"/>
    <x v="2"/>
    <m/>
    <n v="9.9000000000000005E-2"/>
    <s v="mg/L"/>
    <n v="0.11"/>
    <n v="0.2"/>
    <m/>
    <m/>
    <m/>
    <m/>
    <x v="1"/>
    <x v="0"/>
    <m/>
  </r>
  <r>
    <s v="Site16"/>
    <s v="24050209-002"/>
    <s v="Surface Water"/>
    <x v="0"/>
    <d v="2024-05-07T15:30:00"/>
    <d v="2024-05-14T00:00:00"/>
    <s v="WETLab"/>
    <s v="SM 4500-P E"/>
    <x v="3"/>
    <m/>
    <n v="2.9899999999999999E-2"/>
    <s v="mg/L"/>
    <n v="5.8999999999999999E-3"/>
    <n v="0.02"/>
    <m/>
    <m/>
    <m/>
    <m/>
    <x v="1"/>
    <x v="0"/>
    <m/>
  </r>
  <r>
    <s v="Site 17"/>
    <s v="24050209-003"/>
    <s v="Surface Water"/>
    <x v="0"/>
    <d v="2024-05-07T15:30:00"/>
    <d v="2024-05-14T00:00:00"/>
    <s v="WETLab"/>
    <s v="EPA 353.2"/>
    <x v="0"/>
    <m/>
    <n v="0"/>
    <s v="mg/L"/>
    <n v="6.1999999999999998E-3"/>
    <n v="0.02"/>
    <m/>
    <m/>
    <m/>
    <m/>
    <x v="2"/>
    <x v="0"/>
    <m/>
  </r>
  <r>
    <s v="Site 17"/>
    <s v="24050209-003"/>
    <s v="Surface Water"/>
    <x v="0"/>
    <d v="2024-05-07T15:30:00"/>
    <d v="2024-05-08T00:00:00"/>
    <s v="WETLab"/>
    <s v="SM 4500-P E"/>
    <x v="1"/>
    <m/>
    <n v="4.7000000000000002E-3"/>
    <s v="mg/L"/>
    <n v="4.1999999999999997E-3"/>
    <n v="0.02"/>
    <m/>
    <m/>
    <m/>
    <m/>
    <x v="2"/>
    <x v="0"/>
    <m/>
  </r>
  <r>
    <s v="Site 17"/>
    <s v="24050209-003"/>
    <s v="Surface Water"/>
    <x v="0"/>
    <d v="2024-05-07T15:30:00"/>
    <d v="2024-05-15T00:00:00"/>
    <s v="WETLab"/>
    <s v="EPA 351.2"/>
    <x v="2"/>
    <m/>
    <n v="0.15179999999999999"/>
    <s v="mg/L"/>
    <n v="0.11"/>
    <n v="0.2"/>
    <m/>
    <m/>
    <m/>
    <m/>
    <x v="2"/>
    <x v="0"/>
    <m/>
  </r>
  <r>
    <s v="Site 17"/>
    <s v="24050209-003"/>
    <s v="Surface Water"/>
    <x v="0"/>
    <d v="2024-05-07T15:30:00"/>
    <d v="2024-05-14T00:00:00"/>
    <s v="WETLab"/>
    <s v="SM 4500-P E"/>
    <x v="3"/>
    <m/>
    <n v="3.3099999999999997E-2"/>
    <s v="mg/L"/>
    <n v="5.8999999999999999E-3"/>
    <n v="0.02"/>
    <m/>
    <m/>
    <m/>
    <m/>
    <x v="2"/>
    <x v="0"/>
    <m/>
  </r>
  <r>
    <s v="Rinsate Blank"/>
    <s v="24050210-001"/>
    <s v="Surface Water"/>
    <x v="1"/>
    <d v="2024-05-07T15:30:00"/>
    <d v="2024-05-14T00:00:00"/>
    <s v="WETLab"/>
    <s v="EPA 353.2"/>
    <x v="0"/>
    <m/>
    <n v="7.4000000000000003E-3"/>
    <s v="mg/L"/>
    <n v="6.1999999999999998E-3"/>
    <n v="0.02"/>
    <m/>
    <m/>
    <m/>
    <m/>
    <x v="3"/>
    <x v="1"/>
    <m/>
  </r>
  <r>
    <s v="Rinsate Blank"/>
    <s v="24050210-001"/>
    <s v="Surface Water"/>
    <x v="1"/>
    <d v="2024-05-07T15:30:00"/>
    <d v="2024-05-07T00:00:00"/>
    <s v="WETLab"/>
    <s v="SM 4500-P E"/>
    <x v="1"/>
    <m/>
    <n v="1.8E-3"/>
    <s v="mg/L"/>
    <n v="4.1999999999999997E-3"/>
    <n v="0.02"/>
    <m/>
    <m/>
    <m/>
    <m/>
    <x v="3"/>
    <x v="1"/>
    <m/>
  </r>
  <r>
    <s v="Rinsate Blank"/>
    <s v="24050210-001"/>
    <s v="Surface Water"/>
    <x v="1"/>
    <d v="2024-05-07T15:30:00"/>
    <d v="2024-05-15T00:00:00"/>
    <s v="WETLab"/>
    <s v="EPA 351.2"/>
    <x v="2"/>
    <m/>
    <n v="0"/>
    <s v="mg/L"/>
    <n v="0.11"/>
    <n v="0.2"/>
    <m/>
    <m/>
    <m/>
    <m/>
    <x v="3"/>
    <x v="1"/>
    <m/>
  </r>
  <r>
    <s v="Rinsate Blank"/>
    <s v="24050210-001"/>
    <s v="Surface Water"/>
    <x v="1"/>
    <d v="2024-05-07T15:30:00"/>
    <d v="2024-05-14T00:00:00"/>
    <s v="WETLab"/>
    <s v="SM 4500-P E"/>
    <x v="3"/>
    <m/>
    <n v="4.7899999999999998E-2"/>
    <s v="mg/L"/>
    <n v="5.8999999999999999E-3"/>
    <n v="0.02"/>
    <m/>
    <m/>
    <m/>
    <m/>
    <x v="3"/>
    <x v="1"/>
    <m/>
  </r>
  <r>
    <s v="Site 9"/>
    <s v="24050210-002"/>
    <s v="Surface Water"/>
    <x v="1"/>
    <d v="2024-05-07T15:30:00"/>
    <d v="2024-05-14T00:00:00"/>
    <s v="WETLab"/>
    <s v="EPA 353.2"/>
    <x v="0"/>
    <m/>
    <n v="6.8999999999999999E-3"/>
    <s v="mg/L"/>
    <n v="6.1999999999999998E-3"/>
    <n v="0.02"/>
    <m/>
    <m/>
    <m/>
    <m/>
    <x v="4"/>
    <x v="0"/>
    <m/>
  </r>
  <r>
    <s v="Site 9"/>
    <s v="24050210-002"/>
    <s v="Surface Water"/>
    <x v="1"/>
    <d v="2024-05-07T15:30:00"/>
    <d v="2024-05-07T00:00:00"/>
    <s v="WETLab"/>
    <s v="SM 4500-P E"/>
    <x v="1"/>
    <m/>
    <n v="3.5000000000000001E-3"/>
    <s v="mg/L"/>
    <n v="4.1999999999999997E-3"/>
    <n v="0.02"/>
    <m/>
    <m/>
    <m/>
    <m/>
    <x v="4"/>
    <x v="0"/>
    <m/>
  </r>
  <r>
    <s v="Site 9"/>
    <s v="24050210-002"/>
    <s v="Surface Water"/>
    <x v="1"/>
    <d v="2024-05-07T15:30:00"/>
    <d v="2024-05-15T00:00:00"/>
    <s v="WETLab"/>
    <s v="EPA 351.2"/>
    <x v="2"/>
    <m/>
    <n v="9.4299999999999995E-2"/>
    <s v="mg/L"/>
    <n v="0.11"/>
    <n v="0.2"/>
    <m/>
    <m/>
    <m/>
    <m/>
    <x v="4"/>
    <x v="0"/>
    <m/>
  </r>
  <r>
    <s v="Site 9"/>
    <s v="24050210-002"/>
    <s v="Surface Water"/>
    <x v="1"/>
    <d v="2024-05-07T15:30:00"/>
    <d v="2024-05-14T00:00:00"/>
    <s v="WETLab"/>
    <s v="SM 4500-P E"/>
    <x v="3"/>
    <m/>
    <n v="2.2100000000000002E-2"/>
    <s v="mg/L"/>
    <n v="5.8999999999999999E-3"/>
    <n v="0.02"/>
    <m/>
    <m/>
    <m/>
    <m/>
    <x v="4"/>
    <x v="0"/>
    <m/>
  </r>
  <r>
    <s v="Site 15"/>
    <s v="24050210-003"/>
    <s v="Surface Water"/>
    <x v="1"/>
    <d v="2024-05-07T15:30:00"/>
    <d v="2024-05-14T00:00:00"/>
    <s v="WETLab"/>
    <s v="EPA 353.2"/>
    <x v="0"/>
    <m/>
    <n v="5.4999999999999997E-3"/>
    <s v="mg/L"/>
    <n v="6.1999999999999998E-3"/>
    <n v="0.02"/>
    <m/>
    <m/>
    <m/>
    <m/>
    <x v="5"/>
    <x v="0"/>
    <m/>
  </r>
  <r>
    <s v="Site 15"/>
    <s v="24050210-003"/>
    <s v="Surface Water"/>
    <x v="1"/>
    <d v="2024-05-07T15:30:00"/>
    <d v="2024-05-07T00:00:00"/>
    <s v="WETLab"/>
    <s v="SM 4500-P E"/>
    <x v="1"/>
    <m/>
    <n v="2.7000000000000001E-3"/>
    <s v="mg/L"/>
    <n v="4.1999999999999997E-3"/>
    <n v="0.02"/>
    <m/>
    <m/>
    <m/>
    <m/>
    <x v="5"/>
    <x v="0"/>
    <m/>
  </r>
  <r>
    <s v="Site 15"/>
    <s v="24050210-003"/>
    <s v="Surface Water"/>
    <x v="1"/>
    <d v="2024-05-07T15:30:00"/>
    <d v="2024-05-15T00:00:00"/>
    <s v="WETLab"/>
    <s v="EPA 351.2"/>
    <x v="2"/>
    <m/>
    <n v="0.1482"/>
    <s v="mg/L"/>
    <n v="0.11"/>
    <n v="0.2"/>
    <m/>
    <m/>
    <m/>
    <m/>
    <x v="5"/>
    <x v="0"/>
    <m/>
  </r>
  <r>
    <s v="Site 15"/>
    <s v="24050210-003"/>
    <s v="Surface Water"/>
    <x v="1"/>
    <d v="2024-05-07T15:30:00"/>
    <d v="2024-05-14T00:00:00"/>
    <s v="WETLab"/>
    <s v="SM 4500-P E"/>
    <x v="3"/>
    <m/>
    <n v="2.06E-2"/>
    <s v="mg/L"/>
    <n v="5.8999999999999999E-3"/>
    <n v="0.02"/>
    <m/>
    <m/>
    <m/>
    <m/>
    <x v="5"/>
    <x v="0"/>
    <m/>
  </r>
  <r>
    <s v="Site 18"/>
    <s v="24050210-004"/>
    <s v="Surface Water"/>
    <x v="1"/>
    <d v="2024-05-07T15:30:00"/>
    <d v="2024-05-14T00:00:00"/>
    <s v="WETLab"/>
    <s v="EPA 353.2"/>
    <x v="0"/>
    <m/>
    <n v="6.0000000000000001E-3"/>
    <s v="mg/L"/>
    <n v="6.1999999999999998E-3"/>
    <n v="0.02"/>
    <m/>
    <m/>
    <m/>
    <m/>
    <x v="6"/>
    <x v="0"/>
    <m/>
  </r>
  <r>
    <s v="Site 18"/>
    <s v="24050210-004"/>
    <s v="Surface Water"/>
    <x v="1"/>
    <d v="2024-05-07T15:30:00"/>
    <d v="2024-05-07T00:00:00"/>
    <s v="WETLab"/>
    <s v="SM 4500-P E"/>
    <x v="1"/>
    <m/>
    <n v="7.7999999999999996E-3"/>
    <s v="mg/L"/>
    <n v="4.1999999999999997E-3"/>
    <n v="0.02"/>
    <m/>
    <m/>
    <m/>
    <m/>
    <x v="6"/>
    <x v="0"/>
    <m/>
  </r>
  <r>
    <s v="Site 18"/>
    <s v="24050210-004"/>
    <s v="Surface Water"/>
    <x v="1"/>
    <d v="2024-05-07T15:30:00"/>
    <d v="2024-05-15T00:00:00"/>
    <s v="WETLab"/>
    <s v="EPA 351.2"/>
    <x v="2"/>
    <s v="M"/>
    <n v="0.37275000000000003"/>
    <s v="mg/L"/>
    <n v="0.11"/>
    <n v="0.2"/>
    <m/>
    <m/>
    <m/>
    <m/>
    <x v="6"/>
    <x v="0"/>
    <s v="M, Estimate"/>
  </r>
  <r>
    <s v="Site 18"/>
    <s v="24050210-004"/>
    <s v="Surface Water"/>
    <x v="1"/>
    <d v="2024-05-07T15:30:00"/>
    <d v="2024-05-14T00:00:00"/>
    <s v="WETLab"/>
    <s v="SM 4500-P E"/>
    <x v="3"/>
    <m/>
    <n v="5.7700000000000001E-2"/>
    <s v="mg/L"/>
    <n v="5.8999999999999999E-3"/>
    <n v="0.02"/>
    <m/>
    <m/>
    <m/>
    <m/>
    <x v="6"/>
    <x v="0"/>
    <m/>
  </r>
  <r>
    <s v="Site 13"/>
    <s v="24050287-001"/>
    <s v="Surface Water"/>
    <x v="2"/>
    <d v="2024-05-09T12:34:00"/>
    <d v="2024-05-14T00:00:00"/>
    <s v="WETLab"/>
    <s v="EPA 353.2"/>
    <x v="0"/>
    <m/>
    <n v="9.2999999999999992E-3"/>
    <s v="mg/L"/>
    <n v="6.1999999999999998E-3"/>
    <n v="0.02"/>
    <m/>
    <m/>
    <m/>
    <m/>
    <x v="7"/>
    <x v="0"/>
    <m/>
  </r>
  <r>
    <s v="Site 13"/>
    <s v="24050287-001"/>
    <s v="Surface Water"/>
    <x v="2"/>
    <d v="2024-05-09T12:34:00"/>
    <d v="2024-05-09T00:00:00"/>
    <s v="WETLab"/>
    <s v="SM 4500-P E"/>
    <x v="1"/>
    <m/>
    <n v="2.06E-2"/>
    <s v="mg/L"/>
    <n v="4.1999999999999997E-3"/>
    <n v="0.02"/>
    <m/>
    <m/>
    <m/>
    <m/>
    <x v="7"/>
    <x v="0"/>
    <m/>
  </r>
  <r>
    <s v="Site 13"/>
    <s v="24050287-001"/>
    <s v="Surface Water"/>
    <x v="2"/>
    <d v="2024-05-09T12:34:00"/>
    <d v="2024-05-21T00:00:00"/>
    <s v="WETLab"/>
    <s v="EPA 351.2"/>
    <x v="2"/>
    <s v="B"/>
    <n v="1.3164499999999999"/>
    <s v="mg/L"/>
    <n v="0.11"/>
    <n v="0.2"/>
    <m/>
    <m/>
    <m/>
    <m/>
    <x v="7"/>
    <x v="0"/>
    <m/>
  </r>
  <r>
    <s v="Site 13"/>
    <s v="24050287-001"/>
    <s v="Surface Water"/>
    <x v="2"/>
    <d v="2024-05-09T12:34:00"/>
    <d v="2024-05-17T00:00:00"/>
    <s v="WETLab"/>
    <s v="SM 4500-P E"/>
    <x v="3"/>
    <m/>
    <n v="0.15"/>
    <s v="mg/L"/>
    <n v="5.8999999999999999E-3"/>
    <n v="0.02"/>
    <m/>
    <m/>
    <m/>
    <m/>
    <x v="7"/>
    <x v="0"/>
    <m/>
  </r>
  <r>
    <s v="Site 14"/>
    <s v="24050287-002"/>
    <s v="Surface Water"/>
    <x v="2"/>
    <d v="2024-05-09T12:34:00"/>
    <d v="2024-05-14T00:00:00"/>
    <s v="WETLab"/>
    <s v="EPA 353.2"/>
    <x v="0"/>
    <m/>
    <n v="5.4999999999999997E-3"/>
    <s v="mg/L"/>
    <n v="6.1999999999999998E-3"/>
    <n v="0.02"/>
    <m/>
    <m/>
    <m/>
    <m/>
    <x v="8"/>
    <x v="0"/>
    <m/>
  </r>
  <r>
    <s v="Site 14"/>
    <s v="24050287-002"/>
    <s v="Surface Water"/>
    <x v="2"/>
    <d v="2024-05-09T12:34:00"/>
    <d v="2024-05-09T00:00:00"/>
    <s v="WETLab"/>
    <s v="SM 4500-P E"/>
    <x v="1"/>
    <m/>
    <n v="8.9999999999999993E-3"/>
    <s v="mg/L"/>
    <n v="4.1999999999999997E-3"/>
    <n v="0.02"/>
    <m/>
    <m/>
    <m/>
    <m/>
    <x v="8"/>
    <x v="0"/>
    <m/>
  </r>
  <r>
    <s v="Site 14"/>
    <s v="24050287-002"/>
    <s v="Surface Water"/>
    <x v="2"/>
    <d v="2024-05-09T12:34:00"/>
    <d v="2024-05-21T00:00:00"/>
    <s v="WETLab"/>
    <s v="EPA 351.2"/>
    <x v="2"/>
    <s v="B"/>
    <n v="0.60470000000000002"/>
    <s v="mg/L"/>
    <n v="0.11"/>
    <n v="0.2"/>
    <m/>
    <m/>
    <m/>
    <m/>
    <x v="8"/>
    <x v="0"/>
    <m/>
  </r>
  <r>
    <s v="Site 14"/>
    <s v="24050287-002"/>
    <s v="Surface Water"/>
    <x v="2"/>
    <d v="2024-05-09T12:34:00"/>
    <d v="2024-05-17T00:00:00"/>
    <s v="WETLab"/>
    <s v="SM 4500-P E"/>
    <x v="3"/>
    <m/>
    <n v="4.8899999999999999E-2"/>
    <s v="mg/L"/>
    <n v="5.8999999999999999E-3"/>
    <n v="0.02"/>
    <m/>
    <m/>
    <m/>
    <m/>
    <x v="8"/>
    <x v="0"/>
    <m/>
  </r>
  <r>
    <s v="Site 12"/>
    <s v="24050287-003"/>
    <s v="Surface Water"/>
    <x v="2"/>
    <d v="2024-05-09T12:34:00"/>
    <d v="2024-05-14T00:00:00"/>
    <s v="WETLab"/>
    <s v="EPA 353.2"/>
    <x v="0"/>
    <m/>
    <n v="6.7999999999999996E-3"/>
    <s v="mg/L"/>
    <n v="6.1999999999999998E-3"/>
    <n v="0.02"/>
    <m/>
    <m/>
    <m/>
    <m/>
    <x v="9"/>
    <x v="0"/>
    <m/>
  </r>
  <r>
    <s v="Site 12"/>
    <s v="24050287-003"/>
    <s v="Surface Water"/>
    <x v="2"/>
    <d v="2024-05-09T12:34:00"/>
    <d v="2024-05-09T00:00:00"/>
    <s v="WETLab"/>
    <s v="SM 4500-P E"/>
    <x v="1"/>
    <m/>
    <n v="5.4999999999999997E-3"/>
    <s v="mg/L"/>
    <n v="4.1999999999999997E-3"/>
    <n v="0.02"/>
    <m/>
    <m/>
    <m/>
    <m/>
    <x v="9"/>
    <x v="0"/>
    <m/>
  </r>
  <r>
    <s v="Site 12"/>
    <s v="24050287-003"/>
    <s v="Surface Water"/>
    <x v="2"/>
    <d v="2024-05-09T12:34:00"/>
    <d v="2024-05-21T00:00:00"/>
    <s v="WETLab"/>
    <s v="EPA 351.2"/>
    <x v="2"/>
    <s v="B"/>
    <n v="0.45300000000000001"/>
    <s v="mg/L"/>
    <n v="0.11"/>
    <n v="0.2"/>
    <m/>
    <m/>
    <m/>
    <m/>
    <x v="9"/>
    <x v="0"/>
    <m/>
  </r>
  <r>
    <s v="Site 12"/>
    <s v="24050287-003"/>
    <s v="Surface Water"/>
    <x v="2"/>
    <d v="2024-05-09T12:34:00"/>
    <d v="2024-05-17T00:00:00"/>
    <s v="WETLab"/>
    <s v="SM 4500-P E"/>
    <x v="3"/>
    <m/>
    <n v="2.0199999999999999E-2"/>
    <s v="mg/L"/>
    <n v="5.8999999999999999E-3"/>
    <n v="0.02"/>
    <m/>
    <m/>
    <m/>
    <m/>
    <x v="9"/>
    <x v="0"/>
    <m/>
  </r>
  <r>
    <s v="Site 3UV"/>
    <s v="24050287-004"/>
    <s v="Surface Water"/>
    <x v="2"/>
    <d v="2024-05-09T12:34:00"/>
    <d v="2024-05-14T00:00:00"/>
    <s v="WETLab"/>
    <s v="EPA 353.2"/>
    <x v="0"/>
    <m/>
    <n v="6.4000000000000003E-3"/>
    <s v="mg/L"/>
    <n v="6.1999999999999998E-3"/>
    <n v="0.02"/>
    <m/>
    <m/>
    <m/>
    <m/>
    <x v="10"/>
    <x v="0"/>
    <m/>
  </r>
  <r>
    <s v="Site 3UV"/>
    <s v="24050287-004"/>
    <s v="Surface Water"/>
    <x v="2"/>
    <d v="2024-05-09T12:34:00"/>
    <d v="2024-05-09T00:00:00"/>
    <s v="WETLab"/>
    <s v="SM 4500-P E"/>
    <x v="1"/>
    <m/>
    <n v="7.4999999999999997E-3"/>
    <s v="mg/L"/>
    <n v="4.1999999999999997E-3"/>
    <n v="0.02"/>
    <m/>
    <m/>
    <m/>
    <m/>
    <x v="10"/>
    <x v="0"/>
    <m/>
  </r>
  <r>
    <s v="Site 3UV"/>
    <s v="24050287-004"/>
    <s v="Surface Water"/>
    <x v="2"/>
    <d v="2024-05-09T12:34:00"/>
    <d v="2024-05-21T00:00:00"/>
    <s v="WETLab"/>
    <s v="EPA 351.2"/>
    <x v="2"/>
    <s v="B"/>
    <n v="0.3453"/>
    <s v="mg/L"/>
    <n v="0.11"/>
    <n v="0.2"/>
    <m/>
    <m/>
    <m/>
    <m/>
    <x v="10"/>
    <x v="0"/>
    <m/>
  </r>
  <r>
    <s v="Site 3UV"/>
    <s v="24050287-004"/>
    <s v="Surface Water"/>
    <x v="2"/>
    <d v="2024-05-09T12:34:00"/>
    <d v="2024-05-17T00:00:00"/>
    <s v="WETLab"/>
    <s v="SM 4500-P E"/>
    <x v="3"/>
    <m/>
    <n v="2.75E-2"/>
    <s v="mg/L"/>
    <n v="5.8999999999999999E-3"/>
    <n v="0.02"/>
    <m/>
    <m/>
    <m/>
    <m/>
    <x v="10"/>
    <x v="0"/>
    <m/>
  </r>
  <r>
    <s v="RINSATE"/>
    <s v="24050291-001"/>
    <s v="Surface Water"/>
    <x v="1"/>
    <d v="2024-05-09T12:34:00"/>
    <d v="2024-05-14T00:00:00"/>
    <s v="WETLab"/>
    <s v="EPA 353.2"/>
    <x v="0"/>
    <m/>
    <n v="5.1999999999999998E-3"/>
    <s v="mg/L"/>
    <n v="6.1999999999999998E-3"/>
    <n v="0.02"/>
    <m/>
    <m/>
    <m/>
    <m/>
    <x v="3"/>
    <x v="1"/>
    <m/>
  </r>
  <r>
    <s v="RINSATE"/>
    <s v="24050291-001"/>
    <s v="Surface Water"/>
    <x v="1"/>
    <d v="2024-05-09T12:34:00"/>
    <d v="2024-05-09T00:00:00"/>
    <s v="WETLab"/>
    <s v="SM 4500-P E"/>
    <x v="1"/>
    <s v="HT"/>
    <n v="3.8E-3"/>
    <s v="mg/L"/>
    <n v="4.1999999999999997E-3"/>
    <n v="0.02"/>
    <m/>
    <m/>
    <m/>
    <m/>
    <x v="3"/>
    <x v="1"/>
    <m/>
  </r>
  <r>
    <s v="RINSATE"/>
    <s v="24050291-001"/>
    <s v="Surface Water"/>
    <x v="1"/>
    <d v="2024-05-09T12:34:00"/>
    <d v="2024-05-21T00:00:00"/>
    <s v="WETLab"/>
    <s v="EPA 351.2"/>
    <x v="2"/>
    <s v="B"/>
    <n v="9.2299999999999993E-2"/>
    <s v="mg/L"/>
    <n v="0.11"/>
    <n v="0.2"/>
    <m/>
    <m/>
    <m/>
    <m/>
    <x v="3"/>
    <x v="1"/>
    <m/>
  </r>
  <r>
    <s v="RINSATE"/>
    <s v="24050291-001"/>
    <s v="Surface Water"/>
    <x v="1"/>
    <d v="2024-05-09T12:34:00"/>
    <d v="2024-05-17T00:00:00"/>
    <s v="WETLab"/>
    <s v="SM 4500-P E"/>
    <x v="3"/>
    <m/>
    <n v="1.6400000000000001E-2"/>
    <s v="mg/L"/>
    <n v="5.8999999999999999E-3"/>
    <n v="0.02"/>
    <m/>
    <m/>
    <m/>
    <m/>
    <x v="3"/>
    <x v="1"/>
    <m/>
  </r>
  <r>
    <s v="Site 27"/>
    <s v="24050291-002"/>
    <s v="Surface Water"/>
    <x v="1"/>
    <d v="2024-05-09T12:34:00"/>
    <d v="2024-05-14T00:00:00"/>
    <s v="WETLab"/>
    <s v="EPA 353.2"/>
    <x v="0"/>
    <m/>
    <n v="6.7000000000000002E-3"/>
    <s v="mg/L"/>
    <n v="6.1999999999999998E-3"/>
    <n v="0.02"/>
    <m/>
    <m/>
    <m/>
    <m/>
    <x v="11"/>
    <x v="0"/>
    <m/>
  </r>
  <r>
    <s v="Site 27"/>
    <s v="24050291-002"/>
    <s v="Surface Water"/>
    <x v="1"/>
    <d v="2024-05-09T12:34:00"/>
    <d v="2024-05-09T00:00:00"/>
    <s v="WETLab"/>
    <s v="SM 4500-P E"/>
    <x v="1"/>
    <s v="HT"/>
    <n v="4.3E-3"/>
    <s v="mg/L"/>
    <n v="4.1999999999999997E-3"/>
    <n v="0.02"/>
    <m/>
    <m/>
    <m/>
    <m/>
    <x v="11"/>
    <x v="0"/>
    <m/>
  </r>
  <r>
    <s v="Site 27"/>
    <s v="24050291-002"/>
    <s v="Surface Water"/>
    <x v="1"/>
    <d v="2024-05-09T12:34:00"/>
    <d v="2024-05-21T00:00:00"/>
    <s v="WETLab"/>
    <s v="EPA 351.2"/>
    <x v="2"/>
    <s v="B"/>
    <n v="0.50409999999999999"/>
    <s v="mg/L"/>
    <n v="0.11"/>
    <n v="0.2"/>
    <m/>
    <m/>
    <m/>
    <m/>
    <x v="11"/>
    <x v="0"/>
    <m/>
  </r>
  <r>
    <s v="Site 27"/>
    <s v="24050291-002"/>
    <s v="Surface Water"/>
    <x v="1"/>
    <d v="2024-05-09T12:34:00"/>
    <d v="2024-05-17T00:00:00"/>
    <s v="WETLab"/>
    <s v="SM 4500-P E"/>
    <x v="3"/>
    <m/>
    <n v="3.5099999999999999E-2"/>
    <s v="mg/L"/>
    <n v="5.8999999999999999E-3"/>
    <n v="0.02"/>
    <m/>
    <m/>
    <m/>
    <m/>
    <x v="11"/>
    <x v="0"/>
    <m/>
  </r>
  <r>
    <s v="Site 20"/>
    <s v="24050291-003"/>
    <s v="Surface Water"/>
    <x v="1"/>
    <d v="2024-05-09T12:34:00"/>
    <d v="2024-05-14T00:00:00"/>
    <s v="WETLab"/>
    <s v="EPA 353.2"/>
    <x v="0"/>
    <m/>
    <n v="6.7000000000000002E-3"/>
    <s v="mg/L"/>
    <n v="6.1999999999999998E-3"/>
    <n v="0.02"/>
    <m/>
    <m/>
    <m/>
    <m/>
    <x v="12"/>
    <x v="0"/>
    <m/>
  </r>
  <r>
    <s v="Site 20"/>
    <s v="24050291-003"/>
    <s v="Surface Water"/>
    <x v="1"/>
    <d v="2024-05-09T12:34:00"/>
    <d v="2024-05-09T00:00:00"/>
    <s v="WETLab"/>
    <s v="SM 4500-P E"/>
    <x v="1"/>
    <s v="HT"/>
    <n v="5.4000000000000003E-3"/>
    <s v="mg/L"/>
    <n v="4.1999999999999997E-3"/>
    <n v="0.02"/>
    <m/>
    <m/>
    <m/>
    <m/>
    <x v="12"/>
    <x v="0"/>
    <m/>
  </r>
  <r>
    <s v="Site 20"/>
    <s v="24050291-003"/>
    <s v="Surface Water"/>
    <x v="1"/>
    <d v="2024-05-09T12:34:00"/>
    <d v="2024-05-21T00:00:00"/>
    <s v="WETLab"/>
    <s v="EPA 351.2"/>
    <x v="2"/>
    <s v="B"/>
    <n v="0.4506"/>
    <s v="mg/L"/>
    <n v="0.11"/>
    <n v="0.2"/>
    <m/>
    <m/>
    <m/>
    <m/>
    <x v="12"/>
    <x v="0"/>
    <m/>
  </r>
  <r>
    <s v="Site 20"/>
    <s v="24050291-003"/>
    <s v="Surface Water"/>
    <x v="1"/>
    <d v="2024-05-09T12:34:00"/>
    <d v="2024-05-17T00:00:00"/>
    <s v="WETLab"/>
    <s v="SM 4500-P E"/>
    <x v="3"/>
    <m/>
    <n v="3.15E-2"/>
    <s v="mg/L"/>
    <n v="5.8999999999999999E-3"/>
    <n v="0.02"/>
    <m/>
    <m/>
    <m/>
    <m/>
    <x v="12"/>
    <x v="0"/>
    <m/>
  </r>
  <r>
    <s v="Site 19"/>
    <s v="24050291-004"/>
    <s v="Surface Water"/>
    <x v="1"/>
    <d v="2024-05-09T12:34:00"/>
    <d v="2024-05-14T00:00:00"/>
    <s v="WETLab"/>
    <s v="EPA 353.2"/>
    <x v="0"/>
    <m/>
    <n v="5.8999999999999999E-3"/>
    <s v="mg/L"/>
    <n v="6.1999999999999998E-3"/>
    <n v="0.02"/>
    <m/>
    <m/>
    <m/>
    <m/>
    <x v="13"/>
    <x v="0"/>
    <m/>
  </r>
  <r>
    <s v="Site 19"/>
    <s v="24050291-004"/>
    <s v="Surface Water"/>
    <x v="1"/>
    <d v="2024-05-09T12:34:00"/>
    <d v="2024-05-09T00:00:00"/>
    <s v="WETLab"/>
    <s v="SM 4500-P E"/>
    <x v="1"/>
    <s v="HT"/>
    <n v="3.5000000000000001E-3"/>
    <s v="mg/L"/>
    <n v="4.1999999999999997E-3"/>
    <n v="0.02"/>
    <m/>
    <m/>
    <m/>
    <m/>
    <x v="13"/>
    <x v="0"/>
    <m/>
  </r>
  <r>
    <s v="Site 19"/>
    <s v="24050291-004"/>
    <s v="Surface Water"/>
    <x v="1"/>
    <d v="2024-05-09T12:34:00"/>
    <d v="2024-05-21T00:00:00"/>
    <s v="WETLab"/>
    <s v="EPA 351.2"/>
    <x v="2"/>
    <s v="M,B"/>
    <n v="0.46529999999999999"/>
    <s v="mg/L"/>
    <n v="0.11"/>
    <n v="0.2"/>
    <m/>
    <m/>
    <m/>
    <m/>
    <x v="13"/>
    <x v="0"/>
    <s v="M, Estimate"/>
  </r>
  <r>
    <s v="Site 19"/>
    <s v="24050291-004"/>
    <s v="Surface Water"/>
    <x v="1"/>
    <d v="2024-05-09T12:34:00"/>
    <d v="2024-05-17T00:00:00"/>
    <s v="WETLab"/>
    <s v="SM 4500-P E"/>
    <x v="3"/>
    <m/>
    <n v="3.6700000000000003E-2"/>
    <s v="mg/L"/>
    <n v="5.8999999999999999E-3"/>
    <n v="0.02"/>
    <m/>
    <m/>
    <m/>
    <m/>
    <x v="13"/>
    <x v="0"/>
    <m/>
  </r>
  <r>
    <s v="Site 5"/>
    <s v="24050373-001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4"/>
    <x v="0"/>
    <m/>
  </r>
  <r>
    <s v="Site 5"/>
    <s v="24050373-001"/>
    <s v="Surface Water"/>
    <x v="3"/>
    <d v="2024-05-14T16:38:00"/>
    <d v="2024-05-14T00:00:00"/>
    <s v="WETLab"/>
    <s v="SM 4500-P E"/>
    <x v="1"/>
    <m/>
    <n v="9.5999999999999992E-3"/>
    <s v="mg/L"/>
    <n v="4.1999999999999997E-3"/>
    <n v="0.02"/>
    <m/>
    <m/>
    <m/>
    <m/>
    <x v="14"/>
    <x v="0"/>
    <m/>
  </r>
  <r>
    <s v="Site 5"/>
    <s v="24050373-001"/>
    <s v="Surface Water"/>
    <x v="3"/>
    <d v="2024-05-14T16:38:00"/>
    <d v="2024-05-20T00:00:00"/>
    <s v="WETLab"/>
    <s v="SM 4500-P E"/>
    <x v="3"/>
    <m/>
    <n v="2.9499999999999998E-2"/>
    <s v="mg/L"/>
    <n v="5.8999999999999999E-3"/>
    <n v="0.02"/>
    <m/>
    <m/>
    <m/>
    <m/>
    <x v="14"/>
    <x v="0"/>
    <m/>
  </r>
  <r>
    <s v="Site 5"/>
    <s v="24050373-001"/>
    <s v="Surface Water"/>
    <x v="3"/>
    <d v="2024-05-14T16:38:00"/>
    <d v="2024-05-24T00:00:00"/>
    <s v="WETLab"/>
    <s v="EPA 351.2"/>
    <x v="2"/>
    <m/>
    <n v="0.3276"/>
    <s v="mg/L"/>
    <n v="0.11"/>
    <n v="0.2"/>
    <m/>
    <m/>
    <m/>
    <m/>
    <x v="14"/>
    <x v="0"/>
    <m/>
  </r>
  <r>
    <s v="Site 11"/>
    <s v="24050373-002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5"/>
    <x v="0"/>
    <m/>
  </r>
  <r>
    <s v="Site 11"/>
    <s v="24050373-002"/>
    <s v="Surface Water"/>
    <x v="3"/>
    <d v="2024-05-14T16:38:00"/>
    <d v="2024-05-14T00:00:00"/>
    <s v="WETLab"/>
    <s v="SM 4500-P E"/>
    <x v="1"/>
    <m/>
    <n v="4.1999999999999997E-3"/>
    <s v="mg/L"/>
    <n v="4.1999999999999997E-3"/>
    <n v="0.02"/>
    <m/>
    <m/>
    <m/>
    <m/>
    <x v="15"/>
    <x v="0"/>
    <m/>
  </r>
  <r>
    <s v="Site 11"/>
    <s v="24050373-002"/>
    <s v="Surface Water"/>
    <x v="3"/>
    <d v="2024-05-14T16:38:00"/>
    <d v="2024-05-20T00:00:00"/>
    <s v="WETLab"/>
    <s v="SM 4500-P E"/>
    <x v="3"/>
    <m/>
    <n v="2.6499999999999999E-2"/>
    <s v="mg/L"/>
    <n v="5.8999999999999999E-3"/>
    <n v="0.02"/>
    <m/>
    <m/>
    <m/>
    <m/>
    <x v="15"/>
    <x v="0"/>
    <m/>
  </r>
  <r>
    <s v="Site 11"/>
    <s v="24050373-002"/>
    <s v="Surface Water"/>
    <x v="3"/>
    <d v="2024-05-14T16:38:00"/>
    <d v="2024-05-24T00:00:00"/>
    <s v="WETLab"/>
    <s v="EPA 351.2"/>
    <x v="2"/>
    <m/>
    <n v="0.20610000000000001"/>
    <s v="mg/L"/>
    <n v="0.11"/>
    <n v="0.2"/>
    <m/>
    <m/>
    <m/>
    <m/>
    <x v="15"/>
    <x v="0"/>
    <m/>
  </r>
  <r>
    <s v="Site 10"/>
    <s v="24050373-003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6"/>
    <x v="0"/>
    <m/>
  </r>
  <r>
    <s v="Site 10"/>
    <s v="24050373-003"/>
    <s v="Surface Water"/>
    <x v="3"/>
    <d v="2024-05-14T16:38:00"/>
    <d v="2024-05-14T00:00:00"/>
    <s v="WETLab"/>
    <s v="SM 4500-P E"/>
    <x v="1"/>
    <m/>
    <n v="8.3000000000000001E-3"/>
    <s v="mg/L"/>
    <n v="4.1999999999999997E-3"/>
    <n v="0.02"/>
    <m/>
    <m/>
    <m/>
    <m/>
    <x v="16"/>
    <x v="0"/>
    <m/>
  </r>
  <r>
    <s v="Site 10"/>
    <s v="24050373-003"/>
    <s v="Surface Water"/>
    <x v="3"/>
    <d v="2024-05-14T16:38:00"/>
    <d v="2024-05-20T00:00:00"/>
    <s v="WETLab"/>
    <s v="SM 4500-P E"/>
    <x v="3"/>
    <m/>
    <n v="4.7300000000000002E-2"/>
    <s v="mg/L"/>
    <n v="5.8999999999999999E-3"/>
    <n v="0.02"/>
    <m/>
    <m/>
    <m/>
    <m/>
    <x v="16"/>
    <x v="0"/>
    <m/>
  </r>
  <r>
    <s v="Site 10"/>
    <s v="24050373-003"/>
    <s v="Surface Water"/>
    <x v="3"/>
    <d v="2024-05-14T16:38:00"/>
    <d v="2024-05-24T00:00:00"/>
    <s v="WETLab"/>
    <s v="EPA 351.2"/>
    <x v="2"/>
    <m/>
    <n v="0.32524999999999998"/>
    <s v="mg/L"/>
    <n v="0.11"/>
    <n v="0.2"/>
    <m/>
    <m/>
    <m/>
    <m/>
    <x v="16"/>
    <x v="0"/>
    <m/>
  </r>
  <r>
    <s v="Site 1"/>
    <s v="24050373-004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7"/>
    <x v="0"/>
    <m/>
  </r>
  <r>
    <s v="Site 1"/>
    <s v="24050373-004"/>
    <s v="Surface Water"/>
    <x v="3"/>
    <d v="2024-05-14T16:38:00"/>
    <d v="2024-05-14T00:00:00"/>
    <s v="WETLab"/>
    <s v="SM 4500-P E"/>
    <x v="1"/>
    <m/>
    <n v="4.4999999999999997E-3"/>
    <s v="mg/L"/>
    <n v="4.1999999999999997E-3"/>
    <n v="0.02"/>
    <m/>
    <m/>
    <m/>
    <m/>
    <x v="17"/>
    <x v="0"/>
    <m/>
  </r>
  <r>
    <s v="Site 1"/>
    <s v="24050373-004"/>
    <s v="Surface Water"/>
    <x v="3"/>
    <d v="2024-05-14T16:38:00"/>
    <d v="2024-05-20T00:00:00"/>
    <s v="WETLab"/>
    <s v="SM 4500-P E"/>
    <x v="3"/>
    <m/>
    <n v="3.4299999999999997E-2"/>
    <s v="mg/L"/>
    <n v="5.8999999999999999E-3"/>
    <n v="0.02"/>
    <m/>
    <m/>
    <m/>
    <m/>
    <x v="17"/>
    <x v="0"/>
    <m/>
  </r>
  <r>
    <s v="Site 1"/>
    <s v="24050373-004"/>
    <s v="Surface Water"/>
    <x v="3"/>
    <d v="2024-05-14T16:38:00"/>
    <d v="2024-05-24T00:00:00"/>
    <s v="WETLab"/>
    <s v="EPA 351.2"/>
    <x v="2"/>
    <m/>
    <n v="0.13120000000000001"/>
    <s v="mg/L"/>
    <n v="0.11"/>
    <n v="0.2"/>
    <m/>
    <m/>
    <m/>
    <m/>
    <x v="17"/>
    <x v="0"/>
    <m/>
  </r>
  <r>
    <s v="Site 26"/>
    <s v="24050374-001"/>
    <s v="Surface Water"/>
    <x v="3"/>
    <d v="2024-05-14T16:38:00"/>
    <d v="2024-05-20T00:00:00"/>
    <s v="WETLab"/>
    <s v="EPA 353.2"/>
    <x v="0"/>
    <m/>
    <n v="0"/>
    <s v="mg/L"/>
    <n v="6.1999999999999998E-3"/>
    <n v="0.02"/>
    <m/>
    <m/>
    <m/>
    <m/>
    <x v="18"/>
    <x v="0"/>
    <m/>
  </r>
  <r>
    <s v="Site 26"/>
    <s v="24050374-001"/>
    <s v="Surface Water"/>
    <x v="3"/>
    <d v="2024-05-14T16:38:00"/>
    <d v="2024-05-14T00:00:00"/>
    <s v="WETLab"/>
    <s v="SM 4500-P E"/>
    <x v="1"/>
    <m/>
    <n v="4.1000000000000003E-3"/>
    <s v="mg/L"/>
    <n v="4.1999999999999997E-3"/>
    <n v="0.02"/>
    <m/>
    <m/>
    <m/>
    <m/>
    <x v="18"/>
    <x v="0"/>
    <m/>
  </r>
  <r>
    <s v="Site 26"/>
    <s v="24050374-001"/>
    <s v="Surface Water"/>
    <x v="3"/>
    <d v="2024-05-14T16:38:00"/>
    <d v="2024-05-20T00:00:00"/>
    <s v="WETLab"/>
    <s v="SM 4500-P E"/>
    <x v="3"/>
    <m/>
    <n v="2.41E-2"/>
    <s v="mg/L"/>
    <n v="5.8999999999999999E-3"/>
    <n v="0.02"/>
    <m/>
    <m/>
    <m/>
    <m/>
    <x v="18"/>
    <x v="0"/>
    <m/>
  </r>
  <r>
    <s v="Site 26"/>
    <s v="24050374-001"/>
    <s v="Surface Water"/>
    <x v="3"/>
    <d v="2024-05-14T16:38:00"/>
    <d v="2024-05-24T00:00:00"/>
    <s v="WETLab"/>
    <s v="EPA 351.2"/>
    <x v="2"/>
    <m/>
    <n v="6.4600000000000005E-2"/>
    <s v="mg/L"/>
    <n v="0.11"/>
    <n v="0.2"/>
    <m/>
    <m/>
    <m/>
    <m/>
    <x v="18"/>
    <x v="0"/>
    <m/>
  </r>
  <r>
    <s v="Site 22"/>
    <s v="24050374-002"/>
    <s v="Surface Water"/>
    <x v="3"/>
    <d v="2024-05-14T16:38:00"/>
    <d v="2024-05-20T00:00:00"/>
    <s v="WETLab"/>
    <s v="EPA 353.2"/>
    <x v="0"/>
    <m/>
    <n v="7.1999999999999998E-3"/>
    <s v="mg/L"/>
    <n v="6.1999999999999998E-3"/>
    <n v="0.02"/>
    <m/>
    <m/>
    <m/>
    <m/>
    <x v="19"/>
    <x v="0"/>
    <m/>
  </r>
  <r>
    <s v="Site 22"/>
    <s v="24050374-002"/>
    <s v="Surface Water"/>
    <x v="3"/>
    <d v="2024-05-14T16:38:00"/>
    <d v="2024-05-14T00:00:00"/>
    <s v="WETLab"/>
    <s v="SM 4500-P E"/>
    <x v="1"/>
    <m/>
    <n v="3.5999999999999999E-3"/>
    <s v="mg/L"/>
    <n v="4.1999999999999997E-3"/>
    <n v="0.02"/>
    <m/>
    <m/>
    <m/>
    <m/>
    <x v="19"/>
    <x v="0"/>
    <m/>
  </r>
  <r>
    <s v="Site 22"/>
    <s v="24050374-002"/>
    <s v="Surface Water"/>
    <x v="3"/>
    <d v="2024-05-14T16:38:00"/>
    <d v="2024-05-20T00:00:00"/>
    <s v="WETLab"/>
    <s v="SM 4500-P E"/>
    <x v="3"/>
    <m/>
    <n v="1.8499999999999999E-2"/>
    <s v="mg/L"/>
    <n v="5.8999999999999999E-3"/>
    <n v="0.02"/>
    <m/>
    <m/>
    <m/>
    <m/>
    <x v="19"/>
    <x v="0"/>
    <m/>
  </r>
  <r>
    <s v="Site 22"/>
    <s v="24050374-002"/>
    <s v="Surface Water"/>
    <x v="3"/>
    <d v="2024-05-14T16:38:00"/>
    <d v="2024-05-24T00:00:00"/>
    <s v="WETLab"/>
    <s v="EPA 351.2"/>
    <x v="2"/>
    <m/>
    <n v="2.0150000000000001E-2"/>
    <s v="mg/L"/>
    <n v="0.11"/>
    <n v="0.2"/>
    <m/>
    <m/>
    <m/>
    <m/>
    <x v="19"/>
    <x v="0"/>
    <m/>
  </r>
  <r>
    <s v="Site 23"/>
    <s v="24050286-001"/>
    <s v="Surface Water"/>
    <x v="4"/>
    <d v="2024-05-09T12:34:00"/>
    <d v="2024-05-14T00:00:00"/>
    <s v="WETLab"/>
    <s v="EPA 353.2"/>
    <x v="0"/>
    <m/>
    <n v="5.4000000000000003E-3"/>
    <s v="mg/L"/>
    <n v="6.1999999999999998E-3"/>
    <n v="0.02"/>
    <m/>
    <m/>
    <m/>
    <m/>
    <x v="20"/>
    <x v="0"/>
    <m/>
  </r>
  <r>
    <s v="Site 23"/>
    <s v="24050286-001"/>
    <s v="Surface Water"/>
    <x v="4"/>
    <d v="2024-05-09T12:34:00"/>
    <d v="2024-05-09T00:00:00"/>
    <s v="WETLab"/>
    <s v="SM 4500-P E"/>
    <x v="1"/>
    <m/>
    <n v="1.09E-2"/>
    <s v="mg/L"/>
    <n v="4.1999999999999997E-3"/>
    <n v="0.02"/>
    <m/>
    <m/>
    <m/>
    <m/>
    <x v="20"/>
    <x v="0"/>
    <m/>
  </r>
  <r>
    <s v="Site 23"/>
    <s v="24050286-001"/>
    <s v="Surface Water"/>
    <x v="4"/>
    <d v="2024-05-09T12:34:00"/>
    <d v="2024-05-17T00:00:00"/>
    <s v="WETLab"/>
    <s v="SM 4500-P E"/>
    <x v="3"/>
    <m/>
    <n v="5.3999999999999999E-2"/>
    <s v="mg/L"/>
    <n v="5.8999999999999999E-3"/>
    <n v="0.02"/>
    <m/>
    <m/>
    <m/>
    <m/>
    <x v="20"/>
    <x v="0"/>
    <m/>
  </r>
  <r>
    <s v="Site 23"/>
    <s v="24050286-001"/>
    <s v="Surface Water"/>
    <x v="4"/>
    <d v="2024-05-09T12:34:00"/>
    <d v="2024-05-21T00:00:00"/>
    <s v="WETLab"/>
    <s v="EPA 351.2"/>
    <x v="2"/>
    <s v="B"/>
    <n v="0.41539999999999999"/>
    <s v="mg/L"/>
    <n v="0.11"/>
    <n v="0.2"/>
    <m/>
    <m/>
    <m/>
    <m/>
    <x v="20"/>
    <x v="0"/>
    <m/>
  </r>
  <r>
    <s v="Site 24"/>
    <s v="24050286-002"/>
    <s v="Surface Water"/>
    <x v="4"/>
    <d v="2024-05-09T12:34:00"/>
    <d v="2024-05-14T00:00:00"/>
    <s v="WETLab"/>
    <s v="EPA 353.2"/>
    <x v="0"/>
    <m/>
    <n v="5.4000000000000003E-3"/>
    <s v="mg/L"/>
    <n v="6.1999999999999998E-3"/>
    <n v="0.02"/>
    <m/>
    <m/>
    <m/>
    <m/>
    <x v="21"/>
    <x v="0"/>
    <m/>
  </r>
  <r>
    <s v="Site 24"/>
    <s v="24050286-002"/>
    <s v="Surface Water"/>
    <x v="4"/>
    <d v="2024-05-09T12:34:00"/>
    <d v="2024-05-09T00:00:00"/>
    <s v="WETLab"/>
    <s v="SM 4500-P E"/>
    <x v="1"/>
    <m/>
    <n v="3.3999999999999998E-3"/>
    <s v="mg/L"/>
    <n v="4.1999999999999997E-3"/>
    <n v="0.02"/>
    <m/>
    <m/>
    <m/>
    <m/>
    <x v="21"/>
    <x v="0"/>
    <m/>
  </r>
  <r>
    <s v="Site 24"/>
    <s v="24050286-002"/>
    <s v="Surface Water"/>
    <x v="4"/>
    <d v="2024-05-09T12:34:00"/>
    <d v="2024-05-17T00:00:00"/>
    <s v="WETLab"/>
    <s v="SM 4500-P E"/>
    <x v="3"/>
    <m/>
    <n v="3.5700000000000003E-2"/>
    <s v="mg/L"/>
    <n v="5.8999999999999999E-3"/>
    <n v="0.02"/>
    <m/>
    <m/>
    <m/>
    <m/>
    <x v="21"/>
    <x v="0"/>
    <m/>
  </r>
  <r>
    <s v="Site 24"/>
    <s v="24050286-002"/>
    <s v="Surface Water"/>
    <x v="4"/>
    <d v="2024-05-09T12:34:00"/>
    <d v="2024-05-21T00:00:00"/>
    <s v="WETLab"/>
    <s v="EPA 351.2"/>
    <x v="2"/>
    <s v="B"/>
    <n v="0.11155"/>
    <s v="mg/L"/>
    <n v="0.11"/>
    <n v="0.2"/>
    <m/>
    <m/>
    <m/>
    <m/>
    <x v="21"/>
    <x v="0"/>
    <m/>
  </r>
  <r>
    <s v="Site 24 (duplicate)"/>
    <s v="24050286-003"/>
    <s v="Surface Water"/>
    <x v="4"/>
    <d v="2024-05-09T12:34:00"/>
    <d v="2024-05-14T00:00:00"/>
    <s v="WETLab"/>
    <s v="EPA 353.2"/>
    <x v="0"/>
    <m/>
    <n v="1.7100000000000001E-2"/>
    <s v="mg/L"/>
    <n v="6.1999999999999998E-3"/>
    <n v="0.02"/>
    <m/>
    <m/>
    <m/>
    <m/>
    <x v="21"/>
    <x v="2"/>
    <m/>
  </r>
  <r>
    <s v="Site 24 (duplicate)"/>
    <s v="24050286-003"/>
    <s v="Surface Water"/>
    <x v="4"/>
    <d v="2024-05-09T12:34:00"/>
    <d v="2024-05-09T00:00:00"/>
    <s v="WETLab"/>
    <s v="SM 4500-P E"/>
    <x v="1"/>
    <m/>
    <n v="4.5999999999999999E-3"/>
    <s v="mg/L"/>
    <n v="4.1999999999999997E-3"/>
    <n v="0.02"/>
    <m/>
    <m/>
    <m/>
    <m/>
    <x v="21"/>
    <x v="2"/>
    <m/>
  </r>
  <r>
    <s v="Site 24 (duplicate)"/>
    <s v="24050286-003"/>
    <s v="Surface Water"/>
    <x v="4"/>
    <d v="2024-05-09T12:34:00"/>
    <d v="2024-05-17T00:00:00"/>
    <s v="WETLab"/>
    <s v="SM 4500-P E"/>
    <x v="3"/>
    <m/>
    <n v="1.9599999999999999E-2"/>
    <s v="mg/L"/>
    <n v="5.8999999999999999E-3"/>
    <n v="0.02"/>
    <m/>
    <m/>
    <m/>
    <m/>
    <x v="21"/>
    <x v="2"/>
    <m/>
  </r>
  <r>
    <s v="Site 24 (duplicate)"/>
    <s v="24050286-003"/>
    <s v="Surface Water"/>
    <x v="4"/>
    <d v="2024-05-09T12:34:00"/>
    <d v="2024-05-21T00:00:00"/>
    <s v="WETLab"/>
    <s v="EPA 351.2"/>
    <x v="2"/>
    <s v="B"/>
    <n v="0.25195000000000001"/>
    <s v="mg/L"/>
    <n v="0.11"/>
    <n v="0.2"/>
    <m/>
    <m/>
    <m/>
    <m/>
    <x v="21"/>
    <x v="2"/>
    <m/>
  </r>
  <r>
    <s v="Rinsate Blank"/>
    <s v="24050544-001"/>
    <s v="Surface Water"/>
    <x v="5"/>
    <d v="2024-05-21T17:15:00"/>
    <d v="2024-05-29T00:00:00"/>
    <s v="WETLab"/>
    <s v="EPA 353.2"/>
    <x v="0"/>
    <s v="M"/>
    <n v="0"/>
    <s v="mg/L"/>
    <n v="6.1999999999999998E-3"/>
    <n v="0.02"/>
    <m/>
    <m/>
    <m/>
    <m/>
    <x v="3"/>
    <x v="1"/>
    <m/>
  </r>
  <r>
    <s v="Rinsate Blank"/>
    <s v="24050544-001"/>
    <s v="Surface Water"/>
    <x v="5"/>
    <d v="2024-05-21T17:15:00"/>
    <d v="2024-05-22T00:00:00"/>
    <s v="WETLab"/>
    <s v="SM 4500-P E"/>
    <x v="1"/>
    <m/>
    <n v="0"/>
    <s v="mg/L"/>
    <n v="4.1999999999999997E-3"/>
    <n v="0.02"/>
    <m/>
    <m/>
    <m/>
    <m/>
    <x v="3"/>
    <x v="1"/>
    <m/>
  </r>
  <r>
    <s v="Rinsate Blank"/>
    <s v="24050544-001"/>
    <s v="Surface Water"/>
    <x v="5"/>
    <d v="2024-05-21T17:15:00"/>
    <d v="2024-05-23T00:00:00"/>
    <s v="WETLab"/>
    <s v="SM 4500-P E"/>
    <x v="3"/>
    <m/>
    <n v="0"/>
    <s v="mg/L"/>
    <n v="5.8999999999999999E-3"/>
    <n v="0.02"/>
    <m/>
    <m/>
    <m/>
    <m/>
    <x v="3"/>
    <x v="1"/>
    <m/>
  </r>
  <r>
    <s v="Rinsate Blank"/>
    <s v="24050544-001"/>
    <s v="Surface Water"/>
    <x v="5"/>
    <d v="2024-05-21T17:15:00"/>
    <d v="2024-05-31T00:00:00"/>
    <s v="WETLab"/>
    <s v="EPA 351.2"/>
    <x v="2"/>
    <m/>
    <n v="0"/>
    <s v="mg/L"/>
    <n v="0.11"/>
    <n v="0.2"/>
    <m/>
    <m/>
    <m/>
    <m/>
    <x v="3"/>
    <x v="1"/>
    <m/>
  </r>
  <r>
    <s v="Site 27"/>
    <s v="24050544-002"/>
    <s v="Surface Water"/>
    <x v="5"/>
    <d v="2024-05-21T17:15:00"/>
    <d v="2024-05-29T00:00:00"/>
    <s v="WETLab"/>
    <s v="EPA 353.2"/>
    <x v="0"/>
    <m/>
    <n v="3.0299999999999999E-4"/>
    <s v="mg/L"/>
    <n v="6.1999999999999998E-3"/>
    <n v="0.02"/>
    <m/>
    <m/>
    <m/>
    <m/>
    <x v="11"/>
    <x v="0"/>
    <m/>
  </r>
  <r>
    <s v="Site 27"/>
    <s v="24050544-002"/>
    <s v="Surface Water"/>
    <x v="5"/>
    <d v="2024-05-21T17:15:00"/>
    <d v="2024-05-22T00:00:00"/>
    <s v="WETLab"/>
    <s v="SM 4500-P E"/>
    <x v="1"/>
    <m/>
    <n v="4.3E-3"/>
    <s v="mg/L"/>
    <n v="4.1999999999999997E-3"/>
    <n v="0.02"/>
    <m/>
    <m/>
    <m/>
    <m/>
    <x v="11"/>
    <x v="0"/>
    <m/>
  </r>
  <r>
    <s v="Site 27"/>
    <s v="24050544-002"/>
    <s v="Surface Water"/>
    <x v="5"/>
    <d v="2024-05-21T17:15:00"/>
    <d v="2024-05-23T00:00:00"/>
    <s v="WETLab"/>
    <s v="SM 4500-P E"/>
    <x v="3"/>
    <m/>
    <n v="3.9600000000000003E-2"/>
    <s v="mg/L"/>
    <n v="5.8999999999999999E-3"/>
    <n v="0.02"/>
    <m/>
    <m/>
    <m/>
    <m/>
    <x v="11"/>
    <x v="0"/>
    <m/>
  </r>
  <r>
    <s v="Site 27"/>
    <s v="24050544-002"/>
    <s v="Surface Water"/>
    <x v="5"/>
    <d v="2024-05-21T17:15:00"/>
    <d v="2024-05-31T00:00:00"/>
    <s v="WETLab"/>
    <s v="EPA 351.2"/>
    <x v="2"/>
    <m/>
    <n v="0.29175000000000001"/>
    <s v="mg/L"/>
    <n v="0.11"/>
    <n v="0.2"/>
    <m/>
    <m/>
    <m/>
    <m/>
    <x v="11"/>
    <x v="0"/>
    <m/>
  </r>
  <r>
    <s v="Site 20"/>
    <s v="24050544-003"/>
    <s v="Surface Water"/>
    <x v="5"/>
    <d v="2024-05-21T17:15:00"/>
    <d v="2024-05-29T00:00:00"/>
    <s v="WETLab"/>
    <s v="EPA 353.2"/>
    <x v="0"/>
    <m/>
    <n v="7.5299999999999998E-4"/>
    <s v="mg/L"/>
    <n v="6.1999999999999998E-3"/>
    <n v="0.02"/>
    <m/>
    <m/>
    <m/>
    <m/>
    <x v="12"/>
    <x v="0"/>
    <m/>
  </r>
  <r>
    <s v="Site 20"/>
    <s v="24050544-003"/>
    <s v="Surface Water"/>
    <x v="5"/>
    <d v="2024-05-21T17:15:00"/>
    <d v="2024-05-22T00:00:00"/>
    <s v="WETLab"/>
    <s v="SM 4500-P E"/>
    <x v="1"/>
    <m/>
    <n v="1.55E-2"/>
    <s v="mg/L"/>
    <n v="4.1999999999999997E-3"/>
    <n v="0.02"/>
    <m/>
    <m/>
    <m/>
    <m/>
    <x v="12"/>
    <x v="0"/>
    <m/>
  </r>
  <r>
    <s v="Site 20"/>
    <s v="24050544-003"/>
    <s v="Surface Water"/>
    <x v="5"/>
    <d v="2024-05-21T17:15:00"/>
    <d v="2024-05-23T00:00:00"/>
    <s v="WETLab"/>
    <s v="SM 4500-P E"/>
    <x v="3"/>
    <m/>
    <n v="6.8500000000000005E-2"/>
    <s v="mg/L"/>
    <n v="5.8999999999999999E-3"/>
    <n v="0.02"/>
    <m/>
    <m/>
    <m/>
    <m/>
    <x v="12"/>
    <x v="0"/>
    <m/>
  </r>
  <r>
    <s v="Site 20"/>
    <s v="24050544-003"/>
    <s v="Surface Water"/>
    <x v="5"/>
    <d v="2024-05-21T17:15:00"/>
    <d v="2024-05-31T00:00:00"/>
    <s v="WETLab"/>
    <s v="EPA 351.2"/>
    <x v="2"/>
    <s v="M"/>
    <n v="0.9698"/>
    <s v="mg/L"/>
    <n v="0.11"/>
    <n v="0.2"/>
    <m/>
    <m/>
    <m/>
    <m/>
    <x v="12"/>
    <x v="0"/>
    <m/>
  </r>
  <r>
    <s v="Site 19"/>
    <s v="24050544-004"/>
    <s v="Surface Water"/>
    <x v="5"/>
    <d v="2024-05-21T17:15:00"/>
    <d v="2024-05-29T00:00:00"/>
    <s v="WETLab"/>
    <s v="EPA 353.2"/>
    <x v="0"/>
    <m/>
    <n v="3.86E-4"/>
    <s v="mg/L"/>
    <n v="6.1999999999999998E-3"/>
    <n v="0.02"/>
    <m/>
    <m/>
    <m/>
    <m/>
    <x v="13"/>
    <x v="0"/>
    <m/>
  </r>
  <r>
    <s v="Site 19"/>
    <s v="24050544-004"/>
    <s v="Surface Water"/>
    <x v="5"/>
    <d v="2024-05-21T17:15:00"/>
    <d v="2024-05-22T00:00:00"/>
    <s v="WETLab"/>
    <s v="SM 4500-P E"/>
    <x v="1"/>
    <m/>
    <n v="3.56E-2"/>
    <s v="mg/L"/>
    <n v="4.1999999999999997E-3"/>
    <n v="0.02"/>
    <m/>
    <m/>
    <m/>
    <m/>
    <x v="13"/>
    <x v="0"/>
    <m/>
  </r>
  <r>
    <s v="Site 19"/>
    <s v="24050544-004"/>
    <s v="Surface Water"/>
    <x v="5"/>
    <d v="2024-05-21T17:15:00"/>
    <d v="2024-05-23T00:00:00"/>
    <s v="WETLab"/>
    <s v="SM 4500-P E"/>
    <x v="3"/>
    <m/>
    <n v="3.7499999999999999E-2"/>
    <s v="mg/L"/>
    <n v="5.8999999999999999E-3"/>
    <n v="0.02"/>
    <m/>
    <m/>
    <m/>
    <m/>
    <x v="13"/>
    <x v="0"/>
    <m/>
  </r>
  <r>
    <s v="Site 19"/>
    <s v="24050544-004"/>
    <s v="Surface Water"/>
    <x v="5"/>
    <d v="2024-05-21T17:15:00"/>
    <d v="2024-05-31T00:00:00"/>
    <s v="WETLab"/>
    <s v="EPA 351.2"/>
    <x v="2"/>
    <m/>
    <n v="0.2898"/>
    <s v="mg/L"/>
    <n v="0.11"/>
    <n v="0.2"/>
    <m/>
    <m/>
    <m/>
    <m/>
    <x v="13"/>
    <x v="0"/>
    <m/>
  </r>
  <r>
    <s v="Site 7"/>
    <s v="24050545-001"/>
    <s v="Surface Water"/>
    <x v="5"/>
    <d v="2024-05-21T17:15:00"/>
    <d v="2024-05-29T00:00:00"/>
    <s v="WETLab"/>
    <s v="EPA 353.2"/>
    <x v="0"/>
    <m/>
    <n v="1.4E-3"/>
    <s v="mg/L"/>
    <n v="6.1999999999999998E-3"/>
    <n v="0.02"/>
    <m/>
    <m/>
    <m/>
    <m/>
    <x v="22"/>
    <x v="0"/>
    <m/>
  </r>
  <r>
    <s v="Site 7"/>
    <s v="24050545-001"/>
    <s v="Surface Water"/>
    <x v="5"/>
    <d v="2024-05-21T17:15:00"/>
    <d v="2024-05-22T00:00:00"/>
    <s v="WETLab"/>
    <s v="SM 4500-P E"/>
    <x v="1"/>
    <m/>
    <n v="3.2000000000000002E-3"/>
    <s v="mg/L"/>
    <n v="4.1999999999999997E-3"/>
    <n v="0.02"/>
    <m/>
    <m/>
    <m/>
    <m/>
    <x v="22"/>
    <x v="0"/>
    <m/>
  </r>
  <r>
    <s v="Site 7"/>
    <s v="24050545-001"/>
    <s v="Surface Water"/>
    <x v="5"/>
    <d v="2024-05-21T17:15:00"/>
    <d v="2024-05-23T00:00:00"/>
    <s v="WETLab"/>
    <s v="SM 4500-P E"/>
    <x v="3"/>
    <m/>
    <n v="2.5600000000000001E-2"/>
    <s v="mg/L"/>
    <n v="5.8999999999999999E-3"/>
    <n v="0.02"/>
    <m/>
    <m/>
    <m/>
    <m/>
    <x v="22"/>
    <x v="0"/>
    <m/>
  </r>
  <r>
    <s v="Site 7"/>
    <s v="24050545-001"/>
    <s v="Surface Water"/>
    <x v="5"/>
    <d v="2024-05-21T17:15:00"/>
    <d v="2024-06-03T00:00:00"/>
    <s v="WETLab"/>
    <s v="EPA 351.2"/>
    <x v="2"/>
    <s v="M"/>
    <n v="0.11360000000000001"/>
    <s v="mg/L"/>
    <n v="0.11"/>
    <n v="0.2"/>
    <m/>
    <m/>
    <m/>
    <m/>
    <x v="22"/>
    <x v="0"/>
    <m/>
  </r>
  <r>
    <s v="Site 25"/>
    <s v="24050545-002"/>
    <s v="Surface Water"/>
    <x v="5"/>
    <d v="2024-05-21T17:15:00"/>
    <d v="2024-05-29T00:00:00"/>
    <s v="WETLab"/>
    <s v="EPA 353.2"/>
    <x v="0"/>
    <m/>
    <n v="1.14E-2"/>
    <s v="mg/L"/>
    <n v="6.1999999999999998E-3"/>
    <n v="0.02"/>
    <m/>
    <m/>
    <m/>
    <m/>
    <x v="23"/>
    <x v="0"/>
    <m/>
  </r>
  <r>
    <s v="Site 25"/>
    <s v="24050545-002"/>
    <s v="Surface Water"/>
    <x v="5"/>
    <d v="2024-05-21T17:15:00"/>
    <d v="2024-05-22T00:00:00"/>
    <s v="WETLab"/>
    <s v="SM 4500-P E"/>
    <x v="1"/>
    <m/>
    <n v="7.0000000000000001E-3"/>
    <s v="mg/L"/>
    <n v="4.1999999999999997E-3"/>
    <n v="0.02"/>
    <m/>
    <m/>
    <m/>
    <m/>
    <x v="23"/>
    <x v="0"/>
    <m/>
  </r>
  <r>
    <s v="Site 25"/>
    <s v="24050545-002"/>
    <s v="Surface Water"/>
    <x v="5"/>
    <d v="2024-05-21T17:15:00"/>
    <d v="2024-05-23T00:00:00"/>
    <s v="WETLab"/>
    <s v="SM 4500-P E"/>
    <x v="3"/>
    <m/>
    <n v="2.7799999999999998E-2"/>
    <s v="mg/L"/>
    <n v="5.8999999999999999E-3"/>
    <n v="0.02"/>
    <m/>
    <m/>
    <m/>
    <m/>
    <x v="23"/>
    <x v="0"/>
    <m/>
  </r>
  <r>
    <s v="Site 25"/>
    <s v="24050545-002"/>
    <s v="Surface Water"/>
    <x v="5"/>
    <d v="2024-05-21T17:15:00"/>
    <d v="2024-06-03T00:00:00"/>
    <s v="WETLab"/>
    <s v="EPA 351.2"/>
    <x v="2"/>
    <m/>
    <n v="0.15890000000000001"/>
    <s v="mg/L"/>
    <n v="0.11"/>
    <n v="0.2"/>
    <m/>
    <m/>
    <m/>
    <m/>
    <x v="23"/>
    <x v="0"/>
    <m/>
  </r>
  <r>
    <s v="Site 25-duplicate"/>
    <s v="24050545-003"/>
    <s v="Surface Water"/>
    <x v="5"/>
    <d v="2024-05-21T17:15:00"/>
    <d v="2024-05-29T00:00:00"/>
    <s v="WETLab"/>
    <s v="EPA 353.2"/>
    <x v="0"/>
    <m/>
    <n v="6.2799999999999998E-4"/>
    <s v="mg/L"/>
    <n v="6.1999999999999998E-3"/>
    <n v="0.02"/>
    <m/>
    <m/>
    <m/>
    <m/>
    <x v="23"/>
    <x v="2"/>
    <m/>
  </r>
  <r>
    <s v="Site 25-duplicate"/>
    <s v="24050545-003"/>
    <s v="Surface Water"/>
    <x v="5"/>
    <d v="2024-05-21T17:15:00"/>
    <d v="2024-05-22T00:00:00"/>
    <s v="WETLab"/>
    <s v="SM 4500-P E"/>
    <x v="1"/>
    <m/>
    <n v="5.1999999999999998E-3"/>
    <s v="mg/L"/>
    <n v="4.1999999999999997E-3"/>
    <n v="0.02"/>
    <m/>
    <m/>
    <m/>
    <m/>
    <x v="23"/>
    <x v="2"/>
    <m/>
  </r>
  <r>
    <s v="Site 25-duplicate"/>
    <s v="24050545-003"/>
    <s v="Surface Water"/>
    <x v="5"/>
    <d v="2024-05-21T17:15:00"/>
    <d v="2024-05-23T00:00:00"/>
    <s v="WETLab"/>
    <s v="SM 4500-P E"/>
    <x v="3"/>
    <m/>
    <n v="3.4500000000000003E-2"/>
    <s v="mg/L"/>
    <n v="5.8999999999999999E-3"/>
    <n v="0.02"/>
    <m/>
    <m/>
    <m/>
    <m/>
    <x v="23"/>
    <x v="2"/>
    <m/>
  </r>
  <r>
    <s v="Site 25-duplicate"/>
    <s v="24050545-003"/>
    <s v="Surface Water"/>
    <x v="5"/>
    <d v="2024-05-21T17:15:00"/>
    <d v="2024-06-03T00:00:00"/>
    <s v="WETLab"/>
    <s v="EPA 351.2"/>
    <x v="2"/>
    <m/>
    <n v="0.19564999999999999"/>
    <s v="mg/L"/>
    <n v="0.11"/>
    <n v="0.2"/>
    <m/>
    <m/>
    <m/>
    <m/>
    <x v="23"/>
    <x v="2"/>
    <m/>
  </r>
  <r>
    <s v="Site 16"/>
    <s v="24050592-001"/>
    <s v="Surface Water"/>
    <x v="6"/>
    <d v="2024-05-22T13:49:00"/>
    <d v="2024-05-29T00:00:00"/>
    <s v="WETLab"/>
    <s v="EPA 353.2"/>
    <x v="0"/>
    <m/>
    <n v="2.9399999999999999E-4"/>
    <s v="mg/L"/>
    <n v="6.1999999999999998E-3"/>
    <n v="0.02"/>
    <m/>
    <m/>
    <m/>
    <m/>
    <x v="1"/>
    <x v="0"/>
    <s v="Samples were 8.7C when arrived at the lab, but this was also day of collection"/>
  </r>
  <r>
    <s v="Site 16"/>
    <s v="24050592-001"/>
    <s v="Surface Water"/>
    <x v="6"/>
    <d v="2024-05-22T13:49:00"/>
    <d v="2024-05-22T00:00:00"/>
    <s v="WETLab"/>
    <s v="SM 4500-P E"/>
    <x v="1"/>
    <m/>
    <n v="4.7999999999999996E-3"/>
    <s v="mg/L"/>
    <n v="4.1999999999999997E-3"/>
    <n v="0.02"/>
    <m/>
    <m/>
    <m/>
    <m/>
    <x v="1"/>
    <x v="0"/>
    <s v="Samples were 8.7C when arrived at the lab, but this was also day of collection"/>
  </r>
  <r>
    <s v="Site 16"/>
    <s v="24050592-001"/>
    <s v="Surface Water"/>
    <x v="6"/>
    <d v="2024-05-22T13:49:00"/>
    <d v="2024-05-27T00:00:00"/>
    <s v="WETLab"/>
    <s v="SM 4500-P E"/>
    <x v="3"/>
    <m/>
    <n v="3.6600000000000001E-2"/>
    <s v="mg/L"/>
    <n v="5.8999999999999999E-3"/>
    <n v="0.02"/>
    <m/>
    <m/>
    <m/>
    <m/>
    <x v="1"/>
    <x v="0"/>
    <s v="Samples were 8.7C when arrived at the lab, but this was also day of collection"/>
  </r>
  <r>
    <s v="Site 16"/>
    <s v="24050592-001"/>
    <s v="Surface Water"/>
    <x v="6"/>
    <d v="2024-05-22T13:49:00"/>
    <d v="2024-06-03T00:00:00"/>
    <s v="WETLab"/>
    <s v="EPA 351.2"/>
    <x v="2"/>
    <m/>
    <n v="0.153"/>
    <s v="mg/L"/>
    <n v="0.11"/>
    <n v="0.2"/>
    <m/>
    <m/>
    <m/>
    <m/>
    <x v="1"/>
    <x v="0"/>
    <s v="Samples were 8.7C when arrived at the lab, but this was also day of collection"/>
  </r>
  <r>
    <s v="Site 17"/>
    <s v="24050592-002"/>
    <s v="Surface Water"/>
    <x v="6"/>
    <d v="2024-05-22T13:49:00"/>
    <d v="2024-05-29T00:00:00"/>
    <s v="WETLab"/>
    <s v="EPA 353.2"/>
    <x v="0"/>
    <m/>
    <n v="3.79E-4"/>
    <s v="mg/L"/>
    <n v="6.1999999999999998E-3"/>
    <n v="0.02"/>
    <m/>
    <m/>
    <m/>
    <m/>
    <x v="2"/>
    <x v="0"/>
    <s v="Samples were 8.7C when arrived at the lab, but this was also day of collection"/>
  </r>
  <r>
    <s v="Site 17"/>
    <s v="24050592-002"/>
    <s v="Surface Water"/>
    <x v="6"/>
    <d v="2024-05-22T13:49:00"/>
    <d v="2024-05-23T00:00:00"/>
    <s v="WETLab"/>
    <s v="SM 4500-P E"/>
    <x v="1"/>
    <m/>
    <n v="4.1000000000000003E-3"/>
    <s v="mg/L"/>
    <n v="4.1999999999999997E-3"/>
    <n v="0.02"/>
    <m/>
    <m/>
    <m/>
    <m/>
    <x v="2"/>
    <x v="0"/>
    <s v="Samples were 8.7C when arrived at the lab, but this was also day of collection"/>
  </r>
  <r>
    <s v="Site 17"/>
    <s v="24050592-002"/>
    <s v="Surface Water"/>
    <x v="6"/>
    <d v="2024-05-22T13:49:00"/>
    <d v="2024-05-27T00:00:00"/>
    <s v="WETLab"/>
    <s v="SM 4500-P E"/>
    <x v="3"/>
    <m/>
    <n v="2.47E-2"/>
    <s v="mg/L"/>
    <n v="5.8999999999999999E-3"/>
    <n v="0.02"/>
    <m/>
    <m/>
    <m/>
    <m/>
    <x v="2"/>
    <x v="0"/>
    <s v="Samples were 8.7C when arrived at the lab, but this was also day of collection"/>
  </r>
  <r>
    <s v="Site 17"/>
    <s v="24050592-002"/>
    <s v="Surface Water"/>
    <x v="6"/>
    <d v="2024-05-22T13:49:00"/>
    <d v="2024-06-03T00:00:00"/>
    <s v="WETLab"/>
    <s v="EPA 351.2"/>
    <x v="2"/>
    <m/>
    <n v="7.9299999999999995E-2"/>
    <s v="mg/L"/>
    <n v="0.11"/>
    <n v="0.2"/>
    <m/>
    <m/>
    <m/>
    <m/>
    <x v="2"/>
    <x v="0"/>
    <s v="Samples were 8.7C when arrived at the lab, but this was also day of collection"/>
  </r>
  <r>
    <s v="Site 18"/>
    <s v="24050592-003"/>
    <s v="Surface Water"/>
    <x v="6"/>
    <d v="2024-05-22T13:49:00"/>
    <d v="2024-05-29T00:00:00"/>
    <s v="WETLab"/>
    <s v="EPA 353.2"/>
    <x v="0"/>
    <m/>
    <n v="6.5799999999999995E-4"/>
    <s v="mg/L"/>
    <n v="6.1999999999999998E-3"/>
    <n v="0.02"/>
    <m/>
    <m/>
    <m/>
    <m/>
    <x v="6"/>
    <x v="0"/>
    <s v="Samples were 8.7C when arrived at the lab, but this was also day of collection"/>
  </r>
  <r>
    <s v="Site 18"/>
    <s v="24050592-003"/>
    <s v="Surface Water"/>
    <x v="6"/>
    <d v="2024-05-22T13:49:00"/>
    <d v="2024-05-23T00:00:00"/>
    <s v="WETLab"/>
    <s v="SM 4500-P E"/>
    <x v="1"/>
    <m/>
    <n v="8.3000000000000001E-3"/>
    <s v="mg/L"/>
    <n v="4.1999999999999997E-3"/>
    <n v="0.02"/>
    <m/>
    <m/>
    <m/>
    <m/>
    <x v="6"/>
    <x v="0"/>
    <s v="Samples were 8.7C when arrived at the lab, but this was also day of collection"/>
  </r>
  <r>
    <s v="Site 18"/>
    <s v="24050592-003"/>
    <s v="Surface Water"/>
    <x v="6"/>
    <d v="2024-05-22T13:49:00"/>
    <d v="2024-05-27T00:00:00"/>
    <s v="WETLab"/>
    <s v="SM 4500-P E"/>
    <x v="3"/>
    <m/>
    <n v="3.73E-2"/>
    <s v="mg/L"/>
    <n v="5.8999999999999999E-3"/>
    <n v="0.02"/>
    <m/>
    <m/>
    <m/>
    <m/>
    <x v="6"/>
    <x v="0"/>
    <s v="Samples were 8.7C when arrived at the lab, but this was also day of collection"/>
  </r>
  <r>
    <s v="Site 18"/>
    <s v="24050592-003"/>
    <s v="Surface Water"/>
    <x v="6"/>
    <d v="2024-05-22T13:49:00"/>
    <d v="2024-06-03T00:00:00"/>
    <s v="WETLab"/>
    <s v="EPA 351.2"/>
    <x v="2"/>
    <m/>
    <n v="0.1575"/>
    <s v="mg/L"/>
    <n v="0.11"/>
    <n v="0.2"/>
    <m/>
    <m/>
    <m/>
    <m/>
    <x v="6"/>
    <x v="0"/>
    <s v="Samples were 8.7C when arrived at the lab, but this was also day of collection"/>
  </r>
  <r>
    <s v="Rinsate Blank"/>
    <s v="24050676-001"/>
    <s v="Surface Water"/>
    <x v="7"/>
    <d v="2024-05-28T17:10:00"/>
    <d v="2024-06-03T00:00:00"/>
    <s v="WETLab"/>
    <s v="EPA 353.2"/>
    <x v="0"/>
    <s v="M"/>
    <n v="0"/>
    <s v="mg/L"/>
    <n v="6.1999999999999998E-3"/>
    <n v="0.02"/>
    <m/>
    <m/>
    <m/>
    <m/>
    <x v="3"/>
    <x v="1"/>
    <m/>
  </r>
  <r>
    <s v="Rinsate Blank"/>
    <s v="24050676-001"/>
    <s v="Surface Water"/>
    <x v="7"/>
    <d v="2024-05-28T17:10:00"/>
    <d v="2024-05-29T00:00:00"/>
    <s v="WETLab"/>
    <s v="SM 4500-P E"/>
    <x v="1"/>
    <m/>
    <n v="9.4000000000000004E-3"/>
    <s v="mg/L"/>
    <n v="4.1999999999999997E-3"/>
    <n v="0.02"/>
    <m/>
    <m/>
    <m/>
    <m/>
    <x v="3"/>
    <x v="1"/>
    <m/>
  </r>
  <r>
    <s v="Rinsate Blank"/>
    <s v="24050676-001"/>
    <s v="Surface Water"/>
    <x v="7"/>
    <d v="2024-05-28T17:10:00"/>
    <d v="2024-05-30T00:00:00"/>
    <s v="WETLab"/>
    <s v="SM 4500-P E"/>
    <x v="3"/>
    <m/>
    <n v="0"/>
    <s v="mg/L"/>
    <n v="5.8999999999999999E-3"/>
    <n v="0.02"/>
    <m/>
    <m/>
    <m/>
    <m/>
    <x v="3"/>
    <x v="1"/>
    <m/>
  </r>
  <r>
    <s v="Rinsate Blank"/>
    <s v="24050676-001"/>
    <s v="Surface Water"/>
    <x v="7"/>
    <d v="2024-05-28T17:10:00"/>
    <d v="2024-06-05T00:00:00"/>
    <s v="WETLab"/>
    <s v="EPA 351.2"/>
    <x v="2"/>
    <m/>
    <n v="0"/>
    <s v="mg/L"/>
    <n v="0.11"/>
    <n v="0.2"/>
    <m/>
    <m/>
    <m/>
    <m/>
    <x v="3"/>
    <x v="1"/>
    <m/>
  </r>
  <r>
    <s v="Site 15"/>
    <s v="24050676-002"/>
    <s v="Surface Water"/>
    <x v="7"/>
    <d v="2024-05-28T17:10:00"/>
    <d v="2024-06-03T00:00:00"/>
    <s v="WETLab"/>
    <s v="EPA 353.2"/>
    <x v="0"/>
    <m/>
    <n v="1.1599999999999999E-2"/>
    <s v="mg/L"/>
    <n v="6.1999999999999998E-3"/>
    <n v="0.02"/>
    <m/>
    <m/>
    <m/>
    <m/>
    <x v="5"/>
    <x v="0"/>
    <m/>
  </r>
  <r>
    <s v="Site 15"/>
    <s v="24050676-002"/>
    <s v="Surface Water"/>
    <x v="7"/>
    <d v="2024-05-28T17:10:00"/>
    <d v="2024-05-29T00:00:00"/>
    <s v="WETLab"/>
    <s v="SM 4500-P E"/>
    <x v="1"/>
    <m/>
    <n v="2.0500000000000001E-2"/>
    <s v="mg/L"/>
    <n v="4.1999999999999997E-3"/>
    <n v="0.02"/>
    <m/>
    <m/>
    <m/>
    <m/>
    <x v="5"/>
    <x v="0"/>
    <m/>
  </r>
  <r>
    <s v="Site 15"/>
    <s v="24050676-002"/>
    <s v="Surface Water"/>
    <x v="7"/>
    <d v="2024-05-28T17:10:00"/>
    <d v="2024-06-03T00:00:00"/>
    <s v="WETLab"/>
    <s v="SM 4500-P E"/>
    <x v="3"/>
    <m/>
    <n v="2.41E-2"/>
    <s v="mg/L"/>
    <n v="5.8999999999999999E-3"/>
    <n v="0.02"/>
    <m/>
    <m/>
    <m/>
    <m/>
    <x v="5"/>
    <x v="0"/>
    <m/>
  </r>
  <r>
    <s v="Site 15"/>
    <s v="24050676-002"/>
    <s v="Surface Water"/>
    <x v="7"/>
    <d v="2024-05-28T17:10:00"/>
    <d v="2024-06-05T00:00:00"/>
    <s v="WETLab"/>
    <s v="EPA 351.2"/>
    <x v="2"/>
    <m/>
    <n v="0.15365000000000001"/>
    <s v="mg/L"/>
    <n v="0.11"/>
    <n v="0.2"/>
    <m/>
    <m/>
    <m/>
    <m/>
    <x v="5"/>
    <x v="0"/>
    <m/>
  </r>
  <r>
    <s v="Site 18"/>
    <s v="24050676-003"/>
    <s v="Surface Water"/>
    <x v="7"/>
    <d v="2024-05-28T17:10:00"/>
    <d v="2024-06-03T00:00:00"/>
    <s v="WETLab"/>
    <s v="EPA 353.2"/>
    <x v="0"/>
    <m/>
    <n v="8.3000000000000001E-3"/>
    <s v="mg/L"/>
    <n v="6.1999999999999998E-3"/>
    <n v="0.02"/>
    <m/>
    <m/>
    <m/>
    <m/>
    <x v="6"/>
    <x v="0"/>
    <m/>
  </r>
  <r>
    <s v="Site 18"/>
    <s v="24050676-003"/>
    <s v="Surface Water"/>
    <x v="7"/>
    <d v="2024-05-28T17:10:00"/>
    <d v="2024-05-29T00:00:00"/>
    <s v="WETLab"/>
    <s v="SM 4500-P E"/>
    <x v="1"/>
    <m/>
    <n v="2.1700000000000001E-2"/>
    <s v="mg/L"/>
    <n v="4.1999999999999997E-3"/>
    <n v="0.02"/>
    <m/>
    <m/>
    <m/>
    <m/>
    <x v="6"/>
    <x v="0"/>
    <m/>
  </r>
  <r>
    <s v="Site 18"/>
    <s v="24050676-003"/>
    <s v="Surface Water"/>
    <x v="7"/>
    <d v="2024-05-28T17:10:00"/>
    <d v="2024-06-03T00:00:00"/>
    <s v="WETLab"/>
    <s v="SM 4500-P E"/>
    <x v="3"/>
    <m/>
    <n v="7.6999999999999999E-2"/>
    <s v="mg/L"/>
    <n v="5.8999999999999999E-3"/>
    <n v="0.02"/>
    <m/>
    <m/>
    <m/>
    <m/>
    <x v="6"/>
    <x v="0"/>
    <m/>
  </r>
  <r>
    <s v="Site 18"/>
    <s v="24050676-003"/>
    <s v="Surface Water"/>
    <x v="7"/>
    <d v="2024-05-28T17:10:00"/>
    <d v="2024-06-05T00:00:00"/>
    <s v="WETLab"/>
    <s v="EPA 351.2"/>
    <x v="2"/>
    <m/>
    <n v="0.18890000000000001"/>
    <s v="mg/L"/>
    <n v="0.11"/>
    <n v="0.2"/>
    <m/>
    <m/>
    <m/>
    <m/>
    <x v="6"/>
    <x v="0"/>
    <m/>
  </r>
  <r>
    <s v="Site 26 - UVC"/>
    <s v="24050676-004"/>
    <s v="Surface Water"/>
    <x v="7"/>
    <d v="2024-05-28T17:10:00"/>
    <d v="2024-06-03T00:00:00"/>
    <s v="WETLab"/>
    <s v="EPA 353.2"/>
    <x v="0"/>
    <m/>
    <n v="1.0999999999999999E-2"/>
    <s v="mg/L"/>
    <n v="6.1999999999999998E-3"/>
    <n v="0.02"/>
    <m/>
    <m/>
    <m/>
    <m/>
    <x v="18"/>
    <x v="0"/>
    <m/>
  </r>
  <r>
    <s v="Site 26 - UVC"/>
    <s v="24050676-004"/>
    <s v="Surface Water"/>
    <x v="7"/>
    <d v="2024-05-28T17:10:00"/>
    <d v="2024-05-29T00:00:00"/>
    <s v="WETLab"/>
    <s v="SM 4500-P E"/>
    <x v="1"/>
    <m/>
    <n v="8.9999999999999993E-3"/>
    <s v="mg/L"/>
    <n v="4.1999999999999997E-3"/>
    <n v="0.02"/>
    <m/>
    <m/>
    <m/>
    <m/>
    <x v="18"/>
    <x v="0"/>
    <m/>
  </r>
  <r>
    <s v="Site 26 - UVC"/>
    <s v="24050676-004"/>
    <s v="Surface Water"/>
    <x v="7"/>
    <d v="2024-05-28T17:10:00"/>
    <d v="2024-06-03T00:00:00"/>
    <s v="WETLab"/>
    <s v="SM 4500-P E"/>
    <x v="3"/>
    <m/>
    <n v="1.49E-2"/>
    <s v="mg/L"/>
    <n v="5.8999999999999999E-3"/>
    <n v="0.02"/>
    <m/>
    <m/>
    <m/>
    <m/>
    <x v="18"/>
    <x v="0"/>
    <m/>
  </r>
  <r>
    <s v="Site 26 - UVC"/>
    <s v="24050676-004"/>
    <s v="Surface Water"/>
    <x v="7"/>
    <d v="2024-05-28T17:10:00"/>
    <d v="2024-06-05T00:00:00"/>
    <s v="WETLab"/>
    <s v="EPA 351.2"/>
    <x v="2"/>
    <m/>
    <n v="9.4E-2"/>
    <s v="mg/L"/>
    <n v="0.11"/>
    <n v="0.2"/>
    <m/>
    <m/>
    <m/>
    <m/>
    <x v="18"/>
    <x v="0"/>
    <m/>
  </r>
  <r>
    <s v="Site 16-duplicate"/>
    <s v="24050768-001"/>
    <s v="Surface Water"/>
    <x v="8"/>
    <d v="2024-05-30T13:58:00"/>
    <d v="2024-06-11T00:00:00"/>
    <s v="WETLab"/>
    <s v="EPA 353.2"/>
    <x v="0"/>
    <m/>
    <n v="1.6E-2"/>
    <s v="mg/L"/>
    <n v="6.1999999999999998E-3"/>
    <n v="0.02"/>
    <m/>
    <m/>
    <m/>
    <m/>
    <x v="1"/>
    <x v="2"/>
    <m/>
  </r>
  <r>
    <s v="Site 16-duplicate"/>
    <s v="24050768-001"/>
    <s v="Surface Water"/>
    <x v="8"/>
    <d v="2024-05-30T13:58:00"/>
    <d v="2024-05-30T00:00:00"/>
    <s v="WETLab"/>
    <s v="SM 4500-P E"/>
    <x v="1"/>
    <m/>
    <n v="8.8000000000000005E-3"/>
    <s v="mg/L"/>
    <n v="4.1999999999999997E-3"/>
    <n v="0.02"/>
    <m/>
    <m/>
    <m/>
    <m/>
    <x v="1"/>
    <x v="2"/>
    <m/>
  </r>
  <r>
    <s v="Site 16-duplicate"/>
    <s v="24050768-001"/>
    <s v="Surface Water"/>
    <x v="8"/>
    <d v="2024-05-30T13:58:00"/>
    <d v="2024-06-05T00:00:00"/>
    <s v="WETLab"/>
    <s v="SM 4500-P E"/>
    <x v="3"/>
    <m/>
    <n v="1.89E-2"/>
    <s v="mg/L"/>
    <n v="5.8999999999999999E-3"/>
    <n v="0.02"/>
    <m/>
    <m/>
    <m/>
    <m/>
    <x v="1"/>
    <x v="2"/>
    <m/>
  </r>
  <r>
    <s v="Site 16-duplicate"/>
    <s v="24050768-001"/>
    <s v="Surface Water"/>
    <x v="8"/>
    <d v="2024-05-30T13:58:00"/>
    <d v="2024-06-05T00:00:00"/>
    <s v="WETLab"/>
    <s v="EPA 351.2"/>
    <x v="2"/>
    <m/>
    <n v="0.12964999999999999"/>
    <s v="mg/L"/>
    <n v="0.11"/>
    <n v="0.2"/>
    <m/>
    <m/>
    <m/>
    <m/>
    <x v="1"/>
    <x v="2"/>
    <m/>
  </r>
  <r>
    <s v="Site 16"/>
    <s v="24050768-002"/>
    <s v="Surface Water"/>
    <x v="8"/>
    <d v="2024-05-30T13:58:00"/>
    <d v="2024-06-11T00:00:00"/>
    <s v="WETLab"/>
    <s v="EPA 353.2"/>
    <x v="0"/>
    <m/>
    <n v="1.9E-2"/>
    <s v="mg/L"/>
    <n v="6.1999999999999998E-3"/>
    <n v="0.02"/>
    <m/>
    <m/>
    <m/>
    <m/>
    <x v="1"/>
    <x v="0"/>
    <m/>
  </r>
  <r>
    <s v="Site 16"/>
    <s v="24050768-002"/>
    <s v="Surface Water"/>
    <x v="8"/>
    <d v="2024-05-30T13:58:00"/>
    <d v="2024-05-30T00:00:00"/>
    <s v="WETLab"/>
    <s v="SM 4500-P E"/>
    <x v="1"/>
    <m/>
    <n v="6.4999999999999997E-3"/>
    <s v="mg/L"/>
    <n v="4.1999999999999997E-3"/>
    <n v="0.02"/>
    <m/>
    <m/>
    <m/>
    <m/>
    <x v="1"/>
    <x v="0"/>
    <m/>
  </r>
  <r>
    <s v="Site 16"/>
    <s v="24050768-002"/>
    <s v="Surface Water"/>
    <x v="8"/>
    <d v="2024-05-30T13:58:00"/>
    <d v="2024-06-05T00:00:00"/>
    <s v="WETLab"/>
    <s v="SM 4500-P E"/>
    <x v="3"/>
    <m/>
    <n v="2.98E-2"/>
    <s v="mg/L"/>
    <n v="5.8999999999999999E-3"/>
    <n v="0.02"/>
    <m/>
    <m/>
    <m/>
    <m/>
    <x v="1"/>
    <x v="0"/>
    <m/>
  </r>
  <r>
    <s v="Site 16"/>
    <s v="24050768-002"/>
    <s v="Surface Water"/>
    <x v="8"/>
    <d v="2024-05-30T13:58:00"/>
    <d v="2024-06-05T00:00:00"/>
    <s v="WETLab"/>
    <s v="EPA 351.2"/>
    <x v="2"/>
    <s v="M"/>
    <n v="4.4749999999999998E-2"/>
    <s v="mg/L"/>
    <n v="0.11"/>
    <n v="0.2"/>
    <m/>
    <m/>
    <m/>
    <m/>
    <x v="1"/>
    <x v="0"/>
    <s v="M = estimate"/>
  </r>
  <r>
    <s v="Site 20"/>
    <s v="24050769-001"/>
    <s v="Surface Water"/>
    <x v="8"/>
    <d v="2024-05-30T13:58:00"/>
    <d v="2024-06-11T00:00:00"/>
    <s v="WETLab"/>
    <s v="EPA 353.2"/>
    <x v="0"/>
    <m/>
    <n v="2.46E-2"/>
    <s v="mg/L"/>
    <n v="6.1999999999999998E-3"/>
    <n v="0.02"/>
    <m/>
    <m/>
    <m/>
    <m/>
    <x v="12"/>
    <x v="0"/>
    <m/>
  </r>
  <r>
    <s v="Site 20"/>
    <s v="24050769-001"/>
    <s v="Surface Water"/>
    <x v="8"/>
    <d v="2024-05-30T13:58:00"/>
    <d v="2024-05-30T00:00:00"/>
    <s v="WETLab"/>
    <s v="SM 4500-P E"/>
    <x v="1"/>
    <m/>
    <n v="8.0000000000000002E-3"/>
    <s v="mg/L"/>
    <n v="4.1999999999999997E-3"/>
    <n v="0.02"/>
    <m/>
    <m/>
    <m/>
    <m/>
    <x v="12"/>
    <x v="0"/>
    <m/>
  </r>
  <r>
    <s v="Site 20"/>
    <s v="24050769-001"/>
    <s v="Surface Water"/>
    <x v="8"/>
    <d v="2024-05-30T13:58:00"/>
    <d v="2024-06-05T00:00:00"/>
    <s v="WETLab"/>
    <s v="SM 4500-P E"/>
    <x v="3"/>
    <m/>
    <n v="4.3499999999999997E-2"/>
    <s v="mg/L"/>
    <n v="5.8999999999999999E-3"/>
    <n v="0.02"/>
    <m/>
    <m/>
    <m/>
    <m/>
    <x v="12"/>
    <x v="0"/>
    <m/>
  </r>
  <r>
    <s v="Site 20"/>
    <s v="24050769-001"/>
    <s v="Surface Water"/>
    <x v="8"/>
    <d v="2024-05-30T13:58:00"/>
    <d v="2024-06-05T00:00:00"/>
    <s v="WETLab"/>
    <s v="EPA 351.2"/>
    <x v="2"/>
    <m/>
    <n v="0.48075000000000001"/>
    <s v="mg/L"/>
    <n v="0.11"/>
    <n v="0.2"/>
    <m/>
    <m/>
    <m/>
    <m/>
    <x v="12"/>
    <x v="0"/>
    <m/>
  </r>
  <r>
    <s v="Site 17"/>
    <s v="24050769-002"/>
    <s v="Surface Water"/>
    <x v="8"/>
    <d v="2024-05-30T13:58:00"/>
    <d v="2024-06-11T00:00:00"/>
    <s v="WETLab"/>
    <s v="EPA 353.2"/>
    <x v="0"/>
    <m/>
    <n v="1.7500000000000002E-2"/>
    <s v="mg/L"/>
    <n v="6.1999999999999998E-3"/>
    <n v="0.02"/>
    <m/>
    <m/>
    <m/>
    <m/>
    <x v="2"/>
    <x v="0"/>
    <m/>
  </r>
  <r>
    <s v="Site 17"/>
    <s v="24050769-002"/>
    <s v="Surface Water"/>
    <x v="8"/>
    <d v="2024-05-30T13:58:00"/>
    <d v="2024-05-30T00:00:00"/>
    <s v="WETLab"/>
    <s v="SM 4500-P E"/>
    <x v="1"/>
    <m/>
    <n v="5.1999999999999998E-3"/>
    <s v="mg/L"/>
    <n v="4.1999999999999997E-3"/>
    <n v="0.02"/>
    <m/>
    <m/>
    <m/>
    <m/>
    <x v="2"/>
    <x v="0"/>
    <m/>
  </r>
  <r>
    <s v="Site 17"/>
    <s v="24050769-002"/>
    <s v="Surface Water"/>
    <x v="8"/>
    <d v="2024-05-30T13:58:00"/>
    <d v="2024-06-05T00:00:00"/>
    <s v="WETLab"/>
    <s v="SM 4500-P E"/>
    <x v="3"/>
    <m/>
    <n v="1.6899999999999998E-2"/>
    <s v="mg/L"/>
    <n v="5.8999999999999999E-3"/>
    <n v="0.02"/>
    <m/>
    <m/>
    <m/>
    <m/>
    <x v="2"/>
    <x v="0"/>
    <m/>
  </r>
  <r>
    <s v="Site 17"/>
    <s v="24050769-002"/>
    <s v="Surface Water"/>
    <x v="8"/>
    <d v="2024-05-30T13:58:00"/>
    <d v="2024-06-05T00:00:00"/>
    <s v="WETLab"/>
    <s v="EPA 351.2"/>
    <x v="2"/>
    <m/>
    <n v="4.1399999999999999E-2"/>
    <s v="mg/L"/>
    <n v="0.11"/>
    <n v="0.2"/>
    <m/>
    <m/>
    <m/>
    <m/>
    <x v="2"/>
    <x v="0"/>
    <m/>
  </r>
  <r>
    <s v="Site 16"/>
    <s v="24060063-001"/>
    <s v="Surface Water"/>
    <x v="9"/>
    <d v="2024-06-04T17:00:00"/>
    <d v="2024-06-11T00:00:00"/>
    <s v="WETLab"/>
    <s v="EPA 353.2"/>
    <x v="0"/>
    <s v="M"/>
    <n v="1.55E-2"/>
    <s v="mg/L"/>
    <n v="6.1999999999999998E-3"/>
    <n v="0.02"/>
    <m/>
    <m/>
    <m/>
    <m/>
    <x v="1"/>
    <x v="0"/>
    <m/>
  </r>
  <r>
    <s v="Site 16"/>
    <s v="24060063-001"/>
    <s v="Surface Water"/>
    <x v="9"/>
    <d v="2024-06-04T17:00:00"/>
    <d v="2024-06-05T00:00:00"/>
    <s v="WETLab"/>
    <s v="SM 4500-P E"/>
    <x v="1"/>
    <m/>
    <n v="1.41E-2"/>
    <s v="mg/L"/>
    <n v="4.1999999999999997E-3"/>
    <n v="0.02"/>
    <m/>
    <m/>
    <m/>
    <m/>
    <x v="1"/>
    <x v="0"/>
    <m/>
  </r>
  <r>
    <s v="Site 16"/>
    <s v="24060063-001"/>
    <s v="Surface Water"/>
    <x v="9"/>
    <d v="2024-06-04T17:00:00"/>
    <d v="2024-06-06T00:00:00"/>
    <s v="WETLab"/>
    <s v="SM 4500-P E"/>
    <x v="3"/>
    <m/>
    <n v="2.1100000000000001E-2"/>
    <s v="mg/L"/>
    <n v="5.8999999999999999E-3"/>
    <n v="0.02"/>
    <m/>
    <m/>
    <m/>
    <m/>
    <x v="1"/>
    <x v="0"/>
    <m/>
  </r>
  <r>
    <s v="Site 16"/>
    <s v="24060063-001"/>
    <s v="Surface Water"/>
    <x v="9"/>
    <d v="2024-06-04T17:00:00"/>
    <d v="2024-06-14T00:00:00"/>
    <s v="WETLab"/>
    <s v="EPA 351.2"/>
    <x v="2"/>
    <m/>
    <n v="0.22800000000000001"/>
    <s v="mg/L"/>
    <n v="0.11"/>
    <n v="0.2"/>
    <m/>
    <m/>
    <m/>
    <m/>
    <x v="1"/>
    <x v="0"/>
    <m/>
  </r>
  <r>
    <s v="Site 18"/>
    <s v="24060063-002"/>
    <s v="Surface Water"/>
    <x v="9"/>
    <d v="2024-06-04T17:00:00"/>
    <d v="2024-06-11T00:00:00"/>
    <s v="WETLab"/>
    <s v="EPA 353.2"/>
    <x v="0"/>
    <m/>
    <n v="1.61E-2"/>
    <s v="mg/L"/>
    <n v="6.1999999999999998E-3"/>
    <n v="0.02"/>
    <m/>
    <m/>
    <m/>
    <m/>
    <x v="6"/>
    <x v="0"/>
    <m/>
  </r>
  <r>
    <s v="Site 18"/>
    <s v="24060063-002"/>
    <s v="Surface Water"/>
    <x v="9"/>
    <d v="2024-06-04T17:00:00"/>
    <d v="2024-06-05T00:00:00"/>
    <s v="WETLab"/>
    <s v="SM 4500-P E"/>
    <x v="1"/>
    <m/>
    <n v="1.0800000000000001E-2"/>
    <s v="mg/L"/>
    <n v="4.1999999999999997E-3"/>
    <n v="0.02"/>
    <m/>
    <m/>
    <m/>
    <m/>
    <x v="6"/>
    <x v="0"/>
    <m/>
  </r>
  <r>
    <s v="Site 18"/>
    <s v="24060063-002"/>
    <s v="Surface Water"/>
    <x v="9"/>
    <d v="2024-06-04T17:00:00"/>
    <d v="2024-06-06T00:00:00"/>
    <s v="WETLab"/>
    <s v="SM 4500-P E"/>
    <x v="3"/>
    <m/>
    <n v="3.15E-2"/>
    <s v="mg/L"/>
    <n v="5.8999999999999999E-3"/>
    <n v="0.02"/>
    <m/>
    <m/>
    <m/>
    <m/>
    <x v="6"/>
    <x v="0"/>
    <m/>
  </r>
  <r>
    <s v="Site 18"/>
    <s v="24060063-002"/>
    <s v="Surface Water"/>
    <x v="9"/>
    <d v="2024-06-04T17:00:00"/>
    <d v="2024-06-14T00:00:00"/>
    <s v="WETLab"/>
    <s v="EPA 351.2"/>
    <x v="2"/>
    <m/>
    <n v="0.19850000000000001"/>
    <s v="mg/L"/>
    <n v="0.11"/>
    <n v="0.2"/>
    <m/>
    <m/>
    <m/>
    <m/>
    <x v="6"/>
    <x v="0"/>
    <m/>
  </r>
  <r>
    <s v="RINSATE"/>
    <s v="24060063-003"/>
    <s v="Surface Water"/>
    <x v="9"/>
    <d v="2024-06-04T17:00:00"/>
    <d v="2024-06-11T00:00:00"/>
    <s v="WETLab"/>
    <s v="EPA 353.2"/>
    <x v="0"/>
    <m/>
    <n v="1.5900000000000001E-2"/>
    <s v="mg/L"/>
    <n v="6.1999999999999998E-3"/>
    <n v="0.02"/>
    <m/>
    <m/>
    <m/>
    <m/>
    <x v="3"/>
    <x v="1"/>
    <m/>
  </r>
  <r>
    <s v="RINSATE"/>
    <s v="24060063-003"/>
    <s v="Surface Water"/>
    <x v="9"/>
    <d v="2024-06-04T17:00:00"/>
    <d v="2024-06-05T00:00:00"/>
    <s v="WETLab"/>
    <s v="SM 4500-P E"/>
    <x v="1"/>
    <m/>
    <n v="4.1999999999999997E-3"/>
    <s v="mg/L"/>
    <n v="4.1999999999999997E-3"/>
    <n v="0.02"/>
    <m/>
    <m/>
    <m/>
    <m/>
    <x v="3"/>
    <x v="1"/>
    <m/>
  </r>
  <r>
    <s v="RINSATE"/>
    <s v="24060063-003"/>
    <s v="Surface Water"/>
    <x v="9"/>
    <d v="2024-06-04T17:00:00"/>
    <d v="2024-06-06T00:00:00"/>
    <s v="WETLab"/>
    <s v="SM 4500-P E"/>
    <x v="3"/>
    <m/>
    <n v="6.1999999999999998E-3"/>
    <s v="mg/L"/>
    <n v="5.8999999999999999E-3"/>
    <n v="0.02"/>
    <m/>
    <m/>
    <m/>
    <m/>
    <x v="3"/>
    <x v="1"/>
    <m/>
  </r>
  <r>
    <s v="RINSATE"/>
    <s v="24060063-003"/>
    <s v="Surface Water"/>
    <x v="9"/>
    <d v="2024-06-04T17:00:00"/>
    <d v="2024-06-14T00:00:00"/>
    <s v="WETLab"/>
    <s v="EPA 351.2"/>
    <x v="2"/>
    <m/>
    <n v="0.11035"/>
    <s v="mg/L"/>
    <n v="0.11"/>
    <n v="0.2"/>
    <m/>
    <m/>
    <m/>
    <m/>
    <x v="3"/>
    <x v="1"/>
    <m/>
  </r>
  <r>
    <s v="Site 20"/>
    <s v="24060064-001"/>
    <s v="Surface Water"/>
    <x v="10"/>
    <d v="2024-06-04T17:00:00"/>
    <d v="2024-06-11T00:00:00"/>
    <s v="WETLab"/>
    <s v="EPA 353.2"/>
    <x v="0"/>
    <m/>
    <n v="1.6799999999999999E-2"/>
    <s v="mg/L"/>
    <n v="6.1999999999999998E-3"/>
    <n v="0.02"/>
    <m/>
    <m/>
    <m/>
    <m/>
    <x v="12"/>
    <x v="0"/>
    <m/>
  </r>
  <r>
    <s v="Site 20"/>
    <s v="24060064-001"/>
    <s v="Surface Water"/>
    <x v="10"/>
    <d v="2024-06-04T17:00:00"/>
    <d v="2024-06-05T00:00:00"/>
    <s v="WETLab"/>
    <s v="SM 4500-P E"/>
    <x v="1"/>
    <m/>
    <n v="4.7000000000000002E-3"/>
    <s v="mg/L"/>
    <n v="4.1999999999999997E-3"/>
    <n v="0.02"/>
    <m/>
    <m/>
    <m/>
    <m/>
    <x v="12"/>
    <x v="0"/>
    <m/>
  </r>
  <r>
    <s v="Site 20"/>
    <s v="24060064-001"/>
    <s v="Surface Water"/>
    <x v="10"/>
    <d v="2024-06-04T17:00:00"/>
    <d v="2024-06-14T00:00:00"/>
    <s v="WETLab"/>
    <s v="SM 4500-P E"/>
    <x v="3"/>
    <m/>
    <n v="3.5999999999999997E-2"/>
    <s v="mg/L"/>
    <n v="5.8999999999999999E-3"/>
    <n v="0.02"/>
    <m/>
    <m/>
    <m/>
    <m/>
    <x v="12"/>
    <x v="0"/>
    <m/>
  </r>
  <r>
    <s v="Site 20"/>
    <s v="24060064-001"/>
    <s v="Surface Water"/>
    <x v="10"/>
    <d v="2024-06-04T17:00:00"/>
    <d v="2024-06-14T00:00:00"/>
    <s v="WETLab"/>
    <s v="EPA 351.2"/>
    <x v="2"/>
    <m/>
    <n v="0.51690000000000003"/>
    <s v="mg/L"/>
    <n v="0.11"/>
    <n v="0.2"/>
    <m/>
    <m/>
    <m/>
    <m/>
    <x v="12"/>
    <x v="0"/>
    <m/>
  </r>
  <r>
    <s v="Site 17"/>
    <s v="24060064-002"/>
    <s v="Surface Water"/>
    <x v="10"/>
    <d v="2024-06-04T17:00:00"/>
    <d v="2024-06-11T00:00:00"/>
    <s v="WETLab"/>
    <s v="EPA 353.2"/>
    <x v="0"/>
    <m/>
    <n v="9.5999999999999992E-3"/>
    <s v="mg/L"/>
    <n v="6.1999999999999998E-3"/>
    <n v="0.02"/>
    <m/>
    <m/>
    <m/>
    <m/>
    <x v="2"/>
    <x v="0"/>
    <m/>
  </r>
  <r>
    <s v="Site 17"/>
    <s v="24060064-002"/>
    <s v="Surface Water"/>
    <x v="10"/>
    <d v="2024-06-04T17:00:00"/>
    <d v="2024-06-05T00:00:00"/>
    <s v="WETLab"/>
    <s v="SM 4500-P E"/>
    <x v="1"/>
    <m/>
    <n v="4.8999999999999998E-3"/>
    <s v="mg/L"/>
    <n v="4.1999999999999997E-3"/>
    <n v="0.02"/>
    <m/>
    <m/>
    <m/>
    <m/>
    <x v="2"/>
    <x v="0"/>
    <m/>
  </r>
  <r>
    <s v="Site 17"/>
    <s v="24060064-002"/>
    <s v="Surface Water"/>
    <x v="10"/>
    <d v="2024-06-04T17:00:00"/>
    <d v="2024-06-14T00:00:00"/>
    <s v="WETLab"/>
    <s v="SM 4500-P E"/>
    <x v="3"/>
    <m/>
    <n v="0.25469999999999998"/>
    <s v="mg/L"/>
    <n v="5.8999999999999999E-3"/>
    <n v="0.02"/>
    <m/>
    <m/>
    <m/>
    <m/>
    <x v="2"/>
    <x v="0"/>
    <m/>
  </r>
  <r>
    <s v="Site 17"/>
    <s v="24060064-002"/>
    <s v="Surface Water"/>
    <x v="10"/>
    <d v="2024-06-04T17:00:00"/>
    <d v="2024-06-14T00:00:00"/>
    <s v="WETLab"/>
    <s v="EPA 351.2"/>
    <x v="2"/>
    <m/>
    <n v="0.14474999999999999"/>
    <s v="mg/L"/>
    <n v="0.11"/>
    <n v="0.2"/>
    <m/>
    <m/>
    <m/>
    <m/>
    <x v="2"/>
    <x v="0"/>
    <m/>
  </r>
  <r>
    <s v="RINSATE"/>
    <s v="24060302-001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3"/>
    <x v="1"/>
    <m/>
  </r>
  <r>
    <s v="RINSATE"/>
    <s v="24060302-001"/>
    <s v="Surface Water"/>
    <x v="11"/>
    <d v="2024-06-11T15:50:00"/>
    <d v="2024-06-11T00:00:00"/>
    <s v="WETLab"/>
    <s v="SM 4500-P E"/>
    <x v="1"/>
    <m/>
    <n v="2.3999999999999998E-3"/>
    <s v="mg/L"/>
    <n v="4.1999999999999997E-3"/>
    <n v="0.02"/>
    <m/>
    <m/>
    <m/>
    <m/>
    <x v="3"/>
    <x v="1"/>
    <m/>
  </r>
  <r>
    <s v="RINSATE"/>
    <s v="24060302-001"/>
    <s v="Surface Water"/>
    <x v="11"/>
    <d v="2024-06-11T15:50:00"/>
    <d v="2024-06-14T00:00:00"/>
    <s v="WETLab"/>
    <s v="SM 4500-P E"/>
    <x v="3"/>
    <m/>
    <n v="1.15E-2"/>
    <s v="mg/L"/>
    <n v="5.8999999999999999E-3"/>
    <n v="0.02"/>
    <m/>
    <m/>
    <m/>
    <m/>
    <x v="3"/>
    <x v="1"/>
    <m/>
  </r>
  <r>
    <s v="RINSATE"/>
    <s v="24060302-001"/>
    <s v="Surface Water"/>
    <x v="11"/>
    <d v="2024-06-11T15:50:00"/>
    <d v="2024-06-14T00:00:00"/>
    <s v="WETLab"/>
    <s v="EPA 351.2"/>
    <x v="2"/>
    <m/>
    <n v="5.3600000000000002E-2"/>
    <s v="mg/L"/>
    <n v="0.11"/>
    <n v="0.2"/>
    <m/>
    <m/>
    <m/>
    <m/>
    <x v="3"/>
    <x v="1"/>
    <m/>
  </r>
  <r>
    <s v="Site-20"/>
    <s v="24060302-002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12"/>
    <x v="0"/>
    <m/>
  </r>
  <r>
    <s v="Site-20"/>
    <s v="24060302-002"/>
    <s v="Surface Water"/>
    <x v="11"/>
    <d v="2024-06-11T15:50:00"/>
    <d v="2024-06-11T00:00:00"/>
    <s v="WETLab"/>
    <s v="SM 4500-P E"/>
    <x v="1"/>
    <m/>
    <n v="7.7999999999999996E-3"/>
    <s v="mg/L"/>
    <n v="4.1999999999999997E-3"/>
    <n v="0.02"/>
    <m/>
    <m/>
    <m/>
    <m/>
    <x v="12"/>
    <x v="0"/>
    <m/>
  </r>
  <r>
    <s v="Site-20"/>
    <s v="24060302-002"/>
    <s v="Surface Water"/>
    <x v="11"/>
    <d v="2024-06-11T15:50:00"/>
    <d v="2024-06-14T00:00:00"/>
    <s v="WETLab"/>
    <s v="SM 4500-P E"/>
    <x v="3"/>
    <m/>
    <n v="4.2900000000000001E-2"/>
    <s v="mg/L"/>
    <n v="5.8999999999999999E-3"/>
    <n v="0.02"/>
    <m/>
    <m/>
    <m/>
    <m/>
    <x v="12"/>
    <x v="0"/>
    <m/>
  </r>
  <r>
    <s v="Site-20"/>
    <s v="24060302-002"/>
    <s v="Surface Water"/>
    <x v="11"/>
    <d v="2024-06-11T15:50:00"/>
    <d v="2024-06-14T00:00:00"/>
    <s v="WETLab"/>
    <s v="EPA 351.2"/>
    <x v="2"/>
    <m/>
    <n v="0.4995"/>
    <s v="mg/L"/>
    <n v="0.11"/>
    <n v="0.2"/>
    <m/>
    <m/>
    <m/>
    <m/>
    <x v="12"/>
    <x v="0"/>
    <m/>
  </r>
  <r>
    <s v="Site-26"/>
    <s v="24060302-003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18"/>
    <x v="0"/>
    <m/>
  </r>
  <r>
    <s v="Site-26"/>
    <s v="24060302-003"/>
    <s v="Surface Water"/>
    <x v="11"/>
    <d v="2024-06-11T15:50:00"/>
    <d v="2024-06-11T00:00:00"/>
    <s v="WETLab"/>
    <s v="SM 4500-P E"/>
    <x v="1"/>
    <m/>
    <n v="7.4000000000000003E-3"/>
    <s v="mg/L"/>
    <n v="4.1999999999999997E-3"/>
    <n v="0.02"/>
    <m/>
    <m/>
    <m/>
    <m/>
    <x v="18"/>
    <x v="0"/>
    <m/>
  </r>
  <r>
    <s v="Site-26"/>
    <s v="24060302-003"/>
    <s v="Surface Water"/>
    <x v="11"/>
    <d v="2024-06-11T15:50:00"/>
    <d v="2024-06-14T00:00:00"/>
    <s v="WETLab"/>
    <s v="SM 4500-P E"/>
    <x v="3"/>
    <m/>
    <n v="1.67E-2"/>
    <s v="mg/L"/>
    <n v="5.8999999999999999E-3"/>
    <n v="0.02"/>
    <m/>
    <m/>
    <m/>
    <m/>
    <x v="18"/>
    <x v="0"/>
    <m/>
  </r>
  <r>
    <s v="Site-26"/>
    <s v="24060302-003"/>
    <s v="Surface Water"/>
    <x v="11"/>
    <d v="2024-06-11T15:50:00"/>
    <d v="2024-06-14T00:00:00"/>
    <s v="WETLab"/>
    <s v="EPA 351.2"/>
    <x v="2"/>
    <m/>
    <n v="0.18825"/>
    <s v="mg/L"/>
    <n v="0.11"/>
    <n v="0.2"/>
    <m/>
    <m/>
    <m/>
    <m/>
    <x v="18"/>
    <x v="0"/>
    <m/>
  </r>
  <r>
    <s v="Rinsate Blank"/>
    <s v="24060303-001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3"/>
    <x v="1"/>
    <m/>
  </r>
  <r>
    <s v="Rinsate Blank"/>
    <s v="24060303-001"/>
    <s v="Surface Water"/>
    <x v="11"/>
    <d v="2024-06-11T15:50:00"/>
    <d v="2024-06-11T00:00:00"/>
    <s v="WETLab"/>
    <s v="SM 4500-P E"/>
    <x v="1"/>
    <m/>
    <n v="4.4000000000000003E-3"/>
    <s v="mg/L"/>
    <n v="4.1999999999999997E-3"/>
    <n v="0.02"/>
    <m/>
    <m/>
    <m/>
    <m/>
    <x v="3"/>
    <x v="1"/>
    <m/>
  </r>
  <r>
    <s v="Rinsate Blank"/>
    <s v="24060303-001"/>
    <s v="Surface Water"/>
    <x v="11"/>
    <d v="2024-06-11T15:50:00"/>
    <d v="2024-06-14T00:00:00"/>
    <s v="WETLab"/>
    <s v="SM 4500-P E"/>
    <x v="3"/>
    <m/>
    <n v="1.54E-2"/>
    <s v="mg/L"/>
    <n v="5.8999999999999999E-3"/>
    <n v="0.02"/>
    <m/>
    <m/>
    <m/>
    <m/>
    <x v="3"/>
    <x v="1"/>
    <m/>
  </r>
  <r>
    <s v="Rinsate Blank"/>
    <s v="24060303-001"/>
    <s v="Surface Water"/>
    <x v="11"/>
    <d v="2024-06-11T15:50:00"/>
    <d v="2024-06-14T00:00:00"/>
    <s v="WETLab"/>
    <s v="EPA 351.2"/>
    <x v="2"/>
    <m/>
    <n v="0"/>
    <s v="mg/L"/>
    <n v="0.11"/>
    <n v="0.2"/>
    <m/>
    <m/>
    <m/>
    <m/>
    <x v="3"/>
    <x v="1"/>
    <m/>
  </r>
  <r>
    <s v="Site 18"/>
    <s v="24060303-002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6"/>
    <x v="0"/>
    <m/>
  </r>
  <r>
    <s v="Site 18"/>
    <s v="24060303-002"/>
    <s v="Surface Water"/>
    <x v="11"/>
    <d v="2024-06-11T15:50:00"/>
    <d v="2024-06-11T00:00:00"/>
    <s v="WETLab"/>
    <s v="SM 4500-P E"/>
    <x v="1"/>
    <m/>
    <n v="1.12E-2"/>
    <s v="mg/L"/>
    <n v="4.1999999999999997E-3"/>
    <n v="0.02"/>
    <m/>
    <m/>
    <m/>
    <m/>
    <x v="6"/>
    <x v="0"/>
    <m/>
  </r>
  <r>
    <s v="Site 18"/>
    <s v="24060303-002"/>
    <s v="Surface Water"/>
    <x v="11"/>
    <d v="2024-06-11T15:50:00"/>
    <d v="2024-06-14T00:00:00"/>
    <s v="WETLab"/>
    <s v="SM 4500-P E"/>
    <x v="3"/>
    <m/>
    <n v="4.7E-2"/>
    <s v="mg/L"/>
    <n v="5.8999999999999999E-3"/>
    <n v="0.02"/>
    <m/>
    <m/>
    <m/>
    <m/>
    <x v="6"/>
    <x v="0"/>
    <m/>
  </r>
  <r>
    <s v="Site 18"/>
    <s v="24060303-002"/>
    <s v="Surface Water"/>
    <x v="11"/>
    <d v="2024-06-11T15:50:00"/>
    <d v="2024-06-14T00:00:00"/>
    <s v="WETLab"/>
    <s v="EPA 351.2"/>
    <x v="2"/>
    <m/>
    <n v="0.14610000000000001"/>
    <s v="mg/L"/>
    <n v="0.11"/>
    <n v="0.2"/>
    <m/>
    <m/>
    <m/>
    <m/>
    <x v="6"/>
    <x v="0"/>
    <m/>
  </r>
  <r>
    <s v="Site 16"/>
    <s v="24060303-003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1"/>
    <x v="0"/>
    <m/>
  </r>
  <r>
    <s v="Site 16"/>
    <s v="24060303-003"/>
    <s v="Surface Water"/>
    <x v="11"/>
    <d v="2024-06-11T15:50:00"/>
    <d v="2024-06-11T00:00:00"/>
    <s v="WETLab"/>
    <s v="SM 4500-P E"/>
    <x v="1"/>
    <m/>
    <n v="7.0000000000000001E-3"/>
    <s v="mg/L"/>
    <n v="4.1999999999999997E-3"/>
    <n v="0.02"/>
    <m/>
    <m/>
    <m/>
    <m/>
    <x v="1"/>
    <x v="0"/>
    <m/>
  </r>
  <r>
    <s v="Site 16"/>
    <s v="24060303-003"/>
    <s v="Surface Water"/>
    <x v="11"/>
    <d v="2024-06-11T15:50:00"/>
    <d v="2024-06-17T00:00:00"/>
    <s v="WETLab"/>
    <s v="SM 4500-P E"/>
    <x v="3"/>
    <m/>
    <n v="1.7500000000000002E-2"/>
    <s v="mg/L"/>
    <n v="5.8999999999999999E-3"/>
    <n v="0.02"/>
    <m/>
    <m/>
    <m/>
    <m/>
    <x v="1"/>
    <x v="0"/>
    <m/>
  </r>
  <r>
    <s v="Site 16"/>
    <s v="24060303-003"/>
    <s v="Surface Water"/>
    <x v="11"/>
    <d v="2024-06-11T15:50:00"/>
    <d v="2024-06-14T00:00:00"/>
    <s v="WETLab"/>
    <s v="EPA 351.2"/>
    <x v="2"/>
    <m/>
    <n v="0.1857"/>
    <s v="mg/L"/>
    <n v="0.11"/>
    <n v="0.2"/>
    <m/>
    <m/>
    <m/>
    <m/>
    <x v="1"/>
    <x v="0"/>
    <m/>
  </r>
  <r>
    <s v="Site 17"/>
    <s v="24060303-004"/>
    <s v="Surface Water"/>
    <x v="11"/>
    <d v="2024-06-11T15:50:00"/>
    <d v="2024-06-25T00:00:00"/>
    <s v="WETLab"/>
    <s v="EPA 353.2"/>
    <x v="0"/>
    <m/>
    <n v="3.3999999999999998E-3"/>
    <s v="mg/L"/>
    <n v="6.1999999999999998E-3"/>
    <n v="0.02"/>
    <m/>
    <m/>
    <m/>
    <m/>
    <x v="2"/>
    <x v="0"/>
    <m/>
  </r>
  <r>
    <s v="Site 17"/>
    <s v="24060303-004"/>
    <s v="Surface Water"/>
    <x v="11"/>
    <d v="2024-06-11T15:50:00"/>
    <d v="2024-06-11T00:00:00"/>
    <s v="WETLab"/>
    <s v="SM 4500-P E"/>
    <x v="1"/>
    <m/>
    <n v="7.1999999999999998E-3"/>
    <s v="mg/L"/>
    <n v="4.1999999999999997E-3"/>
    <n v="0.02"/>
    <m/>
    <m/>
    <m/>
    <m/>
    <x v="2"/>
    <x v="0"/>
    <m/>
  </r>
  <r>
    <s v="Site 17"/>
    <s v="24060303-004"/>
    <s v="Surface Water"/>
    <x v="11"/>
    <d v="2024-06-11T15:50:00"/>
    <d v="2024-06-17T00:00:00"/>
    <s v="WETLab"/>
    <s v="SM 4500-P E"/>
    <x v="3"/>
    <m/>
    <n v="2.2100000000000002E-2"/>
    <s v="mg/L"/>
    <n v="5.8999999999999999E-3"/>
    <n v="0.02"/>
    <m/>
    <m/>
    <m/>
    <m/>
    <x v="2"/>
    <x v="0"/>
    <m/>
  </r>
  <r>
    <s v="Site 17"/>
    <s v="24060303-004"/>
    <s v="Surface Water"/>
    <x v="11"/>
    <d v="2024-06-11T15:50:00"/>
    <d v="2024-06-14T00:00:00"/>
    <s v="WETLab"/>
    <s v="EPA 351.2"/>
    <x v="2"/>
    <m/>
    <n v="0.19475000000000001"/>
    <s v="mg/L"/>
    <n v="0.11"/>
    <n v="0.2"/>
    <m/>
    <m/>
    <m/>
    <m/>
    <x v="2"/>
    <x v="0"/>
    <m/>
  </r>
  <r>
    <s v="Site 17 Duplicate"/>
    <s v="24060303-005"/>
    <s v="Surface Water"/>
    <x v="11"/>
    <d v="2024-06-11T15:50:00"/>
    <d v="2024-06-25T00:00:00"/>
    <s v="WETLab"/>
    <s v="EPA 353.2"/>
    <x v="0"/>
    <m/>
    <n v="0"/>
    <s v="mg/L"/>
    <n v="6.1999999999999998E-3"/>
    <n v="0.02"/>
    <m/>
    <m/>
    <m/>
    <m/>
    <x v="2"/>
    <x v="2"/>
    <m/>
  </r>
  <r>
    <s v="Site 17 Duplicate"/>
    <s v="24060303-005"/>
    <s v="Surface Water"/>
    <x v="11"/>
    <d v="2024-06-11T15:50:00"/>
    <d v="2024-06-11T00:00:00"/>
    <s v="WETLab"/>
    <s v="SM 4500-P E"/>
    <x v="1"/>
    <m/>
    <n v="5.7999999999999996E-3"/>
    <s v="mg/L"/>
    <n v="4.1999999999999997E-3"/>
    <n v="0.02"/>
    <m/>
    <m/>
    <m/>
    <m/>
    <x v="2"/>
    <x v="2"/>
    <m/>
  </r>
  <r>
    <s v="Site 17 Duplicate"/>
    <s v="24060303-005"/>
    <s v="Surface Water"/>
    <x v="11"/>
    <d v="2024-06-11T15:50:00"/>
    <d v="2024-06-17T00:00:00"/>
    <s v="WETLab"/>
    <s v="SM 4500-P E"/>
    <x v="3"/>
    <m/>
    <n v="3.0599999999999999E-2"/>
    <s v="mg/L"/>
    <n v="5.8999999999999999E-3"/>
    <n v="0.02"/>
    <m/>
    <m/>
    <m/>
    <m/>
    <x v="2"/>
    <x v="2"/>
    <m/>
  </r>
  <r>
    <s v="Site 17 Duplicate"/>
    <s v="24060303-005"/>
    <s v="Surface Water"/>
    <x v="11"/>
    <d v="2024-06-11T15:50:00"/>
    <d v="2024-06-14T00:00:00"/>
    <s v="WETLab"/>
    <s v="EPA 351.2"/>
    <x v="2"/>
    <m/>
    <n v="0.22955"/>
    <s v="mg/L"/>
    <n v="0.11"/>
    <n v="0.2"/>
    <m/>
    <m/>
    <m/>
    <m/>
    <x v="2"/>
    <x v="2"/>
    <m/>
  </r>
  <r>
    <s v="Site 26UV"/>
    <s v="24060487-001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24"/>
    <x v="0"/>
    <m/>
  </r>
  <r>
    <s v="Site 26UV"/>
    <s v="24060487-001"/>
    <s v="Surface Water"/>
    <x v="12"/>
    <d v="2024-06-18T11:27:00"/>
    <d v="2024-06-18T00:00:00"/>
    <s v="WETLab"/>
    <s v="SM 4500-P E"/>
    <x v="1"/>
    <m/>
    <n v="2.5000000000000001E-2"/>
    <s v="mg/L"/>
    <n v="4.1999999999999997E-3"/>
    <n v="0.02"/>
    <m/>
    <m/>
    <m/>
    <m/>
    <x v="24"/>
    <x v="0"/>
    <m/>
  </r>
  <r>
    <s v="Site 26UV"/>
    <s v="24060487-001"/>
    <s v="Surface Water"/>
    <x v="12"/>
    <d v="2024-06-18T11:27:00"/>
    <d v="2024-06-20T00:00:00"/>
    <s v="WETLab"/>
    <s v="SM 4500-P E"/>
    <x v="3"/>
    <m/>
    <n v="1.78E-2"/>
    <s v="mg/L"/>
    <n v="5.8999999999999999E-3"/>
    <n v="0.02"/>
    <m/>
    <m/>
    <m/>
    <m/>
    <x v="24"/>
    <x v="0"/>
    <m/>
  </r>
  <r>
    <s v="Site 26UV"/>
    <s v="24060487-001"/>
    <s v="Surface Water"/>
    <x v="12"/>
    <d v="2024-06-18T11:27:00"/>
    <d v="2024-06-27T00:00:00"/>
    <s v="WETLab"/>
    <s v="EPA 351.2"/>
    <x v="2"/>
    <m/>
    <n v="0.18490000000000001"/>
    <s v="mg/L"/>
    <n v="0.11"/>
    <n v="0.2"/>
    <m/>
    <m/>
    <m/>
    <m/>
    <x v="24"/>
    <x v="0"/>
    <m/>
  </r>
  <r>
    <s v="Site 18"/>
    <s v="24060487-002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6"/>
    <x v="0"/>
    <m/>
  </r>
  <r>
    <s v="Site 18"/>
    <s v="24060487-002"/>
    <s v="Surface Water"/>
    <x v="12"/>
    <d v="2024-06-18T11:27:00"/>
    <d v="2024-06-18T00:00:00"/>
    <s v="WETLab"/>
    <s v="SM 4500-P E"/>
    <x v="1"/>
    <m/>
    <n v="2.8299999999999999E-2"/>
    <s v="mg/L"/>
    <n v="4.1999999999999997E-3"/>
    <n v="0.02"/>
    <m/>
    <m/>
    <m/>
    <m/>
    <x v="6"/>
    <x v="0"/>
    <m/>
  </r>
  <r>
    <s v="Site 18"/>
    <s v="24060487-002"/>
    <s v="Surface Water"/>
    <x v="12"/>
    <d v="2024-06-18T11:27:00"/>
    <d v="2024-06-20T00:00:00"/>
    <s v="WETLab"/>
    <s v="SM 4500-P E"/>
    <x v="3"/>
    <m/>
    <n v="4.41E-2"/>
    <s v="mg/L"/>
    <n v="5.8999999999999999E-3"/>
    <n v="0.02"/>
    <m/>
    <m/>
    <m/>
    <m/>
    <x v="6"/>
    <x v="0"/>
    <m/>
  </r>
  <r>
    <s v="Site 18"/>
    <s v="24060487-002"/>
    <s v="Surface Water"/>
    <x v="12"/>
    <d v="2024-06-18T11:27:00"/>
    <d v="2024-06-27T00:00:00"/>
    <s v="WETLab"/>
    <s v="EPA 351.2"/>
    <x v="2"/>
    <m/>
    <n v="0.27684999999999998"/>
    <s v="mg/L"/>
    <n v="0.11"/>
    <n v="0.2"/>
    <m/>
    <m/>
    <m/>
    <m/>
    <x v="6"/>
    <x v="0"/>
    <m/>
  </r>
  <r>
    <s v="Site 16"/>
    <s v="24060487-003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1"/>
    <x v="0"/>
    <m/>
  </r>
  <r>
    <s v="Site 16"/>
    <s v="24060487-003"/>
    <s v="Surface Water"/>
    <x v="12"/>
    <d v="2024-06-18T11:27:00"/>
    <d v="2024-06-18T00:00:00"/>
    <s v="WETLab"/>
    <s v="SM 4500-P E"/>
    <x v="1"/>
    <m/>
    <n v="2.9700000000000001E-2"/>
    <s v="mg/L"/>
    <n v="4.1999999999999997E-3"/>
    <n v="0.02"/>
    <m/>
    <m/>
    <m/>
    <m/>
    <x v="1"/>
    <x v="0"/>
    <m/>
  </r>
  <r>
    <s v="Site 16"/>
    <s v="24060487-003"/>
    <s v="Surface Water"/>
    <x v="12"/>
    <d v="2024-06-18T11:27:00"/>
    <d v="2024-06-20T00:00:00"/>
    <s v="WETLab"/>
    <s v="SM 4500-P E"/>
    <x v="3"/>
    <m/>
    <n v="2.6700000000000002E-2"/>
    <s v="mg/L"/>
    <n v="5.8999999999999999E-3"/>
    <n v="0.02"/>
    <m/>
    <m/>
    <m/>
    <m/>
    <x v="1"/>
    <x v="0"/>
    <m/>
  </r>
  <r>
    <s v="Site 16"/>
    <s v="24060487-003"/>
    <s v="Surface Water"/>
    <x v="12"/>
    <d v="2024-06-18T11:27:00"/>
    <d v="2024-06-27T00:00:00"/>
    <s v="WETLab"/>
    <s v="EPA 351.2"/>
    <x v="2"/>
    <m/>
    <n v="0.20685000000000001"/>
    <s v="mg/L"/>
    <n v="0.11"/>
    <n v="0.2"/>
    <m/>
    <m/>
    <m/>
    <m/>
    <x v="1"/>
    <x v="0"/>
    <m/>
  </r>
  <r>
    <s v="Rinsate Blank"/>
    <s v="24060487-004"/>
    <s v="Surface Water"/>
    <x v="12"/>
    <d v="2024-06-18T11:27:00"/>
    <d v="2024-06-25T00:00:00"/>
    <s v="WETLab"/>
    <s v="EPA 353.2"/>
    <x v="0"/>
    <m/>
    <n v="9.1000000000000004E-3"/>
    <s v="mg/L"/>
    <n v="6.1999999999999998E-3"/>
    <n v="0.02"/>
    <m/>
    <m/>
    <m/>
    <m/>
    <x v="3"/>
    <x v="1"/>
    <m/>
  </r>
  <r>
    <s v="Rinsate Blank"/>
    <s v="24060487-004"/>
    <s v="Surface Water"/>
    <x v="12"/>
    <d v="2024-06-18T11:27:00"/>
    <d v="2024-06-18T00:00:00"/>
    <s v="WETLab"/>
    <s v="SM 4500-P E"/>
    <x v="1"/>
    <m/>
    <n v="1.72E-2"/>
    <s v="mg/L"/>
    <n v="4.1999999999999997E-3"/>
    <n v="0.02"/>
    <m/>
    <m/>
    <m/>
    <m/>
    <x v="3"/>
    <x v="0"/>
    <m/>
  </r>
  <r>
    <s v="Rinsate Blank"/>
    <s v="24060487-004"/>
    <s v="Surface Water"/>
    <x v="12"/>
    <d v="2024-06-18T11:27:00"/>
    <d v="2024-06-20T00:00:00"/>
    <s v="WETLab"/>
    <s v="SM 4500-P E"/>
    <x v="3"/>
    <m/>
    <n v="3.2199999999999999E-2"/>
    <s v="mg/L"/>
    <n v="5.8999999999999999E-3"/>
    <n v="0.02"/>
    <m/>
    <m/>
    <m/>
    <m/>
    <x v="3"/>
    <x v="1"/>
    <m/>
  </r>
  <r>
    <s v="Rinsate Blank"/>
    <s v="24060487-004"/>
    <s v="Surface Water"/>
    <x v="12"/>
    <d v="2024-06-18T11:27:00"/>
    <d v="2024-06-27T00:00:00"/>
    <s v="WETLab"/>
    <s v="EPA 351.2"/>
    <x v="2"/>
    <m/>
    <n v="4.2450000000000002E-2"/>
    <s v="mg/L"/>
    <n v="0.11"/>
    <n v="0.2"/>
    <m/>
    <m/>
    <m/>
    <m/>
    <x v="3"/>
    <x v="0"/>
    <m/>
  </r>
  <r>
    <s v="Site 20"/>
    <s v="24060489-001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12"/>
    <x v="0"/>
    <m/>
  </r>
  <r>
    <s v="Site 20"/>
    <s v="24060489-001"/>
    <s v="Surface Water"/>
    <x v="12"/>
    <d v="2024-06-18T11:27:00"/>
    <d v="2024-06-18T00:00:00"/>
    <s v="WETLab"/>
    <s v="SM 4500-P E"/>
    <x v="1"/>
    <m/>
    <n v="8.9999999999999993E-3"/>
    <s v="mg/L"/>
    <n v="4.1999999999999997E-3"/>
    <n v="0.02"/>
    <m/>
    <m/>
    <m/>
    <m/>
    <x v="12"/>
    <x v="0"/>
    <m/>
  </r>
  <r>
    <s v="Site 20"/>
    <s v="24060489-001"/>
    <s v="Surface Water"/>
    <x v="12"/>
    <d v="2024-06-18T11:27:00"/>
    <d v="2024-06-20T00:00:00"/>
    <s v="WETLab"/>
    <s v="SM 4500-P E"/>
    <x v="3"/>
    <m/>
    <n v="0.76390000000000002"/>
    <s v="mg/L"/>
    <n v="5.8999999999999999E-3"/>
    <n v="0.02"/>
    <m/>
    <m/>
    <m/>
    <m/>
    <x v="12"/>
    <x v="0"/>
    <m/>
  </r>
  <r>
    <s v="Site 20"/>
    <s v="24060489-001"/>
    <s v="Surface Water"/>
    <x v="12"/>
    <d v="2024-06-18T11:27:00"/>
    <d v="2024-06-27T00:00:00"/>
    <s v="WETLab"/>
    <s v="EPA 351.2"/>
    <x v="2"/>
    <m/>
    <n v="0.56235000000000002"/>
    <s v="mg/L"/>
    <n v="0.11"/>
    <n v="0.2"/>
    <m/>
    <m/>
    <m/>
    <m/>
    <x v="12"/>
    <x v="0"/>
    <m/>
  </r>
  <r>
    <s v="Site 17"/>
    <s v="24060489-002"/>
    <s v="Surface Water"/>
    <x v="12"/>
    <d v="2024-06-18T11:27:00"/>
    <d v="2024-06-25T00:00:00"/>
    <s v="WETLab"/>
    <s v="EPA 353.2"/>
    <x v="0"/>
    <m/>
    <n v="0"/>
    <s v="mg/L"/>
    <n v="6.1999999999999998E-3"/>
    <n v="0.02"/>
    <m/>
    <m/>
    <m/>
    <m/>
    <x v="2"/>
    <x v="0"/>
    <m/>
  </r>
  <r>
    <s v="Site 17"/>
    <s v="24060489-002"/>
    <s v="Surface Water"/>
    <x v="12"/>
    <d v="2024-06-18T11:27:00"/>
    <d v="2024-06-18T00:00:00"/>
    <s v="WETLab"/>
    <s v="SM 4500-P E"/>
    <x v="1"/>
    <m/>
    <n v="1.1599999999999999E-2"/>
    <s v="mg/L"/>
    <n v="4.1999999999999997E-3"/>
    <n v="0.02"/>
    <m/>
    <m/>
    <m/>
    <m/>
    <x v="2"/>
    <x v="0"/>
    <m/>
  </r>
  <r>
    <s v="Site 17"/>
    <s v="24060489-002"/>
    <s v="Surface Water"/>
    <x v="12"/>
    <d v="2024-06-18T11:27:00"/>
    <d v="2024-06-20T00:00:00"/>
    <s v="WETLab"/>
    <s v="SM 4500-P E"/>
    <x v="3"/>
    <m/>
    <n v="3.2800000000000003E-2"/>
    <s v="mg/L"/>
    <n v="5.8999999999999999E-3"/>
    <n v="0.02"/>
    <m/>
    <m/>
    <m/>
    <m/>
    <x v="2"/>
    <x v="0"/>
    <m/>
  </r>
  <r>
    <s v="Site 17"/>
    <s v="24060489-002"/>
    <s v="Surface Water"/>
    <x v="12"/>
    <d v="2024-06-18T11:27:00"/>
    <d v="2024-06-27T00:00:00"/>
    <s v="WETLab"/>
    <s v="EPA 351.2"/>
    <x v="2"/>
    <m/>
    <n v="0.20724999999999999"/>
    <s v="mg/L"/>
    <n v="0.11"/>
    <n v="0.2"/>
    <m/>
    <m/>
    <m/>
    <m/>
    <x v="2"/>
    <x v="0"/>
    <m/>
  </r>
  <r>
    <s v="Site 9UV"/>
    <s v="24060488-001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4"/>
    <x v="0"/>
    <m/>
  </r>
  <r>
    <s v="Site 9UV"/>
    <s v="24060488-001"/>
    <s v="Surface Water"/>
    <x v="13"/>
    <d v="2024-06-18T11:27:00"/>
    <d v="2024-06-18T00:00:00"/>
    <s v="WETLab"/>
    <s v="SM 4500-P E"/>
    <x v="1"/>
    <m/>
    <n v="1.1599999999999999E-2"/>
    <s v="mg/L"/>
    <n v="4.1999999999999997E-3"/>
    <n v="0.02"/>
    <m/>
    <m/>
    <m/>
    <m/>
    <x v="4"/>
    <x v="0"/>
    <m/>
  </r>
  <r>
    <s v="Site 9UV"/>
    <s v="24060488-001"/>
    <s v="Surface Water"/>
    <x v="13"/>
    <d v="2024-06-18T11:27:00"/>
    <d v="2024-06-20T00:00:00"/>
    <s v="WETLab"/>
    <s v="SM 4500-P E"/>
    <x v="3"/>
    <m/>
    <n v="3.04E-2"/>
    <s v="mg/L"/>
    <n v="5.8999999999999999E-3"/>
    <n v="0.02"/>
    <m/>
    <m/>
    <m/>
    <m/>
    <x v="4"/>
    <x v="0"/>
    <m/>
  </r>
  <r>
    <s v="Site 9UV"/>
    <s v="24060488-001"/>
    <s v="Surface Water"/>
    <x v="13"/>
    <d v="2024-06-18T11:27:00"/>
    <d v="2024-06-27T00:00:00"/>
    <s v="WETLab"/>
    <s v="EPA 351.2"/>
    <x v="2"/>
    <m/>
    <n v="0.29844999999999999"/>
    <s v="mg/L"/>
    <n v="0.11"/>
    <n v="0.2"/>
    <m/>
    <m/>
    <m/>
    <m/>
    <x v="4"/>
    <x v="0"/>
    <m/>
  </r>
  <r>
    <s v="Site 15"/>
    <s v="24060488-002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5"/>
    <x v="0"/>
    <m/>
  </r>
  <r>
    <s v="Site 15"/>
    <s v="24060488-002"/>
    <s v="Surface Water"/>
    <x v="13"/>
    <d v="2024-06-18T11:27:00"/>
    <d v="2024-06-18T00:00:00"/>
    <s v="WETLab"/>
    <s v="SM 4500-P E"/>
    <x v="1"/>
    <m/>
    <n v="8.6E-3"/>
    <s v="mg/L"/>
    <n v="4.1999999999999997E-3"/>
    <n v="0.02"/>
    <m/>
    <m/>
    <m/>
    <m/>
    <x v="5"/>
    <x v="0"/>
    <m/>
  </r>
  <r>
    <s v="Site 15"/>
    <s v="24060488-002"/>
    <s v="Surface Water"/>
    <x v="13"/>
    <d v="2024-06-18T11:27:00"/>
    <d v="2024-06-20T00:00:00"/>
    <s v="WETLab"/>
    <s v="SM 4500-P E"/>
    <x v="3"/>
    <m/>
    <n v="2.8400000000000002E-2"/>
    <s v="mg/L"/>
    <n v="5.8999999999999999E-3"/>
    <n v="0.02"/>
    <m/>
    <m/>
    <m/>
    <m/>
    <x v="5"/>
    <x v="0"/>
    <m/>
  </r>
  <r>
    <s v="Site 15"/>
    <s v="24060488-002"/>
    <s v="Surface Water"/>
    <x v="13"/>
    <d v="2024-06-18T11:27:00"/>
    <d v="2024-06-27T00:00:00"/>
    <s v="WETLab"/>
    <s v="EPA 351.2"/>
    <x v="2"/>
    <s v="M"/>
    <n v="0.26334999999999997"/>
    <s v="mg/L"/>
    <n v="0.11"/>
    <n v="0.2"/>
    <m/>
    <m/>
    <m/>
    <m/>
    <x v="5"/>
    <x v="0"/>
    <m/>
  </r>
  <r>
    <s v="Site 13"/>
    <s v="24060490-001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7"/>
    <x v="0"/>
    <m/>
  </r>
  <r>
    <s v="Site 13"/>
    <s v="24060490-001"/>
    <s v="Surface Water"/>
    <x v="13"/>
    <d v="2024-06-18T11:27:00"/>
    <d v="2024-06-18T00:00:00"/>
    <s v="WETLab"/>
    <s v="SM 4500-P E"/>
    <x v="1"/>
    <m/>
    <n v="1.0500000000000001E-2"/>
    <s v="mg/L"/>
    <n v="4.1999999999999997E-3"/>
    <n v="0.02"/>
    <m/>
    <m/>
    <m/>
    <m/>
    <x v="7"/>
    <x v="0"/>
    <m/>
  </r>
  <r>
    <s v="Site 13"/>
    <s v="24060490-001"/>
    <s v="Surface Water"/>
    <x v="13"/>
    <d v="2024-06-18T11:27:00"/>
    <d v="2024-06-21T00:00:00"/>
    <s v="WETLab"/>
    <s v="SM 4500-P E"/>
    <x v="3"/>
    <m/>
    <n v="3.73E-2"/>
    <s v="mg/L"/>
    <n v="5.8999999999999999E-3"/>
    <n v="0.02"/>
    <m/>
    <m/>
    <m/>
    <m/>
    <x v="7"/>
    <x v="0"/>
    <m/>
  </r>
  <r>
    <s v="Site 13"/>
    <s v="24060490-001"/>
    <s v="Surface Water"/>
    <x v="13"/>
    <d v="2024-06-18T11:27:00"/>
    <d v="2024-06-27T00:00:00"/>
    <s v="WETLab"/>
    <s v="EPA 351.2"/>
    <x v="2"/>
    <m/>
    <n v="0.36554999999999999"/>
    <s v="mg/L"/>
    <n v="0.11"/>
    <n v="0.2"/>
    <m/>
    <m/>
    <m/>
    <m/>
    <x v="7"/>
    <x v="0"/>
    <m/>
  </r>
  <r>
    <s v="Site 13 DUPE"/>
    <s v="24060490-002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7"/>
    <x v="2"/>
    <m/>
  </r>
  <r>
    <s v="Site 13 DUPE"/>
    <s v="24060490-002"/>
    <s v="Surface Water"/>
    <x v="13"/>
    <d v="2024-06-18T11:27:00"/>
    <d v="2024-06-18T00:00:00"/>
    <s v="WETLab"/>
    <s v="SM 4500-P E"/>
    <x v="1"/>
    <m/>
    <n v="9.7000000000000003E-3"/>
    <s v="mg/L"/>
    <n v="4.1999999999999997E-3"/>
    <n v="0.02"/>
    <m/>
    <m/>
    <m/>
    <m/>
    <x v="7"/>
    <x v="2"/>
    <m/>
  </r>
  <r>
    <s v="Site 13 DUPE"/>
    <s v="24060490-002"/>
    <s v="Surface Water"/>
    <x v="13"/>
    <d v="2024-06-18T11:27:00"/>
    <d v="2024-06-21T00:00:00"/>
    <s v="WETLab"/>
    <s v="SM 4500-P E"/>
    <x v="3"/>
    <m/>
    <n v="7.22E-2"/>
    <s v="mg/L"/>
    <n v="5.8999999999999999E-3"/>
    <n v="0.02"/>
    <m/>
    <m/>
    <m/>
    <m/>
    <x v="7"/>
    <x v="2"/>
    <m/>
  </r>
  <r>
    <s v="Site 13 DUPE"/>
    <s v="24060490-002"/>
    <s v="Surface Water"/>
    <x v="13"/>
    <d v="2024-06-18T11:27:00"/>
    <d v="2024-06-27T00:00:00"/>
    <s v="WETLab"/>
    <s v="EPA 351.2"/>
    <x v="2"/>
    <m/>
    <n v="0.39450000000000002"/>
    <s v="mg/L"/>
    <n v="0.11"/>
    <n v="0.2"/>
    <m/>
    <m/>
    <m/>
    <m/>
    <x v="7"/>
    <x v="2"/>
    <m/>
  </r>
  <r>
    <s v="Site 14"/>
    <s v="24060490-003"/>
    <s v="Surface Water"/>
    <x v="13"/>
    <d v="2024-06-18T11:27:00"/>
    <d v="2024-06-25T00:00:00"/>
    <s v="WETLab"/>
    <s v="EPA 353.2"/>
    <x v="0"/>
    <m/>
    <n v="0"/>
    <s v="mg/L"/>
    <n v="6.1999999999999998E-3"/>
    <n v="0.02"/>
    <m/>
    <m/>
    <m/>
    <m/>
    <x v="8"/>
    <x v="0"/>
    <m/>
  </r>
  <r>
    <s v="Site 14"/>
    <s v="24060490-003"/>
    <s v="Surface Water"/>
    <x v="13"/>
    <d v="2024-06-18T11:27:00"/>
    <d v="2024-06-18T00:00:00"/>
    <s v="WETLab"/>
    <s v="SM 4500-P E"/>
    <x v="1"/>
    <m/>
    <n v="2.5999999999999999E-2"/>
    <s v="mg/L"/>
    <n v="4.1999999999999997E-3"/>
    <n v="0.02"/>
    <m/>
    <m/>
    <m/>
    <m/>
    <x v="8"/>
    <x v="0"/>
    <m/>
  </r>
  <r>
    <s v="Site 14"/>
    <s v="24060490-003"/>
    <s v="Surface Water"/>
    <x v="13"/>
    <d v="2024-06-18T11:27:00"/>
    <d v="2024-06-21T00:00:00"/>
    <s v="WETLab"/>
    <s v="SM 4500-P E"/>
    <x v="3"/>
    <m/>
    <n v="8.2100000000000006E-2"/>
    <s v="mg/L"/>
    <n v="5.8999999999999999E-3"/>
    <n v="0.02"/>
    <m/>
    <m/>
    <m/>
    <m/>
    <x v="8"/>
    <x v="0"/>
    <m/>
  </r>
  <r>
    <s v="Site 14"/>
    <s v="24060490-003"/>
    <s v="Surface Water"/>
    <x v="13"/>
    <d v="2024-06-18T11:27:00"/>
    <d v="2024-06-27T00:00:00"/>
    <s v="WETLab"/>
    <s v="EPA 351.2"/>
    <x v="2"/>
    <m/>
    <n v="0.63414999999999999"/>
    <s v="mg/L"/>
    <n v="0.11"/>
    <n v="0.2"/>
    <m/>
    <m/>
    <m/>
    <m/>
    <x v="8"/>
    <x v="0"/>
    <m/>
  </r>
  <r>
    <s v="Site 22"/>
    <s v="24060635-001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19"/>
    <x v="0"/>
    <s v="Samples were 6.8C when arrived at the lab, but this was also day of collection"/>
  </r>
  <r>
    <s v="Site 22"/>
    <s v="24060635-001"/>
    <s v="Surface Water"/>
    <x v="14"/>
    <d v="2024-06-25T14:04:00"/>
    <d v="2024-06-26T00:00:00"/>
    <s v="WETLab"/>
    <s v="SM 4500-P E"/>
    <x v="1"/>
    <m/>
    <n v="1.38E-2"/>
    <s v="mg/L"/>
    <n v="4.1999999999999997E-3"/>
    <n v="0.02"/>
    <m/>
    <m/>
    <m/>
    <m/>
    <x v="19"/>
    <x v="0"/>
    <s v="Samples were 6.8C when arrived at the lab, but this was also day of collection"/>
  </r>
  <r>
    <s v="Site 22"/>
    <s v="24060635-001"/>
    <s v="Surface Water"/>
    <x v="14"/>
    <d v="2024-06-25T14:04:00"/>
    <d v="2024-07-02T00:00:00"/>
    <s v="WETLab"/>
    <s v="SM 4500-P E"/>
    <x v="3"/>
    <m/>
    <n v="2.9600000000000001E-2"/>
    <s v="mg/L"/>
    <n v="5.8999999999999999E-3"/>
    <n v="0.02"/>
    <m/>
    <m/>
    <m/>
    <m/>
    <x v="19"/>
    <x v="0"/>
    <s v="Samples were 6.8C when arrived at the lab, but this was also day of collection"/>
  </r>
  <r>
    <s v="Site 22"/>
    <s v="24060635-001"/>
    <s v="Surface Water"/>
    <x v="14"/>
    <d v="2024-06-25T14:04:00"/>
    <d v="2024-07-02T00:00:00"/>
    <s v="WETLab"/>
    <s v="EPA 351.2"/>
    <x v="2"/>
    <m/>
    <n v="0.18820000000000001"/>
    <s v="mg/L"/>
    <n v="0.11"/>
    <n v="0.2"/>
    <m/>
    <m/>
    <m/>
    <m/>
    <x v="19"/>
    <x v="0"/>
    <s v="Samples were 6.8C when arrived at the lab, but this was also day of collection"/>
  </r>
  <r>
    <s v="Site 15"/>
    <s v="24060635-002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5"/>
    <x v="0"/>
    <s v="Samples were 6.8C when arrived at the lab, but this was also day of collection"/>
  </r>
  <r>
    <s v="Site 15"/>
    <s v="24060635-002"/>
    <s v="Surface Water"/>
    <x v="14"/>
    <d v="2024-06-25T14:04:00"/>
    <d v="2024-06-26T00:00:00"/>
    <s v="WETLab"/>
    <s v="SM 4500-P E"/>
    <x v="1"/>
    <m/>
    <n v="1.06E-2"/>
    <s v="mg/L"/>
    <n v="4.1999999999999997E-3"/>
    <n v="0.02"/>
    <m/>
    <m/>
    <m/>
    <m/>
    <x v="5"/>
    <x v="0"/>
    <s v="Samples were 6.8C when arrived at the lab, but this was also day of collection"/>
  </r>
  <r>
    <s v="Site 15"/>
    <s v="24060635-002"/>
    <s v="Surface Water"/>
    <x v="14"/>
    <d v="2024-06-25T14:04:00"/>
    <d v="2024-07-02T00:00:00"/>
    <s v="WETLab"/>
    <s v="SM 4500-P E"/>
    <x v="3"/>
    <m/>
    <n v="4.2999999999999997E-2"/>
    <s v="mg/L"/>
    <n v="5.8999999999999999E-3"/>
    <n v="0.02"/>
    <m/>
    <m/>
    <m/>
    <m/>
    <x v="5"/>
    <x v="0"/>
    <s v="Samples were 6.8C when arrived at the lab, but this was also day of collection"/>
  </r>
  <r>
    <s v="Site 15"/>
    <s v="24060635-002"/>
    <s v="Surface Water"/>
    <x v="14"/>
    <d v="2024-06-25T14:04:00"/>
    <d v="2024-07-02T00:00:00"/>
    <s v="WETLab"/>
    <s v="EPA 351.2"/>
    <x v="2"/>
    <m/>
    <n v="0.32569999999999999"/>
    <s v="mg/L"/>
    <n v="0.11"/>
    <n v="0.2"/>
    <m/>
    <m/>
    <m/>
    <m/>
    <x v="5"/>
    <x v="0"/>
    <s v="Samples were 6.8C when arrived at the lab, but this was also day of collection"/>
  </r>
  <r>
    <s v="Site 9 UV"/>
    <s v="24060635-003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25"/>
    <x v="0"/>
    <s v="Samples were 6.8C when arrived at the lab, but this was also day of collection"/>
  </r>
  <r>
    <s v="Site 9 UV"/>
    <s v="24060635-003"/>
    <s v="Surface Water"/>
    <x v="14"/>
    <d v="2024-06-25T14:04:00"/>
    <d v="2024-06-26T00:00:00"/>
    <s v="WETLab"/>
    <s v="SM 4500-P E"/>
    <x v="1"/>
    <m/>
    <n v="1.9599999999999999E-2"/>
    <s v="mg/L"/>
    <n v="4.1999999999999997E-3"/>
    <n v="0.02"/>
    <m/>
    <m/>
    <m/>
    <m/>
    <x v="25"/>
    <x v="0"/>
    <s v="Samples were 6.8C when arrived at the lab, but this was also day of collection"/>
  </r>
  <r>
    <s v="Site 9 UV"/>
    <s v="24060635-003"/>
    <s v="Surface Water"/>
    <x v="14"/>
    <d v="2024-06-25T14:04:00"/>
    <d v="2024-07-02T00:00:00"/>
    <s v="WETLab"/>
    <s v="SM 4500-P E"/>
    <x v="3"/>
    <m/>
    <n v="3.9300000000000002E-2"/>
    <s v="mg/L"/>
    <n v="5.8999999999999999E-3"/>
    <n v="0.02"/>
    <m/>
    <m/>
    <m/>
    <m/>
    <x v="25"/>
    <x v="0"/>
    <s v="Samples were 6.8C when arrived at the lab, but this was also day of collection"/>
  </r>
  <r>
    <s v="Site 9 UV"/>
    <s v="24060635-003"/>
    <s v="Surface Water"/>
    <x v="14"/>
    <d v="2024-06-25T14:04:00"/>
    <d v="2024-07-02T00:00:00"/>
    <s v="WETLab"/>
    <s v="EPA 351.2"/>
    <x v="2"/>
    <m/>
    <n v="0.23699999999999999"/>
    <s v="mg/L"/>
    <n v="0.11"/>
    <n v="0.2"/>
    <m/>
    <m/>
    <m/>
    <m/>
    <x v="25"/>
    <x v="0"/>
    <m/>
  </r>
  <r>
    <s v="Site 13"/>
    <s v="24060635-004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7"/>
    <x v="0"/>
    <m/>
  </r>
  <r>
    <s v="Site 13"/>
    <s v="24060635-004"/>
    <s v="Surface Water"/>
    <x v="14"/>
    <d v="2024-06-25T14:04:00"/>
    <d v="2024-06-26T00:00:00"/>
    <s v="WETLab"/>
    <s v="SM 4500-P E"/>
    <x v="1"/>
    <m/>
    <n v="1.09E-2"/>
    <s v="mg/L"/>
    <n v="4.1999999999999997E-3"/>
    <n v="0.02"/>
    <m/>
    <m/>
    <m/>
    <m/>
    <x v="7"/>
    <x v="0"/>
    <m/>
  </r>
  <r>
    <s v="Site 13"/>
    <s v="24060635-004"/>
    <s v="Surface Water"/>
    <x v="14"/>
    <d v="2024-06-25T14:04:00"/>
    <d v="2024-07-02T00:00:00"/>
    <s v="WETLab"/>
    <s v="SM 4500-P E"/>
    <x v="3"/>
    <m/>
    <n v="2.9100000000000001E-2"/>
    <s v="mg/L"/>
    <n v="5.8999999999999999E-3"/>
    <n v="0.02"/>
    <m/>
    <m/>
    <m/>
    <m/>
    <x v="7"/>
    <x v="0"/>
    <m/>
  </r>
  <r>
    <s v="Site 13"/>
    <s v="24060635-004"/>
    <s v="Surface Water"/>
    <x v="14"/>
    <d v="2024-06-25T14:04:00"/>
    <d v="2024-07-02T00:00:00"/>
    <s v="WETLab"/>
    <s v="EPA 351.2"/>
    <x v="2"/>
    <m/>
    <n v="0.45645000000000002"/>
    <s v="mg/L"/>
    <n v="0.11"/>
    <n v="0.2"/>
    <m/>
    <m/>
    <m/>
    <m/>
    <x v="7"/>
    <x v="0"/>
    <m/>
  </r>
  <r>
    <s v="Site 13 - Dupe"/>
    <s v="24060635-005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7"/>
    <x v="2"/>
    <m/>
  </r>
  <r>
    <s v="Site 13 - Dupe"/>
    <s v="24060635-005"/>
    <s v="Surface Water"/>
    <x v="14"/>
    <d v="2024-06-25T14:04:00"/>
    <d v="2024-06-26T00:00:00"/>
    <s v="WETLab"/>
    <s v="SM 4500-P E"/>
    <x v="1"/>
    <m/>
    <n v="1.03E-2"/>
    <s v="mg/L"/>
    <n v="4.1999999999999997E-3"/>
    <n v="0.02"/>
    <m/>
    <m/>
    <m/>
    <m/>
    <x v="7"/>
    <x v="2"/>
    <m/>
  </r>
  <r>
    <s v="Site 13 - Dupe"/>
    <s v="24060635-005"/>
    <s v="Surface Water"/>
    <x v="14"/>
    <d v="2024-06-25T14:04:00"/>
    <d v="2024-07-02T00:00:00"/>
    <s v="WETLab"/>
    <s v="SM 4500-P E"/>
    <x v="3"/>
    <m/>
    <n v="0.26879999999999998"/>
    <s v="mg/L"/>
    <n v="5.8999999999999999E-3"/>
    <n v="0.02"/>
    <m/>
    <m/>
    <m/>
    <m/>
    <x v="7"/>
    <x v="2"/>
    <m/>
  </r>
  <r>
    <s v="Site 13 - Dupe"/>
    <s v="24060635-005"/>
    <s v="Surface Water"/>
    <x v="14"/>
    <d v="2024-06-25T14:04:00"/>
    <d v="2024-07-02T00:00:00"/>
    <s v="WETLab"/>
    <s v="EPA 351.2"/>
    <x v="2"/>
    <m/>
    <n v="0.42020000000000002"/>
    <s v="mg/L"/>
    <n v="0.11"/>
    <n v="0.2"/>
    <m/>
    <m/>
    <m/>
    <m/>
    <x v="7"/>
    <x v="2"/>
    <m/>
  </r>
  <r>
    <s v="Site 3UV"/>
    <s v="24060635-006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26"/>
    <x v="0"/>
    <m/>
  </r>
  <r>
    <s v="Site 3UV"/>
    <s v="24060635-006"/>
    <s v="Surface Water"/>
    <x v="14"/>
    <d v="2024-06-25T14:04:00"/>
    <d v="2024-06-26T00:00:00"/>
    <s v="WETLab"/>
    <s v="SM 4500-P E"/>
    <x v="1"/>
    <m/>
    <n v="2.81E-2"/>
    <s v="mg/L"/>
    <n v="4.1999999999999997E-3"/>
    <n v="0.02"/>
    <m/>
    <m/>
    <m/>
    <m/>
    <x v="26"/>
    <x v="0"/>
    <m/>
  </r>
  <r>
    <s v="Site 3UV"/>
    <s v="24060635-006"/>
    <s v="Surface Water"/>
    <x v="14"/>
    <d v="2024-06-25T14:04:00"/>
    <d v="2024-07-02T00:00:00"/>
    <s v="WETLab"/>
    <s v="SM 4500-P E"/>
    <x v="3"/>
    <m/>
    <n v="0.15540000000000001"/>
    <s v="mg/L"/>
    <n v="5.8999999999999999E-3"/>
    <n v="0.02"/>
    <m/>
    <m/>
    <m/>
    <m/>
    <x v="26"/>
    <x v="0"/>
    <m/>
  </r>
  <r>
    <s v="Site 3UV"/>
    <s v="24060635-006"/>
    <s v="Surface Water"/>
    <x v="14"/>
    <d v="2024-06-25T14:04:00"/>
    <d v="2024-07-02T00:00:00"/>
    <s v="WETLab"/>
    <s v="EPA 351.2"/>
    <x v="2"/>
    <m/>
    <n v="0.50890000000000002"/>
    <s v="mg/L"/>
    <n v="0.11"/>
    <n v="0.2"/>
    <m/>
    <m/>
    <m/>
    <m/>
    <x v="26"/>
    <x v="0"/>
    <m/>
  </r>
  <r>
    <s v="Site 5UV"/>
    <s v="24060635-007"/>
    <s v="Surface Water"/>
    <x v="14"/>
    <d v="2024-06-25T14:04:00"/>
    <d v="2024-07-03T00:00:00"/>
    <s v="WETLab"/>
    <s v="EPA 353.2"/>
    <x v="0"/>
    <m/>
    <n v="0"/>
    <s v="mg/L"/>
    <n v="6.1999999999999998E-3"/>
    <n v="0.02"/>
    <m/>
    <m/>
    <m/>
    <m/>
    <x v="27"/>
    <x v="0"/>
    <m/>
  </r>
  <r>
    <s v="Site 5UV"/>
    <s v="24060635-007"/>
    <s v="Surface Water"/>
    <x v="14"/>
    <d v="2024-06-25T14:04:00"/>
    <d v="2024-06-26T00:00:00"/>
    <s v="WETLab"/>
    <s v="SM 4500-P E"/>
    <x v="1"/>
    <m/>
    <n v="1.3599999999999999E-2"/>
    <s v="mg/L"/>
    <n v="4.1999999999999997E-3"/>
    <n v="0.02"/>
    <m/>
    <m/>
    <m/>
    <m/>
    <x v="27"/>
    <x v="0"/>
    <m/>
  </r>
  <r>
    <s v="Site 5UV"/>
    <s v="24060635-007"/>
    <s v="Surface Water"/>
    <x v="14"/>
    <d v="2024-06-25T14:04:00"/>
    <d v="2024-07-02T00:00:00"/>
    <s v="WETLab"/>
    <s v="SM 4500-P E"/>
    <x v="3"/>
    <m/>
    <n v="8.2299999999999998E-2"/>
    <s v="mg/L"/>
    <n v="5.8999999999999999E-3"/>
    <n v="0.02"/>
    <m/>
    <m/>
    <m/>
    <m/>
    <x v="28"/>
    <x v="0"/>
    <m/>
  </r>
  <r>
    <s v="Site 5UV"/>
    <s v="24060635-007"/>
    <s v="Surface Water"/>
    <x v="14"/>
    <d v="2024-06-25T14:04:00"/>
    <d v="2024-07-02T00:00:00"/>
    <s v="WETLab"/>
    <s v="EPA 351.2"/>
    <x v="2"/>
    <m/>
    <n v="0.54874999999999996"/>
    <s v="mg/L"/>
    <n v="0.11"/>
    <n v="0.2"/>
    <m/>
    <m/>
    <m/>
    <m/>
    <x v="28"/>
    <x v="0"/>
    <m/>
  </r>
  <r>
    <s v="Rinsate Blank"/>
    <s v="24060636-001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3"/>
    <x v="1"/>
    <m/>
  </r>
  <r>
    <s v="Rinsate Blank"/>
    <s v="24060636-001"/>
    <s v="Surface Water"/>
    <x v="15"/>
    <d v="2024-06-25T14:04:00"/>
    <d v="2024-06-25T00:00:00"/>
    <s v="WETLab"/>
    <s v="SM 4500-P E"/>
    <x v="1"/>
    <m/>
    <n v="0"/>
    <s v="mg/L"/>
    <n v="4.1999999999999997E-3"/>
    <n v="0.02"/>
    <m/>
    <m/>
    <m/>
    <m/>
    <x v="3"/>
    <x v="1"/>
    <m/>
  </r>
  <r>
    <s v="Rinsate Blank"/>
    <s v="24060636-001"/>
    <s v="Surface Water"/>
    <x v="15"/>
    <d v="2024-06-25T14:04:00"/>
    <d v="2024-07-02T00:00:00"/>
    <s v="WETLab"/>
    <s v="SM 4500-P E"/>
    <x v="3"/>
    <m/>
    <n v="3.3E-3"/>
    <s v="mg/L"/>
    <n v="5.8999999999999999E-3"/>
    <n v="0.02"/>
    <m/>
    <m/>
    <m/>
    <m/>
    <x v="3"/>
    <x v="1"/>
    <m/>
  </r>
  <r>
    <s v="Rinsate Blank"/>
    <s v="24060636-001"/>
    <s v="Surface Water"/>
    <x v="15"/>
    <d v="2024-06-25T14:04:00"/>
    <d v="2024-07-02T00:00:00"/>
    <s v="WETLab"/>
    <s v="EPA 351.2"/>
    <x v="2"/>
    <m/>
    <n v="2.7E-2"/>
    <s v="mg/L"/>
    <n v="0.11"/>
    <n v="0.2"/>
    <m/>
    <m/>
    <m/>
    <m/>
    <x v="3"/>
    <x v="1"/>
    <m/>
  </r>
  <r>
    <s v="Site 20"/>
    <s v="24060636-002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12"/>
    <x v="0"/>
    <m/>
  </r>
  <r>
    <s v="Site 20"/>
    <s v="24060636-002"/>
    <s v="Surface Water"/>
    <x v="15"/>
    <d v="2024-06-25T14:04:00"/>
    <d v="2024-06-25T00:00:00"/>
    <s v="WETLab"/>
    <s v="SM 4500-P E"/>
    <x v="1"/>
    <m/>
    <n v="5.8999999999999999E-3"/>
    <s v="mg/L"/>
    <n v="4.1999999999999997E-3"/>
    <n v="0.02"/>
    <m/>
    <m/>
    <m/>
    <m/>
    <x v="12"/>
    <x v="0"/>
    <m/>
  </r>
  <r>
    <s v="Site 20"/>
    <s v="24060636-002"/>
    <s v="Surface Water"/>
    <x v="15"/>
    <d v="2024-06-25T14:04:00"/>
    <d v="2024-07-02T00:00:00"/>
    <s v="WETLab"/>
    <s v="SM 4500-P E"/>
    <x v="3"/>
    <m/>
    <n v="7.8E-2"/>
    <s v="mg/L"/>
    <n v="5.8999999999999999E-3"/>
    <n v="0.02"/>
    <m/>
    <m/>
    <m/>
    <m/>
    <x v="12"/>
    <x v="0"/>
    <m/>
  </r>
  <r>
    <s v="Site 20"/>
    <s v="24060636-002"/>
    <s v="Surface Water"/>
    <x v="15"/>
    <d v="2024-06-25T14:04:00"/>
    <d v="2024-07-02T00:00:00"/>
    <s v="WETLab"/>
    <s v="EPA 351.2"/>
    <x v="2"/>
    <m/>
    <n v="0.67179999999999995"/>
    <s v="mg/L"/>
    <n v="0.11"/>
    <n v="0.2"/>
    <m/>
    <m/>
    <m/>
    <m/>
    <x v="12"/>
    <x v="0"/>
    <m/>
  </r>
  <r>
    <s v="Site 14"/>
    <s v="24060636-003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8"/>
    <x v="0"/>
    <m/>
  </r>
  <r>
    <s v="Site 14"/>
    <s v="24060636-003"/>
    <s v="Surface Water"/>
    <x v="15"/>
    <d v="2024-06-25T14:04:00"/>
    <d v="2024-06-25T00:00:00"/>
    <s v="WETLab"/>
    <s v="SM 4500-P E"/>
    <x v="1"/>
    <m/>
    <n v="9.4999999999999998E-3"/>
    <s v="mg/L"/>
    <n v="4.1999999999999997E-3"/>
    <n v="0.02"/>
    <m/>
    <m/>
    <m/>
    <m/>
    <x v="8"/>
    <x v="0"/>
    <m/>
  </r>
  <r>
    <s v="Site 14"/>
    <s v="24060636-003"/>
    <s v="Surface Water"/>
    <x v="15"/>
    <d v="2024-06-25T14:04:00"/>
    <d v="2024-07-02T00:00:00"/>
    <s v="WETLab"/>
    <s v="SM 4500-P E"/>
    <x v="3"/>
    <m/>
    <n v="8.1799999999999998E-2"/>
    <s v="mg/L"/>
    <n v="5.8999999999999999E-3"/>
    <n v="0.02"/>
    <m/>
    <m/>
    <m/>
    <m/>
    <x v="8"/>
    <x v="0"/>
    <m/>
  </r>
  <r>
    <s v="Site 14"/>
    <s v="24060636-003"/>
    <s v="Surface Water"/>
    <x v="15"/>
    <d v="2024-06-25T14:04:00"/>
    <d v="2024-07-02T00:00:00"/>
    <s v="WETLab"/>
    <s v="EPA 351.2"/>
    <x v="2"/>
    <m/>
    <n v="0.55474999999999997"/>
    <s v="mg/L"/>
    <n v="0.11"/>
    <n v="0.2"/>
    <m/>
    <m/>
    <m/>
    <m/>
    <x v="8"/>
    <x v="0"/>
    <m/>
  </r>
  <r>
    <s v="Site 26 UV"/>
    <s v="24060636-004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24"/>
    <x v="0"/>
    <m/>
  </r>
  <r>
    <s v="Site 26 UV"/>
    <s v="24060636-004"/>
    <s v="Surface Water"/>
    <x v="15"/>
    <d v="2024-06-25T14:04:00"/>
    <d v="2024-06-25T00:00:00"/>
    <s v="WETLab"/>
    <s v="SM 4500-P E"/>
    <x v="1"/>
    <m/>
    <n v="1.2999999999999999E-3"/>
    <s v="mg/L"/>
    <n v="4.1999999999999997E-3"/>
    <n v="0.02"/>
    <m/>
    <m/>
    <m/>
    <m/>
    <x v="24"/>
    <x v="0"/>
    <m/>
  </r>
  <r>
    <s v="Site 26 UV"/>
    <s v="24060636-004"/>
    <s v="Surface Water"/>
    <x v="15"/>
    <d v="2024-06-25T14:04:00"/>
    <d v="2024-07-02T00:00:00"/>
    <s v="WETLab"/>
    <s v="SM 4500-P E"/>
    <x v="3"/>
    <m/>
    <n v="0.1928"/>
    <s v="mg/L"/>
    <n v="5.8999999999999999E-3"/>
    <n v="0.02"/>
    <m/>
    <m/>
    <m/>
    <m/>
    <x v="24"/>
    <x v="0"/>
    <m/>
  </r>
  <r>
    <s v="Site 26 UV"/>
    <s v="24060636-004"/>
    <s v="Surface Water"/>
    <x v="15"/>
    <d v="2024-06-25T14:04:00"/>
    <d v="2024-07-02T00:00:00"/>
    <s v="WETLab"/>
    <s v="EPA 351.2"/>
    <x v="2"/>
    <m/>
    <n v="0.18049999999999999"/>
    <s v="mg/L"/>
    <n v="0.11"/>
    <n v="0.2"/>
    <m/>
    <m/>
    <m/>
    <m/>
    <x v="24"/>
    <x v="0"/>
    <m/>
  </r>
  <r>
    <s v="Site 18"/>
    <s v="24060636-005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6"/>
    <x v="0"/>
    <m/>
  </r>
  <r>
    <s v="Site 18"/>
    <s v="24060636-005"/>
    <s v="Surface Water"/>
    <x v="15"/>
    <d v="2024-06-25T14:04:00"/>
    <d v="2024-06-25T00:00:00"/>
    <s v="WETLab"/>
    <s v="SM 4500-P E"/>
    <x v="1"/>
    <m/>
    <n v="5.4999999999999997E-3"/>
    <s v="mg/L"/>
    <n v="4.1999999999999997E-3"/>
    <n v="0.02"/>
    <m/>
    <m/>
    <m/>
    <m/>
    <x v="6"/>
    <x v="0"/>
    <m/>
  </r>
  <r>
    <s v="Site 18"/>
    <s v="24060636-005"/>
    <s v="Surface Water"/>
    <x v="15"/>
    <d v="2024-06-25T14:04:00"/>
    <d v="2024-07-03T00:00:00"/>
    <s v="WETLab"/>
    <s v="SM 4500-P E"/>
    <x v="3"/>
    <m/>
    <n v="2.3900000000000001E-2"/>
    <s v="mg/L"/>
    <n v="5.8999999999999999E-3"/>
    <n v="0.02"/>
    <m/>
    <m/>
    <m/>
    <m/>
    <x v="6"/>
    <x v="0"/>
    <m/>
  </r>
  <r>
    <s v="Site 18"/>
    <s v="24060636-005"/>
    <s v="Surface Water"/>
    <x v="15"/>
    <d v="2024-06-25T14:04:00"/>
    <d v="2024-07-02T00:00:00"/>
    <s v="WETLab"/>
    <s v="EPA 351.2"/>
    <x v="2"/>
    <m/>
    <n v="0.24035000000000001"/>
    <s v="mg/L"/>
    <n v="0.11"/>
    <n v="0.2"/>
    <m/>
    <m/>
    <m/>
    <m/>
    <x v="6"/>
    <x v="0"/>
    <m/>
  </r>
  <r>
    <s v="Site 16"/>
    <s v="24060636-006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1"/>
    <x v="0"/>
    <m/>
  </r>
  <r>
    <s v="Site 16"/>
    <s v="24060636-006"/>
    <s v="Surface Water"/>
    <x v="15"/>
    <d v="2024-06-25T14:04:00"/>
    <d v="2024-06-25T00:00:00"/>
    <s v="WETLab"/>
    <s v="SM 4500-P E"/>
    <x v="1"/>
    <m/>
    <n v="2.7000000000000001E-3"/>
    <s v="mg/L"/>
    <n v="4.1999999999999997E-3"/>
    <n v="0.02"/>
    <m/>
    <m/>
    <m/>
    <m/>
    <x v="1"/>
    <x v="0"/>
    <m/>
  </r>
  <r>
    <s v="Site 16"/>
    <s v="24060636-006"/>
    <s v="Surface Water"/>
    <x v="15"/>
    <d v="2024-06-25T14:04:00"/>
    <d v="2024-07-03T00:00:00"/>
    <s v="WETLab"/>
    <s v="SM 4500-P E"/>
    <x v="3"/>
    <m/>
    <n v="1.89E-2"/>
    <s v="mg/L"/>
    <n v="5.8999999999999999E-3"/>
    <n v="0.02"/>
    <m/>
    <m/>
    <m/>
    <m/>
    <x v="1"/>
    <x v="0"/>
    <m/>
  </r>
  <r>
    <s v="Site 16"/>
    <s v="24060636-006"/>
    <s v="Surface Water"/>
    <x v="15"/>
    <d v="2024-06-25T14:04:00"/>
    <d v="2024-07-02T00:00:00"/>
    <s v="WETLab"/>
    <s v="EPA 351.2"/>
    <x v="2"/>
    <m/>
    <n v="0.28660000000000002"/>
    <s v="mg/L"/>
    <n v="0.11"/>
    <n v="0.2"/>
    <m/>
    <m/>
    <m/>
    <m/>
    <x v="1"/>
    <x v="0"/>
    <m/>
  </r>
  <r>
    <s v="Site 17"/>
    <s v="24060636-007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2"/>
    <x v="0"/>
    <m/>
  </r>
  <r>
    <s v="Site 17"/>
    <s v="24060636-007"/>
    <s v="Surface Water"/>
    <x v="15"/>
    <d v="2024-06-25T14:04:00"/>
    <d v="2024-06-25T00:00:00"/>
    <s v="WETLab"/>
    <s v="SM 4500-P E"/>
    <x v="1"/>
    <m/>
    <n v="3.0999999999999999E-3"/>
    <s v="mg/L"/>
    <n v="4.1999999999999997E-3"/>
    <n v="0.02"/>
    <m/>
    <m/>
    <m/>
    <m/>
    <x v="2"/>
    <x v="0"/>
    <m/>
  </r>
  <r>
    <s v="Site 17"/>
    <s v="24060636-007"/>
    <s v="Surface Water"/>
    <x v="15"/>
    <d v="2024-06-25T14:04:00"/>
    <d v="2024-07-03T00:00:00"/>
    <s v="WETLab"/>
    <s v="SM 4500-P E"/>
    <x v="3"/>
    <m/>
    <n v="1.4E-2"/>
    <s v="mg/L"/>
    <n v="5.8999999999999999E-3"/>
    <n v="0.02"/>
    <m/>
    <m/>
    <m/>
    <m/>
    <x v="2"/>
    <x v="0"/>
    <m/>
  </r>
  <r>
    <s v="Site 17"/>
    <s v="24060636-007"/>
    <s v="Surface Water"/>
    <x v="15"/>
    <d v="2024-06-25T14:04:00"/>
    <d v="2024-07-02T00:00:00"/>
    <s v="WETLab"/>
    <s v="EPA 351.2"/>
    <x v="2"/>
    <m/>
    <n v="0.32645000000000002"/>
    <s v="mg/L"/>
    <n v="0.11"/>
    <n v="0.2"/>
    <m/>
    <m/>
    <m/>
    <m/>
    <x v="2"/>
    <x v="0"/>
    <m/>
  </r>
  <r>
    <s v="Rinsate Blank"/>
    <s v="24060636-008"/>
    <s v="Surface Water"/>
    <x v="15"/>
    <d v="2024-06-25T14:04:00"/>
    <d v="2024-07-03T00:00:00"/>
    <s v="WETLab"/>
    <s v="EPA 353.2"/>
    <x v="0"/>
    <m/>
    <n v="0"/>
    <s v="mg/L"/>
    <n v="6.1999999999999998E-3"/>
    <n v="0.02"/>
    <m/>
    <m/>
    <m/>
    <m/>
    <x v="3"/>
    <x v="1"/>
    <m/>
  </r>
  <r>
    <s v="Rinsate Blank"/>
    <s v="24060636-008"/>
    <s v="Surface Water"/>
    <x v="15"/>
    <d v="2024-06-25T14:04:00"/>
    <d v="2024-06-25T00:00:00"/>
    <s v="WETLab"/>
    <s v="SM 4500-P E"/>
    <x v="1"/>
    <m/>
    <n v="0"/>
    <s v="mg/L"/>
    <n v="4.1999999999999997E-3"/>
    <n v="0"/>
    <m/>
    <m/>
    <m/>
    <m/>
    <x v="3"/>
    <x v="1"/>
    <m/>
  </r>
  <r>
    <s v="Rinsate Blank"/>
    <s v="24060636-008"/>
    <s v="Surface Water"/>
    <x v="15"/>
    <d v="2024-06-25T14:04:00"/>
    <d v="2024-07-03T00:00:00"/>
    <s v="WETLab"/>
    <s v="SM 4500-P E"/>
    <x v="3"/>
    <m/>
    <n v="0"/>
    <s v="mg/L"/>
    <n v="5.8999999999999999E-3"/>
    <n v="0.02"/>
    <m/>
    <m/>
    <m/>
    <m/>
    <x v="3"/>
    <x v="1"/>
    <m/>
  </r>
  <r>
    <s v="Rinsate Blank"/>
    <s v="24060636-008"/>
    <s v="Surface Water"/>
    <x v="15"/>
    <d v="2024-06-25T14:04:00"/>
    <d v="2024-07-02T00:00:00"/>
    <s v="WETLab"/>
    <s v="EPA 351.2"/>
    <x v="2"/>
    <m/>
    <n v="5.0349999999999999E-2"/>
    <s v="mg/L"/>
    <n v="0.11"/>
    <n v="0.2"/>
    <m/>
    <m/>
    <m/>
    <m/>
    <x v="3"/>
    <x v="1"/>
    <m/>
  </r>
  <r>
    <s v="Site 17"/>
    <s v="24070096-001"/>
    <s v="Surface Water"/>
    <x v="16"/>
    <d v="2024-07-02T16:06:00"/>
    <d v="2024-07-10T00:00:00"/>
    <s v="WETLab"/>
    <s v="EPA 353.2"/>
    <x v="0"/>
    <m/>
    <n v="4.3E-3"/>
    <s v="mg/L"/>
    <n v="6.1999999999999998E-3"/>
    <n v="0.02"/>
    <m/>
    <m/>
    <m/>
    <m/>
    <x v="2"/>
    <x v="0"/>
    <m/>
  </r>
  <r>
    <s v="Site 17"/>
    <s v="24070096-001"/>
    <s v="Surface Water"/>
    <x v="16"/>
    <d v="2024-07-02T16:06:00"/>
    <d v="2024-07-03T00:00:00"/>
    <s v="WETLab"/>
    <s v="SM 4500-P E"/>
    <x v="1"/>
    <m/>
    <n v="0"/>
    <s v="mg/L"/>
    <n v="4.1999999999999997E-3"/>
    <n v="0.02"/>
    <m/>
    <m/>
    <m/>
    <m/>
    <x v="2"/>
    <x v="0"/>
    <m/>
  </r>
  <r>
    <s v="Site 17"/>
    <s v="24070096-001"/>
    <s v="Surface Water"/>
    <x v="16"/>
    <d v="2024-07-02T16:06:00"/>
    <d v="2024-07-12T00:00:00"/>
    <s v="WETLab"/>
    <s v="SM 4500-P E"/>
    <x v="3"/>
    <m/>
    <n v="1.03E-2"/>
    <s v="mg/L"/>
    <n v="5.8999999999999999E-3"/>
    <n v="0.02"/>
    <m/>
    <m/>
    <m/>
    <m/>
    <x v="2"/>
    <x v="0"/>
    <m/>
  </r>
  <r>
    <s v="Site 17"/>
    <s v="24070096-001"/>
    <s v="Surface Water"/>
    <x v="16"/>
    <d v="2024-07-02T16:06:00"/>
    <d v="2024-07-10T00:00:00"/>
    <s v="WETLab"/>
    <s v="EPA 351.2"/>
    <x v="2"/>
    <m/>
    <n v="0.10605000000000001"/>
    <s v="mg/L"/>
    <n v="0.11"/>
    <n v="0.2"/>
    <m/>
    <m/>
    <m/>
    <m/>
    <x v="2"/>
    <x v="0"/>
    <m/>
  </r>
  <r>
    <s v="Site 14"/>
    <s v="24070096-002"/>
    <s v="Surface Water"/>
    <x v="16"/>
    <d v="2024-07-02T16:06:00"/>
    <d v="2024-07-10T00:00:00"/>
    <s v="WETLab"/>
    <s v="EPA 353.2"/>
    <x v="0"/>
    <m/>
    <n v="0"/>
    <s v="mg/L"/>
    <n v="6.1999999999999998E-3"/>
    <n v="0.02"/>
    <m/>
    <m/>
    <m/>
    <m/>
    <x v="8"/>
    <x v="0"/>
    <m/>
  </r>
  <r>
    <s v="Site 14"/>
    <s v="24070096-002"/>
    <s v="Surface Water"/>
    <x v="16"/>
    <d v="2024-07-02T16:06:00"/>
    <d v="2024-07-03T00:00:00"/>
    <s v="WETLab"/>
    <s v="SM 4500-P E"/>
    <x v="1"/>
    <m/>
    <n v="2.7000000000000001E-3"/>
    <s v="mg/L"/>
    <n v="4.1999999999999997E-3"/>
    <n v="0.02"/>
    <m/>
    <m/>
    <m/>
    <m/>
    <x v="8"/>
    <x v="0"/>
    <m/>
  </r>
  <r>
    <s v="Site 14"/>
    <s v="24070096-002"/>
    <s v="Surface Water"/>
    <x v="16"/>
    <d v="2024-07-02T16:06:00"/>
    <d v="2024-07-12T00:00:00"/>
    <s v="WETLab"/>
    <s v="SM 4500-P E"/>
    <x v="3"/>
    <m/>
    <n v="4.0099999999999997E-2"/>
    <s v="mg/L"/>
    <n v="5.8999999999999999E-3"/>
    <n v="0.02"/>
    <m/>
    <m/>
    <m/>
    <m/>
    <x v="8"/>
    <x v="0"/>
    <m/>
  </r>
  <r>
    <s v="Site 14"/>
    <s v="24070096-002"/>
    <s v="Surface Water"/>
    <x v="16"/>
    <d v="2024-07-02T16:06:00"/>
    <d v="2024-07-10T00:00:00"/>
    <s v="WETLab"/>
    <s v="EPA 351.2"/>
    <x v="2"/>
    <m/>
    <n v="0.26205000000000001"/>
    <s v="mg/L"/>
    <n v="0.11"/>
    <n v="0.2"/>
    <m/>
    <m/>
    <m/>
    <m/>
    <x v="8"/>
    <x v="0"/>
    <m/>
  </r>
  <r>
    <s v="Site 20"/>
    <s v="24070096-003"/>
    <s v="Surface Water"/>
    <x v="16"/>
    <d v="2024-07-02T16:06:00"/>
    <d v="2024-07-10T00:00:00"/>
    <s v="WETLab"/>
    <s v="EPA 353.2"/>
    <x v="0"/>
    <m/>
    <n v="7.4999999999999997E-3"/>
    <s v="mg/L"/>
    <n v="6.1999999999999998E-3"/>
    <n v="0.02"/>
    <m/>
    <m/>
    <m/>
    <m/>
    <x v="12"/>
    <x v="0"/>
    <m/>
  </r>
  <r>
    <s v="Site 20"/>
    <s v="24070096-003"/>
    <s v="Surface Water"/>
    <x v="16"/>
    <d v="2024-07-02T16:06:00"/>
    <d v="2024-07-03T00:00:00"/>
    <s v="WETLab"/>
    <s v="SM 4500-P E"/>
    <x v="1"/>
    <m/>
    <n v="5.9999999999999995E-4"/>
    <s v="mg/L"/>
    <n v="4.1999999999999997E-3"/>
    <n v="0.02"/>
    <m/>
    <m/>
    <m/>
    <m/>
    <x v="12"/>
    <x v="0"/>
    <m/>
  </r>
  <r>
    <s v="Site 20"/>
    <s v="24070096-003"/>
    <s v="Surface Water"/>
    <x v="16"/>
    <d v="2024-07-02T16:06:00"/>
    <d v="2024-07-12T00:00:00"/>
    <s v="WETLab"/>
    <s v="SM 4500-P E"/>
    <x v="3"/>
    <m/>
    <n v="3.56E-2"/>
    <s v="mg/L"/>
    <n v="5.8999999999999999E-3"/>
    <n v="0.02"/>
    <m/>
    <m/>
    <m/>
    <m/>
    <x v="12"/>
    <x v="0"/>
    <m/>
  </r>
  <r>
    <s v="Site 20"/>
    <s v="24070096-003"/>
    <s v="Surface Water"/>
    <x v="16"/>
    <d v="2024-07-02T16:06:00"/>
    <d v="2024-07-10T00:00:00"/>
    <s v="WETLab"/>
    <s v="EPA 351.2"/>
    <x v="2"/>
    <m/>
    <n v="0.31204999999999999"/>
    <s v="mg/L"/>
    <n v="0.11"/>
    <n v="0.2"/>
    <m/>
    <m/>
    <m/>
    <m/>
    <x v="12"/>
    <x v="0"/>
    <m/>
  </r>
  <r>
    <s v="Site 26 UV"/>
    <s v="24070097-001"/>
    <s v="Surface Water"/>
    <x v="17"/>
    <d v="2024-07-02T16:06:00"/>
    <d v="2024-07-10T00:00:00"/>
    <s v="WETLab"/>
    <s v="EPA 353.2"/>
    <x v="0"/>
    <m/>
    <n v="0"/>
    <s v="mg/L"/>
    <n v="6.1999999999999998E-3"/>
    <n v="0.02"/>
    <m/>
    <m/>
    <m/>
    <m/>
    <x v="24"/>
    <x v="0"/>
    <m/>
  </r>
  <r>
    <s v="Site 26 UV"/>
    <s v="24070097-001"/>
    <s v="Surface Water"/>
    <x v="17"/>
    <d v="2024-07-02T16:06:00"/>
    <d v="2024-07-03T00:00:00"/>
    <s v="WETLab"/>
    <s v="SM 4500-P E"/>
    <x v="1"/>
    <m/>
    <n v="0"/>
    <s v="mg/L"/>
    <n v="4.1999999999999997E-3"/>
    <n v="0.02"/>
    <m/>
    <m/>
    <m/>
    <m/>
    <x v="24"/>
    <x v="0"/>
    <m/>
  </r>
  <r>
    <s v="Site 26 UV"/>
    <s v="24070097-001"/>
    <s v="Surface Water"/>
    <x v="17"/>
    <d v="2024-07-02T16:06:00"/>
    <d v="2024-07-12T00:00:00"/>
    <s v="WETLab"/>
    <s v="SM 4500-P E"/>
    <x v="3"/>
    <m/>
    <n v="4.8999999999999998E-3"/>
    <s v="mg/L"/>
    <n v="5.8999999999999999E-3"/>
    <n v="0.02"/>
    <m/>
    <m/>
    <m/>
    <m/>
    <x v="24"/>
    <x v="0"/>
    <m/>
  </r>
  <r>
    <s v="Site 26 UV"/>
    <s v="24070097-001"/>
    <s v="Surface Water"/>
    <x v="17"/>
    <d v="2024-07-02T16:06:00"/>
    <d v="2024-07-10T00:00:00"/>
    <s v="WETLab"/>
    <s v="EPA 351.2"/>
    <x v="2"/>
    <m/>
    <n v="0.1026"/>
    <s v="mg/L"/>
    <n v="0.11"/>
    <n v="0.2"/>
    <m/>
    <m/>
    <m/>
    <m/>
    <x v="24"/>
    <x v="0"/>
    <m/>
  </r>
  <r>
    <s v="Site 9 UV"/>
    <s v="24070097-002"/>
    <s v="Surface Water"/>
    <x v="17"/>
    <d v="2024-07-02T16:06:00"/>
    <d v="2024-07-10T00:00:00"/>
    <s v="WETLab"/>
    <s v="EPA 353.2"/>
    <x v="0"/>
    <m/>
    <n v="0"/>
    <s v="mg/L"/>
    <n v="6.1999999999999998E-3"/>
    <n v="0.02"/>
    <m/>
    <m/>
    <m/>
    <m/>
    <x v="25"/>
    <x v="0"/>
    <m/>
  </r>
  <r>
    <s v="Site 9 UV"/>
    <s v="24070097-002"/>
    <s v="Surface Water"/>
    <x v="17"/>
    <d v="2024-07-02T16:06:00"/>
    <d v="2024-07-03T00:00:00"/>
    <s v="WETLab"/>
    <s v="SM 4500-P E"/>
    <x v="1"/>
    <m/>
    <n v="3.3999999999999998E-3"/>
    <s v="mg/L"/>
    <n v="4.1999999999999997E-3"/>
    <n v="0.02"/>
    <m/>
    <m/>
    <m/>
    <m/>
    <x v="25"/>
    <x v="0"/>
    <m/>
  </r>
  <r>
    <s v="Site 9 UV"/>
    <s v="24070097-002"/>
    <s v="Surface Water"/>
    <x v="17"/>
    <d v="2024-07-02T16:06:00"/>
    <d v="2024-07-12T00:00:00"/>
    <s v="WETLab"/>
    <s v="SM 4500-P E"/>
    <x v="3"/>
    <m/>
    <n v="3.4500000000000003E-2"/>
    <s v="mg/L"/>
    <n v="5.8999999999999999E-3"/>
    <n v="0.02"/>
    <m/>
    <m/>
    <m/>
    <m/>
    <x v="25"/>
    <x v="0"/>
    <m/>
  </r>
  <r>
    <s v="Site 9 UV"/>
    <s v="24070097-002"/>
    <s v="Surface Water"/>
    <x v="17"/>
    <d v="2024-07-02T16:06:00"/>
    <d v="2024-07-10T00:00:00"/>
    <s v="WETLab"/>
    <s v="EPA 351.2"/>
    <x v="2"/>
    <m/>
    <n v="0.1988"/>
    <s v="mg/L"/>
    <n v="0.11"/>
    <n v="0.2"/>
    <m/>
    <m/>
    <m/>
    <m/>
    <x v="25"/>
    <x v="0"/>
    <m/>
  </r>
  <r>
    <s v="Site 15"/>
    <s v="24070097-003"/>
    <s v="Surface Water"/>
    <x v="17"/>
    <d v="2024-07-02T16:06:00"/>
    <d v="2024-07-10T00:00:00"/>
    <s v="WETLab"/>
    <s v="EPA 353.2"/>
    <x v="0"/>
    <m/>
    <n v="0"/>
    <s v="mg/L"/>
    <n v="6.1999999999999998E-3"/>
    <n v="0.02"/>
    <m/>
    <m/>
    <m/>
    <m/>
    <x v="5"/>
    <x v="0"/>
    <m/>
  </r>
  <r>
    <s v="Site 15"/>
    <s v="24070097-003"/>
    <s v="Surface Water"/>
    <x v="17"/>
    <d v="2024-07-02T16:06:00"/>
    <d v="2024-07-03T00:00:00"/>
    <s v="WETLab"/>
    <s v="SM 4500-P E"/>
    <x v="1"/>
    <m/>
    <n v="0"/>
    <s v="mg/L"/>
    <n v="4.1999999999999997E-3"/>
    <n v="0.02"/>
    <m/>
    <m/>
    <m/>
    <m/>
    <x v="5"/>
    <x v="0"/>
    <m/>
  </r>
  <r>
    <s v="Site 15"/>
    <s v="24070097-003"/>
    <s v="Surface Water"/>
    <x v="17"/>
    <d v="2024-07-02T16:06:00"/>
    <d v="2024-07-12T00:00:00"/>
    <s v="WETLab"/>
    <s v="SM 4500-P E"/>
    <x v="3"/>
    <m/>
    <n v="1.24E-2"/>
    <s v="mg/L"/>
    <n v="5.8999999999999999E-3"/>
    <n v="0.02"/>
    <m/>
    <m/>
    <m/>
    <m/>
    <x v="5"/>
    <x v="0"/>
    <m/>
  </r>
  <r>
    <s v="Site 15"/>
    <s v="24070097-003"/>
    <s v="Surface Water"/>
    <x v="17"/>
    <d v="2024-07-02T16:06:00"/>
    <d v="2024-07-10T00:00:00"/>
    <s v="WETLab"/>
    <s v="EPA 351.2"/>
    <x v="2"/>
    <m/>
    <n v="0.2311"/>
    <s v="mg/L"/>
    <n v="0.11"/>
    <n v="0.2"/>
    <m/>
    <m/>
    <m/>
    <m/>
    <x v="5"/>
    <x v="0"/>
    <m/>
  </r>
  <r>
    <s v="Rinsate Blank"/>
    <s v="24070098-001"/>
    <s v="Surface Water"/>
    <x v="16"/>
    <d v="2024-07-02T16:06:00"/>
    <d v="2024-07-10T00:00:00"/>
    <s v="WETLab"/>
    <s v="EPA 353.2"/>
    <x v="0"/>
    <m/>
    <n v="0"/>
    <s v="mg/L"/>
    <n v="6.1999999999999998E-3"/>
    <n v="0.02"/>
    <m/>
    <m/>
    <m/>
    <m/>
    <x v="3"/>
    <x v="1"/>
    <m/>
  </r>
  <r>
    <s v="Rinsate Blank"/>
    <s v="24070098-001"/>
    <s v="Surface Water"/>
    <x v="16"/>
    <d v="2024-07-02T16:06:00"/>
    <d v="2024-07-02T00:00:00"/>
    <s v="WETLab"/>
    <s v="SM 4500-P E"/>
    <x v="1"/>
    <m/>
    <n v="0"/>
    <s v="mg/L"/>
    <n v="4.1999999999999997E-3"/>
    <n v="0.02"/>
    <m/>
    <m/>
    <m/>
    <m/>
    <x v="3"/>
    <x v="1"/>
    <m/>
  </r>
  <r>
    <s v="Rinsate Blank"/>
    <s v="24070098-001"/>
    <s v="Surface Water"/>
    <x v="16"/>
    <d v="2024-07-02T16:06:00"/>
    <d v="2024-07-12T00:00:00"/>
    <s v="WETLab"/>
    <s v="SM 4500-P E"/>
    <x v="3"/>
    <m/>
    <n v="5.9999999999999995E-4"/>
    <s v="mg/L"/>
    <n v="5.8999999999999999E-3"/>
    <n v="0.02"/>
    <m/>
    <m/>
    <m/>
    <m/>
    <x v="3"/>
    <x v="1"/>
    <m/>
  </r>
  <r>
    <s v="Rinsate Blank"/>
    <s v="24070098-001"/>
    <s v="Surface Water"/>
    <x v="16"/>
    <d v="2024-07-02T16:06:00"/>
    <d v="2024-07-10T00:00:00"/>
    <s v="WETLab"/>
    <s v="EPA 351.2"/>
    <x v="2"/>
    <s v="M"/>
    <n v="0"/>
    <s v="mg/L"/>
    <n v="0.11"/>
    <n v="0.2"/>
    <m/>
    <m/>
    <m/>
    <m/>
    <x v="3"/>
    <x v="1"/>
    <m/>
  </r>
  <r>
    <s v="Site 16"/>
    <s v="24070098-002"/>
    <s v="Surface Water"/>
    <x v="16"/>
    <d v="2024-07-02T16:06:00"/>
    <d v="2024-07-10T00:00:00"/>
    <s v="WETLab"/>
    <s v="EPA 353.2"/>
    <x v="0"/>
    <m/>
    <n v="0"/>
    <s v="mg/L"/>
    <n v="6.1999999999999998E-3"/>
    <n v="0.02"/>
    <m/>
    <m/>
    <m/>
    <m/>
    <x v="1"/>
    <x v="0"/>
    <m/>
  </r>
  <r>
    <s v="Site 16"/>
    <s v="24070098-002"/>
    <s v="Surface Water"/>
    <x v="16"/>
    <d v="2024-07-02T16:06:00"/>
    <d v="2024-07-02T00:00:00"/>
    <s v="WETLab"/>
    <s v="SM 4500-P E"/>
    <x v="1"/>
    <m/>
    <n v="5.1999999999999998E-3"/>
    <s v="mg/L"/>
    <n v="4.1999999999999997E-3"/>
    <n v="0.02"/>
    <m/>
    <m/>
    <m/>
    <m/>
    <x v="1"/>
    <x v="0"/>
    <m/>
  </r>
  <r>
    <s v="Site 16"/>
    <s v="24070098-002"/>
    <s v="Surface Water"/>
    <x v="16"/>
    <d v="2024-07-02T16:06:00"/>
    <d v="2024-07-12T00:00:00"/>
    <s v="WETLab"/>
    <s v="SM 4500-P E"/>
    <x v="3"/>
    <m/>
    <n v="2.06E-2"/>
    <s v="mg/L"/>
    <n v="5.8999999999999999E-3"/>
    <n v="0.02"/>
    <m/>
    <m/>
    <m/>
    <m/>
    <x v="1"/>
    <x v="0"/>
    <m/>
  </r>
  <r>
    <s v="Site 16"/>
    <s v="24070098-002"/>
    <s v="Surface Water"/>
    <x v="16"/>
    <d v="2024-07-02T16:06:00"/>
    <d v="2024-07-10T00:00:00"/>
    <s v="WETLab"/>
    <s v="EPA 351.2"/>
    <x v="2"/>
    <m/>
    <n v="0.13485"/>
    <s v="mg/L"/>
    <n v="0.11"/>
    <n v="0.2"/>
    <m/>
    <m/>
    <m/>
    <m/>
    <x v="1"/>
    <x v="0"/>
    <m/>
  </r>
  <r>
    <s v="Site 18"/>
    <s v="24070098-003"/>
    <s v="Surface Water"/>
    <x v="16"/>
    <d v="2024-07-02T16:06:00"/>
    <d v="2024-07-10T00:00:00"/>
    <s v="WETLab"/>
    <s v="EPA 353.2"/>
    <x v="0"/>
    <m/>
    <n v="0"/>
    <s v="mg/L"/>
    <n v="6.1999999999999998E-3"/>
    <n v="0.02"/>
    <m/>
    <m/>
    <m/>
    <m/>
    <x v="6"/>
    <x v="0"/>
    <m/>
  </r>
  <r>
    <s v="Site 18"/>
    <s v="24070098-003"/>
    <s v="Surface Water"/>
    <x v="16"/>
    <d v="2024-07-02T16:06:00"/>
    <d v="2024-07-02T00:00:00"/>
    <s v="WETLab"/>
    <s v="SM 4500-P E"/>
    <x v="1"/>
    <m/>
    <n v="3.3E-3"/>
    <s v="mg/L"/>
    <n v="4.1999999999999997E-3"/>
    <n v="0.02"/>
    <m/>
    <m/>
    <m/>
    <m/>
    <x v="6"/>
    <x v="0"/>
    <m/>
  </r>
  <r>
    <s v="Site 18"/>
    <s v="24070098-003"/>
    <s v="Surface Water"/>
    <x v="16"/>
    <d v="2024-07-02T16:06:00"/>
    <d v="2024-07-12T00:00:00"/>
    <s v="WETLab"/>
    <s v="SM 4500-P E"/>
    <x v="3"/>
    <m/>
    <n v="2.8299999999999999E-2"/>
    <s v="mg/L"/>
    <n v="5.8999999999999999E-3"/>
    <n v="0.02"/>
    <m/>
    <m/>
    <m/>
    <m/>
    <x v="6"/>
    <x v="0"/>
    <m/>
  </r>
  <r>
    <s v="Site 18"/>
    <s v="24070098-003"/>
    <s v="Surface Water"/>
    <x v="16"/>
    <d v="2024-07-02T16:06:00"/>
    <d v="2024-07-10T00:00:00"/>
    <s v="WETLab"/>
    <s v="EPA 351.2"/>
    <x v="2"/>
    <m/>
    <n v="0.22375"/>
    <s v="mg/L"/>
    <n v="0.11"/>
    <n v="0.2"/>
    <m/>
    <m/>
    <m/>
    <m/>
    <x v="6"/>
    <x v="0"/>
    <m/>
  </r>
  <r>
    <s v="Site 22"/>
    <s v="24070098-004"/>
    <s v="Surface Water"/>
    <x v="16"/>
    <d v="2024-07-02T16:06:00"/>
    <d v="2024-07-10T00:00:00"/>
    <s v="WETLab"/>
    <s v="EPA 353.2"/>
    <x v="0"/>
    <m/>
    <n v="6.4000000000000003E-3"/>
    <s v="mg/L"/>
    <n v="6.1999999999999998E-3"/>
    <n v="0.02"/>
    <m/>
    <m/>
    <m/>
    <m/>
    <x v="19"/>
    <x v="0"/>
    <m/>
  </r>
  <r>
    <s v="Site 22"/>
    <s v="24070098-004"/>
    <s v="Surface Water"/>
    <x v="16"/>
    <d v="2024-07-02T16:06:00"/>
    <d v="2024-07-02T00:00:00"/>
    <s v="WETLab"/>
    <s v="SM 4500-P E"/>
    <x v="1"/>
    <m/>
    <n v="4.5999999999999999E-3"/>
    <s v="mg/L"/>
    <n v="4.1999999999999997E-3"/>
    <n v="0.02"/>
    <m/>
    <m/>
    <m/>
    <m/>
    <x v="19"/>
    <x v="0"/>
    <m/>
  </r>
  <r>
    <s v="Site 22"/>
    <s v="24070098-004"/>
    <s v="Surface Water"/>
    <x v="16"/>
    <d v="2024-07-02T16:06:00"/>
    <d v="2024-07-12T00:00:00"/>
    <s v="WETLab"/>
    <s v="SM 4500-P E"/>
    <x v="3"/>
    <m/>
    <n v="5.7299999999999997E-2"/>
    <s v="mg/L"/>
    <n v="5.8999999999999999E-3"/>
    <n v="0.02"/>
    <m/>
    <m/>
    <m/>
    <m/>
    <x v="19"/>
    <x v="0"/>
    <m/>
  </r>
  <r>
    <s v="Site 22"/>
    <s v="24070098-004"/>
    <s v="Surface Water"/>
    <x v="16"/>
    <d v="2024-07-02T16:06:00"/>
    <d v="2024-07-10T00:00:00"/>
    <s v="WETLab"/>
    <s v="EPA 351.2"/>
    <x v="2"/>
    <m/>
    <n v="0.13930000000000001"/>
    <s v="mg/L"/>
    <n v="0.11"/>
    <n v="0.2"/>
    <m/>
    <m/>
    <m/>
    <m/>
    <x v="19"/>
    <x v="0"/>
    <m/>
  </r>
  <r>
    <m/>
    <m/>
    <m/>
    <x v="18"/>
    <m/>
    <m/>
    <m/>
    <m/>
    <x v="4"/>
    <m/>
    <m/>
    <m/>
    <m/>
    <m/>
    <m/>
    <m/>
    <m/>
    <m/>
    <x v="29"/>
    <x v="3"/>
    <m/>
  </r>
  <r>
    <m/>
    <m/>
    <m/>
    <x v="18"/>
    <m/>
    <m/>
    <m/>
    <m/>
    <x v="4"/>
    <m/>
    <m/>
    <m/>
    <m/>
    <m/>
    <m/>
    <m/>
    <m/>
    <m/>
    <x v="29"/>
    <x v="3"/>
    <m/>
  </r>
  <r>
    <m/>
    <m/>
    <m/>
    <x v="18"/>
    <m/>
    <m/>
    <m/>
    <m/>
    <x v="4"/>
    <m/>
    <m/>
    <m/>
    <m/>
    <m/>
    <m/>
    <m/>
    <m/>
    <m/>
    <x v="2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41B9A-8FB9-41A1-817C-6962CA5AAFB0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C22" firstHeaderRow="1" firstDataRow="2" firstDataCol="1" rowPageCount="1" colPageCount="1"/>
  <pivotFields count="23">
    <pivotField showAll="0"/>
    <pivotField showAll="0"/>
    <pivotField showAll="0"/>
    <pivotField axis="axisRow" showAll="0">
      <items count="20">
        <item x="1"/>
        <item x="0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5"/>
        <item x="14"/>
        <item x="18"/>
        <item x="16"/>
        <item x="17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31">
        <item h="1" x="0"/>
        <item h="1" x="4"/>
        <item h="1" x="9"/>
        <item h="1" x="7"/>
        <item h="1" x="8"/>
        <item h="1" x="5"/>
        <item x="1"/>
        <item x="2"/>
        <item x="6"/>
        <item h="1" x="13"/>
        <item h="1" x="12"/>
        <item h="1" x="11"/>
        <item h="1" x="26"/>
        <item h="1" x="3"/>
        <item h="1" x="29"/>
        <item h="1" x="14"/>
        <item h="1" x="15"/>
        <item h="1" x="16"/>
        <item h="1" x="17"/>
        <item h="1" x="18"/>
        <item x="19"/>
        <item x="20"/>
        <item x="21"/>
        <item h="1" x="22"/>
        <item h="1" x="23"/>
        <item h="1" x="24"/>
        <item h="1" x="25"/>
        <item h="1" x="27"/>
        <item h="1" x="10"/>
        <item h="1" x="28"/>
        <item t="default"/>
      </items>
    </pivotField>
    <pivotField axis="axisCol" showAll="0">
      <items count="5">
        <item x="2"/>
        <item x="0"/>
        <item h="1" x="1"/>
        <item h="1"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</rowItems>
  <colFields count="1">
    <field x="19"/>
  </colFields>
  <colItems count="2">
    <i>
      <x/>
    </i>
    <i>
      <x v="1"/>
    </i>
  </colItems>
  <pageFields count="1">
    <pageField fld="8" hier="-1"/>
  </pageFields>
  <dataFields count="1">
    <dataField name="Max of Result" fld="10" subtotal="max" baseField="3" baseItem="1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9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D1FFD-CDE5-401A-8BE0-0AE2AD6E92A3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23" firstHeaderRow="1" firstDataRow="3" firstDataCol="1"/>
  <pivotFields count="23">
    <pivotField showAll="0"/>
    <pivotField showAll="0"/>
    <pivotField showAll="0"/>
    <pivotField axis="axisRow" showAll="0">
      <items count="20">
        <item x="1"/>
        <item x="0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5"/>
        <item x="14"/>
        <item x="18"/>
        <item x="16"/>
        <item x="17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h="1" x="2"/>
        <item x="0"/>
        <item h="1" x="1"/>
        <item h="1" x="3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</rowItems>
  <colFields count="2">
    <field x="19"/>
    <field x="8"/>
  </colFields>
  <colItems count="2">
    <i>
      <x v="1"/>
      <x v="2"/>
    </i>
    <i t="default">
      <x v="1"/>
    </i>
  </colItems>
  <dataFields count="1">
    <dataField name="Count of Result" fld="10" subtotal="count" baseField="3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9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9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0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601"/>
  <sheetViews>
    <sheetView workbookViewId="0">
      <pane xSplit="1" ySplit="1" topLeftCell="F94" activePane="bottomRight" state="frozen"/>
      <selection pane="topRight" activeCell="B1" sqref="B1"/>
      <selection pane="bottomLeft" activeCell="A2" sqref="A2"/>
      <selection pane="bottomRight" activeCell="W516" sqref="W516"/>
    </sheetView>
  </sheetViews>
  <sheetFormatPr defaultRowHeight="14.5" x14ac:dyDescent="0.35"/>
  <cols>
    <col min="1" max="18" width="21.81640625" customWidth="1"/>
    <col min="19" max="19" width="21.81640625" style="4" customWidth="1"/>
    <col min="20" max="21" width="21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31</v>
      </c>
      <c r="Q1" t="s">
        <v>32</v>
      </c>
      <c r="R1" t="s">
        <v>33</v>
      </c>
      <c r="S1" s="5" t="s">
        <v>34</v>
      </c>
      <c r="T1" t="s">
        <v>35</v>
      </c>
      <c r="U1" t="s">
        <v>36</v>
      </c>
      <c r="V1" t="s">
        <v>174</v>
      </c>
      <c r="W1" t="s">
        <v>175</v>
      </c>
    </row>
    <row r="2" spans="1:23" hidden="1" x14ac:dyDescent="0.35">
      <c r="A2" t="s">
        <v>15</v>
      </c>
      <c r="B2" t="s">
        <v>16</v>
      </c>
      <c r="C2" t="s">
        <v>17</v>
      </c>
      <c r="D2" s="1">
        <v>45419</v>
      </c>
      <c r="E2" s="1">
        <v>45419.645833333299</v>
      </c>
      <c r="F2" s="1">
        <v>45426</v>
      </c>
      <c r="G2" t="s">
        <v>18</v>
      </c>
      <c r="H2" t="s">
        <v>19</v>
      </c>
      <c r="I2" t="s">
        <v>20</v>
      </c>
      <c r="K2">
        <v>2.18E-2</v>
      </c>
      <c r="L2" t="s">
        <v>21</v>
      </c>
      <c r="M2">
        <v>6.1999999999999998E-3</v>
      </c>
      <c r="N2">
        <v>0.02</v>
      </c>
      <c r="S2" s="4">
        <v>2</v>
      </c>
      <c r="T2" t="s">
        <v>68</v>
      </c>
    </row>
    <row r="3" spans="1:23" hidden="1" x14ac:dyDescent="0.35">
      <c r="A3" t="s">
        <v>15</v>
      </c>
      <c r="B3" t="s">
        <v>16</v>
      </c>
      <c r="C3" t="s">
        <v>17</v>
      </c>
      <c r="D3" s="1">
        <v>45419</v>
      </c>
      <c r="E3" s="1">
        <v>45419.645833333299</v>
      </c>
      <c r="F3" s="1">
        <v>45420</v>
      </c>
      <c r="G3" t="s">
        <v>18</v>
      </c>
      <c r="H3" t="s">
        <v>22</v>
      </c>
      <c r="I3" t="s">
        <v>23</v>
      </c>
      <c r="K3">
        <v>8.8999999999999999E-3</v>
      </c>
      <c r="L3" t="s">
        <v>21</v>
      </c>
      <c r="M3">
        <v>4.1999999999999997E-3</v>
      </c>
      <c r="N3">
        <v>0.02</v>
      </c>
      <c r="S3" s="4">
        <v>2</v>
      </c>
      <c r="T3" t="s">
        <v>68</v>
      </c>
    </row>
    <row r="4" spans="1:23" hidden="1" x14ac:dyDescent="0.35">
      <c r="A4" t="s">
        <v>15</v>
      </c>
      <c r="B4" t="s">
        <v>16</v>
      </c>
      <c r="C4" t="s">
        <v>17</v>
      </c>
      <c r="D4" s="1">
        <v>45419</v>
      </c>
      <c r="E4" s="1">
        <v>45419.645833333299</v>
      </c>
      <c r="F4" s="1">
        <v>45427</v>
      </c>
      <c r="G4" t="s">
        <v>18</v>
      </c>
      <c r="H4" t="s">
        <v>25</v>
      </c>
      <c r="I4" t="s">
        <v>26</v>
      </c>
      <c r="K4">
        <v>0.12975</v>
      </c>
      <c r="L4" t="s">
        <v>21</v>
      </c>
      <c r="M4">
        <v>0.11</v>
      </c>
      <c r="N4">
        <v>0.2</v>
      </c>
      <c r="S4" s="4">
        <v>2</v>
      </c>
      <c r="T4" t="s">
        <v>68</v>
      </c>
    </row>
    <row r="5" spans="1:23" hidden="1" x14ac:dyDescent="0.35">
      <c r="A5" t="s">
        <v>15</v>
      </c>
      <c r="B5" t="s">
        <v>16</v>
      </c>
      <c r="C5" t="s">
        <v>17</v>
      </c>
      <c r="D5" s="1">
        <v>45419</v>
      </c>
      <c r="E5" s="1">
        <v>45419.645833333299</v>
      </c>
      <c r="F5" s="1">
        <v>45426</v>
      </c>
      <c r="G5" t="s">
        <v>18</v>
      </c>
      <c r="H5" t="s">
        <v>22</v>
      </c>
      <c r="I5" t="s">
        <v>24</v>
      </c>
      <c r="K5">
        <v>0.15579999999999999</v>
      </c>
      <c r="L5" t="s">
        <v>21</v>
      </c>
      <c r="M5">
        <v>5.8999999999999999E-3</v>
      </c>
      <c r="N5">
        <v>0.02</v>
      </c>
      <c r="S5" s="4">
        <v>2</v>
      </c>
      <c r="T5" t="s">
        <v>68</v>
      </c>
    </row>
    <row r="6" spans="1:23" hidden="1" x14ac:dyDescent="0.35">
      <c r="A6" t="s">
        <v>27</v>
      </c>
      <c r="B6" t="s">
        <v>28</v>
      </c>
      <c r="C6" t="s">
        <v>17</v>
      </c>
      <c r="D6" s="1">
        <v>45419</v>
      </c>
      <c r="E6" s="1">
        <v>45419.645833333299</v>
      </c>
      <c r="F6" s="1">
        <v>45426</v>
      </c>
      <c r="G6" t="s">
        <v>18</v>
      </c>
      <c r="H6" t="s">
        <v>19</v>
      </c>
      <c r="I6" t="s">
        <v>20</v>
      </c>
      <c r="K6">
        <v>5.5999999999999999E-3</v>
      </c>
      <c r="L6" t="s">
        <v>21</v>
      </c>
      <c r="M6">
        <v>6.1999999999999998E-3</v>
      </c>
      <c r="N6">
        <v>0.02</v>
      </c>
      <c r="S6" s="4">
        <v>16</v>
      </c>
      <c r="T6" t="s">
        <v>68</v>
      </c>
    </row>
    <row r="7" spans="1:23" hidden="1" x14ac:dyDescent="0.35">
      <c r="A7" t="s">
        <v>27</v>
      </c>
      <c r="B7" t="s">
        <v>28</v>
      </c>
      <c r="C7" t="s">
        <v>17</v>
      </c>
      <c r="D7" s="1">
        <v>45419</v>
      </c>
      <c r="E7" s="1">
        <v>45419.645833333299</v>
      </c>
      <c r="F7" s="1">
        <v>45420</v>
      </c>
      <c r="G7" t="s">
        <v>18</v>
      </c>
      <c r="H7" t="s">
        <v>22</v>
      </c>
      <c r="I7" t="s">
        <v>23</v>
      </c>
      <c r="K7">
        <v>5.7000000000000002E-3</v>
      </c>
      <c r="L7" t="s">
        <v>21</v>
      </c>
      <c r="M7">
        <v>4.1999999999999997E-3</v>
      </c>
      <c r="N7">
        <v>0.02</v>
      </c>
      <c r="S7" s="4">
        <v>16</v>
      </c>
      <c r="T7" t="s">
        <v>68</v>
      </c>
    </row>
    <row r="8" spans="1:23" hidden="1" x14ac:dyDescent="0.35">
      <c r="A8" t="s">
        <v>27</v>
      </c>
      <c r="B8" t="s">
        <v>28</v>
      </c>
      <c r="C8" t="s">
        <v>17</v>
      </c>
      <c r="D8" s="1">
        <v>45419</v>
      </c>
      <c r="E8" s="1">
        <v>45419.645833333299</v>
      </c>
      <c r="F8" s="1">
        <v>45427</v>
      </c>
      <c r="G8" t="s">
        <v>18</v>
      </c>
      <c r="H8" t="s">
        <v>25</v>
      </c>
      <c r="I8" t="s">
        <v>26</v>
      </c>
      <c r="K8">
        <v>9.9000000000000005E-2</v>
      </c>
      <c r="L8" t="s">
        <v>21</v>
      </c>
      <c r="M8">
        <v>0.11</v>
      </c>
      <c r="N8">
        <v>0.2</v>
      </c>
      <c r="S8" s="4">
        <v>16</v>
      </c>
      <c r="T8" t="s">
        <v>68</v>
      </c>
    </row>
    <row r="9" spans="1:23" hidden="1" x14ac:dyDescent="0.35">
      <c r="A9" t="s">
        <v>27</v>
      </c>
      <c r="B9" t="s">
        <v>28</v>
      </c>
      <c r="C9" t="s">
        <v>17</v>
      </c>
      <c r="D9" s="1">
        <v>45419</v>
      </c>
      <c r="E9" s="1">
        <v>45419.645833333299</v>
      </c>
      <c r="F9" s="1">
        <v>45426</v>
      </c>
      <c r="G9" t="s">
        <v>18</v>
      </c>
      <c r="H9" t="s">
        <v>22</v>
      </c>
      <c r="I9" t="s">
        <v>24</v>
      </c>
      <c r="K9">
        <v>2.9899999999999999E-2</v>
      </c>
      <c r="L9" t="s">
        <v>21</v>
      </c>
      <c r="M9">
        <v>5.8999999999999999E-3</v>
      </c>
      <c r="N9">
        <v>0.02</v>
      </c>
      <c r="S9" s="4">
        <v>16</v>
      </c>
      <c r="T9" t="s">
        <v>68</v>
      </c>
    </row>
    <row r="10" spans="1:23" hidden="1" x14ac:dyDescent="0.35">
      <c r="A10" t="s">
        <v>29</v>
      </c>
      <c r="B10" t="s">
        <v>30</v>
      </c>
      <c r="C10" t="s">
        <v>17</v>
      </c>
      <c r="D10" s="1">
        <v>45419</v>
      </c>
      <c r="E10" s="1">
        <v>45419.645833333299</v>
      </c>
      <c r="F10" s="1">
        <v>45426</v>
      </c>
      <c r="G10" t="s">
        <v>18</v>
      </c>
      <c r="H10" t="s">
        <v>19</v>
      </c>
      <c r="I10" t="s">
        <v>20</v>
      </c>
      <c r="K10">
        <v>0</v>
      </c>
      <c r="L10" t="s">
        <v>21</v>
      </c>
      <c r="M10">
        <v>6.1999999999999998E-3</v>
      </c>
      <c r="N10">
        <v>0.02</v>
      </c>
      <c r="S10" s="4">
        <v>17</v>
      </c>
      <c r="T10" t="s">
        <v>68</v>
      </c>
    </row>
    <row r="11" spans="1:23" hidden="1" x14ac:dyDescent="0.35">
      <c r="A11" t="s">
        <v>29</v>
      </c>
      <c r="B11" t="s">
        <v>30</v>
      </c>
      <c r="C11" t="s">
        <v>17</v>
      </c>
      <c r="D11" s="1">
        <v>45419</v>
      </c>
      <c r="E11" s="1">
        <v>45419.645833333299</v>
      </c>
      <c r="F11" s="1">
        <v>45420</v>
      </c>
      <c r="G11" t="s">
        <v>18</v>
      </c>
      <c r="H11" t="s">
        <v>22</v>
      </c>
      <c r="I11" t="s">
        <v>23</v>
      </c>
      <c r="K11">
        <v>4.7000000000000002E-3</v>
      </c>
      <c r="L11" t="s">
        <v>21</v>
      </c>
      <c r="M11">
        <v>4.1999999999999997E-3</v>
      </c>
      <c r="N11">
        <v>0.02</v>
      </c>
      <c r="S11" s="4">
        <v>17</v>
      </c>
      <c r="T11" t="s">
        <v>68</v>
      </c>
    </row>
    <row r="12" spans="1:23" hidden="1" x14ac:dyDescent="0.35">
      <c r="A12" t="s">
        <v>29</v>
      </c>
      <c r="B12" t="s">
        <v>30</v>
      </c>
      <c r="C12" t="s">
        <v>17</v>
      </c>
      <c r="D12" s="1">
        <v>45419</v>
      </c>
      <c r="E12" s="1">
        <v>45419.645833333299</v>
      </c>
      <c r="F12" s="1">
        <v>45427</v>
      </c>
      <c r="G12" t="s">
        <v>18</v>
      </c>
      <c r="H12" t="s">
        <v>25</v>
      </c>
      <c r="I12" t="s">
        <v>26</v>
      </c>
      <c r="K12">
        <v>0.15179999999999999</v>
      </c>
      <c r="L12" t="s">
        <v>21</v>
      </c>
      <c r="M12">
        <v>0.11</v>
      </c>
      <c r="N12">
        <v>0.2</v>
      </c>
      <c r="S12" s="4">
        <v>17</v>
      </c>
      <c r="T12" t="s">
        <v>68</v>
      </c>
    </row>
    <row r="13" spans="1:23" hidden="1" x14ac:dyDescent="0.35">
      <c r="A13" t="s">
        <v>29</v>
      </c>
      <c r="B13" t="s">
        <v>30</v>
      </c>
      <c r="C13" t="s">
        <v>17</v>
      </c>
      <c r="D13" s="1">
        <v>45419</v>
      </c>
      <c r="E13" s="1">
        <v>45419.645833333299</v>
      </c>
      <c r="F13" s="1">
        <v>45426</v>
      </c>
      <c r="G13" t="s">
        <v>18</v>
      </c>
      <c r="H13" t="s">
        <v>22</v>
      </c>
      <c r="I13" t="s">
        <v>24</v>
      </c>
      <c r="K13">
        <v>3.3099999999999997E-2</v>
      </c>
      <c r="L13" t="s">
        <v>21</v>
      </c>
      <c r="M13">
        <v>5.8999999999999999E-3</v>
      </c>
      <c r="N13">
        <v>0.02</v>
      </c>
      <c r="S13" s="4">
        <v>17</v>
      </c>
      <c r="T13" t="s">
        <v>68</v>
      </c>
    </row>
    <row r="14" spans="1:23" hidden="1" x14ac:dyDescent="0.35">
      <c r="A14" t="s">
        <v>37</v>
      </c>
      <c r="B14" t="s">
        <v>38</v>
      </c>
      <c r="C14" t="s">
        <v>17</v>
      </c>
      <c r="D14" s="1">
        <v>45418</v>
      </c>
      <c r="E14" s="1">
        <v>45419.645833333299</v>
      </c>
      <c r="F14" s="1">
        <v>45426</v>
      </c>
      <c r="G14" t="s">
        <v>18</v>
      </c>
      <c r="H14" t="s">
        <v>19</v>
      </c>
      <c r="I14" t="s">
        <v>20</v>
      </c>
      <c r="K14">
        <v>7.4000000000000003E-3</v>
      </c>
      <c r="L14" t="s">
        <v>21</v>
      </c>
      <c r="M14">
        <v>6.1999999999999998E-3</v>
      </c>
      <c r="N14">
        <v>0.02</v>
      </c>
      <c r="S14" s="4" t="s">
        <v>65</v>
      </c>
      <c r="T14" t="s">
        <v>66</v>
      </c>
      <c r="V14" t="str">
        <f t="shared" ref="V14:V49" si="0">IF(K14&gt;N14,"yes","no")</f>
        <v>no</v>
      </c>
    </row>
    <row r="15" spans="1:23" hidden="1" x14ac:dyDescent="0.35">
      <c r="A15" t="s">
        <v>37</v>
      </c>
      <c r="B15" t="s">
        <v>38</v>
      </c>
      <c r="C15" t="s">
        <v>17</v>
      </c>
      <c r="D15" s="1">
        <v>45418</v>
      </c>
      <c r="E15" s="1">
        <v>45419.645833333299</v>
      </c>
      <c r="F15" s="1">
        <v>45419</v>
      </c>
      <c r="G15" t="s">
        <v>18</v>
      </c>
      <c r="H15" t="s">
        <v>22</v>
      </c>
      <c r="I15" t="s">
        <v>23</v>
      </c>
      <c r="K15">
        <v>1.8E-3</v>
      </c>
      <c r="L15" t="s">
        <v>21</v>
      </c>
      <c r="M15">
        <v>4.1999999999999997E-3</v>
      </c>
      <c r="N15">
        <v>0.02</v>
      </c>
      <c r="S15" s="4" t="s">
        <v>65</v>
      </c>
      <c r="T15" t="s">
        <v>66</v>
      </c>
      <c r="V15" t="str">
        <f t="shared" si="0"/>
        <v>no</v>
      </c>
    </row>
    <row r="16" spans="1:23" hidden="1" x14ac:dyDescent="0.35">
      <c r="A16" t="s">
        <v>37</v>
      </c>
      <c r="B16" t="s">
        <v>38</v>
      </c>
      <c r="C16" t="s">
        <v>17</v>
      </c>
      <c r="D16" s="1">
        <v>45418</v>
      </c>
      <c r="E16" s="1">
        <v>45419.645833333299</v>
      </c>
      <c r="F16" s="1">
        <v>45427</v>
      </c>
      <c r="G16" t="s">
        <v>18</v>
      </c>
      <c r="H16" t="s">
        <v>25</v>
      </c>
      <c r="I16" t="s">
        <v>26</v>
      </c>
      <c r="K16">
        <v>0</v>
      </c>
      <c r="L16" t="s">
        <v>21</v>
      </c>
      <c r="M16">
        <v>0.11</v>
      </c>
      <c r="N16">
        <v>0.2</v>
      </c>
      <c r="S16" s="4" t="s">
        <v>65</v>
      </c>
      <c r="T16" t="s">
        <v>66</v>
      </c>
      <c r="V16" t="b">
        <f>V350=IF(K16&gt;N16,"yes","no")</f>
        <v>1</v>
      </c>
    </row>
    <row r="17" spans="1:22" hidden="1" x14ac:dyDescent="0.35">
      <c r="A17" t="s">
        <v>37</v>
      </c>
      <c r="B17" t="s">
        <v>38</v>
      </c>
      <c r="C17" t="s">
        <v>17</v>
      </c>
      <c r="D17" s="1">
        <v>45418</v>
      </c>
      <c r="E17" s="1">
        <v>45419.645833333299</v>
      </c>
      <c r="F17" s="1">
        <v>45426</v>
      </c>
      <c r="G17" t="s">
        <v>18</v>
      </c>
      <c r="H17" t="s">
        <v>22</v>
      </c>
      <c r="I17" t="s">
        <v>24</v>
      </c>
      <c r="K17">
        <v>4.7899999999999998E-2</v>
      </c>
      <c r="L17" t="s">
        <v>21</v>
      </c>
      <c r="M17">
        <v>5.8999999999999999E-3</v>
      </c>
      <c r="N17">
        <v>0.02</v>
      </c>
      <c r="S17" s="4" t="s">
        <v>65</v>
      </c>
      <c r="T17" t="s">
        <v>66</v>
      </c>
      <c r="V17" s="6" t="str">
        <f t="shared" si="0"/>
        <v>yes</v>
      </c>
    </row>
    <row r="18" spans="1:22" hidden="1" x14ac:dyDescent="0.35">
      <c r="A18" t="s">
        <v>39</v>
      </c>
      <c r="B18" t="s">
        <v>40</v>
      </c>
      <c r="C18" t="s">
        <v>17</v>
      </c>
      <c r="D18" s="1">
        <v>45418</v>
      </c>
      <c r="E18" s="1">
        <v>45419.645833333299</v>
      </c>
      <c r="F18" s="1">
        <v>45426</v>
      </c>
      <c r="G18" t="s">
        <v>18</v>
      </c>
      <c r="H18" t="s">
        <v>19</v>
      </c>
      <c r="I18" t="s">
        <v>20</v>
      </c>
      <c r="K18">
        <v>6.8999999999999999E-3</v>
      </c>
      <c r="L18" t="s">
        <v>21</v>
      </c>
      <c r="M18">
        <v>6.1999999999999998E-3</v>
      </c>
      <c r="N18">
        <v>0.02</v>
      </c>
      <c r="S18" s="4">
        <v>9</v>
      </c>
      <c r="T18" t="s">
        <v>68</v>
      </c>
    </row>
    <row r="19" spans="1:22" hidden="1" x14ac:dyDescent="0.35">
      <c r="A19" t="s">
        <v>39</v>
      </c>
      <c r="B19" t="s">
        <v>40</v>
      </c>
      <c r="C19" t="s">
        <v>17</v>
      </c>
      <c r="D19" s="1">
        <v>45418</v>
      </c>
      <c r="E19" s="1">
        <v>45419.645833333299</v>
      </c>
      <c r="F19" s="1">
        <v>45419</v>
      </c>
      <c r="G19" t="s">
        <v>18</v>
      </c>
      <c r="H19" t="s">
        <v>22</v>
      </c>
      <c r="I19" t="s">
        <v>23</v>
      </c>
      <c r="K19">
        <v>3.5000000000000001E-3</v>
      </c>
      <c r="L19" t="s">
        <v>21</v>
      </c>
      <c r="M19">
        <v>4.1999999999999997E-3</v>
      </c>
      <c r="N19">
        <v>0.02</v>
      </c>
      <c r="S19" s="4">
        <v>9</v>
      </c>
      <c r="T19" t="s">
        <v>68</v>
      </c>
    </row>
    <row r="20" spans="1:22" hidden="1" x14ac:dyDescent="0.35">
      <c r="A20" t="s">
        <v>39</v>
      </c>
      <c r="B20" t="s">
        <v>40</v>
      </c>
      <c r="C20" t="s">
        <v>17</v>
      </c>
      <c r="D20" s="1">
        <v>45418</v>
      </c>
      <c r="E20" s="1">
        <v>45419.645833333299</v>
      </c>
      <c r="F20" s="1">
        <v>45427</v>
      </c>
      <c r="G20" t="s">
        <v>18</v>
      </c>
      <c r="H20" t="s">
        <v>25</v>
      </c>
      <c r="I20" t="s">
        <v>26</v>
      </c>
      <c r="K20">
        <v>9.4299999999999995E-2</v>
      </c>
      <c r="L20" t="s">
        <v>21</v>
      </c>
      <c r="M20">
        <v>0.11</v>
      </c>
      <c r="N20">
        <v>0.2</v>
      </c>
      <c r="S20" s="4">
        <v>9</v>
      </c>
      <c r="T20" t="s">
        <v>68</v>
      </c>
    </row>
    <row r="21" spans="1:22" hidden="1" x14ac:dyDescent="0.35">
      <c r="A21" t="s">
        <v>39</v>
      </c>
      <c r="B21" t="s">
        <v>40</v>
      </c>
      <c r="C21" t="s">
        <v>17</v>
      </c>
      <c r="D21" s="1">
        <v>45418</v>
      </c>
      <c r="E21" s="1">
        <v>45419.645833333299</v>
      </c>
      <c r="F21" s="1">
        <v>45426</v>
      </c>
      <c r="G21" t="s">
        <v>18</v>
      </c>
      <c r="H21" t="s">
        <v>22</v>
      </c>
      <c r="I21" t="s">
        <v>24</v>
      </c>
      <c r="K21">
        <v>2.2100000000000002E-2</v>
      </c>
      <c r="L21" t="s">
        <v>21</v>
      </c>
      <c r="M21">
        <v>5.8999999999999999E-3</v>
      </c>
      <c r="N21">
        <v>0.02</v>
      </c>
      <c r="S21" s="4">
        <v>9</v>
      </c>
      <c r="T21" t="s">
        <v>68</v>
      </c>
    </row>
    <row r="22" spans="1:22" hidden="1" x14ac:dyDescent="0.35">
      <c r="A22" t="s">
        <v>41</v>
      </c>
      <c r="B22" t="s">
        <v>42</v>
      </c>
      <c r="C22" t="s">
        <v>17</v>
      </c>
      <c r="D22" s="1">
        <v>45418</v>
      </c>
      <c r="E22" s="1">
        <v>45419.645833333299</v>
      </c>
      <c r="F22" s="1">
        <v>45426</v>
      </c>
      <c r="G22" t="s">
        <v>18</v>
      </c>
      <c r="H22" t="s">
        <v>19</v>
      </c>
      <c r="I22" t="s">
        <v>20</v>
      </c>
      <c r="K22">
        <v>5.4999999999999997E-3</v>
      </c>
      <c r="L22" t="s">
        <v>21</v>
      </c>
      <c r="M22">
        <v>6.1999999999999998E-3</v>
      </c>
      <c r="N22">
        <v>0.02</v>
      </c>
      <c r="S22" s="4">
        <v>15</v>
      </c>
      <c r="T22" t="s">
        <v>68</v>
      </c>
    </row>
    <row r="23" spans="1:22" hidden="1" x14ac:dyDescent="0.35">
      <c r="A23" t="s">
        <v>41</v>
      </c>
      <c r="B23" t="s">
        <v>42</v>
      </c>
      <c r="C23" t="s">
        <v>17</v>
      </c>
      <c r="D23" s="1">
        <v>45418</v>
      </c>
      <c r="E23" s="1">
        <v>45419.645833333299</v>
      </c>
      <c r="F23" s="1">
        <v>45419</v>
      </c>
      <c r="G23" t="s">
        <v>18</v>
      </c>
      <c r="H23" t="s">
        <v>22</v>
      </c>
      <c r="I23" t="s">
        <v>23</v>
      </c>
      <c r="K23">
        <v>2.7000000000000001E-3</v>
      </c>
      <c r="L23" t="s">
        <v>21</v>
      </c>
      <c r="M23">
        <v>4.1999999999999997E-3</v>
      </c>
      <c r="N23">
        <v>0.02</v>
      </c>
      <c r="S23" s="4">
        <v>15</v>
      </c>
      <c r="T23" t="s">
        <v>68</v>
      </c>
    </row>
    <row r="24" spans="1:22" hidden="1" x14ac:dyDescent="0.35">
      <c r="A24" t="s">
        <v>41</v>
      </c>
      <c r="B24" t="s">
        <v>42</v>
      </c>
      <c r="C24" t="s">
        <v>17</v>
      </c>
      <c r="D24" s="1">
        <v>45418</v>
      </c>
      <c r="E24" s="1">
        <v>45419.645833333299</v>
      </c>
      <c r="F24" s="1">
        <v>45427</v>
      </c>
      <c r="G24" t="s">
        <v>18</v>
      </c>
      <c r="H24" t="s">
        <v>25</v>
      </c>
      <c r="I24" t="s">
        <v>26</v>
      </c>
      <c r="K24">
        <v>0.1482</v>
      </c>
      <c r="L24" t="s">
        <v>21</v>
      </c>
      <c r="M24">
        <v>0.11</v>
      </c>
      <c r="N24">
        <v>0.2</v>
      </c>
      <c r="S24" s="4">
        <v>15</v>
      </c>
      <c r="T24" t="s">
        <v>68</v>
      </c>
    </row>
    <row r="25" spans="1:22" hidden="1" x14ac:dyDescent="0.35">
      <c r="A25" t="s">
        <v>41</v>
      </c>
      <c r="B25" t="s">
        <v>42</v>
      </c>
      <c r="C25" t="s">
        <v>17</v>
      </c>
      <c r="D25" s="1">
        <v>45418</v>
      </c>
      <c r="E25" s="1">
        <v>45419.645833333299</v>
      </c>
      <c r="F25" s="1">
        <v>45426</v>
      </c>
      <c r="G25" t="s">
        <v>18</v>
      </c>
      <c r="H25" t="s">
        <v>22</v>
      </c>
      <c r="I25" t="s">
        <v>24</v>
      </c>
      <c r="K25">
        <v>2.06E-2</v>
      </c>
      <c r="L25" t="s">
        <v>21</v>
      </c>
      <c r="M25">
        <v>5.8999999999999999E-3</v>
      </c>
      <c r="N25">
        <v>0.02</v>
      </c>
      <c r="S25" s="4">
        <v>15</v>
      </c>
      <c r="T25" t="s">
        <v>68</v>
      </c>
    </row>
    <row r="26" spans="1:22" hidden="1" x14ac:dyDescent="0.35">
      <c r="A26" t="s">
        <v>43</v>
      </c>
      <c r="B26" t="s">
        <v>44</v>
      </c>
      <c r="C26" t="s">
        <v>17</v>
      </c>
      <c r="D26" s="1">
        <v>45418</v>
      </c>
      <c r="E26" s="1">
        <v>45419.645833333299</v>
      </c>
      <c r="F26" s="1">
        <v>45426</v>
      </c>
      <c r="G26" t="s">
        <v>18</v>
      </c>
      <c r="H26" t="s">
        <v>19</v>
      </c>
      <c r="I26" t="s">
        <v>20</v>
      </c>
      <c r="K26">
        <v>6.0000000000000001E-3</v>
      </c>
      <c r="L26" t="s">
        <v>21</v>
      </c>
      <c r="M26">
        <v>6.1999999999999998E-3</v>
      </c>
      <c r="N26">
        <v>0.02</v>
      </c>
      <c r="S26" s="4">
        <v>18</v>
      </c>
      <c r="T26" t="s">
        <v>68</v>
      </c>
    </row>
    <row r="27" spans="1:22" hidden="1" x14ac:dyDescent="0.35">
      <c r="A27" t="s">
        <v>43</v>
      </c>
      <c r="B27" t="s">
        <v>44</v>
      </c>
      <c r="C27" t="s">
        <v>17</v>
      </c>
      <c r="D27" s="1">
        <v>45418</v>
      </c>
      <c r="E27" s="1">
        <v>45419.645833333299</v>
      </c>
      <c r="F27" s="1">
        <v>45419</v>
      </c>
      <c r="G27" t="s">
        <v>18</v>
      </c>
      <c r="H27" t="s">
        <v>22</v>
      </c>
      <c r="I27" t="s">
        <v>23</v>
      </c>
      <c r="K27">
        <v>7.7999999999999996E-3</v>
      </c>
      <c r="L27" t="s">
        <v>21</v>
      </c>
      <c r="M27">
        <v>4.1999999999999997E-3</v>
      </c>
      <c r="N27">
        <v>0.02</v>
      </c>
      <c r="S27" s="4">
        <v>18</v>
      </c>
      <c r="T27" t="s">
        <v>68</v>
      </c>
    </row>
    <row r="28" spans="1:22" hidden="1" x14ac:dyDescent="0.35">
      <c r="A28" t="s">
        <v>43</v>
      </c>
      <c r="B28" t="s">
        <v>44</v>
      </c>
      <c r="C28" t="s">
        <v>17</v>
      </c>
      <c r="D28" s="1">
        <v>45418</v>
      </c>
      <c r="E28" s="1">
        <v>45419.645833333299</v>
      </c>
      <c r="F28" s="1">
        <v>45427</v>
      </c>
      <c r="G28" t="s">
        <v>18</v>
      </c>
      <c r="H28" t="s">
        <v>25</v>
      </c>
      <c r="I28" t="s">
        <v>26</v>
      </c>
      <c r="J28" t="s">
        <v>45</v>
      </c>
      <c r="K28">
        <v>0.37275000000000003</v>
      </c>
      <c r="L28" t="s">
        <v>21</v>
      </c>
      <c r="M28">
        <v>0.11</v>
      </c>
      <c r="N28">
        <v>0.2</v>
      </c>
      <c r="S28" s="4">
        <v>18</v>
      </c>
      <c r="T28" t="s">
        <v>68</v>
      </c>
      <c r="U28" t="s">
        <v>69</v>
      </c>
    </row>
    <row r="29" spans="1:22" hidden="1" x14ac:dyDescent="0.35">
      <c r="A29" t="s">
        <v>43</v>
      </c>
      <c r="B29" t="s">
        <v>44</v>
      </c>
      <c r="C29" t="s">
        <v>17</v>
      </c>
      <c r="D29" s="1">
        <v>45418</v>
      </c>
      <c r="E29" s="1">
        <v>45419.645833333299</v>
      </c>
      <c r="F29" s="1">
        <v>45426</v>
      </c>
      <c r="G29" t="s">
        <v>18</v>
      </c>
      <c r="H29" t="s">
        <v>22</v>
      </c>
      <c r="I29" t="s">
        <v>24</v>
      </c>
      <c r="K29">
        <v>5.7700000000000001E-2</v>
      </c>
      <c r="L29" t="s">
        <v>21</v>
      </c>
      <c r="M29">
        <v>5.8999999999999999E-3</v>
      </c>
      <c r="N29">
        <v>0.02</v>
      </c>
      <c r="S29" s="4">
        <v>18</v>
      </c>
      <c r="T29" t="s">
        <v>68</v>
      </c>
    </row>
    <row r="30" spans="1:22" hidden="1" x14ac:dyDescent="0.35">
      <c r="A30" t="s">
        <v>46</v>
      </c>
      <c r="B30" t="s">
        <v>47</v>
      </c>
      <c r="C30" t="s">
        <v>17</v>
      </c>
      <c r="D30" s="1">
        <v>45420</v>
      </c>
      <c r="E30" s="1">
        <v>45421.523611111101</v>
      </c>
      <c r="F30" s="1">
        <v>45426</v>
      </c>
      <c r="G30" t="s">
        <v>18</v>
      </c>
      <c r="H30" t="s">
        <v>19</v>
      </c>
      <c r="I30" t="s">
        <v>20</v>
      </c>
      <c r="K30">
        <v>9.2999999999999992E-3</v>
      </c>
      <c r="L30" t="s">
        <v>21</v>
      </c>
      <c r="M30">
        <v>6.1999999999999998E-3</v>
      </c>
      <c r="N30">
        <v>0.02</v>
      </c>
      <c r="S30" s="4">
        <v>13</v>
      </c>
      <c r="T30" t="s">
        <v>68</v>
      </c>
    </row>
    <row r="31" spans="1:22" hidden="1" x14ac:dyDescent="0.35">
      <c r="A31" t="s">
        <v>46</v>
      </c>
      <c r="B31" t="s">
        <v>47</v>
      </c>
      <c r="C31" t="s">
        <v>17</v>
      </c>
      <c r="D31" s="1">
        <v>45420</v>
      </c>
      <c r="E31" s="1">
        <v>45421.523611111101</v>
      </c>
      <c r="F31" s="1">
        <v>45421</v>
      </c>
      <c r="G31" t="s">
        <v>18</v>
      </c>
      <c r="H31" t="s">
        <v>22</v>
      </c>
      <c r="I31" t="s">
        <v>23</v>
      </c>
      <c r="K31">
        <v>2.06E-2</v>
      </c>
      <c r="L31" t="s">
        <v>21</v>
      </c>
      <c r="M31">
        <v>4.1999999999999997E-3</v>
      </c>
      <c r="N31">
        <v>0.02</v>
      </c>
      <c r="S31" s="4">
        <v>13</v>
      </c>
      <c r="T31" t="s">
        <v>68</v>
      </c>
    </row>
    <row r="32" spans="1:22" hidden="1" x14ac:dyDescent="0.35">
      <c r="A32" t="s">
        <v>46</v>
      </c>
      <c r="B32" t="s">
        <v>47</v>
      </c>
      <c r="C32" t="s">
        <v>17</v>
      </c>
      <c r="D32" s="1">
        <v>45420</v>
      </c>
      <c r="E32" s="1">
        <v>45421.523611111101</v>
      </c>
      <c r="F32" s="1">
        <v>45433</v>
      </c>
      <c r="G32" t="s">
        <v>18</v>
      </c>
      <c r="H32" t="s">
        <v>25</v>
      </c>
      <c r="I32" t="s">
        <v>26</v>
      </c>
      <c r="J32" t="s">
        <v>48</v>
      </c>
      <c r="K32">
        <v>1.3164499999999999</v>
      </c>
      <c r="L32" t="s">
        <v>21</v>
      </c>
      <c r="M32">
        <v>0.11</v>
      </c>
      <c r="N32">
        <v>0.2</v>
      </c>
      <c r="S32" s="4">
        <v>13</v>
      </c>
      <c r="T32" t="s">
        <v>68</v>
      </c>
    </row>
    <row r="33" spans="1:22" hidden="1" x14ac:dyDescent="0.35">
      <c r="A33" t="s">
        <v>46</v>
      </c>
      <c r="B33" t="s">
        <v>47</v>
      </c>
      <c r="C33" t="s">
        <v>17</v>
      </c>
      <c r="D33" s="1">
        <v>45420</v>
      </c>
      <c r="E33" s="1">
        <v>45421.523611111101</v>
      </c>
      <c r="F33" s="1">
        <v>45429</v>
      </c>
      <c r="G33" t="s">
        <v>18</v>
      </c>
      <c r="H33" t="s">
        <v>22</v>
      </c>
      <c r="I33" t="s">
        <v>24</v>
      </c>
      <c r="K33">
        <v>0.15</v>
      </c>
      <c r="L33" t="s">
        <v>21</v>
      </c>
      <c r="M33">
        <v>5.8999999999999999E-3</v>
      </c>
      <c r="N33">
        <v>0.02</v>
      </c>
      <c r="S33" s="4">
        <v>13</v>
      </c>
      <c r="T33" t="s">
        <v>68</v>
      </c>
    </row>
    <row r="34" spans="1:22" hidden="1" x14ac:dyDescent="0.35">
      <c r="A34" t="s">
        <v>49</v>
      </c>
      <c r="B34" t="s">
        <v>50</v>
      </c>
      <c r="C34" t="s">
        <v>17</v>
      </c>
      <c r="D34" s="1">
        <v>45420</v>
      </c>
      <c r="E34" s="1">
        <v>45421.523611111101</v>
      </c>
      <c r="F34" s="1">
        <v>45426</v>
      </c>
      <c r="G34" t="s">
        <v>18</v>
      </c>
      <c r="H34" t="s">
        <v>19</v>
      </c>
      <c r="I34" t="s">
        <v>20</v>
      </c>
      <c r="K34">
        <v>5.4999999999999997E-3</v>
      </c>
      <c r="L34" t="s">
        <v>21</v>
      </c>
      <c r="M34">
        <v>6.1999999999999998E-3</v>
      </c>
      <c r="N34">
        <v>0.02</v>
      </c>
      <c r="S34" s="4">
        <v>14</v>
      </c>
      <c r="T34" t="s">
        <v>68</v>
      </c>
    </row>
    <row r="35" spans="1:22" hidden="1" x14ac:dyDescent="0.35">
      <c r="A35" t="s">
        <v>49</v>
      </c>
      <c r="B35" t="s">
        <v>50</v>
      </c>
      <c r="C35" t="s">
        <v>17</v>
      </c>
      <c r="D35" s="1">
        <v>45420</v>
      </c>
      <c r="E35" s="1">
        <v>45421.523611111101</v>
      </c>
      <c r="F35" s="1">
        <v>45421</v>
      </c>
      <c r="G35" t="s">
        <v>18</v>
      </c>
      <c r="H35" t="s">
        <v>22</v>
      </c>
      <c r="I35" t="s">
        <v>23</v>
      </c>
      <c r="K35">
        <v>8.9999999999999993E-3</v>
      </c>
      <c r="L35" t="s">
        <v>21</v>
      </c>
      <c r="M35">
        <v>4.1999999999999997E-3</v>
      </c>
      <c r="N35">
        <v>0.02</v>
      </c>
      <c r="S35" s="4">
        <v>14</v>
      </c>
      <c r="T35" t="s">
        <v>68</v>
      </c>
    </row>
    <row r="36" spans="1:22" hidden="1" x14ac:dyDescent="0.35">
      <c r="A36" t="s">
        <v>49</v>
      </c>
      <c r="B36" t="s">
        <v>50</v>
      </c>
      <c r="C36" t="s">
        <v>17</v>
      </c>
      <c r="D36" s="1">
        <v>45420</v>
      </c>
      <c r="E36" s="1">
        <v>45421.523611111101</v>
      </c>
      <c r="F36" s="1">
        <v>45433</v>
      </c>
      <c r="G36" t="s">
        <v>18</v>
      </c>
      <c r="H36" t="s">
        <v>25</v>
      </c>
      <c r="I36" t="s">
        <v>26</v>
      </c>
      <c r="J36" t="s">
        <v>48</v>
      </c>
      <c r="K36">
        <v>0.60470000000000002</v>
      </c>
      <c r="L36" t="s">
        <v>21</v>
      </c>
      <c r="M36">
        <v>0.11</v>
      </c>
      <c r="N36">
        <v>0.2</v>
      </c>
      <c r="S36" s="4">
        <v>14</v>
      </c>
      <c r="T36" t="s">
        <v>68</v>
      </c>
    </row>
    <row r="37" spans="1:22" hidden="1" x14ac:dyDescent="0.35">
      <c r="A37" t="s">
        <v>49</v>
      </c>
      <c r="B37" t="s">
        <v>50</v>
      </c>
      <c r="C37" t="s">
        <v>17</v>
      </c>
      <c r="D37" s="1">
        <v>45420</v>
      </c>
      <c r="E37" s="1">
        <v>45421.523611111101</v>
      </c>
      <c r="F37" s="1">
        <v>45429</v>
      </c>
      <c r="G37" t="s">
        <v>18</v>
      </c>
      <c r="H37" t="s">
        <v>22</v>
      </c>
      <c r="I37" t="s">
        <v>24</v>
      </c>
      <c r="K37">
        <v>4.8899999999999999E-2</v>
      </c>
      <c r="L37" t="s">
        <v>21</v>
      </c>
      <c r="M37">
        <v>5.8999999999999999E-3</v>
      </c>
      <c r="N37">
        <v>0.02</v>
      </c>
      <c r="S37" s="4">
        <v>14</v>
      </c>
      <c r="T37" t="s">
        <v>68</v>
      </c>
    </row>
    <row r="38" spans="1:22" hidden="1" x14ac:dyDescent="0.35">
      <c r="A38" t="s">
        <v>51</v>
      </c>
      <c r="B38" t="s">
        <v>52</v>
      </c>
      <c r="C38" t="s">
        <v>17</v>
      </c>
      <c r="D38" s="1">
        <v>45420</v>
      </c>
      <c r="E38" s="1">
        <v>45421.523611111101</v>
      </c>
      <c r="F38" s="1">
        <v>45426</v>
      </c>
      <c r="G38" t="s">
        <v>18</v>
      </c>
      <c r="H38" t="s">
        <v>19</v>
      </c>
      <c r="I38" t="s">
        <v>20</v>
      </c>
      <c r="K38">
        <v>6.7999999999999996E-3</v>
      </c>
      <c r="L38" t="s">
        <v>21</v>
      </c>
      <c r="M38">
        <v>6.1999999999999998E-3</v>
      </c>
      <c r="N38">
        <v>0.02</v>
      </c>
      <c r="S38" s="4">
        <v>12</v>
      </c>
      <c r="T38" t="s">
        <v>68</v>
      </c>
    </row>
    <row r="39" spans="1:22" hidden="1" x14ac:dyDescent="0.35">
      <c r="A39" t="s">
        <v>51</v>
      </c>
      <c r="B39" t="s">
        <v>52</v>
      </c>
      <c r="C39" t="s">
        <v>17</v>
      </c>
      <c r="D39" s="1">
        <v>45420</v>
      </c>
      <c r="E39" s="1">
        <v>45421.523611111101</v>
      </c>
      <c r="F39" s="1">
        <v>45421</v>
      </c>
      <c r="G39" t="s">
        <v>18</v>
      </c>
      <c r="H39" t="s">
        <v>22</v>
      </c>
      <c r="I39" t="s">
        <v>23</v>
      </c>
      <c r="K39">
        <v>5.4999999999999997E-3</v>
      </c>
      <c r="L39" t="s">
        <v>21</v>
      </c>
      <c r="M39">
        <v>4.1999999999999997E-3</v>
      </c>
      <c r="N39">
        <v>0.02</v>
      </c>
      <c r="S39" s="4">
        <v>12</v>
      </c>
      <c r="T39" t="s">
        <v>68</v>
      </c>
    </row>
    <row r="40" spans="1:22" hidden="1" x14ac:dyDescent="0.35">
      <c r="A40" t="s">
        <v>51</v>
      </c>
      <c r="B40" t="s">
        <v>52</v>
      </c>
      <c r="C40" t="s">
        <v>17</v>
      </c>
      <c r="D40" s="1">
        <v>45420</v>
      </c>
      <c r="E40" s="1">
        <v>45421.523611111101</v>
      </c>
      <c r="F40" s="1">
        <v>45433</v>
      </c>
      <c r="G40" t="s">
        <v>18</v>
      </c>
      <c r="H40" t="s">
        <v>25</v>
      </c>
      <c r="I40" t="s">
        <v>26</v>
      </c>
      <c r="J40" t="s">
        <v>48</v>
      </c>
      <c r="K40">
        <v>0.45300000000000001</v>
      </c>
      <c r="L40" t="s">
        <v>21</v>
      </c>
      <c r="M40">
        <v>0.11</v>
      </c>
      <c r="N40">
        <v>0.2</v>
      </c>
      <c r="S40" s="4">
        <v>12</v>
      </c>
      <c r="T40" t="s">
        <v>68</v>
      </c>
    </row>
    <row r="41" spans="1:22" hidden="1" x14ac:dyDescent="0.35">
      <c r="A41" t="s">
        <v>51</v>
      </c>
      <c r="B41" t="s">
        <v>52</v>
      </c>
      <c r="C41" t="s">
        <v>17</v>
      </c>
      <c r="D41" s="1">
        <v>45420</v>
      </c>
      <c r="E41" s="1">
        <v>45421.523611111101</v>
      </c>
      <c r="F41" s="1">
        <v>45429</v>
      </c>
      <c r="G41" t="s">
        <v>18</v>
      </c>
      <c r="H41" t="s">
        <v>22</v>
      </c>
      <c r="I41" t="s">
        <v>24</v>
      </c>
      <c r="K41">
        <v>2.0199999999999999E-2</v>
      </c>
      <c r="L41" t="s">
        <v>21</v>
      </c>
      <c r="M41">
        <v>5.8999999999999999E-3</v>
      </c>
      <c r="N41">
        <v>0.02</v>
      </c>
      <c r="S41" s="4">
        <v>12</v>
      </c>
      <c r="T41" t="s">
        <v>68</v>
      </c>
    </row>
    <row r="42" spans="1:22" hidden="1" x14ac:dyDescent="0.35">
      <c r="A42" t="s">
        <v>53</v>
      </c>
      <c r="B42" t="s">
        <v>54</v>
      </c>
      <c r="C42" t="s">
        <v>17</v>
      </c>
      <c r="D42" s="1">
        <v>45420</v>
      </c>
      <c r="E42" s="1">
        <v>45421.523611111101</v>
      </c>
      <c r="F42" s="1">
        <v>45426</v>
      </c>
      <c r="G42" t="s">
        <v>18</v>
      </c>
      <c r="H42" t="s">
        <v>19</v>
      </c>
      <c r="I42" t="s">
        <v>20</v>
      </c>
      <c r="K42">
        <v>6.4000000000000003E-3</v>
      </c>
      <c r="L42" t="s">
        <v>21</v>
      </c>
      <c r="M42">
        <v>6.1999999999999998E-3</v>
      </c>
      <c r="N42">
        <v>0.02</v>
      </c>
      <c r="S42" s="4">
        <v>3</v>
      </c>
      <c r="T42" t="s">
        <v>68</v>
      </c>
    </row>
    <row r="43" spans="1:22" hidden="1" x14ac:dyDescent="0.35">
      <c r="A43" t="s">
        <v>53</v>
      </c>
      <c r="B43" t="s">
        <v>54</v>
      </c>
      <c r="C43" t="s">
        <v>17</v>
      </c>
      <c r="D43" s="1">
        <v>45420</v>
      </c>
      <c r="E43" s="1">
        <v>45421.523611111101</v>
      </c>
      <c r="F43" s="1">
        <v>45421</v>
      </c>
      <c r="G43" t="s">
        <v>18</v>
      </c>
      <c r="H43" t="s">
        <v>22</v>
      </c>
      <c r="I43" t="s">
        <v>23</v>
      </c>
      <c r="K43">
        <v>7.4999999999999997E-3</v>
      </c>
      <c r="L43" t="s">
        <v>21</v>
      </c>
      <c r="M43">
        <v>4.1999999999999997E-3</v>
      </c>
      <c r="N43">
        <v>0.02</v>
      </c>
      <c r="S43" s="4">
        <v>3</v>
      </c>
      <c r="T43" t="s">
        <v>68</v>
      </c>
    </row>
    <row r="44" spans="1:22" hidden="1" x14ac:dyDescent="0.35">
      <c r="A44" t="s">
        <v>53</v>
      </c>
      <c r="B44" t="s">
        <v>54</v>
      </c>
      <c r="C44" t="s">
        <v>17</v>
      </c>
      <c r="D44" s="1">
        <v>45420</v>
      </c>
      <c r="E44" s="1">
        <v>45421.523611111101</v>
      </c>
      <c r="F44" s="1">
        <v>45433</v>
      </c>
      <c r="G44" t="s">
        <v>18</v>
      </c>
      <c r="H44" t="s">
        <v>25</v>
      </c>
      <c r="I44" t="s">
        <v>26</v>
      </c>
      <c r="J44" t="s">
        <v>48</v>
      </c>
      <c r="K44">
        <v>0.3453</v>
      </c>
      <c r="L44" t="s">
        <v>21</v>
      </c>
      <c r="M44">
        <v>0.11</v>
      </c>
      <c r="N44">
        <v>0.2</v>
      </c>
      <c r="S44" s="4">
        <v>3</v>
      </c>
      <c r="T44" t="s">
        <v>68</v>
      </c>
    </row>
    <row r="45" spans="1:22" hidden="1" x14ac:dyDescent="0.35">
      <c r="A45" t="s">
        <v>53</v>
      </c>
      <c r="B45" t="s">
        <v>54</v>
      </c>
      <c r="C45" t="s">
        <v>17</v>
      </c>
      <c r="D45" s="1">
        <v>45420</v>
      </c>
      <c r="E45" s="1">
        <v>45421.523611111101</v>
      </c>
      <c r="F45" s="1">
        <v>45429</v>
      </c>
      <c r="G45" t="s">
        <v>18</v>
      </c>
      <c r="H45" t="s">
        <v>22</v>
      </c>
      <c r="I45" t="s">
        <v>24</v>
      </c>
      <c r="K45">
        <v>2.75E-2</v>
      </c>
      <c r="L45" t="s">
        <v>21</v>
      </c>
      <c r="M45">
        <v>5.8999999999999999E-3</v>
      </c>
      <c r="N45">
        <v>0.02</v>
      </c>
      <c r="S45" s="4">
        <v>3</v>
      </c>
      <c r="T45" t="s">
        <v>68</v>
      </c>
    </row>
    <row r="46" spans="1:22" hidden="1" x14ac:dyDescent="0.35">
      <c r="A46" t="s">
        <v>55</v>
      </c>
      <c r="B46" t="s">
        <v>56</v>
      </c>
      <c r="C46" t="s">
        <v>17</v>
      </c>
      <c r="D46" s="1">
        <v>45418</v>
      </c>
      <c r="E46" s="1">
        <v>45421.523611111101</v>
      </c>
      <c r="F46" s="1">
        <v>45426</v>
      </c>
      <c r="G46" t="s">
        <v>18</v>
      </c>
      <c r="H46" t="s">
        <v>19</v>
      </c>
      <c r="I46" t="s">
        <v>20</v>
      </c>
      <c r="K46">
        <v>5.1999999999999998E-3</v>
      </c>
      <c r="L46" t="s">
        <v>21</v>
      </c>
      <c r="M46">
        <v>6.1999999999999998E-3</v>
      </c>
      <c r="N46">
        <v>0.02</v>
      </c>
      <c r="S46" s="4" t="s">
        <v>65</v>
      </c>
      <c r="T46" t="s">
        <v>66</v>
      </c>
      <c r="V46" t="str">
        <f t="shared" si="0"/>
        <v>no</v>
      </c>
    </row>
    <row r="47" spans="1:22" hidden="1" x14ac:dyDescent="0.35">
      <c r="A47" t="s">
        <v>55</v>
      </c>
      <c r="B47" t="s">
        <v>56</v>
      </c>
      <c r="C47" t="s">
        <v>17</v>
      </c>
      <c r="D47" s="1">
        <v>45418</v>
      </c>
      <c r="E47" s="1">
        <v>45421.523611111101</v>
      </c>
      <c r="F47" s="1">
        <v>45421</v>
      </c>
      <c r="G47" t="s">
        <v>18</v>
      </c>
      <c r="H47" t="s">
        <v>22</v>
      </c>
      <c r="I47" t="s">
        <v>23</v>
      </c>
      <c r="J47" s="2" t="s">
        <v>63</v>
      </c>
      <c r="K47">
        <v>3.8E-3</v>
      </c>
      <c r="L47" t="s">
        <v>21</v>
      </c>
      <c r="M47">
        <v>4.1999999999999997E-3</v>
      </c>
      <c r="N47">
        <v>0.02</v>
      </c>
      <c r="S47" s="4" t="s">
        <v>65</v>
      </c>
      <c r="T47" t="s">
        <v>66</v>
      </c>
      <c r="V47" t="str">
        <f t="shared" si="0"/>
        <v>no</v>
      </c>
    </row>
    <row r="48" spans="1:22" hidden="1" x14ac:dyDescent="0.35">
      <c r="A48" t="s">
        <v>55</v>
      </c>
      <c r="B48" t="s">
        <v>56</v>
      </c>
      <c r="C48" t="s">
        <v>17</v>
      </c>
      <c r="D48" s="1">
        <v>45418</v>
      </c>
      <c r="E48" s="1">
        <v>45421.523611111101</v>
      </c>
      <c r="F48" s="1">
        <v>45433</v>
      </c>
      <c r="G48" t="s">
        <v>18</v>
      </c>
      <c r="H48" t="s">
        <v>25</v>
      </c>
      <c r="I48" t="s">
        <v>26</v>
      </c>
      <c r="J48" t="s">
        <v>48</v>
      </c>
      <c r="K48">
        <v>9.2299999999999993E-2</v>
      </c>
      <c r="L48" t="s">
        <v>21</v>
      </c>
      <c r="M48">
        <v>0.11</v>
      </c>
      <c r="N48">
        <v>0.2</v>
      </c>
      <c r="S48" s="4" t="s">
        <v>65</v>
      </c>
      <c r="T48" t="s">
        <v>66</v>
      </c>
      <c r="V48" t="str">
        <f t="shared" si="0"/>
        <v>no</v>
      </c>
    </row>
    <row r="49" spans="1:22" hidden="1" x14ac:dyDescent="0.35">
      <c r="A49" t="s">
        <v>55</v>
      </c>
      <c r="B49" t="s">
        <v>56</v>
      </c>
      <c r="C49" t="s">
        <v>17</v>
      </c>
      <c r="D49" s="1">
        <v>45418</v>
      </c>
      <c r="E49" s="1">
        <v>45421.523611111101</v>
      </c>
      <c r="F49" s="1">
        <v>45429</v>
      </c>
      <c r="G49" t="s">
        <v>18</v>
      </c>
      <c r="H49" t="s">
        <v>22</v>
      </c>
      <c r="I49" t="s">
        <v>24</v>
      </c>
      <c r="K49">
        <v>1.6400000000000001E-2</v>
      </c>
      <c r="L49" t="s">
        <v>21</v>
      </c>
      <c r="M49">
        <v>5.8999999999999999E-3</v>
      </c>
      <c r="N49">
        <v>0.02</v>
      </c>
      <c r="S49" s="4" t="s">
        <v>65</v>
      </c>
      <c r="T49" t="s">
        <v>66</v>
      </c>
      <c r="V49" t="str">
        <f t="shared" si="0"/>
        <v>no</v>
      </c>
    </row>
    <row r="50" spans="1:22" hidden="1" x14ac:dyDescent="0.35">
      <c r="A50" t="s">
        <v>57</v>
      </c>
      <c r="B50" t="s">
        <v>58</v>
      </c>
      <c r="C50" t="s">
        <v>17</v>
      </c>
      <c r="D50" s="1">
        <v>45418</v>
      </c>
      <c r="E50" s="1">
        <v>45421.523611111101</v>
      </c>
      <c r="F50" s="1">
        <v>45426</v>
      </c>
      <c r="G50" t="s">
        <v>18</v>
      </c>
      <c r="H50" t="s">
        <v>19</v>
      </c>
      <c r="I50" t="s">
        <v>20</v>
      </c>
      <c r="K50">
        <v>6.7000000000000002E-3</v>
      </c>
      <c r="L50" t="s">
        <v>21</v>
      </c>
      <c r="M50">
        <v>6.1999999999999998E-3</v>
      </c>
      <c r="N50">
        <v>0.02</v>
      </c>
      <c r="S50" s="4">
        <v>27</v>
      </c>
      <c r="T50" t="s">
        <v>68</v>
      </c>
    </row>
    <row r="51" spans="1:22" hidden="1" x14ac:dyDescent="0.35">
      <c r="A51" t="s">
        <v>57</v>
      </c>
      <c r="B51" t="s">
        <v>58</v>
      </c>
      <c r="C51" t="s">
        <v>17</v>
      </c>
      <c r="D51" s="1">
        <v>45418</v>
      </c>
      <c r="E51" s="1">
        <v>45421.523611111101</v>
      </c>
      <c r="F51" s="1">
        <v>45421</v>
      </c>
      <c r="G51" t="s">
        <v>18</v>
      </c>
      <c r="H51" t="s">
        <v>22</v>
      </c>
      <c r="I51" t="s">
        <v>23</v>
      </c>
      <c r="J51" s="2" t="s">
        <v>63</v>
      </c>
      <c r="K51">
        <v>4.3E-3</v>
      </c>
      <c r="L51" t="s">
        <v>21</v>
      </c>
      <c r="M51">
        <v>4.1999999999999997E-3</v>
      </c>
      <c r="N51">
        <v>0.02</v>
      </c>
      <c r="S51" s="4">
        <v>27</v>
      </c>
      <c r="T51" t="s">
        <v>68</v>
      </c>
    </row>
    <row r="52" spans="1:22" hidden="1" x14ac:dyDescent="0.35">
      <c r="A52" t="s">
        <v>57</v>
      </c>
      <c r="B52" t="s">
        <v>58</v>
      </c>
      <c r="C52" t="s">
        <v>17</v>
      </c>
      <c r="D52" s="1">
        <v>45418</v>
      </c>
      <c r="E52" s="1">
        <v>45421.523611111101</v>
      </c>
      <c r="F52" s="1">
        <v>45433</v>
      </c>
      <c r="G52" t="s">
        <v>18</v>
      </c>
      <c r="H52" t="s">
        <v>25</v>
      </c>
      <c r="I52" t="s">
        <v>26</v>
      </c>
      <c r="J52" t="s">
        <v>48</v>
      </c>
      <c r="K52">
        <v>0.50409999999999999</v>
      </c>
      <c r="L52" t="s">
        <v>21</v>
      </c>
      <c r="M52">
        <v>0.11</v>
      </c>
      <c r="N52">
        <v>0.2</v>
      </c>
      <c r="S52" s="4">
        <v>27</v>
      </c>
      <c r="T52" t="s">
        <v>68</v>
      </c>
    </row>
    <row r="53" spans="1:22" hidden="1" x14ac:dyDescent="0.35">
      <c r="A53" t="s">
        <v>57</v>
      </c>
      <c r="B53" t="s">
        <v>58</v>
      </c>
      <c r="C53" t="s">
        <v>17</v>
      </c>
      <c r="D53" s="1">
        <v>45418</v>
      </c>
      <c r="E53" s="1">
        <v>45421.523611111101</v>
      </c>
      <c r="F53" s="1">
        <v>45429</v>
      </c>
      <c r="G53" t="s">
        <v>18</v>
      </c>
      <c r="H53" t="s">
        <v>22</v>
      </c>
      <c r="I53" t="s">
        <v>24</v>
      </c>
      <c r="K53">
        <v>3.5099999999999999E-2</v>
      </c>
      <c r="L53" t="s">
        <v>21</v>
      </c>
      <c r="M53">
        <v>5.8999999999999999E-3</v>
      </c>
      <c r="N53">
        <v>0.02</v>
      </c>
      <c r="S53" s="4">
        <v>27</v>
      </c>
      <c r="T53" t="s">
        <v>68</v>
      </c>
    </row>
    <row r="54" spans="1:22" hidden="1" x14ac:dyDescent="0.35">
      <c r="A54" t="s">
        <v>59</v>
      </c>
      <c r="B54" t="s">
        <v>60</v>
      </c>
      <c r="C54" t="s">
        <v>17</v>
      </c>
      <c r="D54" s="1">
        <v>45418</v>
      </c>
      <c r="E54" s="1">
        <v>45421.523611111101</v>
      </c>
      <c r="F54" s="1">
        <v>45426</v>
      </c>
      <c r="G54" t="s">
        <v>18</v>
      </c>
      <c r="H54" t="s">
        <v>19</v>
      </c>
      <c r="I54" t="s">
        <v>20</v>
      </c>
      <c r="K54">
        <v>6.7000000000000002E-3</v>
      </c>
      <c r="L54" t="s">
        <v>21</v>
      </c>
      <c r="M54">
        <v>6.1999999999999998E-3</v>
      </c>
      <c r="N54">
        <v>0.02</v>
      </c>
      <c r="S54" s="4">
        <v>20</v>
      </c>
      <c r="T54" t="s">
        <v>68</v>
      </c>
    </row>
    <row r="55" spans="1:22" hidden="1" x14ac:dyDescent="0.35">
      <c r="A55" t="s">
        <v>59</v>
      </c>
      <c r="B55" t="s">
        <v>60</v>
      </c>
      <c r="C55" t="s">
        <v>17</v>
      </c>
      <c r="D55" s="1">
        <v>45418</v>
      </c>
      <c r="E55" s="1">
        <v>45421.523611111101</v>
      </c>
      <c r="F55" s="1">
        <v>45421</v>
      </c>
      <c r="G55" t="s">
        <v>18</v>
      </c>
      <c r="H55" t="s">
        <v>22</v>
      </c>
      <c r="I55" t="s">
        <v>23</v>
      </c>
      <c r="J55" s="2" t="s">
        <v>63</v>
      </c>
      <c r="K55">
        <v>5.4000000000000003E-3</v>
      </c>
      <c r="L55" t="s">
        <v>21</v>
      </c>
      <c r="M55">
        <v>4.1999999999999997E-3</v>
      </c>
      <c r="N55">
        <v>0.02</v>
      </c>
      <c r="S55" s="4">
        <v>20</v>
      </c>
      <c r="T55" t="s">
        <v>68</v>
      </c>
    </row>
    <row r="56" spans="1:22" hidden="1" x14ac:dyDescent="0.35">
      <c r="A56" t="s">
        <v>59</v>
      </c>
      <c r="B56" t="s">
        <v>60</v>
      </c>
      <c r="C56" t="s">
        <v>17</v>
      </c>
      <c r="D56" s="1">
        <v>45418</v>
      </c>
      <c r="E56" s="1">
        <v>45421.523611111101</v>
      </c>
      <c r="F56" s="1">
        <v>45433</v>
      </c>
      <c r="G56" t="s">
        <v>18</v>
      </c>
      <c r="H56" t="s">
        <v>25</v>
      </c>
      <c r="I56" t="s">
        <v>26</v>
      </c>
      <c r="J56" t="s">
        <v>48</v>
      </c>
      <c r="K56">
        <v>0.4506</v>
      </c>
      <c r="L56" t="s">
        <v>21</v>
      </c>
      <c r="M56">
        <v>0.11</v>
      </c>
      <c r="N56">
        <v>0.2</v>
      </c>
      <c r="S56" s="4">
        <v>20</v>
      </c>
      <c r="T56" t="s">
        <v>68</v>
      </c>
    </row>
    <row r="57" spans="1:22" hidden="1" x14ac:dyDescent="0.35">
      <c r="A57" t="s">
        <v>59</v>
      </c>
      <c r="B57" t="s">
        <v>60</v>
      </c>
      <c r="C57" t="s">
        <v>17</v>
      </c>
      <c r="D57" s="1">
        <v>45418</v>
      </c>
      <c r="E57" s="1">
        <v>45421.523611111101</v>
      </c>
      <c r="F57" s="1">
        <v>45429</v>
      </c>
      <c r="G57" t="s">
        <v>18</v>
      </c>
      <c r="H57" t="s">
        <v>22</v>
      </c>
      <c r="I57" t="s">
        <v>24</v>
      </c>
      <c r="K57">
        <v>3.15E-2</v>
      </c>
      <c r="L57" t="s">
        <v>21</v>
      </c>
      <c r="M57">
        <v>5.8999999999999999E-3</v>
      </c>
      <c r="N57">
        <v>0.02</v>
      </c>
      <c r="S57" s="4">
        <v>20</v>
      </c>
      <c r="T57" t="s">
        <v>68</v>
      </c>
    </row>
    <row r="58" spans="1:22" hidden="1" x14ac:dyDescent="0.35">
      <c r="A58" t="s">
        <v>61</v>
      </c>
      <c r="B58" t="s">
        <v>62</v>
      </c>
      <c r="C58" t="s">
        <v>17</v>
      </c>
      <c r="D58" s="1">
        <v>45418</v>
      </c>
      <c r="E58" s="1">
        <v>45421.523611111101</v>
      </c>
      <c r="F58" s="1">
        <v>45426</v>
      </c>
      <c r="G58" t="s">
        <v>18</v>
      </c>
      <c r="H58" t="s">
        <v>19</v>
      </c>
      <c r="I58" t="s">
        <v>20</v>
      </c>
      <c r="K58">
        <v>5.8999999999999999E-3</v>
      </c>
      <c r="L58" t="s">
        <v>21</v>
      </c>
      <c r="M58">
        <v>6.1999999999999998E-3</v>
      </c>
      <c r="N58">
        <v>0.02</v>
      </c>
      <c r="S58" s="4">
        <v>19</v>
      </c>
      <c r="T58" t="s">
        <v>68</v>
      </c>
    </row>
    <row r="59" spans="1:22" hidden="1" x14ac:dyDescent="0.35">
      <c r="A59" t="s">
        <v>61</v>
      </c>
      <c r="B59" t="s">
        <v>62</v>
      </c>
      <c r="C59" t="s">
        <v>17</v>
      </c>
      <c r="D59" s="1">
        <v>45418</v>
      </c>
      <c r="E59" s="1">
        <v>45421.523611111101</v>
      </c>
      <c r="F59" s="1">
        <v>45421</v>
      </c>
      <c r="G59" t="s">
        <v>18</v>
      </c>
      <c r="H59" t="s">
        <v>22</v>
      </c>
      <c r="I59" t="s">
        <v>23</v>
      </c>
      <c r="J59" s="2" t="s">
        <v>63</v>
      </c>
      <c r="K59">
        <v>3.5000000000000001E-3</v>
      </c>
      <c r="L59" t="s">
        <v>21</v>
      </c>
      <c r="M59">
        <v>4.1999999999999997E-3</v>
      </c>
      <c r="N59">
        <v>0.02</v>
      </c>
      <c r="S59" s="4">
        <v>19</v>
      </c>
      <c r="T59" t="s">
        <v>68</v>
      </c>
    </row>
    <row r="60" spans="1:22" hidden="1" x14ac:dyDescent="0.35">
      <c r="A60" t="s">
        <v>61</v>
      </c>
      <c r="B60" t="s">
        <v>62</v>
      </c>
      <c r="C60" t="s">
        <v>17</v>
      </c>
      <c r="D60" s="1">
        <v>45418</v>
      </c>
      <c r="E60" s="1">
        <v>45421.523611111101</v>
      </c>
      <c r="F60" s="1">
        <v>45433</v>
      </c>
      <c r="G60" t="s">
        <v>18</v>
      </c>
      <c r="H60" t="s">
        <v>25</v>
      </c>
      <c r="I60" t="s">
        <v>26</v>
      </c>
      <c r="J60" t="s">
        <v>64</v>
      </c>
      <c r="K60">
        <v>0.46529999999999999</v>
      </c>
      <c r="L60" t="s">
        <v>21</v>
      </c>
      <c r="M60">
        <v>0.11</v>
      </c>
      <c r="N60">
        <v>0.2</v>
      </c>
      <c r="S60" s="4">
        <v>19</v>
      </c>
      <c r="T60" t="s">
        <v>68</v>
      </c>
      <c r="U60" t="s">
        <v>69</v>
      </c>
    </row>
    <row r="61" spans="1:22" hidden="1" x14ac:dyDescent="0.35">
      <c r="A61" t="s">
        <v>61</v>
      </c>
      <c r="B61" t="s">
        <v>62</v>
      </c>
      <c r="C61" t="s">
        <v>17</v>
      </c>
      <c r="D61" s="1">
        <v>45418</v>
      </c>
      <c r="E61" s="1">
        <v>45421.523611111101</v>
      </c>
      <c r="F61" s="1">
        <v>45429</v>
      </c>
      <c r="G61" t="s">
        <v>18</v>
      </c>
      <c r="H61" t="s">
        <v>22</v>
      </c>
      <c r="I61" t="s">
        <v>24</v>
      </c>
      <c r="K61">
        <v>3.6700000000000003E-2</v>
      </c>
      <c r="L61" t="s">
        <v>21</v>
      </c>
      <c r="M61">
        <v>5.8999999999999999E-3</v>
      </c>
      <c r="N61">
        <v>0.02</v>
      </c>
      <c r="S61" s="4">
        <v>19</v>
      </c>
      <c r="T61" t="s">
        <v>68</v>
      </c>
    </row>
    <row r="62" spans="1:22" hidden="1" x14ac:dyDescent="0.35">
      <c r="A62" t="s">
        <v>76</v>
      </c>
      <c r="B62" t="s">
        <v>77</v>
      </c>
      <c r="C62" t="s">
        <v>17</v>
      </c>
      <c r="D62" s="1">
        <v>45425</v>
      </c>
      <c r="E62" s="1">
        <v>45426.693055555603</v>
      </c>
      <c r="F62" s="1">
        <v>45432</v>
      </c>
      <c r="G62" t="s">
        <v>18</v>
      </c>
      <c r="H62" t="s">
        <v>19</v>
      </c>
      <c r="I62" t="s">
        <v>20</v>
      </c>
      <c r="K62">
        <v>0</v>
      </c>
      <c r="L62" t="s">
        <v>21</v>
      </c>
      <c r="M62">
        <v>6.1999999999999998E-3</v>
      </c>
      <c r="N62">
        <v>0.02</v>
      </c>
      <c r="S62" s="4">
        <v>5</v>
      </c>
      <c r="T62" t="s">
        <v>68</v>
      </c>
    </row>
    <row r="63" spans="1:22" hidden="1" x14ac:dyDescent="0.35">
      <c r="A63" t="s">
        <v>76</v>
      </c>
      <c r="B63" t="s">
        <v>77</v>
      </c>
      <c r="C63" t="s">
        <v>17</v>
      </c>
      <c r="D63" s="1">
        <v>45425</v>
      </c>
      <c r="E63" s="1">
        <v>45426.693055555603</v>
      </c>
      <c r="F63" s="1">
        <v>45426</v>
      </c>
      <c r="G63" t="s">
        <v>18</v>
      </c>
      <c r="H63" t="s">
        <v>22</v>
      </c>
      <c r="I63" t="s">
        <v>23</v>
      </c>
      <c r="K63">
        <v>9.5999999999999992E-3</v>
      </c>
      <c r="L63" t="s">
        <v>21</v>
      </c>
      <c r="M63">
        <v>4.1999999999999997E-3</v>
      </c>
      <c r="N63">
        <v>0.02</v>
      </c>
      <c r="S63" s="4">
        <v>5</v>
      </c>
      <c r="T63" t="s">
        <v>68</v>
      </c>
    </row>
    <row r="64" spans="1:22" hidden="1" x14ac:dyDescent="0.35">
      <c r="A64" t="s">
        <v>76</v>
      </c>
      <c r="B64" t="s">
        <v>77</v>
      </c>
      <c r="C64" t="s">
        <v>17</v>
      </c>
      <c r="D64" s="1">
        <v>45425</v>
      </c>
      <c r="E64" s="1">
        <v>45426.693055555603</v>
      </c>
      <c r="F64" s="1">
        <v>45432</v>
      </c>
      <c r="G64" t="s">
        <v>18</v>
      </c>
      <c r="H64" t="s">
        <v>22</v>
      </c>
      <c r="I64" t="s">
        <v>24</v>
      </c>
      <c r="K64">
        <v>2.9499999999999998E-2</v>
      </c>
      <c r="L64" t="s">
        <v>21</v>
      </c>
      <c r="M64">
        <v>5.8999999999999999E-3</v>
      </c>
      <c r="N64">
        <v>0.02</v>
      </c>
      <c r="S64" s="4">
        <v>5</v>
      </c>
      <c r="T64" t="s">
        <v>68</v>
      </c>
    </row>
    <row r="65" spans="1:20" hidden="1" x14ac:dyDescent="0.35">
      <c r="A65" t="s">
        <v>76</v>
      </c>
      <c r="B65" t="s">
        <v>77</v>
      </c>
      <c r="C65" t="s">
        <v>17</v>
      </c>
      <c r="D65" s="1">
        <v>45425</v>
      </c>
      <c r="E65" s="1">
        <v>45426.693055555603</v>
      </c>
      <c r="F65" s="1">
        <v>45436</v>
      </c>
      <c r="G65" t="s">
        <v>18</v>
      </c>
      <c r="H65" t="s">
        <v>25</v>
      </c>
      <c r="I65" t="s">
        <v>26</v>
      </c>
      <c r="K65">
        <v>0.3276</v>
      </c>
      <c r="L65" t="s">
        <v>21</v>
      </c>
      <c r="M65">
        <v>0.11</v>
      </c>
      <c r="N65">
        <v>0.2</v>
      </c>
      <c r="S65" s="4">
        <v>5</v>
      </c>
      <c r="T65" t="s">
        <v>68</v>
      </c>
    </row>
    <row r="66" spans="1:20" hidden="1" x14ac:dyDescent="0.35">
      <c r="A66" t="s">
        <v>78</v>
      </c>
      <c r="B66" t="s">
        <v>79</v>
      </c>
      <c r="C66" t="s">
        <v>17</v>
      </c>
      <c r="D66" s="1">
        <v>45425</v>
      </c>
      <c r="E66" s="1">
        <v>45426.693055555603</v>
      </c>
      <c r="F66" s="1">
        <v>45432</v>
      </c>
      <c r="G66" t="s">
        <v>18</v>
      </c>
      <c r="H66" t="s">
        <v>19</v>
      </c>
      <c r="I66" t="s">
        <v>20</v>
      </c>
      <c r="K66">
        <v>0</v>
      </c>
      <c r="L66" t="s">
        <v>21</v>
      </c>
      <c r="M66">
        <v>6.1999999999999998E-3</v>
      </c>
      <c r="N66">
        <v>0.02</v>
      </c>
      <c r="S66" s="4">
        <v>11</v>
      </c>
      <c r="T66" t="s">
        <v>68</v>
      </c>
    </row>
    <row r="67" spans="1:20" hidden="1" x14ac:dyDescent="0.35">
      <c r="A67" t="s">
        <v>78</v>
      </c>
      <c r="B67" t="s">
        <v>79</v>
      </c>
      <c r="C67" t="s">
        <v>17</v>
      </c>
      <c r="D67" s="1">
        <v>45425</v>
      </c>
      <c r="E67" s="1">
        <v>45426.693055555603</v>
      </c>
      <c r="F67" s="1">
        <v>45426</v>
      </c>
      <c r="G67" t="s">
        <v>18</v>
      </c>
      <c r="H67" t="s">
        <v>22</v>
      </c>
      <c r="I67" t="s">
        <v>23</v>
      </c>
      <c r="K67">
        <v>4.1999999999999997E-3</v>
      </c>
      <c r="L67" t="s">
        <v>21</v>
      </c>
      <c r="M67">
        <v>4.1999999999999997E-3</v>
      </c>
      <c r="N67">
        <v>0.02</v>
      </c>
      <c r="S67" s="4">
        <v>11</v>
      </c>
      <c r="T67" t="s">
        <v>68</v>
      </c>
    </row>
    <row r="68" spans="1:20" hidden="1" x14ac:dyDescent="0.35">
      <c r="A68" t="s">
        <v>78</v>
      </c>
      <c r="B68" t="s">
        <v>79</v>
      </c>
      <c r="C68" t="s">
        <v>17</v>
      </c>
      <c r="D68" s="1">
        <v>45425</v>
      </c>
      <c r="E68" s="1">
        <v>45426.693055555603</v>
      </c>
      <c r="F68" s="1">
        <v>45432</v>
      </c>
      <c r="G68" t="s">
        <v>18</v>
      </c>
      <c r="H68" t="s">
        <v>22</v>
      </c>
      <c r="I68" t="s">
        <v>24</v>
      </c>
      <c r="K68">
        <v>2.6499999999999999E-2</v>
      </c>
      <c r="L68" t="s">
        <v>21</v>
      </c>
      <c r="M68">
        <v>5.8999999999999999E-3</v>
      </c>
      <c r="N68">
        <v>0.02</v>
      </c>
      <c r="S68" s="4">
        <v>11</v>
      </c>
      <c r="T68" t="s">
        <v>68</v>
      </c>
    </row>
    <row r="69" spans="1:20" hidden="1" x14ac:dyDescent="0.35">
      <c r="A69" t="s">
        <v>78</v>
      </c>
      <c r="B69" t="s">
        <v>79</v>
      </c>
      <c r="C69" t="s">
        <v>17</v>
      </c>
      <c r="D69" s="1">
        <v>45425</v>
      </c>
      <c r="E69" s="1">
        <v>45426.693055555603</v>
      </c>
      <c r="F69" s="1">
        <v>45436</v>
      </c>
      <c r="G69" t="s">
        <v>18</v>
      </c>
      <c r="H69" t="s">
        <v>25</v>
      </c>
      <c r="I69" t="s">
        <v>26</v>
      </c>
      <c r="K69">
        <v>0.20610000000000001</v>
      </c>
      <c r="L69" t="s">
        <v>21</v>
      </c>
      <c r="M69">
        <v>0.11</v>
      </c>
      <c r="N69">
        <v>0.2</v>
      </c>
      <c r="S69" s="4">
        <v>11</v>
      </c>
      <c r="T69" t="s">
        <v>68</v>
      </c>
    </row>
    <row r="70" spans="1:20" hidden="1" x14ac:dyDescent="0.35">
      <c r="A70" t="s">
        <v>80</v>
      </c>
      <c r="B70" t="s">
        <v>81</v>
      </c>
      <c r="C70" t="s">
        <v>17</v>
      </c>
      <c r="D70" s="1">
        <v>45425</v>
      </c>
      <c r="E70" s="1">
        <v>45426.693055555603</v>
      </c>
      <c r="F70" s="1">
        <v>45432</v>
      </c>
      <c r="G70" t="s">
        <v>18</v>
      </c>
      <c r="H70" t="s">
        <v>19</v>
      </c>
      <c r="I70" t="s">
        <v>20</v>
      </c>
      <c r="K70">
        <v>0</v>
      </c>
      <c r="L70" t="s">
        <v>21</v>
      </c>
      <c r="M70">
        <v>6.1999999999999998E-3</v>
      </c>
      <c r="N70">
        <v>0.02</v>
      </c>
      <c r="S70" s="4">
        <v>10</v>
      </c>
      <c r="T70" t="s">
        <v>68</v>
      </c>
    </row>
    <row r="71" spans="1:20" hidden="1" x14ac:dyDescent="0.35">
      <c r="A71" t="s">
        <v>80</v>
      </c>
      <c r="B71" t="s">
        <v>81</v>
      </c>
      <c r="C71" t="s">
        <v>17</v>
      </c>
      <c r="D71" s="1">
        <v>45425</v>
      </c>
      <c r="E71" s="1">
        <v>45426.693055555603</v>
      </c>
      <c r="F71" s="1">
        <v>45426</v>
      </c>
      <c r="G71" t="s">
        <v>18</v>
      </c>
      <c r="H71" t="s">
        <v>22</v>
      </c>
      <c r="I71" t="s">
        <v>23</v>
      </c>
      <c r="K71">
        <v>8.3000000000000001E-3</v>
      </c>
      <c r="L71" t="s">
        <v>21</v>
      </c>
      <c r="M71">
        <v>4.1999999999999997E-3</v>
      </c>
      <c r="N71">
        <v>0.02</v>
      </c>
      <c r="S71" s="4">
        <v>10</v>
      </c>
      <c r="T71" t="s">
        <v>68</v>
      </c>
    </row>
    <row r="72" spans="1:20" hidden="1" x14ac:dyDescent="0.35">
      <c r="A72" t="s">
        <v>80</v>
      </c>
      <c r="B72" t="s">
        <v>81</v>
      </c>
      <c r="C72" t="s">
        <v>17</v>
      </c>
      <c r="D72" s="1">
        <v>45425</v>
      </c>
      <c r="E72" s="1">
        <v>45426.693055555603</v>
      </c>
      <c r="F72" s="1">
        <v>45432</v>
      </c>
      <c r="G72" t="s">
        <v>18</v>
      </c>
      <c r="H72" t="s">
        <v>22</v>
      </c>
      <c r="I72" t="s">
        <v>24</v>
      </c>
      <c r="K72">
        <v>4.7300000000000002E-2</v>
      </c>
      <c r="L72" t="s">
        <v>21</v>
      </c>
      <c r="M72">
        <v>5.8999999999999999E-3</v>
      </c>
      <c r="N72">
        <v>0.02</v>
      </c>
      <c r="S72" s="4">
        <v>10</v>
      </c>
      <c r="T72" t="s">
        <v>68</v>
      </c>
    </row>
    <row r="73" spans="1:20" hidden="1" x14ac:dyDescent="0.35">
      <c r="A73" t="s">
        <v>80</v>
      </c>
      <c r="B73" t="s">
        <v>81</v>
      </c>
      <c r="C73" t="s">
        <v>17</v>
      </c>
      <c r="D73" s="1">
        <v>45425</v>
      </c>
      <c r="E73" s="1">
        <v>45426.693055555603</v>
      </c>
      <c r="F73" s="1">
        <v>45436</v>
      </c>
      <c r="G73" t="s">
        <v>18</v>
      </c>
      <c r="H73" t="s">
        <v>25</v>
      </c>
      <c r="I73" t="s">
        <v>26</v>
      </c>
      <c r="K73">
        <v>0.32524999999999998</v>
      </c>
      <c r="L73" t="s">
        <v>21</v>
      </c>
      <c r="M73">
        <v>0.11</v>
      </c>
      <c r="N73">
        <v>0.2</v>
      </c>
      <c r="S73" s="4">
        <v>10</v>
      </c>
      <c r="T73" t="s">
        <v>68</v>
      </c>
    </row>
    <row r="74" spans="1:20" hidden="1" x14ac:dyDescent="0.35">
      <c r="A74" t="s">
        <v>82</v>
      </c>
      <c r="B74" t="s">
        <v>83</v>
      </c>
      <c r="C74" t="s">
        <v>17</v>
      </c>
      <c r="D74" s="1">
        <v>45425</v>
      </c>
      <c r="E74" s="1">
        <v>45426.693055555603</v>
      </c>
      <c r="F74" s="1">
        <v>45432</v>
      </c>
      <c r="G74" t="s">
        <v>18</v>
      </c>
      <c r="H74" t="s">
        <v>19</v>
      </c>
      <c r="I74" t="s">
        <v>20</v>
      </c>
      <c r="K74">
        <v>0</v>
      </c>
      <c r="L74" t="s">
        <v>21</v>
      </c>
      <c r="M74">
        <v>6.1999999999999998E-3</v>
      </c>
      <c r="N74">
        <v>0.02</v>
      </c>
      <c r="S74" s="4">
        <v>1</v>
      </c>
      <c r="T74" t="s">
        <v>68</v>
      </c>
    </row>
    <row r="75" spans="1:20" hidden="1" x14ac:dyDescent="0.35">
      <c r="A75" t="s">
        <v>82</v>
      </c>
      <c r="B75" t="s">
        <v>83</v>
      </c>
      <c r="C75" t="s">
        <v>17</v>
      </c>
      <c r="D75" s="1">
        <v>45425</v>
      </c>
      <c r="E75" s="1">
        <v>45426.693055555603</v>
      </c>
      <c r="F75" s="1">
        <v>45426</v>
      </c>
      <c r="G75" t="s">
        <v>18</v>
      </c>
      <c r="H75" t="s">
        <v>22</v>
      </c>
      <c r="I75" t="s">
        <v>23</v>
      </c>
      <c r="K75">
        <v>4.4999999999999997E-3</v>
      </c>
      <c r="L75" t="s">
        <v>21</v>
      </c>
      <c r="M75">
        <v>4.1999999999999997E-3</v>
      </c>
      <c r="N75">
        <v>0.02</v>
      </c>
      <c r="S75" s="4">
        <v>1</v>
      </c>
      <c r="T75" t="s">
        <v>68</v>
      </c>
    </row>
    <row r="76" spans="1:20" hidden="1" x14ac:dyDescent="0.35">
      <c r="A76" t="s">
        <v>82</v>
      </c>
      <c r="B76" t="s">
        <v>83</v>
      </c>
      <c r="C76" t="s">
        <v>17</v>
      </c>
      <c r="D76" s="1">
        <v>45425</v>
      </c>
      <c r="E76" s="1">
        <v>45426.693055555603</v>
      </c>
      <c r="F76" s="1">
        <v>45432</v>
      </c>
      <c r="G76" t="s">
        <v>18</v>
      </c>
      <c r="H76" t="s">
        <v>22</v>
      </c>
      <c r="I76" t="s">
        <v>24</v>
      </c>
      <c r="K76">
        <v>3.4299999999999997E-2</v>
      </c>
      <c r="L76" t="s">
        <v>21</v>
      </c>
      <c r="M76">
        <v>5.8999999999999999E-3</v>
      </c>
      <c r="N76">
        <v>0.02</v>
      </c>
      <c r="S76" s="4">
        <v>1</v>
      </c>
      <c r="T76" t="s">
        <v>68</v>
      </c>
    </row>
    <row r="77" spans="1:20" hidden="1" x14ac:dyDescent="0.35">
      <c r="A77" t="s">
        <v>82</v>
      </c>
      <c r="B77" t="s">
        <v>83</v>
      </c>
      <c r="C77" t="s">
        <v>17</v>
      </c>
      <c r="D77" s="1">
        <v>45425</v>
      </c>
      <c r="E77" s="1">
        <v>45426.693055555603</v>
      </c>
      <c r="F77" s="1">
        <v>45436</v>
      </c>
      <c r="G77" t="s">
        <v>18</v>
      </c>
      <c r="H77" t="s">
        <v>25</v>
      </c>
      <c r="I77" t="s">
        <v>26</v>
      </c>
      <c r="K77">
        <v>0.13120000000000001</v>
      </c>
      <c r="L77" t="s">
        <v>21</v>
      </c>
      <c r="M77">
        <v>0.11</v>
      </c>
      <c r="N77">
        <v>0.2</v>
      </c>
      <c r="S77" s="4">
        <v>1</v>
      </c>
      <c r="T77" t="s">
        <v>68</v>
      </c>
    </row>
    <row r="78" spans="1:20" hidden="1" x14ac:dyDescent="0.35">
      <c r="A78" t="s">
        <v>84</v>
      </c>
      <c r="B78" t="s">
        <v>85</v>
      </c>
      <c r="C78" t="s">
        <v>17</v>
      </c>
      <c r="D78" s="1">
        <v>45425</v>
      </c>
      <c r="E78" s="1">
        <v>45426.693055555603</v>
      </c>
      <c r="F78" s="1">
        <v>45432</v>
      </c>
      <c r="G78" t="s">
        <v>18</v>
      </c>
      <c r="H78" t="s">
        <v>19</v>
      </c>
      <c r="I78" t="s">
        <v>20</v>
      </c>
      <c r="K78">
        <v>0</v>
      </c>
      <c r="L78" t="s">
        <v>21</v>
      </c>
      <c r="M78">
        <v>6.1999999999999998E-3</v>
      </c>
      <c r="N78">
        <v>0.02</v>
      </c>
      <c r="S78" s="4">
        <v>26</v>
      </c>
      <c r="T78" t="s">
        <v>68</v>
      </c>
    </row>
    <row r="79" spans="1:20" hidden="1" x14ac:dyDescent="0.35">
      <c r="A79" t="s">
        <v>84</v>
      </c>
      <c r="B79" t="s">
        <v>85</v>
      </c>
      <c r="C79" t="s">
        <v>17</v>
      </c>
      <c r="D79" s="1">
        <v>45425</v>
      </c>
      <c r="E79" s="1">
        <v>45426.693055555603</v>
      </c>
      <c r="F79" s="1">
        <v>45426</v>
      </c>
      <c r="G79" t="s">
        <v>18</v>
      </c>
      <c r="H79" t="s">
        <v>22</v>
      </c>
      <c r="I79" t="s">
        <v>23</v>
      </c>
      <c r="K79">
        <v>4.1000000000000003E-3</v>
      </c>
      <c r="L79" t="s">
        <v>21</v>
      </c>
      <c r="M79">
        <v>4.1999999999999997E-3</v>
      </c>
      <c r="N79">
        <v>0.02</v>
      </c>
      <c r="S79" s="4">
        <v>26</v>
      </c>
      <c r="T79" t="s">
        <v>68</v>
      </c>
    </row>
    <row r="80" spans="1:20" hidden="1" x14ac:dyDescent="0.35">
      <c r="A80" t="s">
        <v>84</v>
      </c>
      <c r="B80" t="s">
        <v>85</v>
      </c>
      <c r="C80" t="s">
        <v>17</v>
      </c>
      <c r="D80" s="1">
        <v>45425</v>
      </c>
      <c r="E80" s="1">
        <v>45426.693055555603</v>
      </c>
      <c r="F80" s="1">
        <v>45432</v>
      </c>
      <c r="G80" t="s">
        <v>18</v>
      </c>
      <c r="H80" t="s">
        <v>22</v>
      </c>
      <c r="I80" t="s">
        <v>24</v>
      </c>
      <c r="K80">
        <v>2.41E-2</v>
      </c>
      <c r="L80" t="s">
        <v>21</v>
      </c>
      <c r="M80">
        <v>5.8999999999999999E-3</v>
      </c>
      <c r="N80">
        <v>0.02</v>
      </c>
      <c r="S80" s="4">
        <v>26</v>
      </c>
      <c r="T80" t="s">
        <v>68</v>
      </c>
    </row>
    <row r="81" spans="1:23" hidden="1" x14ac:dyDescent="0.35">
      <c r="A81" t="s">
        <v>84</v>
      </c>
      <c r="B81" t="s">
        <v>85</v>
      </c>
      <c r="C81" t="s">
        <v>17</v>
      </c>
      <c r="D81" s="1">
        <v>45425</v>
      </c>
      <c r="E81" s="1">
        <v>45426.693055555603</v>
      </c>
      <c r="F81" s="1">
        <v>45436</v>
      </c>
      <c r="G81" t="s">
        <v>18</v>
      </c>
      <c r="H81" t="s">
        <v>25</v>
      </c>
      <c r="I81" t="s">
        <v>26</v>
      </c>
      <c r="K81">
        <v>6.4600000000000005E-2</v>
      </c>
      <c r="L81" t="s">
        <v>21</v>
      </c>
      <c r="M81">
        <v>0.11</v>
      </c>
      <c r="N81">
        <v>0.2</v>
      </c>
      <c r="S81" s="4">
        <v>26</v>
      </c>
      <c r="T81" t="s">
        <v>68</v>
      </c>
    </row>
    <row r="82" spans="1:23" hidden="1" x14ac:dyDescent="0.35">
      <c r="A82" t="s">
        <v>86</v>
      </c>
      <c r="B82" t="s">
        <v>87</v>
      </c>
      <c r="C82" t="s">
        <v>17</v>
      </c>
      <c r="D82" s="1">
        <v>45425</v>
      </c>
      <c r="E82" s="1">
        <v>45426.693055555603</v>
      </c>
      <c r="F82" s="1">
        <v>45432</v>
      </c>
      <c r="G82" t="s">
        <v>18</v>
      </c>
      <c r="H82" t="s">
        <v>19</v>
      </c>
      <c r="I82" t="s">
        <v>20</v>
      </c>
      <c r="K82">
        <v>7.1999999999999998E-3</v>
      </c>
      <c r="L82" t="s">
        <v>21</v>
      </c>
      <c r="M82">
        <v>6.1999999999999998E-3</v>
      </c>
      <c r="N82">
        <v>0.02</v>
      </c>
      <c r="S82" s="4">
        <v>22</v>
      </c>
      <c r="T82" t="s">
        <v>68</v>
      </c>
    </row>
    <row r="83" spans="1:23" hidden="1" x14ac:dyDescent="0.35">
      <c r="A83" t="s">
        <v>86</v>
      </c>
      <c r="B83" t="s">
        <v>87</v>
      </c>
      <c r="C83" t="s">
        <v>17</v>
      </c>
      <c r="D83" s="1">
        <v>45425</v>
      </c>
      <c r="E83" s="1">
        <v>45426.693055555603</v>
      </c>
      <c r="F83" s="1">
        <v>45426</v>
      </c>
      <c r="G83" t="s">
        <v>18</v>
      </c>
      <c r="H83" t="s">
        <v>22</v>
      </c>
      <c r="I83" t="s">
        <v>23</v>
      </c>
      <c r="K83">
        <v>3.5999999999999999E-3</v>
      </c>
      <c r="L83" t="s">
        <v>21</v>
      </c>
      <c r="M83">
        <v>4.1999999999999997E-3</v>
      </c>
      <c r="N83">
        <v>0.02</v>
      </c>
      <c r="S83" s="4">
        <v>22</v>
      </c>
      <c r="T83" t="s">
        <v>68</v>
      </c>
    </row>
    <row r="84" spans="1:23" hidden="1" x14ac:dyDescent="0.35">
      <c r="A84" t="s">
        <v>86</v>
      </c>
      <c r="B84" t="s">
        <v>87</v>
      </c>
      <c r="C84" t="s">
        <v>17</v>
      </c>
      <c r="D84" s="1">
        <v>45425</v>
      </c>
      <c r="E84" s="1">
        <v>45426.693055555603</v>
      </c>
      <c r="F84" s="1">
        <v>45432</v>
      </c>
      <c r="G84" t="s">
        <v>18</v>
      </c>
      <c r="H84" t="s">
        <v>22</v>
      </c>
      <c r="I84" t="s">
        <v>24</v>
      </c>
      <c r="K84">
        <v>1.8499999999999999E-2</v>
      </c>
      <c r="L84" t="s">
        <v>21</v>
      </c>
      <c r="M84">
        <v>5.8999999999999999E-3</v>
      </c>
      <c r="N84">
        <v>0.02</v>
      </c>
      <c r="S84" s="4">
        <v>22</v>
      </c>
      <c r="T84" t="s">
        <v>68</v>
      </c>
    </row>
    <row r="85" spans="1:23" hidden="1" x14ac:dyDescent="0.35">
      <c r="A85" t="s">
        <v>86</v>
      </c>
      <c r="B85" t="s">
        <v>87</v>
      </c>
      <c r="C85" t="s">
        <v>17</v>
      </c>
      <c r="D85" s="1">
        <v>45425</v>
      </c>
      <c r="E85" s="1">
        <v>45426.693055555603</v>
      </c>
      <c r="F85" s="1">
        <v>45436</v>
      </c>
      <c r="G85" t="s">
        <v>18</v>
      </c>
      <c r="H85" t="s">
        <v>25</v>
      </c>
      <c r="I85" t="s">
        <v>26</v>
      </c>
      <c r="K85">
        <v>2.0150000000000001E-2</v>
      </c>
      <c r="L85" t="s">
        <v>21</v>
      </c>
      <c r="M85">
        <v>0.11</v>
      </c>
      <c r="N85">
        <v>0.2</v>
      </c>
      <c r="S85" s="4">
        <v>22</v>
      </c>
      <c r="T85" t="s">
        <v>68</v>
      </c>
    </row>
    <row r="86" spans="1:23" hidden="1" x14ac:dyDescent="0.35">
      <c r="A86" t="s">
        <v>88</v>
      </c>
      <c r="B86" t="s">
        <v>89</v>
      </c>
      <c r="C86" t="s">
        <v>17</v>
      </c>
      <c r="D86" s="1">
        <v>45421</v>
      </c>
      <c r="E86" s="1">
        <v>45421.523611111101</v>
      </c>
      <c r="F86" s="1">
        <v>45426</v>
      </c>
      <c r="G86" t="s">
        <v>18</v>
      </c>
      <c r="H86" t="s">
        <v>19</v>
      </c>
      <c r="I86" t="s">
        <v>20</v>
      </c>
      <c r="K86">
        <v>5.4000000000000003E-3</v>
      </c>
      <c r="L86" t="s">
        <v>21</v>
      </c>
      <c r="M86">
        <v>6.1999999999999998E-3</v>
      </c>
      <c r="N86">
        <v>0.02</v>
      </c>
      <c r="S86" s="4">
        <v>23</v>
      </c>
      <c r="T86" t="s">
        <v>68</v>
      </c>
    </row>
    <row r="87" spans="1:23" hidden="1" x14ac:dyDescent="0.35">
      <c r="A87" t="s">
        <v>88</v>
      </c>
      <c r="B87" t="s">
        <v>89</v>
      </c>
      <c r="C87" t="s">
        <v>17</v>
      </c>
      <c r="D87" s="1">
        <v>45421</v>
      </c>
      <c r="E87" s="1">
        <v>45421.523611111101</v>
      </c>
      <c r="F87" s="1">
        <v>45421</v>
      </c>
      <c r="G87" t="s">
        <v>18</v>
      </c>
      <c r="H87" t="s">
        <v>22</v>
      </c>
      <c r="I87" t="s">
        <v>23</v>
      </c>
      <c r="K87">
        <v>1.09E-2</v>
      </c>
      <c r="L87" t="s">
        <v>21</v>
      </c>
      <c r="M87">
        <v>4.1999999999999997E-3</v>
      </c>
      <c r="N87">
        <v>0.02</v>
      </c>
      <c r="S87" s="4">
        <v>23</v>
      </c>
      <c r="T87" t="s">
        <v>68</v>
      </c>
    </row>
    <row r="88" spans="1:23" hidden="1" x14ac:dyDescent="0.35">
      <c r="A88" t="s">
        <v>88</v>
      </c>
      <c r="B88" t="s">
        <v>89</v>
      </c>
      <c r="C88" t="s">
        <v>17</v>
      </c>
      <c r="D88" s="1">
        <v>45421</v>
      </c>
      <c r="E88" s="1">
        <v>45421.523611111101</v>
      </c>
      <c r="F88" s="1">
        <v>45429</v>
      </c>
      <c r="G88" t="s">
        <v>18</v>
      </c>
      <c r="H88" t="s">
        <v>22</v>
      </c>
      <c r="I88" t="s">
        <v>24</v>
      </c>
      <c r="K88">
        <v>5.3999999999999999E-2</v>
      </c>
      <c r="L88" t="s">
        <v>21</v>
      </c>
      <c r="M88">
        <v>5.8999999999999999E-3</v>
      </c>
      <c r="N88">
        <v>0.02</v>
      </c>
      <c r="S88" s="4">
        <v>23</v>
      </c>
      <c r="T88" t="s">
        <v>68</v>
      </c>
    </row>
    <row r="89" spans="1:23" hidden="1" x14ac:dyDescent="0.35">
      <c r="A89" t="s">
        <v>88</v>
      </c>
      <c r="B89" t="s">
        <v>89</v>
      </c>
      <c r="C89" t="s">
        <v>17</v>
      </c>
      <c r="D89" s="1">
        <v>45421</v>
      </c>
      <c r="E89" s="1">
        <v>45421.523611111101</v>
      </c>
      <c r="F89" s="1">
        <v>45433</v>
      </c>
      <c r="G89" t="s">
        <v>18</v>
      </c>
      <c r="H89" t="s">
        <v>25</v>
      </c>
      <c r="I89" t="s">
        <v>26</v>
      </c>
      <c r="J89" t="s">
        <v>48</v>
      </c>
      <c r="K89">
        <v>0.41539999999999999</v>
      </c>
      <c r="L89" t="s">
        <v>21</v>
      </c>
      <c r="M89">
        <v>0.11</v>
      </c>
      <c r="N89">
        <v>0.2</v>
      </c>
      <c r="S89" s="4">
        <v>23</v>
      </c>
      <c r="T89" t="s">
        <v>68</v>
      </c>
    </row>
    <row r="90" spans="1:23" hidden="1" x14ac:dyDescent="0.35">
      <c r="A90" s="15" t="s">
        <v>90</v>
      </c>
      <c r="B90" s="15" t="s">
        <v>91</v>
      </c>
      <c r="C90" s="15" t="s">
        <v>17</v>
      </c>
      <c r="D90" s="16">
        <v>45421</v>
      </c>
      <c r="E90" s="16">
        <v>45421.523611111101</v>
      </c>
      <c r="F90" s="16">
        <v>45426</v>
      </c>
      <c r="G90" s="15" t="s">
        <v>18</v>
      </c>
      <c r="H90" s="15" t="s">
        <v>19</v>
      </c>
      <c r="I90" s="15" t="s">
        <v>20</v>
      </c>
      <c r="J90" s="15"/>
      <c r="K90" s="15">
        <v>5.4000000000000003E-3</v>
      </c>
      <c r="L90" s="15" t="s">
        <v>21</v>
      </c>
      <c r="M90" s="15">
        <v>6.1999999999999998E-3</v>
      </c>
      <c r="N90" s="15">
        <v>0.02</v>
      </c>
      <c r="O90" s="15"/>
      <c r="P90" s="15"/>
      <c r="Q90" s="15"/>
      <c r="R90" s="15"/>
      <c r="S90" s="17">
        <v>24</v>
      </c>
      <c r="T90" s="15" t="s">
        <v>68</v>
      </c>
      <c r="U90" s="15"/>
      <c r="V90" s="15"/>
      <c r="W90" s="15"/>
    </row>
    <row r="91" spans="1:23" hidden="1" x14ac:dyDescent="0.35">
      <c r="A91" s="7" t="s">
        <v>90</v>
      </c>
      <c r="B91" s="7" t="s">
        <v>91</v>
      </c>
      <c r="C91" s="7" t="s">
        <v>17</v>
      </c>
      <c r="D91" s="8">
        <v>45421</v>
      </c>
      <c r="E91" s="8">
        <v>45421.523611111101</v>
      </c>
      <c r="F91" s="8">
        <v>45421</v>
      </c>
      <c r="G91" s="7" t="s">
        <v>18</v>
      </c>
      <c r="H91" s="7" t="s">
        <v>22</v>
      </c>
      <c r="I91" s="7" t="s">
        <v>23</v>
      </c>
      <c r="J91" s="7"/>
      <c r="K91" s="7">
        <v>3.3999999999999998E-3</v>
      </c>
      <c r="L91" s="7" t="s">
        <v>21</v>
      </c>
      <c r="M91" s="7">
        <v>4.1999999999999997E-3</v>
      </c>
      <c r="N91" s="7">
        <v>0.02</v>
      </c>
      <c r="O91" s="7"/>
      <c r="P91" s="7"/>
      <c r="Q91" s="7"/>
      <c r="R91" s="7"/>
      <c r="S91" s="9">
        <v>24</v>
      </c>
      <c r="T91" s="7" t="s">
        <v>68</v>
      </c>
      <c r="U91" s="7"/>
      <c r="V91" s="7"/>
      <c r="W91" s="7"/>
    </row>
    <row r="92" spans="1:23" hidden="1" x14ac:dyDescent="0.35">
      <c r="A92" s="7" t="s">
        <v>90</v>
      </c>
      <c r="B92" s="7" t="s">
        <v>91</v>
      </c>
      <c r="C92" s="7" t="s">
        <v>17</v>
      </c>
      <c r="D92" s="8">
        <v>45421</v>
      </c>
      <c r="E92" s="8">
        <v>45421.523611111101</v>
      </c>
      <c r="F92" s="8">
        <v>45429</v>
      </c>
      <c r="G92" s="7" t="s">
        <v>18</v>
      </c>
      <c r="H92" s="7" t="s">
        <v>22</v>
      </c>
      <c r="I92" s="7" t="s">
        <v>24</v>
      </c>
      <c r="J92" s="7"/>
      <c r="K92" s="7">
        <v>3.5700000000000003E-2</v>
      </c>
      <c r="L92" s="7" t="s">
        <v>21</v>
      </c>
      <c r="M92" s="7">
        <v>5.8999999999999999E-3</v>
      </c>
      <c r="N92" s="7">
        <v>0.02</v>
      </c>
      <c r="O92" s="7"/>
      <c r="P92" s="7"/>
      <c r="Q92" s="7"/>
      <c r="R92" s="7"/>
      <c r="S92" s="9">
        <v>24</v>
      </c>
      <c r="T92" s="7" t="s">
        <v>68</v>
      </c>
      <c r="U92" s="7"/>
      <c r="V92" s="7"/>
      <c r="W92" s="10"/>
    </row>
    <row r="93" spans="1:23" hidden="1" x14ac:dyDescent="0.35">
      <c r="A93" s="7" t="s">
        <v>90</v>
      </c>
      <c r="B93" s="7" t="s">
        <v>91</v>
      </c>
      <c r="C93" s="7" t="s">
        <v>17</v>
      </c>
      <c r="D93" s="8">
        <v>45421</v>
      </c>
      <c r="E93" s="8">
        <v>45421.523611111101</v>
      </c>
      <c r="F93" s="8">
        <v>45433</v>
      </c>
      <c r="G93" s="7" t="s">
        <v>18</v>
      </c>
      <c r="H93" s="7" t="s">
        <v>25</v>
      </c>
      <c r="I93" s="7" t="s">
        <v>26</v>
      </c>
      <c r="J93" s="7" t="s">
        <v>48</v>
      </c>
      <c r="K93" s="7">
        <v>0.11155</v>
      </c>
      <c r="L93" s="7" t="s">
        <v>21</v>
      </c>
      <c r="M93" s="7">
        <v>0.11</v>
      </c>
      <c r="N93" s="7">
        <v>0.2</v>
      </c>
      <c r="O93" s="7"/>
      <c r="P93" s="7"/>
      <c r="Q93" s="7"/>
      <c r="R93" s="7"/>
      <c r="S93" s="9">
        <v>24</v>
      </c>
      <c r="T93" s="7" t="s">
        <v>68</v>
      </c>
      <c r="U93" s="7"/>
      <c r="V93" s="7"/>
      <c r="W93" s="13"/>
    </row>
    <row r="94" spans="1:23" x14ac:dyDescent="0.35">
      <c r="A94" s="15" t="s">
        <v>92</v>
      </c>
      <c r="B94" s="15" t="s">
        <v>93</v>
      </c>
      <c r="C94" s="15" t="s">
        <v>17</v>
      </c>
      <c r="D94" s="16">
        <v>45421</v>
      </c>
      <c r="E94" s="16">
        <v>45421.523611111101</v>
      </c>
      <c r="F94" s="16">
        <v>45426</v>
      </c>
      <c r="G94" s="15" t="s">
        <v>18</v>
      </c>
      <c r="H94" s="15" t="s">
        <v>19</v>
      </c>
      <c r="I94" s="15" t="s">
        <v>20</v>
      </c>
      <c r="J94" s="15"/>
      <c r="K94" s="15">
        <v>1.7100000000000001E-2</v>
      </c>
      <c r="L94" s="15" t="s">
        <v>21</v>
      </c>
      <c r="M94" s="15">
        <v>6.1999999999999998E-3</v>
      </c>
      <c r="N94" s="15">
        <v>0.02</v>
      </c>
      <c r="O94" s="15"/>
      <c r="P94" s="15"/>
      <c r="Q94" s="15"/>
      <c r="R94" s="15"/>
      <c r="S94" s="17">
        <v>24</v>
      </c>
      <c r="T94" s="15" t="s">
        <v>94</v>
      </c>
      <c r="U94" s="15"/>
      <c r="V94" s="15"/>
      <c r="W94" s="18">
        <f>ABS((K90-K94)/AVERAGE(K90,K94)*100)</f>
        <v>104</v>
      </c>
    </row>
    <row r="95" spans="1:23" x14ac:dyDescent="0.35">
      <c r="A95" s="7" t="s">
        <v>92</v>
      </c>
      <c r="B95" s="7" t="s">
        <v>93</v>
      </c>
      <c r="C95" s="7" t="s">
        <v>17</v>
      </c>
      <c r="D95" s="8">
        <v>45421</v>
      </c>
      <c r="E95" s="8">
        <v>45421.523611111101</v>
      </c>
      <c r="F95" s="8">
        <v>45421</v>
      </c>
      <c r="G95" s="7" t="s">
        <v>18</v>
      </c>
      <c r="H95" s="7" t="s">
        <v>22</v>
      </c>
      <c r="I95" s="7" t="s">
        <v>23</v>
      </c>
      <c r="J95" s="7"/>
      <c r="K95" s="7">
        <v>4.5999999999999999E-3</v>
      </c>
      <c r="L95" s="7" t="s">
        <v>21</v>
      </c>
      <c r="M95" s="7">
        <v>4.1999999999999997E-3</v>
      </c>
      <c r="N95" s="7">
        <v>0.02</v>
      </c>
      <c r="O95" s="7"/>
      <c r="P95" s="7"/>
      <c r="Q95" s="7"/>
      <c r="R95" s="7"/>
      <c r="S95" s="9">
        <v>24</v>
      </c>
      <c r="T95" s="7" t="s">
        <v>94</v>
      </c>
      <c r="U95" s="7"/>
      <c r="V95" s="7"/>
      <c r="W95" s="10">
        <f>ABS((K91-K95)/AVERAGE(K91,K95)*100)</f>
        <v>30.000000000000004</v>
      </c>
    </row>
    <row r="96" spans="1:23" x14ac:dyDescent="0.35">
      <c r="A96" s="7" t="s">
        <v>92</v>
      </c>
      <c r="B96" s="7" t="s">
        <v>93</v>
      </c>
      <c r="C96" s="7" t="s">
        <v>17</v>
      </c>
      <c r="D96" s="8">
        <v>45421</v>
      </c>
      <c r="E96" s="8">
        <v>45421.523611111101</v>
      </c>
      <c r="F96" s="8">
        <v>45429</v>
      </c>
      <c r="G96" s="7" t="s">
        <v>18</v>
      </c>
      <c r="H96" s="7" t="s">
        <v>22</v>
      </c>
      <c r="I96" s="7" t="s">
        <v>24</v>
      </c>
      <c r="J96" s="7"/>
      <c r="K96" s="7">
        <v>1.9599999999999999E-2</v>
      </c>
      <c r="L96" s="7" t="s">
        <v>21</v>
      </c>
      <c r="M96" s="7">
        <v>5.8999999999999999E-3</v>
      </c>
      <c r="N96" s="7">
        <v>0.02</v>
      </c>
      <c r="O96" s="7"/>
      <c r="P96" s="7"/>
      <c r="Q96" s="7"/>
      <c r="R96" s="7"/>
      <c r="S96" s="9">
        <v>24</v>
      </c>
      <c r="T96" s="7" t="s">
        <v>94</v>
      </c>
      <c r="U96" s="7"/>
      <c r="V96" s="7"/>
      <c r="W96" s="10">
        <f>ABS((K92-K96)/AVERAGE(K92,K96)*100)</f>
        <v>58.227848101265835</v>
      </c>
    </row>
    <row r="97" spans="1:23" x14ac:dyDescent="0.35">
      <c r="A97" s="7" t="s">
        <v>92</v>
      </c>
      <c r="B97" s="7" t="s">
        <v>93</v>
      </c>
      <c r="C97" s="7" t="s">
        <v>17</v>
      </c>
      <c r="D97" s="8">
        <v>45421</v>
      </c>
      <c r="E97" s="8">
        <v>45421.523611111101</v>
      </c>
      <c r="F97" s="8">
        <v>45433</v>
      </c>
      <c r="G97" s="7" t="s">
        <v>18</v>
      </c>
      <c r="H97" s="7" t="s">
        <v>25</v>
      </c>
      <c r="I97" s="7" t="s">
        <v>26</v>
      </c>
      <c r="J97" s="7" t="s">
        <v>48</v>
      </c>
      <c r="K97" s="7">
        <v>0.25195000000000001</v>
      </c>
      <c r="L97" s="7" t="s">
        <v>21</v>
      </c>
      <c r="M97" s="7">
        <v>0.11</v>
      </c>
      <c r="N97" s="7">
        <v>0.2</v>
      </c>
      <c r="O97" s="7"/>
      <c r="P97" s="7"/>
      <c r="Q97" s="7"/>
      <c r="R97" s="7"/>
      <c r="S97" s="9">
        <v>24</v>
      </c>
      <c r="T97" s="7" t="s">
        <v>94</v>
      </c>
      <c r="U97" s="7"/>
      <c r="V97" s="7"/>
      <c r="W97" s="18">
        <f>ABS((K93-K97)/AVERAGE(K93,K97)*100)</f>
        <v>77.2489683631362</v>
      </c>
    </row>
    <row r="98" spans="1:23" hidden="1" x14ac:dyDescent="0.35">
      <c r="A98" t="s">
        <v>37</v>
      </c>
      <c r="B98" t="s">
        <v>95</v>
      </c>
      <c r="C98" t="s">
        <v>17</v>
      </c>
      <c r="D98" s="1">
        <v>45432</v>
      </c>
      <c r="E98" s="1">
        <v>45433.71875</v>
      </c>
      <c r="F98" s="1">
        <v>45441</v>
      </c>
      <c r="G98" t="s">
        <v>18</v>
      </c>
      <c r="H98" t="s">
        <v>19</v>
      </c>
      <c r="I98" t="s">
        <v>20</v>
      </c>
      <c r="J98" t="s">
        <v>45</v>
      </c>
      <c r="K98">
        <v>0</v>
      </c>
      <c r="L98" t="s">
        <v>21</v>
      </c>
      <c r="M98">
        <v>6.1999999999999998E-3</v>
      </c>
      <c r="N98">
        <v>0.02</v>
      </c>
      <c r="S98" s="4" t="s">
        <v>65</v>
      </c>
      <c r="T98" t="s">
        <v>66</v>
      </c>
      <c r="V98" t="str">
        <f t="shared" ref="V98:V101" si="1">IF(K98&gt;N98,"yes","no")</f>
        <v>no</v>
      </c>
    </row>
    <row r="99" spans="1:23" hidden="1" x14ac:dyDescent="0.35">
      <c r="A99" t="s">
        <v>37</v>
      </c>
      <c r="B99" t="s">
        <v>95</v>
      </c>
      <c r="C99" t="s">
        <v>17</v>
      </c>
      <c r="D99" s="1">
        <v>45432</v>
      </c>
      <c r="E99" s="1">
        <v>45433.71875</v>
      </c>
      <c r="F99" s="1">
        <v>45434</v>
      </c>
      <c r="G99" t="s">
        <v>18</v>
      </c>
      <c r="H99" t="s">
        <v>22</v>
      </c>
      <c r="I99" t="s">
        <v>23</v>
      </c>
      <c r="K99">
        <v>0</v>
      </c>
      <c r="L99" t="s">
        <v>21</v>
      </c>
      <c r="M99">
        <v>4.1999999999999997E-3</v>
      </c>
      <c r="N99">
        <v>0.02</v>
      </c>
      <c r="S99" s="4" t="s">
        <v>65</v>
      </c>
      <c r="T99" t="s">
        <v>66</v>
      </c>
      <c r="V99" t="str">
        <f t="shared" si="1"/>
        <v>no</v>
      </c>
    </row>
    <row r="100" spans="1:23" hidden="1" x14ac:dyDescent="0.35">
      <c r="A100" t="s">
        <v>37</v>
      </c>
      <c r="B100" t="s">
        <v>95</v>
      </c>
      <c r="C100" t="s">
        <v>17</v>
      </c>
      <c r="D100" s="1">
        <v>45432</v>
      </c>
      <c r="E100" s="1">
        <v>45433.71875</v>
      </c>
      <c r="F100" s="1">
        <v>45435</v>
      </c>
      <c r="G100" t="s">
        <v>18</v>
      </c>
      <c r="H100" t="s">
        <v>22</v>
      </c>
      <c r="I100" t="s">
        <v>24</v>
      </c>
      <c r="K100">
        <v>0</v>
      </c>
      <c r="L100" t="s">
        <v>21</v>
      </c>
      <c r="M100">
        <v>5.8999999999999999E-3</v>
      </c>
      <c r="N100">
        <v>0.02</v>
      </c>
      <c r="S100" s="4" t="s">
        <v>65</v>
      </c>
      <c r="T100" t="s">
        <v>66</v>
      </c>
      <c r="V100" t="str">
        <f t="shared" si="1"/>
        <v>no</v>
      </c>
    </row>
    <row r="101" spans="1:23" hidden="1" x14ac:dyDescent="0.35">
      <c r="A101" t="s">
        <v>37</v>
      </c>
      <c r="B101" t="s">
        <v>95</v>
      </c>
      <c r="C101" t="s">
        <v>17</v>
      </c>
      <c r="D101" s="1">
        <v>45432</v>
      </c>
      <c r="E101" s="1">
        <v>45433.71875</v>
      </c>
      <c r="F101" s="1">
        <v>45443</v>
      </c>
      <c r="G101" t="s">
        <v>18</v>
      </c>
      <c r="H101" t="s">
        <v>25</v>
      </c>
      <c r="I101" t="s">
        <v>26</v>
      </c>
      <c r="K101">
        <v>0</v>
      </c>
      <c r="L101" t="s">
        <v>21</v>
      </c>
      <c r="M101">
        <v>0.11</v>
      </c>
      <c r="N101">
        <v>0.2</v>
      </c>
      <c r="S101" s="4" t="s">
        <v>65</v>
      </c>
      <c r="T101" t="s">
        <v>66</v>
      </c>
      <c r="V101" t="str">
        <f t="shared" si="1"/>
        <v>no</v>
      </c>
    </row>
    <row r="102" spans="1:23" hidden="1" x14ac:dyDescent="0.35">
      <c r="A102" t="s">
        <v>57</v>
      </c>
      <c r="B102" t="s">
        <v>96</v>
      </c>
      <c r="C102" t="s">
        <v>17</v>
      </c>
      <c r="D102" s="1">
        <v>45432</v>
      </c>
      <c r="E102" s="1">
        <v>45433.71875</v>
      </c>
      <c r="F102" s="1">
        <v>45441</v>
      </c>
      <c r="G102" t="s">
        <v>18</v>
      </c>
      <c r="H102" t="s">
        <v>19</v>
      </c>
      <c r="I102" t="s">
        <v>20</v>
      </c>
      <c r="K102">
        <v>3.0299999999999999E-4</v>
      </c>
      <c r="L102" t="s">
        <v>21</v>
      </c>
      <c r="M102">
        <v>6.1999999999999998E-3</v>
      </c>
      <c r="N102">
        <v>0.02</v>
      </c>
      <c r="S102" s="4">
        <v>27</v>
      </c>
      <c r="T102" t="s">
        <v>68</v>
      </c>
    </row>
    <row r="103" spans="1:23" hidden="1" x14ac:dyDescent="0.35">
      <c r="A103" t="s">
        <v>57</v>
      </c>
      <c r="B103" t="s">
        <v>96</v>
      </c>
      <c r="C103" t="s">
        <v>17</v>
      </c>
      <c r="D103" s="1">
        <v>45432</v>
      </c>
      <c r="E103" s="1">
        <v>45433.71875</v>
      </c>
      <c r="F103" s="1">
        <v>45434</v>
      </c>
      <c r="G103" t="s">
        <v>18</v>
      </c>
      <c r="H103" t="s">
        <v>22</v>
      </c>
      <c r="I103" t="s">
        <v>23</v>
      </c>
      <c r="K103">
        <v>4.3E-3</v>
      </c>
      <c r="L103" t="s">
        <v>21</v>
      </c>
      <c r="M103">
        <v>4.1999999999999997E-3</v>
      </c>
      <c r="N103">
        <v>0.02</v>
      </c>
      <c r="S103" s="4">
        <v>27</v>
      </c>
      <c r="T103" t="s">
        <v>68</v>
      </c>
    </row>
    <row r="104" spans="1:23" hidden="1" x14ac:dyDescent="0.35">
      <c r="A104" t="s">
        <v>57</v>
      </c>
      <c r="B104" t="s">
        <v>96</v>
      </c>
      <c r="C104" t="s">
        <v>17</v>
      </c>
      <c r="D104" s="1">
        <v>45432</v>
      </c>
      <c r="E104" s="1">
        <v>45433.71875</v>
      </c>
      <c r="F104" s="1">
        <v>45435</v>
      </c>
      <c r="G104" t="s">
        <v>18</v>
      </c>
      <c r="H104" t="s">
        <v>22</v>
      </c>
      <c r="I104" t="s">
        <v>24</v>
      </c>
      <c r="K104">
        <v>3.9600000000000003E-2</v>
      </c>
      <c r="L104" t="s">
        <v>21</v>
      </c>
      <c r="M104">
        <v>5.8999999999999999E-3</v>
      </c>
      <c r="N104">
        <v>0.02</v>
      </c>
      <c r="S104" s="4">
        <v>27</v>
      </c>
      <c r="T104" t="s">
        <v>68</v>
      </c>
    </row>
    <row r="105" spans="1:23" hidden="1" x14ac:dyDescent="0.35">
      <c r="A105" t="s">
        <v>57</v>
      </c>
      <c r="B105" t="s">
        <v>96</v>
      </c>
      <c r="C105" t="s">
        <v>17</v>
      </c>
      <c r="D105" s="1">
        <v>45432</v>
      </c>
      <c r="E105" s="1">
        <v>45433.71875</v>
      </c>
      <c r="F105" s="1">
        <v>45443</v>
      </c>
      <c r="G105" t="s">
        <v>18</v>
      </c>
      <c r="H105" t="s">
        <v>25</v>
      </c>
      <c r="I105" t="s">
        <v>26</v>
      </c>
      <c r="K105">
        <v>0.29175000000000001</v>
      </c>
      <c r="L105" t="s">
        <v>21</v>
      </c>
      <c r="M105">
        <v>0.11</v>
      </c>
      <c r="N105">
        <v>0.2</v>
      </c>
      <c r="S105" s="4">
        <v>27</v>
      </c>
      <c r="T105" t="s">
        <v>68</v>
      </c>
    </row>
    <row r="106" spans="1:23" hidden="1" x14ac:dyDescent="0.35">
      <c r="A106" t="s">
        <v>59</v>
      </c>
      <c r="B106" t="s">
        <v>97</v>
      </c>
      <c r="C106" t="s">
        <v>17</v>
      </c>
      <c r="D106" s="1">
        <v>45432</v>
      </c>
      <c r="E106" s="1">
        <v>45433.71875</v>
      </c>
      <c r="F106" s="1">
        <v>45441</v>
      </c>
      <c r="G106" t="s">
        <v>18</v>
      </c>
      <c r="H106" t="s">
        <v>19</v>
      </c>
      <c r="I106" t="s">
        <v>20</v>
      </c>
      <c r="K106">
        <v>7.5299999999999998E-4</v>
      </c>
      <c r="L106" t="s">
        <v>21</v>
      </c>
      <c r="M106">
        <v>6.1999999999999998E-3</v>
      </c>
      <c r="N106">
        <v>0.02</v>
      </c>
      <c r="S106" s="4">
        <v>20</v>
      </c>
      <c r="T106" t="s">
        <v>68</v>
      </c>
    </row>
    <row r="107" spans="1:23" hidden="1" x14ac:dyDescent="0.35">
      <c r="A107" t="s">
        <v>59</v>
      </c>
      <c r="B107" t="s">
        <v>97</v>
      </c>
      <c r="C107" t="s">
        <v>17</v>
      </c>
      <c r="D107" s="1">
        <v>45432</v>
      </c>
      <c r="E107" s="1">
        <v>45433.71875</v>
      </c>
      <c r="F107" s="1">
        <v>45434</v>
      </c>
      <c r="G107" t="s">
        <v>18</v>
      </c>
      <c r="H107" t="s">
        <v>22</v>
      </c>
      <c r="I107" t="s">
        <v>23</v>
      </c>
      <c r="K107">
        <v>1.55E-2</v>
      </c>
      <c r="L107" t="s">
        <v>21</v>
      </c>
      <c r="M107">
        <v>4.1999999999999997E-3</v>
      </c>
      <c r="N107">
        <v>0.02</v>
      </c>
      <c r="S107" s="4">
        <v>20</v>
      </c>
      <c r="T107" t="s">
        <v>68</v>
      </c>
    </row>
    <row r="108" spans="1:23" hidden="1" x14ac:dyDescent="0.35">
      <c r="A108" t="s">
        <v>59</v>
      </c>
      <c r="B108" t="s">
        <v>97</v>
      </c>
      <c r="C108" t="s">
        <v>17</v>
      </c>
      <c r="D108" s="1">
        <v>45432</v>
      </c>
      <c r="E108" s="1">
        <v>45433.71875</v>
      </c>
      <c r="F108" s="1">
        <v>45435</v>
      </c>
      <c r="G108" t="s">
        <v>18</v>
      </c>
      <c r="H108" t="s">
        <v>22</v>
      </c>
      <c r="I108" t="s">
        <v>24</v>
      </c>
      <c r="K108">
        <v>6.8500000000000005E-2</v>
      </c>
      <c r="L108" t="s">
        <v>21</v>
      </c>
      <c r="M108">
        <v>5.8999999999999999E-3</v>
      </c>
      <c r="N108">
        <v>0.02</v>
      </c>
      <c r="S108" s="4">
        <v>20</v>
      </c>
      <c r="T108" t="s">
        <v>68</v>
      </c>
    </row>
    <row r="109" spans="1:23" hidden="1" x14ac:dyDescent="0.35">
      <c r="A109" t="s">
        <v>59</v>
      </c>
      <c r="B109" t="s">
        <v>97</v>
      </c>
      <c r="C109" t="s">
        <v>17</v>
      </c>
      <c r="D109" s="1">
        <v>45432</v>
      </c>
      <c r="E109" s="1">
        <v>45433.71875</v>
      </c>
      <c r="F109" s="1">
        <v>45443</v>
      </c>
      <c r="G109" t="s">
        <v>18</v>
      </c>
      <c r="H109" t="s">
        <v>25</v>
      </c>
      <c r="I109" t="s">
        <v>26</v>
      </c>
      <c r="J109" t="s">
        <v>45</v>
      </c>
      <c r="K109">
        <v>0.9698</v>
      </c>
      <c r="L109" t="s">
        <v>21</v>
      </c>
      <c r="M109">
        <v>0.11</v>
      </c>
      <c r="N109">
        <v>0.2</v>
      </c>
      <c r="S109" s="4">
        <v>20</v>
      </c>
      <c r="T109" t="s">
        <v>68</v>
      </c>
    </row>
    <row r="110" spans="1:23" hidden="1" x14ac:dyDescent="0.35">
      <c r="A110" t="s">
        <v>61</v>
      </c>
      <c r="B110" t="s">
        <v>98</v>
      </c>
      <c r="C110" t="s">
        <v>17</v>
      </c>
      <c r="D110" s="1">
        <v>45432</v>
      </c>
      <c r="E110" s="1">
        <v>45433.71875</v>
      </c>
      <c r="F110" s="1">
        <v>45441</v>
      </c>
      <c r="G110" t="s">
        <v>18</v>
      </c>
      <c r="H110" t="s">
        <v>19</v>
      </c>
      <c r="I110" t="s">
        <v>20</v>
      </c>
      <c r="K110">
        <v>3.86E-4</v>
      </c>
      <c r="L110" t="s">
        <v>21</v>
      </c>
      <c r="M110">
        <v>6.1999999999999998E-3</v>
      </c>
      <c r="N110">
        <v>0.02</v>
      </c>
      <c r="S110" s="4">
        <v>19</v>
      </c>
      <c r="T110" t="s">
        <v>68</v>
      </c>
    </row>
    <row r="111" spans="1:23" hidden="1" x14ac:dyDescent="0.35">
      <c r="A111" t="s">
        <v>61</v>
      </c>
      <c r="B111" t="s">
        <v>98</v>
      </c>
      <c r="C111" t="s">
        <v>17</v>
      </c>
      <c r="D111" s="1">
        <v>45432</v>
      </c>
      <c r="E111" s="1">
        <v>45433.71875</v>
      </c>
      <c r="F111" s="1">
        <v>45434</v>
      </c>
      <c r="G111" t="s">
        <v>18</v>
      </c>
      <c r="H111" t="s">
        <v>22</v>
      </c>
      <c r="I111" t="s">
        <v>23</v>
      </c>
      <c r="K111">
        <v>3.56E-2</v>
      </c>
      <c r="L111" t="s">
        <v>21</v>
      </c>
      <c r="M111">
        <v>4.1999999999999997E-3</v>
      </c>
      <c r="N111">
        <v>0.02</v>
      </c>
      <c r="S111" s="4">
        <v>19</v>
      </c>
      <c r="T111" t="s">
        <v>68</v>
      </c>
    </row>
    <row r="112" spans="1:23" hidden="1" x14ac:dyDescent="0.35">
      <c r="A112" t="s">
        <v>61</v>
      </c>
      <c r="B112" t="s">
        <v>98</v>
      </c>
      <c r="C112" t="s">
        <v>17</v>
      </c>
      <c r="D112" s="1">
        <v>45432</v>
      </c>
      <c r="E112" s="1">
        <v>45433.71875</v>
      </c>
      <c r="F112" s="1">
        <v>45435</v>
      </c>
      <c r="G112" t="s">
        <v>18</v>
      </c>
      <c r="H112" t="s">
        <v>22</v>
      </c>
      <c r="I112" t="s">
        <v>24</v>
      </c>
      <c r="K112">
        <v>3.7499999999999999E-2</v>
      </c>
      <c r="L112" t="s">
        <v>21</v>
      </c>
      <c r="M112">
        <v>5.8999999999999999E-3</v>
      </c>
      <c r="N112">
        <v>0.02</v>
      </c>
      <c r="S112" s="4">
        <v>19</v>
      </c>
      <c r="T112" t="s">
        <v>68</v>
      </c>
    </row>
    <row r="113" spans="1:23" hidden="1" x14ac:dyDescent="0.35">
      <c r="A113" t="s">
        <v>61</v>
      </c>
      <c r="B113" t="s">
        <v>98</v>
      </c>
      <c r="C113" t="s">
        <v>17</v>
      </c>
      <c r="D113" s="1">
        <v>45432</v>
      </c>
      <c r="E113" s="1">
        <v>45433.71875</v>
      </c>
      <c r="F113" s="1">
        <v>45443</v>
      </c>
      <c r="G113" t="s">
        <v>18</v>
      </c>
      <c r="H113" t="s">
        <v>25</v>
      </c>
      <c r="I113" t="s">
        <v>26</v>
      </c>
      <c r="K113">
        <v>0.2898</v>
      </c>
      <c r="L113" t="s">
        <v>21</v>
      </c>
      <c r="M113">
        <v>0.11</v>
      </c>
      <c r="N113">
        <v>0.2</v>
      </c>
      <c r="S113" s="4">
        <v>19</v>
      </c>
      <c r="T113" t="s">
        <v>68</v>
      </c>
    </row>
    <row r="114" spans="1:23" hidden="1" x14ac:dyDescent="0.35">
      <c r="A114" t="s">
        <v>99</v>
      </c>
      <c r="B114" t="s">
        <v>100</v>
      </c>
      <c r="C114" t="s">
        <v>17</v>
      </c>
      <c r="D114" s="1">
        <v>45432</v>
      </c>
      <c r="E114" s="1">
        <v>45433.71875</v>
      </c>
      <c r="F114" s="1">
        <v>45441</v>
      </c>
      <c r="G114" t="s">
        <v>18</v>
      </c>
      <c r="H114" t="s">
        <v>19</v>
      </c>
      <c r="I114" t="s">
        <v>20</v>
      </c>
      <c r="K114">
        <v>1.4E-3</v>
      </c>
      <c r="L114" t="s">
        <v>21</v>
      </c>
      <c r="M114">
        <v>6.1999999999999998E-3</v>
      </c>
      <c r="N114">
        <v>0.02</v>
      </c>
      <c r="S114" s="4">
        <v>7</v>
      </c>
      <c r="T114" t="s">
        <v>68</v>
      </c>
    </row>
    <row r="115" spans="1:23" hidden="1" x14ac:dyDescent="0.35">
      <c r="A115" t="s">
        <v>99</v>
      </c>
      <c r="B115" t="s">
        <v>100</v>
      </c>
      <c r="C115" t="s">
        <v>17</v>
      </c>
      <c r="D115" s="1">
        <v>45432</v>
      </c>
      <c r="E115" s="1">
        <v>45433.71875</v>
      </c>
      <c r="F115" s="1">
        <v>45434</v>
      </c>
      <c r="G115" t="s">
        <v>18</v>
      </c>
      <c r="H115" t="s">
        <v>22</v>
      </c>
      <c r="I115" t="s">
        <v>23</v>
      </c>
      <c r="K115">
        <v>3.2000000000000002E-3</v>
      </c>
      <c r="L115" t="s">
        <v>21</v>
      </c>
      <c r="M115">
        <v>4.1999999999999997E-3</v>
      </c>
      <c r="N115">
        <v>0.02</v>
      </c>
      <c r="S115" s="4">
        <v>7</v>
      </c>
      <c r="T115" t="s">
        <v>68</v>
      </c>
    </row>
    <row r="116" spans="1:23" hidden="1" x14ac:dyDescent="0.35">
      <c r="A116" t="s">
        <v>99</v>
      </c>
      <c r="B116" t="s">
        <v>100</v>
      </c>
      <c r="C116" t="s">
        <v>17</v>
      </c>
      <c r="D116" s="1">
        <v>45432</v>
      </c>
      <c r="E116" s="1">
        <v>45433.71875</v>
      </c>
      <c r="F116" s="1">
        <v>45435</v>
      </c>
      <c r="G116" t="s">
        <v>18</v>
      </c>
      <c r="H116" t="s">
        <v>22</v>
      </c>
      <c r="I116" t="s">
        <v>24</v>
      </c>
      <c r="K116">
        <v>2.5600000000000001E-2</v>
      </c>
      <c r="L116" t="s">
        <v>21</v>
      </c>
      <c r="M116">
        <v>5.8999999999999999E-3</v>
      </c>
      <c r="N116">
        <v>0.02</v>
      </c>
      <c r="S116" s="4">
        <v>7</v>
      </c>
      <c r="T116" t="s">
        <v>68</v>
      </c>
    </row>
    <row r="117" spans="1:23" hidden="1" x14ac:dyDescent="0.35">
      <c r="A117" t="s">
        <v>99</v>
      </c>
      <c r="B117" t="s">
        <v>100</v>
      </c>
      <c r="C117" t="s">
        <v>17</v>
      </c>
      <c r="D117" s="1">
        <v>45432</v>
      </c>
      <c r="E117" s="1">
        <v>45433.71875</v>
      </c>
      <c r="F117" s="1">
        <v>45446</v>
      </c>
      <c r="G117" t="s">
        <v>18</v>
      </c>
      <c r="H117" t="s">
        <v>25</v>
      </c>
      <c r="I117" t="s">
        <v>26</v>
      </c>
      <c r="J117" t="s">
        <v>45</v>
      </c>
      <c r="K117">
        <v>0.11360000000000001</v>
      </c>
      <c r="L117" t="s">
        <v>21</v>
      </c>
      <c r="M117">
        <v>0.11</v>
      </c>
      <c r="N117">
        <v>0.2</v>
      </c>
      <c r="S117" s="4">
        <v>7</v>
      </c>
      <c r="T117" t="s">
        <v>68</v>
      </c>
    </row>
    <row r="118" spans="1:23" hidden="1" x14ac:dyDescent="0.35">
      <c r="A118" s="15" t="s">
        <v>101</v>
      </c>
      <c r="B118" s="15" t="s">
        <v>102</v>
      </c>
      <c r="C118" s="15" t="s">
        <v>17</v>
      </c>
      <c r="D118" s="16">
        <v>45432</v>
      </c>
      <c r="E118" s="16">
        <v>45433.71875</v>
      </c>
      <c r="F118" s="16">
        <v>45441</v>
      </c>
      <c r="G118" s="15" t="s">
        <v>18</v>
      </c>
      <c r="H118" s="15" t="s">
        <v>19</v>
      </c>
      <c r="I118" s="15" t="s">
        <v>20</v>
      </c>
      <c r="J118" s="15"/>
      <c r="K118" s="15">
        <v>1.14E-2</v>
      </c>
      <c r="L118" s="15" t="s">
        <v>21</v>
      </c>
      <c r="M118" s="15">
        <v>6.1999999999999998E-3</v>
      </c>
      <c r="N118" s="15">
        <v>0.02</v>
      </c>
      <c r="O118" s="15"/>
      <c r="P118" s="15"/>
      <c r="Q118" s="15"/>
      <c r="R118" s="15"/>
      <c r="S118" s="17">
        <v>25</v>
      </c>
      <c r="T118" s="15" t="s">
        <v>68</v>
      </c>
      <c r="U118" s="15"/>
      <c r="V118" s="15"/>
      <c r="W118" s="15"/>
    </row>
    <row r="119" spans="1:23" hidden="1" x14ac:dyDescent="0.35">
      <c r="A119" s="7" t="s">
        <v>101</v>
      </c>
      <c r="B119" s="7" t="s">
        <v>102</v>
      </c>
      <c r="C119" s="7" t="s">
        <v>17</v>
      </c>
      <c r="D119" s="8">
        <v>45432</v>
      </c>
      <c r="E119" s="8">
        <v>45433.71875</v>
      </c>
      <c r="F119" s="8">
        <v>45434</v>
      </c>
      <c r="G119" s="7" t="s">
        <v>18</v>
      </c>
      <c r="H119" s="7" t="s">
        <v>22</v>
      </c>
      <c r="I119" s="7" t="s">
        <v>23</v>
      </c>
      <c r="J119" s="7"/>
      <c r="K119" s="7">
        <v>7.0000000000000001E-3</v>
      </c>
      <c r="L119" s="7" t="s">
        <v>21</v>
      </c>
      <c r="M119" s="7">
        <v>4.1999999999999997E-3</v>
      </c>
      <c r="N119" s="7">
        <v>0.02</v>
      </c>
      <c r="O119" s="7"/>
      <c r="P119" s="7"/>
      <c r="Q119" s="7"/>
      <c r="R119" s="7"/>
      <c r="S119" s="9">
        <v>25</v>
      </c>
      <c r="T119" s="7" t="s">
        <v>68</v>
      </c>
      <c r="U119" s="7"/>
      <c r="V119" s="7"/>
      <c r="W119" s="11"/>
    </row>
    <row r="120" spans="1:23" hidden="1" x14ac:dyDescent="0.35">
      <c r="A120" s="7" t="s">
        <v>101</v>
      </c>
      <c r="B120" s="7" t="s">
        <v>102</v>
      </c>
      <c r="C120" s="7" t="s">
        <v>17</v>
      </c>
      <c r="D120" s="8">
        <v>45432</v>
      </c>
      <c r="E120" s="8">
        <v>45433.71875</v>
      </c>
      <c r="F120" s="8">
        <v>45435</v>
      </c>
      <c r="G120" s="7" t="s">
        <v>18</v>
      </c>
      <c r="H120" s="7" t="s">
        <v>22</v>
      </c>
      <c r="I120" s="7" t="s">
        <v>24</v>
      </c>
      <c r="J120" s="7"/>
      <c r="K120" s="7">
        <v>2.7799999999999998E-2</v>
      </c>
      <c r="L120" s="7" t="s">
        <v>21</v>
      </c>
      <c r="M120" s="7">
        <v>5.8999999999999999E-3</v>
      </c>
      <c r="N120" s="7">
        <v>0.02</v>
      </c>
      <c r="O120" s="7"/>
      <c r="P120" s="7"/>
      <c r="Q120" s="7"/>
      <c r="R120" s="7"/>
      <c r="S120" s="9">
        <v>25</v>
      </c>
      <c r="T120" s="7" t="s">
        <v>68</v>
      </c>
      <c r="U120" s="7"/>
      <c r="V120" s="7"/>
      <c r="W120" s="11"/>
    </row>
    <row r="121" spans="1:23" hidden="1" x14ac:dyDescent="0.35">
      <c r="A121" s="7" t="s">
        <v>101</v>
      </c>
      <c r="B121" s="7" t="s">
        <v>102</v>
      </c>
      <c r="C121" s="7" t="s">
        <v>17</v>
      </c>
      <c r="D121" s="8">
        <v>45432</v>
      </c>
      <c r="E121" s="8">
        <v>45433.71875</v>
      </c>
      <c r="F121" s="8">
        <v>45446</v>
      </c>
      <c r="G121" s="7" t="s">
        <v>18</v>
      </c>
      <c r="H121" s="7" t="s">
        <v>25</v>
      </c>
      <c r="I121" s="7" t="s">
        <v>26</v>
      </c>
      <c r="J121" s="7"/>
      <c r="K121" s="7">
        <v>0.15890000000000001</v>
      </c>
      <c r="L121" s="7" t="s">
        <v>21</v>
      </c>
      <c r="M121" s="7">
        <v>0.11</v>
      </c>
      <c r="N121" s="7">
        <v>0.2</v>
      </c>
      <c r="O121" s="7"/>
      <c r="P121" s="7"/>
      <c r="Q121" s="7"/>
      <c r="R121" s="7"/>
      <c r="S121" s="9">
        <v>25</v>
      </c>
      <c r="T121" s="7" t="s">
        <v>68</v>
      </c>
      <c r="U121" s="7"/>
      <c r="V121" s="7"/>
      <c r="W121" s="10"/>
    </row>
    <row r="122" spans="1:23" x14ac:dyDescent="0.35">
      <c r="A122" s="15" t="s">
        <v>103</v>
      </c>
      <c r="B122" s="15" t="s">
        <v>104</v>
      </c>
      <c r="C122" s="15" t="s">
        <v>17</v>
      </c>
      <c r="D122" s="16">
        <v>45432</v>
      </c>
      <c r="E122" s="16">
        <v>45433.71875</v>
      </c>
      <c r="F122" s="16">
        <v>45441</v>
      </c>
      <c r="G122" s="15" t="s">
        <v>18</v>
      </c>
      <c r="H122" s="15" t="s">
        <v>19</v>
      </c>
      <c r="I122" s="15" t="s">
        <v>20</v>
      </c>
      <c r="J122" s="15"/>
      <c r="K122" s="15">
        <v>6.2799999999999998E-4</v>
      </c>
      <c r="L122" s="15" t="s">
        <v>21</v>
      </c>
      <c r="M122" s="15">
        <v>6.1999999999999998E-3</v>
      </c>
      <c r="N122" s="15">
        <v>0.02</v>
      </c>
      <c r="O122" s="15"/>
      <c r="P122" s="15"/>
      <c r="Q122" s="15"/>
      <c r="R122" s="15"/>
      <c r="S122" s="17">
        <v>25</v>
      </c>
      <c r="T122" s="15" t="s">
        <v>94</v>
      </c>
      <c r="U122" s="15"/>
      <c r="V122" s="15"/>
      <c r="W122" s="18">
        <f>ABS((K118-K122)/AVERAGE(K118,K122)*100)</f>
        <v>179.11539740605252</v>
      </c>
    </row>
    <row r="123" spans="1:23" x14ac:dyDescent="0.35">
      <c r="A123" s="7" t="s">
        <v>103</v>
      </c>
      <c r="B123" s="7" t="s">
        <v>104</v>
      </c>
      <c r="C123" s="7" t="s">
        <v>17</v>
      </c>
      <c r="D123" s="8">
        <v>45432</v>
      </c>
      <c r="E123" s="8">
        <v>45433.71875</v>
      </c>
      <c r="F123" s="8">
        <v>45434</v>
      </c>
      <c r="G123" s="7" t="s">
        <v>18</v>
      </c>
      <c r="H123" s="7" t="s">
        <v>22</v>
      </c>
      <c r="I123" s="7" t="s">
        <v>23</v>
      </c>
      <c r="J123" s="7"/>
      <c r="K123" s="7">
        <v>5.1999999999999998E-3</v>
      </c>
      <c r="L123" s="7" t="s">
        <v>21</v>
      </c>
      <c r="M123" s="7">
        <v>4.1999999999999997E-3</v>
      </c>
      <c r="N123" s="7">
        <v>0.02</v>
      </c>
      <c r="O123" s="7"/>
      <c r="P123" s="7"/>
      <c r="Q123" s="7"/>
      <c r="R123" s="7"/>
      <c r="S123" s="9">
        <v>25</v>
      </c>
      <c r="T123" s="7" t="s">
        <v>94</v>
      </c>
      <c r="U123" s="7"/>
      <c r="V123" s="7"/>
      <c r="W123" s="10">
        <f>ABS((K119-K123)/AVERAGE(K119,K123)*100)</f>
        <v>29.508196721311485</v>
      </c>
    </row>
    <row r="124" spans="1:23" hidden="1" x14ac:dyDescent="0.35">
      <c r="A124" s="7" t="s">
        <v>103</v>
      </c>
      <c r="B124" s="7" t="s">
        <v>104</v>
      </c>
      <c r="C124" s="7" t="s">
        <v>17</v>
      </c>
      <c r="D124" s="8">
        <v>45432</v>
      </c>
      <c r="E124" s="8">
        <v>45433.71875</v>
      </c>
      <c r="F124" s="8">
        <v>45435</v>
      </c>
      <c r="G124" s="7" t="s">
        <v>18</v>
      </c>
      <c r="H124" s="7" t="s">
        <v>22</v>
      </c>
      <c r="I124" s="7" t="s">
        <v>24</v>
      </c>
      <c r="J124" s="7"/>
      <c r="K124" s="7">
        <v>3.4500000000000003E-2</v>
      </c>
      <c r="L124" s="7" t="s">
        <v>21</v>
      </c>
      <c r="M124" s="7">
        <v>5.8999999999999999E-3</v>
      </c>
      <c r="N124" s="7">
        <v>0.02</v>
      </c>
      <c r="O124" s="7"/>
      <c r="P124" s="7"/>
      <c r="Q124" s="7"/>
      <c r="R124" s="7"/>
      <c r="S124" s="9">
        <v>25</v>
      </c>
      <c r="T124" s="7" t="s">
        <v>94</v>
      </c>
      <c r="U124" s="7"/>
      <c r="V124" s="7"/>
      <c r="W124" s="14">
        <f>ABS((K120-K124)/AVERAGE(K120,K124)*100)</f>
        <v>21.508828250401297</v>
      </c>
    </row>
    <row r="125" spans="1:23" hidden="1" x14ac:dyDescent="0.35">
      <c r="A125" s="7" t="s">
        <v>103</v>
      </c>
      <c r="B125" s="7" t="s">
        <v>104</v>
      </c>
      <c r="C125" s="7" t="s">
        <v>17</v>
      </c>
      <c r="D125" s="8">
        <v>45432</v>
      </c>
      <c r="E125" s="8">
        <v>45433.71875</v>
      </c>
      <c r="F125" s="8">
        <v>45446</v>
      </c>
      <c r="G125" s="7" t="s">
        <v>18</v>
      </c>
      <c r="H125" s="7" t="s">
        <v>25</v>
      </c>
      <c r="I125" s="7" t="s">
        <v>26</v>
      </c>
      <c r="J125" s="7"/>
      <c r="K125" s="7">
        <v>0.19564999999999999</v>
      </c>
      <c r="L125" s="7" t="s">
        <v>21</v>
      </c>
      <c r="M125" s="7">
        <v>0.11</v>
      </c>
      <c r="N125" s="7">
        <v>0.2</v>
      </c>
      <c r="O125" s="7"/>
      <c r="P125" s="7"/>
      <c r="Q125" s="7"/>
      <c r="R125" s="7"/>
      <c r="S125" s="9">
        <v>25</v>
      </c>
      <c r="T125" s="7" t="s">
        <v>94</v>
      </c>
      <c r="U125" s="7"/>
      <c r="V125" s="7"/>
      <c r="W125" s="19">
        <f>ABS((K121-K125)/AVERAGE(K121,K125)*100)</f>
        <v>20.730503455083895</v>
      </c>
    </row>
    <row r="126" spans="1:23" hidden="1" x14ac:dyDescent="0.35">
      <c r="A126" t="s">
        <v>105</v>
      </c>
      <c r="B126" t="s">
        <v>106</v>
      </c>
      <c r="C126" t="s">
        <v>17</v>
      </c>
      <c r="D126" s="1">
        <v>45434</v>
      </c>
      <c r="E126" s="1">
        <v>45434.5756944444</v>
      </c>
      <c r="F126" s="1">
        <v>45441</v>
      </c>
      <c r="G126" t="s">
        <v>18</v>
      </c>
      <c r="H126" t="s">
        <v>19</v>
      </c>
      <c r="I126" t="s">
        <v>20</v>
      </c>
      <c r="K126">
        <v>2.9399999999999999E-4</v>
      </c>
      <c r="L126" t="s">
        <v>21</v>
      </c>
      <c r="M126">
        <v>6.1999999999999998E-3</v>
      </c>
      <c r="N126">
        <v>0.02</v>
      </c>
      <c r="S126" s="4">
        <v>16</v>
      </c>
      <c r="T126" t="s">
        <v>68</v>
      </c>
      <c r="U126" t="s">
        <v>109</v>
      </c>
    </row>
    <row r="127" spans="1:23" hidden="1" x14ac:dyDescent="0.35">
      <c r="A127" t="s">
        <v>105</v>
      </c>
      <c r="B127" t="s">
        <v>106</v>
      </c>
      <c r="C127" t="s">
        <v>17</v>
      </c>
      <c r="D127" s="1">
        <v>45434</v>
      </c>
      <c r="E127" s="1">
        <v>45434.5756944444</v>
      </c>
      <c r="F127" s="1">
        <v>45434</v>
      </c>
      <c r="G127" t="s">
        <v>18</v>
      </c>
      <c r="H127" t="s">
        <v>22</v>
      </c>
      <c r="I127" t="s">
        <v>23</v>
      </c>
      <c r="K127">
        <v>4.7999999999999996E-3</v>
      </c>
      <c r="L127" t="s">
        <v>21</v>
      </c>
      <c r="M127">
        <v>4.1999999999999997E-3</v>
      </c>
      <c r="N127">
        <v>0.02</v>
      </c>
      <c r="S127" s="4">
        <v>16</v>
      </c>
      <c r="T127" t="s">
        <v>68</v>
      </c>
      <c r="U127" t="s">
        <v>109</v>
      </c>
    </row>
    <row r="128" spans="1:23" hidden="1" x14ac:dyDescent="0.35">
      <c r="A128" t="s">
        <v>105</v>
      </c>
      <c r="B128" t="s">
        <v>106</v>
      </c>
      <c r="C128" t="s">
        <v>17</v>
      </c>
      <c r="D128" s="1">
        <v>45434</v>
      </c>
      <c r="E128" s="1">
        <v>45434.5756944444</v>
      </c>
      <c r="F128" s="1">
        <v>45439</v>
      </c>
      <c r="G128" t="s">
        <v>18</v>
      </c>
      <c r="H128" t="s">
        <v>22</v>
      </c>
      <c r="I128" t="s">
        <v>24</v>
      </c>
      <c r="K128">
        <v>3.6600000000000001E-2</v>
      </c>
      <c r="L128" t="s">
        <v>21</v>
      </c>
      <c r="M128">
        <v>5.8999999999999999E-3</v>
      </c>
      <c r="N128">
        <v>0.02</v>
      </c>
      <c r="S128" s="4">
        <v>16</v>
      </c>
      <c r="T128" t="s">
        <v>68</v>
      </c>
      <c r="U128" t="s">
        <v>109</v>
      </c>
    </row>
    <row r="129" spans="1:22" hidden="1" x14ac:dyDescent="0.35">
      <c r="A129" t="s">
        <v>105</v>
      </c>
      <c r="B129" t="s">
        <v>106</v>
      </c>
      <c r="C129" t="s">
        <v>17</v>
      </c>
      <c r="D129" s="1">
        <v>45434</v>
      </c>
      <c r="E129" s="1">
        <v>45434.5756944444</v>
      </c>
      <c r="F129" s="1">
        <v>45446</v>
      </c>
      <c r="G129" t="s">
        <v>18</v>
      </c>
      <c r="H129" t="s">
        <v>25</v>
      </c>
      <c r="I129" t="s">
        <v>26</v>
      </c>
      <c r="K129">
        <v>0.153</v>
      </c>
      <c r="L129" t="s">
        <v>21</v>
      </c>
      <c r="M129">
        <v>0.11</v>
      </c>
      <c r="N129">
        <v>0.2</v>
      </c>
      <c r="S129" s="4">
        <v>16</v>
      </c>
      <c r="T129" t="s">
        <v>68</v>
      </c>
      <c r="U129" t="s">
        <v>109</v>
      </c>
    </row>
    <row r="130" spans="1:22" hidden="1" x14ac:dyDescent="0.35">
      <c r="A130" t="s">
        <v>29</v>
      </c>
      <c r="B130" t="s">
        <v>107</v>
      </c>
      <c r="C130" t="s">
        <v>17</v>
      </c>
      <c r="D130" s="1">
        <v>45434</v>
      </c>
      <c r="E130" s="1">
        <v>45434.5756944444</v>
      </c>
      <c r="F130" s="1">
        <v>45441</v>
      </c>
      <c r="G130" t="s">
        <v>18</v>
      </c>
      <c r="H130" t="s">
        <v>19</v>
      </c>
      <c r="I130" t="s">
        <v>20</v>
      </c>
      <c r="K130">
        <v>3.79E-4</v>
      </c>
      <c r="L130" t="s">
        <v>21</v>
      </c>
      <c r="M130">
        <v>6.1999999999999998E-3</v>
      </c>
      <c r="N130">
        <v>0.02</v>
      </c>
      <c r="S130" s="4">
        <v>17</v>
      </c>
      <c r="T130" t="s">
        <v>68</v>
      </c>
      <c r="U130" t="s">
        <v>109</v>
      </c>
    </row>
    <row r="131" spans="1:22" hidden="1" x14ac:dyDescent="0.35">
      <c r="A131" t="s">
        <v>29</v>
      </c>
      <c r="B131" t="s">
        <v>107</v>
      </c>
      <c r="C131" t="s">
        <v>17</v>
      </c>
      <c r="D131" s="1">
        <v>45434</v>
      </c>
      <c r="E131" s="1">
        <v>45434.5756944444</v>
      </c>
      <c r="F131" s="1">
        <v>45435</v>
      </c>
      <c r="G131" t="s">
        <v>18</v>
      </c>
      <c r="H131" t="s">
        <v>22</v>
      </c>
      <c r="I131" t="s">
        <v>23</v>
      </c>
      <c r="K131">
        <v>4.1000000000000003E-3</v>
      </c>
      <c r="L131" t="s">
        <v>21</v>
      </c>
      <c r="M131">
        <v>4.1999999999999997E-3</v>
      </c>
      <c r="N131">
        <v>0.02</v>
      </c>
      <c r="S131" s="4">
        <v>17</v>
      </c>
      <c r="T131" t="s">
        <v>68</v>
      </c>
      <c r="U131" t="s">
        <v>109</v>
      </c>
    </row>
    <row r="132" spans="1:22" hidden="1" x14ac:dyDescent="0.35">
      <c r="A132" t="s">
        <v>29</v>
      </c>
      <c r="B132" t="s">
        <v>107</v>
      </c>
      <c r="C132" t="s">
        <v>17</v>
      </c>
      <c r="D132" s="1">
        <v>45434</v>
      </c>
      <c r="E132" s="1">
        <v>45434.5756944444</v>
      </c>
      <c r="F132" s="1">
        <v>45439</v>
      </c>
      <c r="G132" t="s">
        <v>18</v>
      </c>
      <c r="H132" t="s">
        <v>22</v>
      </c>
      <c r="I132" t="s">
        <v>24</v>
      </c>
      <c r="K132">
        <v>2.47E-2</v>
      </c>
      <c r="L132" t="s">
        <v>21</v>
      </c>
      <c r="M132">
        <v>5.8999999999999999E-3</v>
      </c>
      <c r="N132">
        <v>0.02</v>
      </c>
      <c r="S132" s="4">
        <v>17</v>
      </c>
      <c r="T132" t="s">
        <v>68</v>
      </c>
      <c r="U132" t="s">
        <v>109</v>
      </c>
    </row>
    <row r="133" spans="1:22" hidden="1" x14ac:dyDescent="0.35">
      <c r="A133" t="s">
        <v>29</v>
      </c>
      <c r="B133" t="s">
        <v>107</v>
      </c>
      <c r="C133" t="s">
        <v>17</v>
      </c>
      <c r="D133" s="1">
        <v>45434</v>
      </c>
      <c r="E133" s="1">
        <v>45434.5756944444</v>
      </c>
      <c r="F133" s="1">
        <v>45446</v>
      </c>
      <c r="G133" t="s">
        <v>18</v>
      </c>
      <c r="H133" t="s">
        <v>25</v>
      </c>
      <c r="I133" t="s">
        <v>26</v>
      </c>
      <c r="K133">
        <v>7.9299999999999995E-2</v>
      </c>
      <c r="L133" t="s">
        <v>21</v>
      </c>
      <c r="M133">
        <v>0.11</v>
      </c>
      <c r="N133">
        <v>0.2</v>
      </c>
      <c r="S133" s="4">
        <v>17</v>
      </c>
      <c r="T133" t="s">
        <v>68</v>
      </c>
      <c r="U133" t="s">
        <v>109</v>
      </c>
    </row>
    <row r="134" spans="1:22" hidden="1" x14ac:dyDescent="0.35">
      <c r="A134" t="s">
        <v>43</v>
      </c>
      <c r="B134" t="s">
        <v>108</v>
      </c>
      <c r="C134" t="s">
        <v>17</v>
      </c>
      <c r="D134" s="1">
        <v>45434</v>
      </c>
      <c r="E134" s="1">
        <v>45434.5756944444</v>
      </c>
      <c r="F134" s="1">
        <v>45441</v>
      </c>
      <c r="G134" t="s">
        <v>18</v>
      </c>
      <c r="H134" t="s">
        <v>19</v>
      </c>
      <c r="I134" t="s">
        <v>20</v>
      </c>
      <c r="K134">
        <v>6.5799999999999995E-4</v>
      </c>
      <c r="L134" t="s">
        <v>21</v>
      </c>
      <c r="M134">
        <v>6.1999999999999998E-3</v>
      </c>
      <c r="N134">
        <v>0.02</v>
      </c>
      <c r="S134" s="4">
        <v>18</v>
      </c>
      <c r="T134" t="s">
        <v>68</v>
      </c>
      <c r="U134" t="s">
        <v>109</v>
      </c>
    </row>
    <row r="135" spans="1:22" hidden="1" x14ac:dyDescent="0.35">
      <c r="A135" t="s">
        <v>43</v>
      </c>
      <c r="B135" t="s">
        <v>108</v>
      </c>
      <c r="C135" t="s">
        <v>17</v>
      </c>
      <c r="D135" s="1">
        <v>45434</v>
      </c>
      <c r="E135" s="1">
        <v>45434.5756944444</v>
      </c>
      <c r="F135" s="1">
        <v>45435</v>
      </c>
      <c r="G135" t="s">
        <v>18</v>
      </c>
      <c r="H135" t="s">
        <v>22</v>
      </c>
      <c r="I135" t="s">
        <v>23</v>
      </c>
      <c r="K135">
        <v>8.3000000000000001E-3</v>
      </c>
      <c r="L135" t="s">
        <v>21</v>
      </c>
      <c r="M135">
        <v>4.1999999999999997E-3</v>
      </c>
      <c r="N135">
        <v>0.02</v>
      </c>
      <c r="S135" s="4">
        <v>18</v>
      </c>
      <c r="T135" t="s">
        <v>68</v>
      </c>
      <c r="U135" t="s">
        <v>109</v>
      </c>
    </row>
    <row r="136" spans="1:22" hidden="1" x14ac:dyDescent="0.35">
      <c r="A136" t="s">
        <v>43</v>
      </c>
      <c r="B136" t="s">
        <v>108</v>
      </c>
      <c r="C136" t="s">
        <v>17</v>
      </c>
      <c r="D136" s="1">
        <v>45434</v>
      </c>
      <c r="E136" s="1">
        <v>45434.5756944444</v>
      </c>
      <c r="F136" s="1">
        <v>45439</v>
      </c>
      <c r="G136" t="s">
        <v>18</v>
      </c>
      <c r="H136" t="s">
        <v>22</v>
      </c>
      <c r="I136" t="s">
        <v>24</v>
      </c>
      <c r="K136">
        <v>3.73E-2</v>
      </c>
      <c r="L136" t="s">
        <v>21</v>
      </c>
      <c r="M136">
        <v>5.8999999999999999E-3</v>
      </c>
      <c r="N136">
        <v>0.02</v>
      </c>
      <c r="S136" s="4">
        <v>18</v>
      </c>
      <c r="T136" t="s">
        <v>68</v>
      </c>
      <c r="U136" t="s">
        <v>109</v>
      </c>
    </row>
    <row r="137" spans="1:22" hidden="1" x14ac:dyDescent="0.35">
      <c r="A137" t="s">
        <v>43</v>
      </c>
      <c r="B137" t="s">
        <v>108</v>
      </c>
      <c r="C137" t="s">
        <v>17</v>
      </c>
      <c r="D137" s="1">
        <v>45434</v>
      </c>
      <c r="E137" s="1">
        <v>45434.5756944444</v>
      </c>
      <c r="F137" s="1">
        <v>45446</v>
      </c>
      <c r="G137" t="s">
        <v>18</v>
      </c>
      <c r="H137" t="s">
        <v>25</v>
      </c>
      <c r="I137" t="s">
        <v>26</v>
      </c>
      <c r="K137">
        <v>0.1575</v>
      </c>
      <c r="L137" t="s">
        <v>21</v>
      </c>
      <c r="M137">
        <v>0.11</v>
      </c>
      <c r="N137">
        <v>0.2</v>
      </c>
      <c r="S137" s="4">
        <v>18</v>
      </c>
      <c r="T137" t="s">
        <v>68</v>
      </c>
      <c r="U137" t="s">
        <v>109</v>
      </c>
    </row>
    <row r="138" spans="1:22" hidden="1" x14ac:dyDescent="0.35">
      <c r="A138" t="s">
        <v>37</v>
      </c>
      <c r="B138" t="s">
        <v>110</v>
      </c>
      <c r="C138" t="s">
        <v>17</v>
      </c>
      <c r="D138" s="1">
        <v>45440</v>
      </c>
      <c r="E138" s="1">
        <v>45440.715277777803</v>
      </c>
      <c r="F138" s="1">
        <v>45446</v>
      </c>
      <c r="G138" t="s">
        <v>18</v>
      </c>
      <c r="H138" t="s">
        <v>19</v>
      </c>
      <c r="I138" t="s">
        <v>20</v>
      </c>
      <c r="J138" t="s">
        <v>45</v>
      </c>
      <c r="K138">
        <v>0</v>
      </c>
      <c r="L138" t="s">
        <v>21</v>
      </c>
      <c r="M138">
        <v>6.1999999999999998E-3</v>
      </c>
      <c r="N138">
        <v>0.02</v>
      </c>
      <c r="S138" s="4" t="s">
        <v>65</v>
      </c>
      <c r="T138" t="s">
        <v>66</v>
      </c>
      <c r="V138" t="str">
        <f t="shared" ref="V138:V193" si="2">IF(K138&gt;N138,"yes","no")</f>
        <v>no</v>
      </c>
    </row>
    <row r="139" spans="1:22" hidden="1" x14ac:dyDescent="0.35">
      <c r="A139" t="s">
        <v>37</v>
      </c>
      <c r="B139" t="s">
        <v>110</v>
      </c>
      <c r="C139" t="s">
        <v>17</v>
      </c>
      <c r="D139" s="1">
        <v>45440</v>
      </c>
      <c r="E139" s="1">
        <v>45440.715277777803</v>
      </c>
      <c r="F139" s="1">
        <v>45441</v>
      </c>
      <c r="G139" t="s">
        <v>18</v>
      </c>
      <c r="H139" t="s">
        <v>22</v>
      </c>
      <c r="I139" t="s">
        <v>23</v>
      </c>
      <c r="K139">
        <v>9.4000000000000004E-3</v>
      </c>
      <c r="L139" t="s">
        <v>21</v>
      </c>
      <c r="M139">
        <v>4.1999999999999997E-3</v>
      </c>
      <c r="N139">
        <v>0.02</v>
      </c>
      <c r="S139" s="4" t="s">
        <v>65</v>
      </c>
      <c r="T139" t="s">
        <v>66</v>
      </c>
      <c r="V139" t="str">
        <f t="shared" si="2"/>
        <v>no</v>
      </c>
    </row>
    <row r="140" spans="1:22" hidden="1" x14ac:dyDescent="0.35">
      <c r="A140" t="s">
        <v>37</v>
      </c>
      <c r="B140" t="s">
        <v>110</v>
      </c>
      <c r="C140" t="s">
        <v>17</v>
      </c>
      <c r="D140" s="1">
        <v>45440</v>
      </c>
      <c r="E140" s="1">
        <v>45440.715277777803</v>
      </c>
      <c r="F140" s="1">
        <v>45442</v>
      </c>
      <c r="G140" t="s">
        <v>18</v>
      </c>
      <c r="H140" t="s">
        <v>22</v>
      </c>
      <c r="I140" t="s">
        <v>24</v>
      </c>
      <c r="K140">
        <v>0</v>
      </c>
      <c r="L140" t="s">
        <v>21</v>
      </c>
      <c r="M140">
        <v>5.8999999999999999E-3</v>
      </c>
      <c r="N140">
        <v>0.02</v>
      </c>
      <c r="S140" s="4" t="s">
        <v>65</v>
      </c>
      <c r="T140" t="s">
        <v>66</v>
      </c>
      <c r="V140" t="str">
        <f t="shared" si="2"/>
        <v>no</v>
      </c>
    </row>
    <row r="141" spans="1:22" hidden="1" x14ac:dyDescent="0.35">
      <c r="A141" t="s">
        <v>37</v>
      </c>
      <c r="B141" t="s">
        <v>110</v>
      </c>
      <c r="C141" t="s">
        <v>17</v>
      </c>
      <c r="D141" s="1">
        <v>45440</v>
      </c>
      <c r="E141" s="1">
        <v>45440.715277777803</v>
      </c>
      <c r="F141" s="1">
        <v>45448</v>
      </c>
      <c r="G141" t="s">
        <v>18</v>
      </c>
      <c r="H141" t="s">
        <v>25</v>
      </c>
      <c r="I141" t="s">
        <v>26</v>
      </c>
      <c r="K141">
        <v>0</v>
      </c>
      <c r="L141" t="s">
        <v>21</v>
      </c>
      <c r="M141">
        <v>0.11</v>
      </c>
      <c r="N141">
        <v>0.2</v>
      </c>
      <c r="S141" s="4" t="s">
        <v>65</v>
      </c>
      <c r="T141" t="s">
        <v>66</v>
      </c>
      <c r="V141" t="str">
        <f t="shared" si="2"/>
        <v>no</v>
      </c>
    </row>
    <row r="142" spans="1:22" hidden="1" x14ac:dyDescent="0.35">
      <c r="A142" t="s">
        <v>41</v>
      </c>
      <c r="B142" t="s">
        <v>111</v>
      </c>
      <c r="C142" t="s">
        <v>17</v>
      </c>
      <c r="D142" s="1">
        <v>45440</v>
      </c>
      <c r="E142" s="1">
        <v>45440.715277777803</v>
      </c>
      <c r="F142" s="1">
        <v>45446</v>
      </c>
      <c r="G142" t="s">
        <v>18</v>
      </c>
      <c r="H142" t="s">
        <v>19</v>
      </c>
      <c r="I142" t="s">
        <v>20</v>
      </c>
      <c r="K142">
        <v>1.1599999999999999E-2</v>
      </c>
      <c r="L142" t="s">
        <v>21</v>
      </c>
      <c r="M142">
        <v>6.1999999999999998E-3</v>
      </c>
      <c r="N142">
        <v>0.02</v>
      </c>
      <c r="S142" s="4">
        <v>15</v>
      </c>
      <c r="T142" t="s">
        <v>68</v>
      </c>
    </row>
    <row r="143" spans="1:22" hidden="1" x14ac:dyDescent="0.35">
      <c r="A143" t="s">
        <v>41</v>
      </c>
      <c r="B143" t="s">
        <v>111</v>
      </c>
      <c r="C143" t="s">
        <v>17</v>
      </c>
      <c r="D143" s="1">
        <v>45440</v>
      </c>
      <c r="E143" s="1">
        <v>45440.715277777803</v>
      </c>
      <c r="F143" s="1">
        <v>45441</v>
      </c>
      <c r="G143" t="s">
        <v>18</v>
      </c>
      <c r="H143" t="s">
        <v>22</v>
      </c>
      <c r="I143" t="s">
        <v>23</v>
      </c>
      <c r="K143">
        <v>2.0500000000000001E-2</v>
      </c>
      <c r="L143" t="s">
        <v>21</v>
      </c>
      <c r="M143">
        <v>4.1999999999999997E-3</v>
      </c>
      <c r="N143">
        <v>0.02</v>
      </c>
      <c r="S143" s="4">
        <v>15</v>
      </c>
      <c r="T143" t="s">
        <v>68</v>
      </c>
    </row>
    <row r="144" spans="1:22" hidden="1" x14ac:dyDescent="0.35">
      <c r="A144" t="s">
        <v>41</v>
      </c>
      <c r="B144" t="s">
        <v>111</v>
      </c>
      <c r="C144" t="s">
        <v>17</v>
      </c>
      <c r="D144" s="1">
        <v>45440</v>
      </c>
      <c r="E144" s="1">
        <v>45440.715277777803</v>
      </c>
      <c r="F144" s="1">
        <v>45446</v>
      </c>
      <c r="G144" t="s">
        <v>18</v>
      </c>
      <c r="H144" t="s">
        <v>22</v>
      </c>
      <c r="I144" t="s">
        <v>24</v>
      </c>
      <c r="K144">
        <v>2.41E-2</v>
      </c>
      <c r="L144" t="s">
        <v>21</v>
      </c>
      <c r="M144">
        <v>5.8999999999999999E-3</v>
      </c>
      <c r="N144">
        <v>0.02</v>
      </c>
      <c r="S144" s="4">
        <v>15</v>
      </c>
      <c r="T144" t="s">
        <v>68</v>
      </c>
    </row>
    <row r="145" spans="1:23" hidden="1" x14ac:dyDescent="0.35">
      <c r="A145" t="s">
        <v>41</v>
      </c>
      <c r="B145" t="s">
        <v>111</v>
      </c>
      <c r="C145" t="s">
        <v>17</v>
      </c>
      <c r="D145" s="1">
        <v>45440</v>
      </c>
      <c r="E145" s="1">
        <v>45440.715277777803</v>
      </c>
      <c r="F145" s="1">
        <v>45448</v>
      </c>
      <c r="G145" t="s">
        <v>18</v>
      </c>
      <c r="H145" t="s">
        <v>25</v>
      </c>
      <c r="I145" t="s">
        <v>26</v>
      </c>
      <c r="K145">
        <v>0.15365000000000001</v>
      </c>
      <c r="L145" t="s">
        <v>21</v>
      </c>
      <c r="M145">
        <v>0.11</v>
      </c>
      <c r="N145">
        <v>0.2</v>
      </c>
      <c r="S145" s="4">
        <v>15</v>
      </c>
      <c r="T145" t="s">
        <v>68</v>
      </c>
    </row>
    <row r="146" spans="1:23" hidden="1" x14ac:dyDescent="0.35">
      <c r="A146" t="s">
        <v>43</v>
      </c>
      <c r="B146" t="s">
        <v>112</v>
      </c>
      <c r="C146" t="s">
        <v>17</v>
      </c>
      <c r="D146" s="1">
        <v>45440</v>
      </c>
      <c r="E146" s="1">
        <v>45440.715277777803</v>
      </c>
      <c r="F146" s="1">
        <v>45446</v>
      </c>
      <c r="G146" t="s">
        <v>18</v>
      </c>
      <c r="H146" t="s">
        <v>19</v>
      </c>
      <c r="I146" t="s">
        <v>20</v>
      </c>
      <c r="K146">
        <v>8.3000000000000001E-3</v>
      </c>
      <c r="L146" t="s">
        <v>21</v>
      </c>
      <c r="M146">
        <v>6.1999999999999998E-3</v>
      </c>
      <c r="N146">
        <v>0.02</v>
      </c>
      <c r="S146" s="4">
        <v>18</v>
      </c>
      <c r="T146" t="s">
        <v>68</v>
      </c>
    </row>
    <row r="147" spans="1:23" hidden="1" x14ac:dyDescent="0.35">
      <c r="A147" t="s">
        <v>43</v>
      </c>
      <c r="B147" t="s">
        <v>112</v>
      </c>
      <c r="C147" t="s">
        <v>17</v>
      </c>
      <c r="D147" s="1">
        <v>45440</v>
      </c>
      <c r="E147" s="1">
        <v>45440.715277777803</v>
      </c>
      <c r="F147" s="1">
        <v>45441</v>
      </c>
      <c r="G147" t="s">
        <v>18</v>
      </c>
      <c r="H147" t="s">
        <v>22</v>
      </c>
      <c r="I147" t="s">
        <v>23</v>
      </c>
      <c r="K147">
        <v>2.1700000000000001E-2</v>
      </c>
      <c r="L147" t="s">
        <v>21</v>
      </c>
      <c r="M147">
        <v>4.1999999999999997E-3</v>
      </c>
      <c r="N147">
        <v>0.02</v>
      </c>
      <c r="S147" s="4">
        <v>18</v>
      </c>
      <c r="T147" t="s">
        <v>68</v>
      </c>
    </row>
    <row r="148" spans="1:23" hidden="1" x14ac:dyDescent="0.35">
      <c r="A148" t="s">
        <v>43</v>
      </c>
      <c r="B148" t="s">
        <v>112</v>
      </c>
      <c r="C148" t="s">
        <v>17</v>
      </c>
      <c r="D148" s="1">
        <v>45440</v>
      </c>
      <c r="E148" s="1">
        <v>45440.715277777803</v>
      </c>
      <c r="F148" s="1">
        <v>45446</v>
      </c>
      <c r="G148" t="s">
        <v>18</v>
      </c>
      <c r="H148" t="s">
        <v>22</v>
      </c>
      <c r="I148" t="s">
        <v>24</v>
      </c>
      <c r="K148">
        <v>7.6999999999999999E-2</v>
      </c>
      <c r="L148" t="s">
        <v>21</v>
      </c>
      <c r="M148">
        <v>5.8999999999999999E-3</v>
      </c>
      <c r="N148">
        <v>0.02</v>
      </c>
      <c r="S148" s="4">
        <v>18</v>
      </c>
      <c r="T148" t="s">
        <v>68</v>
      </c>
    </row>
    <row r="149" spans="1:23" hidden="1" x14ac:dyDescent="0.35">
      <c r="A149" t="s">
        <v>43</v>
      </c>
      <c r="B149" t="s">
        <v>112</v>
      </c>
      <c r="C149" t="s">
        <v>17</v>
      </c>
      <c r="D149" s="1">
        <v>45440</v>
      </c>
      <c r="E149" s="1">
        <v>45440.715277777803</v>
      </c>
      <c r="F149" s="1">
        <v>45448</v>
      </c>
      <c r="G149" t="s">
        <v>18</v>
      </c>
      <c r="H149" t="s">
        <v>25</v>
      </c>
      <c r="I149" t="s">
        <v>26</v>
      </c>
      <c r="K149">
        <v>0.18890000000000001</v>
      </c>
      <c r="L149" t="s">
        <v>21</v>
      </c>
      <c r="M149">
        <v>0.11</v>
      </c>
      <c r="N149">
        <v>0.2</v>
      </c>
      <c r="S149" s="4">
        <v>18</v>
      </c>
      <c r="T149" t="s">
        <v>68</v>
      </c>
    </row>
    <row r="150" spans="1:23" hidden="1" x14ac:dyDescent="0.35">
      <c r="A150" t="s">
        <v>113</v>
      </c>
      <c r="B150" t="s">
        <v>114</v>
      </c>
      <c r="C150" t="s">
        <v>17</v>
      </c>
      <c r="D150" s="1">
        <v>45440</v>
      </c>
      <c r="E150" s="1">
        <v>45440.715277777803</v>
      </c>
      <c r="F150" s="1">
        <v>45446</v>
      </c>
      <c r="G150" t="s">
        <v>18</v>
      </c>
      <c r="H150" t="s">
        <v>19</v>
      </c>
      <c r="I150" t="s">
        <v>20</v>
      </c>
      <c r="K150">
        <v>1.0999999999999999E-2</v>
      </c>
      <c r="L150" t="s">
        <v>21</v>
      </c>
      <c r="M150">
        <v>6.1999999999999998E-3</v>
      </c>
      <c r="N150">
        <v>0.02</v>
      </c>
      <c r="S150" s="4">
        <v>26</v>
      </c>
      <c r="T150" t="s">
        <v>68</v>
      </c>
    </row>
    <row r="151" spans="1:23" hidden="1" x14ac:dyDescent="0.35">
      <c r="A151" t="s">
        <v>113</v>
      </c>
      <c r="B151" t="s">
        <v>114</v>
      </c>
      <c r="C151" t="s">
        <v>17</v>
      </c>
      <c r="D151" s="1">
        <v>45440</v>
      </c>
      <c r="E151" s="1">
        <v>45440.715277777803</v>
      </c>
      <c r="F151" s="1">
        <v>45441</v>
      </c>
      <c r="G151" t="s">
        <v>18</v>
      </c>
      <c r="H151" t="s">
        <v>22</v>
      </c>
      <c r="I151" t="s">
        <v>23</v>
      </c>
      <c r="K151">
        <v>8.9999999999999993E-3</v>
      </c>
      <c r="L151" t="s">
        <v>21</v>
      </c>
      <c r="M151">
        <v>4.1999999999999997E-3</v>
      </c>
      <c r="N151">
        <v>0.02</v>
      </c>
      <c r="S151" s="4">
        <v>26</v>
      </c>
      <c r="T151" t="s">
        <v>68</v>
      </c>
    </row>
    <row r="152" spans="1:23" hidden="1" x14ac:dyDescent="0.35">
      <c r="A152" t="s">
        <v>113</v>
      </c>
      <c r="B152" t="s">
        <v>114</v>
      </c>
      <c r="C152" t="s">
        <v>17</v>
      </c>
      <c r="D152" s="1">
        <v>45440</v>
      </c>
      <c r="E152" s="1">
        <v>45440.715277777803</v>
      </c>
      <c r="F152" s="1">
        <v>45446</v>
      </c>
      <c r="G152" t="s">
        <v>18</v>
      </c>
      <c r="H152" t="s">
        <v>22</v>
      </c>
      <c r="I152" t="s">
        <v>24</v>
      </c>
      <c r="K152">
        <v>1.49E-2</v>
      </c>
      <c r="L152" t="s">
        <v>21</v>
      </c>
      <c r="M152">
        <v>5.8999999999999999E-3</v>
      </c>
      <c r="N152">
        <v>0.02</v>
      </c>
      <c r="S152" s="4">
        <v>26</v>
      </c>
      <c r="T152" t="s">
        <v>68</v>
      </c>
    </row>
    <row r="153" spans="1:23" hidden="1" x14ac:dyDescent="0.35">
      <c r="A153" t="s">
        <v>113</v>
      </c>
      <c r="B153" t="s">
        <v>114</v>
      </c>
      <c r="C153" t="s">
        <v>17</v>
      </c>
      <c r="D153" s="1">
        <v>45440</v>
      </c>
      <c r="E153" s="1">
        <v>45440.715277777803</v>
      </c>
      <c r="F153" s="1">
        <v>45448</v>
      </c>
      <c r="G153" t="s">
        <v>18</v>
      </c>
      <c r="H153" t="s">
        <v>25</v>
      </c>
      <c r="I153" t="s">
        <v>26</v>
      </c>
      <c r="K153">
        <v>9.4E-2</v>
      </c>
      <c r="L153" t="s">
        <v>21</v>
      </c>
      <c r="M153">
        <v>0.11</v>
      </c>
      <c r="N153">
        <v>0.2</v>
      </c>
      <c r="S153" s="4">
        <v>26</v>
      </c>
      <c r="T153" t="s">
        <v>68</v>
      </c>
    </row>
    <row r="154" spans="1:23" hidden="1" x14ac:dyDescent="0.35">
      <c r="A154" s="15" t="s">
        <v>116</v>
      </c>
      <c r="B154" s="15" t="s">
        <v>117</v>
      </c>
      <c r="C154" s="15" t="s">
        <v>17</v>
      </c>
      <c r="D154" s="16">
        <v>45441</v>
      </c>
      <c r="E154" s="16">
        <v>45442.581944444399</v>
      </c>
      <c r="F154" s="16">
        <v>45454</v>
      </c>
      <c r="G154" s="15" t="s">
        <v>18</v>
      </c>
      <c r="H154" s="15" t="s">
        <v>19</v>
      </c>
      <c r="I154" s="15" t="s">
        <v>20</v>
      </c>
      <c r="J154" s="15"/>
      <c r="K154" s="15">
        <v>1.6E-2</v>
      </c>
      <c r="L154" s="15" t="s">
        <v>21</v>
      </c>
      <c r="M154" s="15">
        <v>6.1999999999999998E-3</v>
      </c>
      <c r="N154" s="15">
        <v>0.02</v>
      </c>
      <c r="O154" s="15"/>
      <c r="P154" s="15"/>
      <c r="Q154" s="15"/>
      <c r="R154" s="15"/>
      <c r="S154" s="17">
        <v>16</v>
      </c>
      <c r="T154" s="15" t="s">
        <v>94</v>
      </c>
      <c r="U154" s="15"/>
      <c r="V154" s="15"/>
      <c r="W154" s="19">
        <f>ABS((K154-K158)/AVERAGE(K154,K158)*100)</f>
        <v>17.142857142857139</v>
      </c>
    </row>
    <row r="155" spans="1:23" x14ac:dyDescent="0.35">
      <c r="A155" s="7" t="s">
        <v>116</v>
      </c>
      <c r="B155" s="7" t="s">
        <v>117</v>
      </c>
      <c r="C155" s="7" t="s">
        <v>17</v>
      </c>
      <c r="D155" s="8">
        <v>45441</v>
      </c>
      <c r="E155" s="8">
        <v>45442.581944444399</v>
      </c>
      <c r="F155" s="8">
        <v>45442</v>
      </c>
      <c r="G155" s="7" t="s">
        <v>18</v>
      </c>
      <c r="H155" s="7" t="s">
        <v>22</v>
      </c>
      <c r="I155" s="7" t="s">
        <v>23</v>
      </c>
      <c r="J155" s="7"/>
      <c r="K155" s="7">
        <v>8.8000000000000005E-3</v>
      </c>
      <c r="L155" s="7" t="s">
        <v>21</v>
      </c>
      <c r="M155" s="7">
        <v>4.1999999999999997E-3</v>
      </c>
      <c r="N155" s="7">
        <v>0.02</v>
      </c>
      <c r="O155" s="7"/>
      <c r="P155" s="7"/>
      <c r="Q155" s="7"/>
      <c r="R155" s="7"/>
      <c r="S155" s="9">
        <v>16</v>
      </c>
      <c r="T155" s="7" t="s">
        <v>94</v>
      </c>
      <c r="U155" s="7"/>
      <c r="V155" s="7"/>
      <c r="W155" s="10">
        <f>ABS((K155-K159)/AVERAGE(K155,K159)*100)</f>
        <v>30.065359477124193</v>
      </c>
    </row>
    <row r="156" spans="1:23" x14ac:dyDescent="0.35">
      <c r="A156" s="7" t="s">
        <v>116</v>
      </c>
      <c r="B156" s="7" t="s">
        <v>117</v>
      </c>
      <c r="C156" s="7" t="s">
        <v>17</v>
      </c>
      <c r="D156" s="8">
        <v>45441</v>
      </c>
      <c r="E156" s="8">
        <v>45442.581944444399</v>
      </c>
      <c r="F156" s="8">
        <v>45448</v>
      </c>
      <c r="G156" s="7" t="s">
        <v>18</v>
      </c>
      <c r="H156" s="7" t="s">
        <v>22</v>
      </c>
      <c r="I156" s="7" t="s">
        <v>24</v>
      </c>
      <c r="J156" s="7"/>
      <c r="K156" s="7">
        <v>1.89E-2</v>
      </c>
      <c r="L156" s="7" t="s">
        <v>21</v>
      </c>
      <c r="M156" s="7">
        <v>5.8999999999999999E-3</v>
      </c>
      <c r="N156" s="7">
        <v>0.02</v>
      </c>
      <c r="O156" s="7"/>
      <c r="P156" s="7"/>
      <c r="Q156" s="7"/>
      <c r="R156" s="7"/>
      <c r="S156" s="9">
        <v>16</v>
      </c>
      <c r="T156" s="7" t="s">
        <v>94</v>
      </c>
      <c r="U156" s="7"/>
      <c r="V156" s="7"/>
      <c r="W156" s="10">
        <f>ABS((K156-K160)/AVERAGE(K156,K160)*100)</f>
        <v>44.763860369609851</v>
      </c>
    </row>
    <row r="157" spans="1:23" x14ac:dyDescent="0.35">
      <c r="A157" s="7" t="s">
        <v>116</v>
      </c>
      <c r="B157" s="7" t="s">
        <v>117</v>
      </c>
      <c r="C157" s="7" t="s">
        <v>17</v>
      </c>
      <c r="D157" s="8">
        <v>45441</v>
      </c>
      <c r="E157" s="8">
        <v>45442.581944444399</v>
      </c>
      <c r="F157" s="8">
        <v>45448</v>
      </c>
      <c r="G157" s="7" t="s">
        <v>18</v>
      </c>
      <c r="H157" s="7" t="s">
        <v>25</v>
      </c>
      <c r="I157" s="7" t="s">
        <v>26</v>
      </c>
      <c r="J157" s="7"/>
      <c r="K157" s="7">
        <v>0.12964999999999999</v>
      </c>
      <c r="L157" s="7" t="s">
        <v>21</v>
      </c>
      <c r="M157" s="7">
        <v>0.11</v>
      </c>
      <c r="N157" s="7">
        <v>0.2</v>
      </c>
      <c r="O157" s="7"/>
      <c r="P157" s="7"/>
      <c r="Q157" s="7"/>
      <c r="R157" s="7"/>
      <c r="S157" s="9">
        <v>16</v>
      </c>
      <c r="T157" s="7" t="s">
        <v>94</v>
      </c>
      <c r="U157" s="7"/>
      <c r="V157" s="7"/>
      <c r="W157" s="10">
        <f>ABS((K157-K161)/AVERAGE(K157,K161)*100)</f>
        <v>97.362385321100902</v>
      </c>
    </row>
    <row r="158" spans="1:23" hidden="1" x14ac:dyDescent="0.35">
      <c r="A158" s="15" t="s">
        <v>105</v>
      </c>
      <c r="B158" s="15" t="s">
        <v>118</v>
      </c>
      <c r="C158" s="15" t="s">
        <v>17</v>
      </c>
      <c r="D158" s="16">
        <v>45441</v>
      </c>
      <c r="E158" s="16">
        <v>45442.581944444399</v>
      </c>
      <c r="F158" s="16">
        <v>45454</v>
      </c>
      <c r="G158" s="15" t="s">
        <v>18</v>
      </c>
      <c r="H158" s="15" t="s">
        <v>19</v>
      </c>
      <c r="I158" s="15" t="s">
        <v>20</v>
      </c>
      <c r="J158" s="15"/>
      <c r="K158" s="15">
        <v>1.9E-2</v>
      </c>
      <c r="L158" s="15" t="s">
        <v>21</v>
      </c>
      <c r="M158" s="15">
        <v>6.1999999999999998E-3</v>
      </c>
      <c r="N158" s="15">
        <v>0.02</v>
      </c>
      <c r="O158" s="15"/>
      <c r="P158" s="15"/>
      <c r="Q158" s="15"/>
      <c r="R158" s="15"/>
      <c r="S158" s="17">
        <v>16</v>
      </c>
      <c r="T158" s="15" t="s">
        <v>68</v>
      </c>
      <c r="U158" s="15"/>
      <c r="V158" s="15"/>
      <c r="W158" s="7"/>
    </row>
    <row r="159" spans="1:23" hidden="1" x14ac:dyDescent="0.35">
      <c r="A159" s="7" t="s">
        <v>105</v>
      </c>
      <c r="B159" s="7" t="s">
        <v>118</v>
      </c>
      <c r="C159" s="7" t="s">
        <v>17</v>
      </c>
      <c r="D159" s="8">
        <v>45441</v>
      </c>
      <c r="E159" s="8">
        <v>45442.581944444399</v>
      </c>
      <c r="F159" s="8">
        <v>45442</v>
      </c>
      <c r="G159" s="7" t="s">
        <v>18</v>
      </c>
      <c r="H159" s="7" t="s">
        <v>22</v>
      </c>
      <c r="I159" s="7" t="s">
        <v>23</v>
      </c>
      <c r="J159" s="7"/>
      <c r="K159" s="7">
        <v>6.4999999999999997E-3</v>
      </c>
      <c r="L159" s="7" t="s">
        <v>21</v>
      </c>
      <c r="M159" s="7">
        <v>4.1999999999999997E-3</v>
      </c>
      <c r="N159" s="7">
        <v>0.02</v>
      </c>
      <c r="O159" s="7"/>
      <c r="P159" s="7"/>
      <c r="Q159" s="7"/>
      <c r="R159" s="7"/>
      <c r="S159" s="9">
        <v>16</v>
      </c>
      <c r="T159" s="7" t="s">
        <v>68</v>
      </c>
      <c r="U159" s="7"/>
      <c r="V159" s="7"/>
      <c r="W159" s="7"/>
    </row>
    <row r="160" spans="1:23" hidden="1" x14ac:dyDescent="0.35">
      <c r="A160" s="7" t="s">
        <v>105</v>
      </c>
      <c r="B160" s="7" t="s">
        <v>118</v>
      </c>
      <c r="C160" s="7" t="s">
        <v>17</v>
      </c>
      <c r="D160" s="8">
        <v>45441</v>
      </c>
      <c r="E160" s="8">
        <v>45442.581944444399</v>
      </c>
      <c r="F160" s="8">
        <v>45448</v>
      </c>
      <c r="G160" s="7" t="s">
        <v>18</v>
      </c>
      <c r="H160" s="7" t="s">
        <v>22</v>
      </c>
      <c r="I160" s="7" t="s">
        <v>24</v>
      </c>
      <c r="J160" s="7"/>
      <c r="K160" s="7">
        <v>2.98E-2</v>
      </c>
      <c r="L160" s="7" t="s">
        <v>21</v>
      </c>
      <c r="M160" s="7">
        <v>5.8999999999999999E-3</v>
      </c>
      <c r="N160" s="7">
        <v>0.02</v>
      </c>
      <c r="O160" s="7"/>
      <c r="P160" s="7"/>
      <c r="Q160" s="7"/>
      <c r="R160" s="7"/>
      <c r="S160" s="9">
        <v>16</v>
      </c>
      <c r="T160" s="7" t="s">
        <v>68</v>
      </c>
      <c r="U160" s="7"/>
      <c r="V160" s="7"/>
      <c r="W160" s="7"/>
    </row>
    <row r="161" spans="1:23" hidden="1" x14ac:dyDescent="0.35">
      <c r="A161" s="7" t="s">
        <v>105</v>
      </c>
      <c r="B161" s="7" t="s">
        <v>118</v>
      </c>
      <c r="C161" s="7" t="s">
        <v>17</v>
      </c>
      <c r="D161" s="8">
        <v>45441</v>
      </c>
      <c r="E161" s="8">
        <v>45442.581944444399</v>
      </c>
      <c r="F161" s="8">
        <v>45448</v>
      </c>
      <c r="G161" s="7" t="s">
        <v>18</v>
      </c>
      <c r="H161" s="7" t="s">
        <v>25</v>
      </c>
      <c r="I161" s="7" t="s">
        <v>26</v>
      </c>
      <c r="J161" s="20" t="s">
        <v>45</v>
      </c>
      <c r="K161" s="7">
        <v>4.4749999999999998E-2</v>
      </c>
      <c r="L161" s="7" t="s">
        <v>21</v>
      </c>
      <c r="M161" s="7">
        <v>0.11</v>
      </c>
      <c r="N161" s="7">
        <v>0.2</v>
      </c>
      <c r="O161" s="7"/>
      <c r="P161" s="7"/>
      <c r="Q161" s="7"/>
      <c r="R161" s="7"/>
      <c r="S161" s="9">
        <v>16</v>
      </c>
      <c r="T161" s="7" t="s">
        <v>68</v>
      </c>
      <c r="U161" s="7" t="s">
        <v>188</v>
      </c>
      <c r="V161" s="7"/>
      <c r="W161" s="7"/>
    </row>
    <row r="162" spans="1:23" hidden="1" x14ac:dyDescent="0.35">
      <c r="A162" t="s">
        <v>59</v>
      </c>
      <c r="B162" t="s">
        <v>119</v>
      </c>
      <c r="C162" t="s">
        <v>17</v>
      </c>
      <c r="D162" s="1">
        <v>45441</v>
      </c>
      <c r="E162" s="1">
        <v>45442.581944444399</v>
      </c>
      <c r="F162" s="1">
        <v>45454</v>
      </c>
      <c r="G162" t="s">
        <v>18</v>
      </c>
      <c r="H162" t="s">
        <v>19</v>
      </c>
      <c r="I162" t="s">
        <v>20</v>
      </c>
      <c r="K162">
        <v>2.46E-2</v>
      </c>
      <c r="L162" t="s">
        <v>21</v>
      </c>
      <c r="M162">
        <v>6.1999999999999998E-3</v>
      </c>
      <c r="N162">
        <v>0.02</v>
      </c>
      <c r="S162" s="4">
        <v>20</v>
      </c>
      <c r="T162" t="s">
        <v>68</v>
      </c>
    </row>
    <row r="163" spans="1:23" hidden="1" x14ac:dyDescent="0.35">
      <c r="A163" t="s">
        <v>59</v>
      </c>
      <c r="B163" t="s">
        <v>119</v>
      </c>
      <c r="C163" t="s">
        <v>17</v>
      </c>
      <c r="D163" s="1">
        <v>45441</v>
      </c>
      <c r="E163" s="1">
        <v>45442.581944444399</v>
      </c>
      <c r="F163" s="1">
        <v>45442</v>
      </c>
      <c r="G163" t="s">
        <v>18</v>
      </c>
      <c r="H163" t="s">
        <v>22</v>
      </c>
      <c r="I163" t="s">
        <v>23</v>
      </c>
      <c r="K163">
        <v>8.0000000000000002E-3</v>
      </c>
      <c r="L163" t="s">
        <v>21</v>
      </c>
      <c r="M163">
        <v>4.1999999999999997E-3</v>
      </c>
      <c r="N163">
        <v>0.02</v>
      </c>
      <c r="S163" s="4">
        <v>20</v>
      </c>
      <c r="T163" t="s">
        <v>68</v>
      </c>
    </row>
    <row r="164" spans="1:23" hidden="1" x14ac:dyDescent="0.35">
      <c r="A164" t="s">
        <v>59</v>
      </c>
      <c r="B164" t="s">
        <v>119</v>
      </c>
      <c r="C164" t="s">
        <v>17</v>
      </c>
      <c r="D164" s="1">
        <v>45441</v>
      </c>
      <c r="E164" s="1">
        <v>45442.581944444399</v>
      </c>
      <c r="F164" s="1">
        <v>45448</v>
      </c>
      <c r="G164" t="s">
        <v>18</v>
      </c>
      <c r="H164" t="s">
        <v>22</v>
      </c>
      <c r="I164" t="s">
        <v>24</v>
      </c>
      <c r="K164">
        <v>4.3499999999999997E-2</v>
      </c>
      <c r="L164" t="s">
        <v>21</v>
      </c>
      <c r="M164">
        <v>5.8999999999999999E-3</v>
      </c>
      <c r="N164">
        <v>0.02</v>
      </c>
      <c r="S164" s="4">
        <v>20</v>
      </c>
      <c r="T164" t="s">
        <v>68</v>
      </c>
    </row>
    <row r="165" spans="1:23" hidden="1" x14ac:dyDescent="0.35">
      <c r="A165" t="s">
        <v>59</v>
      </c>
      <c r="B165" t="s">
        <v>119</v>
      </c>
      <c r="C165" t="s">
        <v>17</v>
      </c>
      <c r="D165" s="1">
        <v>45441</v>
      </c>
      <c r="E165" s="1">
        <v>45442.581944444399</v>
      </c>
      <c r="F165" s="1">
        <v>45448</v>
      </c>
      <c r="G165" t="s">
        <v>18</v>
      </c>
      <c r="H165" t="s">
        <v>25</v>
      </c>
      <c r="I165" t="s">
        <v>26</v>
      </c>
      <c r="K165">
        <v>0.48075000000000001</v>
      </c>
      <c r="L165" t="s">
        <v>21</v>
      </c>
      <c r="M165">
        <v>0.11</v>
      </c>
      <c r="N165">
        <v>0.2</v>
      </c>
      <c r="S165" s="4">
        <v>20</v>
      </c>
      <c r="T165" t="s">
        <v>68</v>
      </c>
    </row>
    <row r="166" spans="1:23" hidden="1" x14ac:dyDescent="0.35">
      <c r="A166" t="s">
        <v>29</v>
      </c>
      <c r="B166" t="s">
        <v>120</v>
      </c>
      <c r="C166" t="s">
        <v>17</v>
      </c>
      <c r="D166" s="1">
        <v>45441</v>
      </c>
      <c r="E166" s="1">
        <v>45442.581944444399</v>
      </c>
      <c r="F166" s="1">
        <v>45454</v>
      </c>
      <c r="G166" t="s">
        <v>18</v>
      </c>
      <c r="H166" t="s">
        <v>19</v>
      </c>
      <c r="I166" t="s">
        <v>20</v>
      </c>
      <c r="K166">
        <v>1.7500000000000002E-2</v>
      </c>
      <c r="L166" t="s">
        <v>21</v>
      </c>
      <c r="M166">
        <v>6.1999999999999998E-3</v>
      </c>
      <c r="N166">
        <v>0.02</v>
      </c>
      <c r="S166" s="4">
        <v>17</v>
      </c>
      <c r="T166" t="s">
        <v>68</v>
      </c>
    </row>
    <row r="167" spans="1:23" hidden="1" x14ac:dyDescent="0.35">
      <c r="A167" t="s">
        <v>29</v>
      </c>
      <c r="B167" t="s">
        <v>120</v>
      </c>
      <c r="C167" t="s">
        <v>17</v>
      </c>
      <c r="D167" s="1">
        <v>45441</v>
      </c>
      <c r="E167" s="1">
        <v>45442.581944444399</v>
      </c>
      <c r="F167" s="1">
        <v>45442</v>
      </c>
      <c r="G167" t="s">
        <v>18</v>
      </c>
      <c r="H167" t="s">
        <v>22</v>
      </c>
      <c r="I167" t="s">
        <v>23</v>
      </c>
      <c r="K167">
        <v>5.1999999999999998E-3</v>
      </c>
      <c r="L167" t="s">
        <v>21</v>
      </c>
      <c r="M167">
        <v>4.1999999999999997E-3</v>
      </c>
      <c r="N167">
        <v>0.02</v>
      </c>
      <c r="S167" s="4">
        <v>17</v>
      </c>
      <c r="T167" t="s">
        <v>68</v>
      </c>
    </row>
    <row r="168" spans="1:23" hidden="1" x14ac:dyDescent="0.35">
      <c r="A168" t="s">
        <v>29</v>
      </c>
      <c r="B168" t="s">
        <v>120</v>
      </c>
      <c r="C168" t="s">
        <v>17</v>
      </c>
      <c r="D168" s="1">
        <v>45441</v>
      </c>
      <c r="E168" s="1">
        <v>45442.581944444399</v>
      </c>
      <c r="F168" s="1">
        <v>45448</v>
      </c>
      <c r="G168" t="s">
        <v>18</v>
      </c>
      <c r="H168" t="s">
        <v>22</v>
      </c>
      <c r="I168" t="s">
        <v>24</v>
      </c>
      <c r="K168">
        <v>1.6899999999999998E-2</v>
      </c>
      <c r="L168" t="s">
        <v>21</v>
      </c>
      <c r="M168">
        <v>5.8999999999999999E-3</v>
      </c>
      <c r="N168">
        <v>0.02</v>
      </c>
      <c r="S168" s="4">
        <v>17</v>
      </c>
      <c r="T168" t="s">
        <v>68</v>
      </c>
    </row>
    <row r="169" spans="1:23" hidden="1" x14ac:dyDescent="0.35">
      <c r="A169" t="s">
        <v>29</v>
      </c>
      <c r="B169" t="s">
        <v>120</v>
      </c>
      <c r="C169" t="s">
        <v>17</v>
      </c>
      <c r="D169" s="1">
        <v>45441</v>
      </c>
      <c r="E169" s="1">
        <v>45442.581944444399</v>
      </c>
      <c r="F169" s="1">
        <v>45448</v>
      </c>
      <c r="G169" t="s">
        <v>18</v>
      </c>
      <c r="H169" t="s">
        <v>25</v>
      </c>
      <c r="I169" t="s">
        <v>26</v>
      </c>
      <c r="K169">
        <v>4.1399999999999999E-2</v>
      </c>
      <c r="L169" t="s">
        <v>21</v>
      </c>
      <c r="M169">
        <v>0.11</v>
      </c>
      <c r="N169">
        <v>0.2</v>
      </c>
      <c r="S169" s="4">
        <v>17</v>
      </c>
      <c r="T169" t="s">
        <v>68</v>
      </c>
    </row>
    <row r="170" spans="1:23" hidden="1" x14ac:dyDescent="0.35">
      <c r="A170" t="s">
        <v>105</v>
      </c>
      <c r="B170" t="s">
        <v>121</v>
      </c>
      <c r="C170" t="s">
        <v>17</v>
      </c>
      <c r="D170" s="1">
        <v>45446</v>
      </c>
      <c r="E170" s="1">
        <v>45447.708333333299</v>
      </c>
      <c r="F170" s="1">
        <v>45454</v>
      </c>
      <c r="G170" t="s">
        <v>18</v>
      </c>
      <c r="H170" t="s">
        <v>19</v>
      </c>
      <c r="I170" t="s">
        <v>20</v>
      </c>
      <c r="J170" t="s">
        <v>45</v>
      </c>
      <c r="K170">
        <v>1.55E-2</v>
      </c>
      <c r="L170" t="s">
        <v>21</v>
      </c>
      <c r="M170">
        <v>6.1999999999999998E-3</v>
      </c>
      <c r="N170">
        <v>0.02</v>
      </c>
      <c r="S170" s="4">
        <v>16</v>
      </c>
      <c r="T170" t="s">
        <v>68</v>
      </c>
    </row>
    <row r="171" spans="1:23" hidden="1" x14ac:dyDescent="0.35">
      <c r="A171" t="s">
        <v>105</v>
      </c>
      <c r="B171" t="s">
        <v>121</v>
      </c>
      <c r="C171" t="s">
        <v>17</v>
      </c>
      <c r="D171" s="1">
        <v>45446</v>
      </c>
      <c r="E171" s="1">
        <v>45447.708333333299</v>
      </c>
      <c r="F171" s="1">
        <v>45448</v>
      </c>
      <c r="G171" t="s">
        <v>18</v>
      </c>
      <c r="H171" t="s">
        <v>22</v>
      </c>
      <c r="I171" t="s">
        <v>23</v>
      </c>
      <c r="K171">
        <v>1.41E-2</v>
      </c>
      <c r="L171" t="s">
        <v>21</v>
      </c>
      <c r="M171">
        <v>4.1999999999999997E-3</v>
      </c>
      <c r="N171">
        <v>0.02</v>
      </c>
      <c r="S171" s="4">
        <v>16</v>
      </c>
      <c r="T171" t="s">
        <v>68</v>
      </c>
    </row>
    <row r="172" spans="1:23" hidden="1" x14ac:dyDescent="0.35">
      <c r="A172" t="s">
        <v>105</v>
      </c>
      <c r="B172" t="s">
        <v>121</v>
      </c>
      <c r="C172" t="s">
        <v>17</v>
      </c>
      <c r="D172" s="1">
        <v>45446</v>
      </c>
      <c r="E172" s="1">
        <v>45447.708333333299</v>
      </c>
      <c r="F172" s="1">
        <v>45449</v>
      </c>
      <c r="G172" t="s">
        <v>18</v>
      </c>
      <c r="H172" t="s">
        <v>22</v>
      </c>
      <c r="I172" t="s">
        <v>24</v>
      </c>
      <c r="K172">
        <v>2.1100000000000001E-2</v>
      </c>
      <c r="L172" t="s">
        <v>21</v>
      </c>
      <c r="M172">
        <v>5.8999999999999999E-3</v>
      </c>
      <c r="N172">
        <v>0.02</v>
      </c>
      <c r="S172" s="4">
        <v>16</v>
      </c>
      <c r="T172" t="s">
        <v>68</v>
      </c>
    </row>
    <row r="173" spans="1:23" hidden="1" x14ac:dyDescent="0.35">
      <c r="A173" t="s">
        <v>105</v>
      </c>
      <c r="B173" t="s">
        <v>121</v>
      </c>
      <c r="C173" t="s">
        <v>17</v>
      </c>
      <c r="D173" s="1">
        <v>45446</v>
      </c>
      <c r="E173" s="1">
        <v>45447.708333333299</v>
      </c>
      <c r="F173" s="1">
        <v>45457</v>
      </c>
      <c r="G173" t="s">
        <v>18</v>
      </c>
      <c r="H173" t="s">
        <v>25</v>
      </c>
      <c r="I173" t="s">
        <v>26</v>
      </c>
      <c r="K173">
        <v>0.22800000000000001</v>
      </c>
      <c r="L173" t="s">
        <v>21</v>
      </c>
      <c r="M173">
        <v>0.11</v>
      </c>
      <c r="N173">
        <v>0.2</v>
      </c>
      <c r="S173" s="4">
        <v>16</v>
      </c>
      <c r="T173" t="s">
        <v>68</v>
      </c>
    </row>
    <row r="174" spans="1:23" hidden="1" x14ac:dyDescent="0.35">
      <c r="A174" t="s">
        <v>43</v>
      </c>
      <c r="B174" t="s">
        <v>122</v>
      </c>
      <c r="C174" t="s">
        <v>17</v>
      </c>
      <c r="D174" s="1">
        <v>45446</v>
      </c>
      <c r="E174" s="1">
        <v>45447.708333333299</v>
      </c>
      <c r="F174" s="1">
        <v>45454</v>
      </c>
      <c r="G174" t="s">
        <v>18</v>
      </c>
      <c r="H174" t="s">
        <v>19</v>
      </c>
      <c r="I174" t="s">
        <v>20</v>
      </c>
      <c r="K174">
        <v>1.61E-2</v>
      </c>
      <c r="L174" t="s">
        <v>21</v>
      </c>
      <c r="M174">
        <v>6.1999999999999998E-3</v>
      </c>
      <c r="N174">
        <v>0.02</v>
      </c>
      <c r="S174" s="4">
        <v>18</v>
      </c>
      <c r="T174" t="s">
        <v>68</v>
      </c>
    </row>
    <row r="175" spans="1:23" hidden="1" x14ac:dyDescent="0.35">
      <c r="A175" t="s">
        <v>43</v>
      </c>
      <c r="B175" t="s">
        <v>122</v>
      </c>
      <c r="C175" t="s">
        <v>17</v>
      </c>
      <c r="D175" s="1">
        <v>45446</v>
      </c>
      <c r="E175" s="1">
        <v>45447.708333333299</v>
      </c>
      <c r="F175" s="1">
        <v>45448</v>
      </c>
      <c r="G175" t="s">
        <v>18</v>
      </c>
      <c r="H175" t="s">
        <v>22</v>
      </c>
      <c r="I175" t="s">
        <v>23</v>
      </c>
      <c r="K175">
        <v>1.0800000000000001E-2</v>
      </c>
      <c r="L175" t="s">
        <v>21</v>
      </c>
      <c r="M175">
        <v>4.1999999999999997E-3</v>
      </c>
      <c r="N175">
        <v>0.02</v>
      </c>
      <c r="S175" s="4">
        <v>18</v>
      </c>
      <c r="T175" t="s">
        <v>68</v>
      </c>
    </row>
    <row r="176" spans="1:23" hidden="1" x14ac:dyDescent="0.35">
      <c r="A176" t="s">
        <v>43</v>
      </c>
      <c r="B176" t="s">
        <v>122</v>
      </c>
      <c r="C176" t="s">
        <v>17</v>
      </c>
      <c r="D176" s="1">
        <v>45446</v>
      </c>
      <c r="E176" s="1">
        <v>45447.708333333299</v>
      </c>
      <c r="F176" s="1">
        <v>45449</v>
      </c>
      <c r="G176" t="s">
        <v>18</v>
      </c>
      <c r="H176" t="s">
        <v>22</v>
      </c>
      <c r="I176" t="s">
        <v>24</v>
      </c>
      <c r="K176">
        <v>3.15E-2</v>
      </c>
      <c r="L176" t="s">
        <v>21</v>
      </c>
      <c r="M176">
        <v>5.8999999999999999E-3</v>
      </c>
      <c r="N176">
        <v>0.02</v>
      </c>
      <c r="S176" s="4">
        <v>18</v>
      </c>
      <c r="T176" t="s">
        <v>68</v>
      </c>
    </row>
    <row r="177" spans="1:22" hidden="1" x14ac:dyDescent="0.35">
      <c r="A177" t="s">
        <v>43</v>
      </c>
      <c r="B177" t="s">
        <v>122</v>
      </c>
      <c r="C177" t="s">
        <v>17</v>
      </c>
      <c r="D177" s="1">
        <v>45446</v>
      </c>
      <c r="E177" s="1">
        <v>45447.708333333299</v>
      </c>
      <c r="F177" s="1">
        <v>45457</v>
      </c>
      <c r="G177" t="s">
        <v>18</v>
      </c>
      <c r="H177" t="s">
        <v>25</v>
      </c>
      <c r="I177" t="s">
        <v>26</v>
      </c>
      <c r="K177">
        <v>0.19850000000000001</v>
      </c>
      <c r="L177" t="s">
        <v>21</v>
      </c>
      <c r="M177">
        <v>0.11</v>
      </c>
      <c r="N177">
        <v>0.2</v>
      </c>
      <c r="S177" s="4">
        <v>18</v>
      </c>
      <c r="T177" t="s">
        <v>68</v>
      </c>
    </row>
    <row r="178" spans="1:22" hidden="1" x14ac:dyDescent="0.35">
      <c r="A178" t="s">
        <v>123</v>
      </c>
      <c r="B178" t="s">
        <v>124</v>
      </c>
      <c r="C178" t="s">
        <v>17</v>
      </c>
      <c r="D178" s="1">
        <v>45446</v>
      </c>
      <c r="E178" s="1">
        <v>45447.708333333299</v>
      </c>
      <c r="F178" s="1">
        <v>45454</v>
      </c>
      <c r="G178" t="s">
        <v>18</v>
      </c>
      <c r="H178" t="s">
        <v>19</v>
      </c>
      <c r="I178" t="s">
        <v>20</v>
      </c>
      <c r="K178">
        <v>1.5900000000000001E-2</v>
      </c>
      <c r="L178" t="s">
        <v>21</v>
      </c>
      <c r="M178">
        <v>6.1999999999999998E-3</v>
      </c>
      <c r="N178">
        <v>0.02</v>
      </c>
      <c r="S178" s="4" t="s">
        <v>65</v>
      </c>
      <c r="T178" t="s">
        <v>66</v>
      </c>
      <c r="V178" t="str">
        <f t="shared" si="2"/>
        <v>no</v>
      </c>
    </row>
    <row r="179" spans="1:22" hidden="1" x14ac:dyDescent="0.35">
      <c r="A179" t="s">
        <v>123</v>
      </c>
      <c r="B179" t="s">
        <v>124</v>
      </c>
      <c r="C179" t="s">
        <v>17</v>
      </c>
      <c r="D179" s="1">
        <v>45446</v>
      </c>
      <c r="E179" s="1">
        <v>45447.708333333299</v>
      </c>
      <c r="F179" s="1">
        <v>45448</v>
      </c>
      <c r="G179" t="s">
        <v>18</v>
      </c>
      <c r="H179" t="s">
        <v>22</v>
      </c>
      <c r="I179" t="s">
        <v>23</v>
      </c>
      <c r="K179">
        <v>4.1999999999999997E-3</v>
      </c>
      <c r="L179" t="s">
        <v>21</v>
      </c>
      <c r="M179">
        <v>4.1999999999999997E-3</v>
      </c>
      <c r="N179">
        <v>0.02</v>
      </c>
      <c r="S179" s="4" t="s">
        <v>65</v>
      </c>
      <c r="T179" t="s">
        <v>66</v>
      </c>
      <c r="V179" t="str">
        <f t="shared" si="2"/>
        <v>no</v>
      </c>
    </row>
    <row r="180" spans="1:22" hidden="1" x14ac:dyDescent="0.35">
      <c r="A180" t="s">
        <v>123</v>
      </c>
      <c r="B180" t="s">
        <v>124</v>
      </c>
      <c r="C180" t="s">
        <v>17</v>
      </c>
      <c r="D180" s="1">
        <v>45446</v>
      </c>
      <c r="E180" s="1">
        <v>45447.708333333299</v>
      </c>
      <c r="F180" s="1">
        <v>45449</v>
      </c>
      <c r="G180" t="s">
        <v>18</v>
      </c>
      <c r="H180" t="s">
        <v>22</v>
      </c>
      <c r="I180" t="s">
        <v>24</v>
      </c>
      <c r="K180">
        <v>6.1999999999999998E-3</v>
      </c>
      <c r="L180" t="s">
        <v>21</v>
      </c>
      <c r="M180">
        <v>5.8999999999999999E-3</v>
      </c>
      <c r="N180">
        <v>0.02</v>
      </c>
      <c r="S180" s="4" t="s">
        <v>65</v>
      </c>
      <c r="T180" t="s">
        <v>66</v>
      </c>
      <c r="V180" t="str">
        <f t="shared" si="2"/>
        <v>no</v>
      </c>
    </row>
    <row r="181" spans="1:22" hidden="1" x14ac:dyDescent="0.35">
      <c r="A181" t="s">
        <v>123</v>
      </c>
      <c r="B181" t="s">
        <v>124</v>
      </c>
      <c r="C181" t="s">
        <v>17</v>
      </c>
      <c r="D181" s="1">
        <v>45446</v>
      </c>
      <c r="E181" s="1">
        <v>45447.708333333299</v>
      </c>
      <c r="F181" s="1">
        <v>45457</v>
      </c>
      <c r="G181" t="s">
        <v>18</v>
      </c>
      <c r="H181" t="s">
        <v>25</v>
      </c>
      <c r="I181" t="s">
        <v>26</v>
      </c>
      <c r="K181">
        <v>0.11035</v>
      </c>
      <c r="L181" t="s">
        <v>21</v>
      </c>
      <c r="M181">
        <v>0.11</v>
      </c>
      <c r="N181">
        <v>0.2</v>
      </c>
      <c r="S181" s="4" t="s">
        <v>65</v>
      </c>
      <c r="T181" t="s">
        <v>66</v>
      </c>
      <c r="V181" t="str">
        <f t="shared" si="2"/>
        <v>no</v>
      </c>
    </row>
    <row r="182" spans="1:22" hidden="1" x14ac:dyDescent="0.35">
      <c r="A182" t="s">
        <v>59</v>
      </c>
      <c r="B182" t="s">
        <v>125</v>
      </c>
      <c r="C182" t="s">
        <v>17</v>
      </c>
      <c r="D182" s="1">
        <v>45447</v>
      </c>
      <c r="E182" s="1">
        <v>45447.708333333299</v>
      </c>
      <c r="F182" s="1">
        <v>45454</v>
      </c>
      <c r="G182" t="s">
        <v>18</v>
      </c>
      <c r="H182" t="s">
        <v>19</v>
      </c>
      <c r="I182" t="s">
        <v>20</v>
      </c>
      <c r="K182">
        <v>1.6799999999999999E-2</v>
      </c>
      <c r="L182" t="s">
        <v>21</v>
      </c>
      <c r="M182">
        <v>6.1999999999999998E-3</v>
      </c>
      <c r="N182">
        <v>0.02</v>
      </c>
      <c r="S182" s="4">
        <v>20</v>
      </c>
      <c r="T182" t="s">
        <v>68</v>
      </c>
    </row>
    <row r="183" spans="1:22" hidden="1" x14ac:dyDescent="0.35">
      <c r="A183" t="s">
        <v>59</v>
      </c>
      <c r="B183" t="s">
        <v>125</v>
      </c>
      <c r="C183" t="s">
        <v>17</v>
      </c>
      <c r="D183" s="1">
        <v>45447</v>
      </c>
      <c r="E183" s="1">
        <v>45447.708333333299</v>
      </c>
      <c r="F183" s="1">
        <v>45448</v>
      </c>
      <c r="G183" t="s">
        <v>18</v>
      </c>
      <c r="H183" t="s">
        <v>22</v>
      </c>
      <c r="I183" t="s">
        <v>23</v>
      </c>
      <c r="K183">
        <v>4.7000000000000002E-3</v>
      </c>
      <c r="L183" t="s">
        <v>21</v>
      </c>
      <c r="M183">
        <v>4.1999999999999997E-3</v>
      </c>
      <c r="N183">
        <v>0.02</v>
      </c>
      <c r="S183" s="4">
        <v>20</v>
      </c>
      <c r="T183" t="s">
        <v>68</v>
      </c>
    </row>
    <row r="184" spans="1:22" hidden="1" x14ac:dyDescent="0.35">
      <c r="A184" t="s">
        <v>59</v>
      </c>
      <c r="B184" t="s">
        <v>125</v>
      </c>
      <c r="C184" t="s">
        <v>17</v>
      </c>
      <c r="D184" s="1">
        <v>45447</v>
      </c>
      <c r="E184" s="1">
        <v>45447.708333333299</v>
      </c>
      <c r="F184" s="1">
        <v>45457</v>
      </c>
      <c r="G184" t="s">
        <v>18</v>
      </c>
      <c r="H184" t="s">
        <v>22</v>
      </c>
      <c r="I184" t="s">
        <v>24</v>
      </c>
      <c r="K184">
        <v>3.5999999999999997E-2</v>
      </c>
      <c r="L184" t="s">
        <v>21</v>
      </c>
      <c r="M184">
        <v>5.8999999999999999E-3</v>
      </c>
      <c r="N184">
        <v>0.02</v>
      </c>
      <c r="S184" s="4">
        <v>20</v>
      </c>
      <c r="T184" t="s">
        <v>68</v>
      </c>
    </row>
    <row r="185" spans="1:22" hidden="1" x14ac:dyDescent="0.35">
      <c r="A185" t="s">
        <v>59</v>
      </c>
      <c r="B185" t="s">
        <v>125</v>
      </c>
      <c r="C185" t="s">
        <v>17</v>
      </c>
      <c r="D185" s="1">
        <v>45447</v>
      </c>
      <c r="E185" s="1">
        <v>45447.708333333299</v>
      </c>
      <c r="F185" s="1">
        <v>45457</v>
      </c>
      <c r="G185" t="s">
        <v>18</v>
      </c>
      <c r="H185" t="s">
        <v>25</v>
      </c>
      <c r="I185" t="s">
        <v>26</v>
      </c>
      <c r="K185">
        <v>0.51690000000000003</v>
      </c>
      <c r="L185" t="s">
        <v>21</v>
      </c>
      <c r="M185">
        <v>0.11</v>
      </c>
      <c r="N185">
        <v>0.2</v>
      </c>
      <c r="S185" s="4">
        <v>20</v>
      </c>
      <c r="T185" t="s">
        <v>68</v>
      </c>
    </row>
    <row r="186" spans="1:22" hidden="1" x14ac:dyDescent="0.35">
      <c r="A186" t="s">
        <v>29</v>
      </c>
      <c r="B186" t="s">
        <v>126</v>
      </c>
      <c r="C186" t="s">
        <v>17</v>
      </c>
      <c r="D186" s="1">
        <v>45447</v>
      </c>
      <c r="E186" s="1">
        <v>45447.708333333299</v>
      </c>
      <c r="F186" s="1">
        <v>45454</v>
      </c>
      <c r="G186" t="s">
        <v>18</v>
      </c>
      <c r="H186" t="s">
        <v>19</v>
      </c>
      <c r="I186" t="s">
        <v>20</v>
      </c>
      <c r="K186">
        <v>9.5999999999999992E-3</v>
      </c>
      <c r="L186" t="s">
        <v>21</v>
      </c>
      <c r="M186">
        <v>6.1999999999999998E-3</v>
      </c>
      <c r="N186">
        <v>0.02</v>
      </c>
      <c r="S186" s="4">
        <v>17</v>
      </c>
      <c r="T186" t="s">
        <v>68</v>
      </c>
    </row>
    <row r="187" spans="1:22" hidden="1" x14ac:dyDescent="0.35">
      <c r="A187" t="s">
        <v>29</v>
      </c>
      <c r="B187" t="s">
        <v>126</v>
      </c>
      <c r="C187" t="s">
        <v>17</v>
      </c>
      <c r="D187" s="1">
        <v>45447</v>
      </c>
      <c r="E187" s="1">
        <v>45447.708333333299</v>
      </c>
      <c r="F187" s="1">
        <v>45448</v>
      </c>
      <c r="G187" t="s">
        <v>18</v>
      </c>
      <c r="H187" t="s">
        <v>22</v>
      </c>
      <c r="I187" t="s">
        <v>23</v>
      </c>
      <c r="K187">
        <v>4.8999999999999998E-3</v>
      </c>
      <c r="L187" t="s">
        <v>21</v>
      </c>
      <c r="M187">
        <v>4.1999999999999997E-3</v>
      </c>
      <c r="N187">
        <v>0.02</v>
      </c>
      <c r="S187" s="4">
        <v>17</v>
      </c>
      <c r="T187" t="s">
        <v>68</v>
      </c>
    </row>
    <row r="188" spans="1:22" hidden="1" x14ac:dyDescent="0.35">
      <c r="A188" t="s">
        <v>29</v>
      </c>
      <c r="B188" t="s">
        <v>126</v>
      </c>
      <c r="C188" t="s">
        <v>17</v>
      </c>
      <c r="D188" s="1">
        <v>45447</v>
      </c>
      <c r="E188" s="1">
        <v>45447.708333333299</v>
      </c>
      <c r="F188" s="1">
        <v>45457</v>
      </c>
      <c r="G188" t="s">
        <v>18</v>
      </c>
      <c r="H188" t="s">
        <v>22</v>
      </c>
      <c r="I188" t="s">
        <v>24</v>
      </c>
      <c r="K188">
        <v>0.25469999999999998</v>
      </c>
      <c r="L188" t="s">
        <v>21</v>
      </c>
      <c r="M188">
        <v>5.8999999999999999E-3</v>
      </c>
      <c r="N188">
        <v>0.02</v>
      </c>
      <c r="S188" s="4">
        <v>17</v>
      </c>
      <c r="T188" t="s">
        <v>68</v>
      </c>
    </row>
    <row r="189" spans="1:22" hidden="1" x14ac:dyDescent="0.35">
      <c r="A189" t="s">
        <v>29</v>
      </c>
      <c r="B189" t="s">
        <v>126</v>
      </c>
      <c r="C189" t="s">
        <v>17</v>
      </c>
      <c r="D189" s="1">
        <v>45447</v>
      </c>
      <c r="E189" s="1">
        <v>45447.708333333299</v>
      </c>
      <c r="F189" s="1">
        <v>45457</v>
      </c>
      <c r="G189" t="s">
        <v>18</v>
      </c>
      <c r="H189" t="s">
        <v>25</v>
      </c>
      <c r="I189" t="s">
        <v>26</v>
      </c>
      <c r="K189">
        <v>0.14474999999999999</v>
      </c>
      <c r="L189" t="s">
        <v>21</v>
      </c>
      <c r="M189">
        <v>0.11</v>
      </c>
      <c r="N189">
        <v>0.2</v>
      </c>
      <c r="S189" s="4">
        <v>17</v>
      </c>
      <c r="T189" t="s">
        <v>68</v>
      </c>
    </row>
    <row r="190" spans="1:22" hidden="1" x14ac:dyDescent="0.35">
      <c r="A190" t="s">
        <v>123</v>
      </c>
      <c r="B190" t="s">
        <v>127</v>
      </c>
      <c r="C190" t="s">
        <v>17</v>
      </c>
      <c r="D190" s="1">
        <v>45453</v>
      </c>
      <c r="E190" s="1">
        <v>45454.659722222197</v>
      </c>
      <c r="F190" s="1">
        <v>45468</v>
      </c>
      <c r="G190" t="s">
        <v>18</v>
      </c>
      <c r="H190" t="s">
        <v>19</v>
      </c>
      <c r="I190" t="s">
        <v>20</v>
      </c>
      <c r="K190">
        <v>0</v>
      </c>
      <c r="L190" t="s">
        <v>21</v>
      </c>
      <c r="M190">
        <v>6.1999999999999998E-3</v>
      </c>
      <c r="N190">
        <v>0.02</v>
      </c>
      <c r="S190" s="4" t="s">
        <v>65</v>
      </c>
      <c r="T190" t="s">
        <v>66</v>
      </c>
      <c r="V190" t="str">
        <f t="shared" si="2"/>
        <v>no</v>
      </c>
    </row>
    <row r="191" spans="1:22" hidden="1" x14ac:dyDescent="0.35">
      <c r="A191" t="s">
        <v>123</v>
      </c>
      <c r="B191" t="s">
        <v>127</v>
      </c>
      <c r="C191" t="s">
        <v>17</v>
      </c>
      <c r="D191" s="1">
        <v>45453</v>
      </c>
      <c r="E191" s="1">
        <v>45454.659722222197</v>
      </c>
      <c r="F191" s="1">
        <v>45454</v>
      </c>
      <c r="G191" t="s">
        <v>18</v>
      </c>
      <c r="H191" t="s">
        <v>22</v>
      </c>
      <c r="I191" t="s">
        <v>23</v>
      </c>
      <c r="K191">
        <v>2.3999999999999998E-3</v>
      </c>
      <c r="L191" t="s">
        <v>21</v>
      </c>
      <c r="M191">
        <v>4.1999999999999997E-3</v>
      </c>
      <c r="N191">
        <v>0.02</v>
      </c>
      <c r="S191" s="4" t="s">
        <v>65</v>
      </c>
      <c r="T191" t="s">
        <v>66</v>
      </c>
      <c r="V191" t="str">
        <f t="shared" si="2"/>
        <v>no</v>
      </c>
    </row>
    <row r="192" spans="1:22" hidden="1" x14ac:dyDescent="0.35">
      <c r="A192" t="s">
        <v>123</v>
      </c>
      <c r="B192" t="s">
        <v>127</v>
      </c>
      <c r="C192" t="s">
        <v>17</v>
      </c>
      <c r="D192" s="1">
        <v>45453</v>
      </c>
      <c r="E192" s="1">
        <v>45454.659722222197</v>
      </c>
      <c r="F192" s="1">
        <v>45457</v>
      </c>
      <c r="G192" t="s">
        <v>18</v>
      </c>
      <c r="H192" t="s">
        <v>22</v>
      </c>
      <c r="I192" t="s">
        <v>24</v>
      </c>
      <c r="K192">
        <v>1.15E-2</v>
      </c>
      <c r="L192" t="s">
        <v>21</v>
      </c>
      <c r="M192">
        <v>5.8999999999999999E-3</v>
      </c>
      <c r="N192">
        <v>0.02</v>
      </c>
      <c r="S192" s="4" t="s">
        <v>65</v>
      </c>
      <c r="T192" t="s">
        <v>66</v>
      </c>
      <c r="V192" t="str">
        <f t="shared" si="2"/>
        <v>no</v>
      </c>
    </row>
    <row r="193" spans="1:22" hidden="1" x14ac:dyDescent="0.35">
      <c r="A193" t="s">
        <v>123</v>
      </c>
      <c r="B193" t="s">
        <v>127</v>
      </c>
      <c r="C193" t="s">
        <v>17</v>
      </c>
      <c r="D193" s="1">
        <v>45453</v>
      </c>
      <c r="E193" s="1">
        <v>45454.659722222197</v>
      </c>
      <c r="F193" s="1">
        <v>45457</v>
      </c>
      <c r="G193" t="s">
        <v>18</v>
      </c>
      <c r="H193" t="s">
        <v>25</v>
      </c>
      <c r="I193" t="s">
        <v>26</v>
      </c>
      <c r="K193">
        <v>5.3600000000000002E-2</v>
      </c>
      <c r="L193" t="s">
        <v>21</v>
      </c>
      <c r="M193">
        <v>0.11</v>
      </c>
      <c r="N193">
        <v>0.2</v>
      </c>
      <c r="S193" s="4" t="s">
        <v>65</v>
      </c>
      <c r="T193" t="s">
        <v>66</v>
      </c>
      <c r="V193" t="str">
        <f t="shared" si="2"/>
        <v>no</v>
      </c>
    </row>
    <row r="194" spans="1:22" hidden="1" x14ac:dyDescent="0.35">
      <c r="A194" t="s">
        <v>128</v>
      </c>
      <c r="B194" t="s">
        <v>129</v>
      </c>
      <c r="C194" t="s">
        <v>17</v>
      </c>
      <c r="D194" s="1">
        <v>45453</v>
      </c>
      <c r="E194" s="1">
        <v>45454.659722222197</v>
      </c>
      <c r="F194" s="1">
        <v>45468</v>
      </c>
      <c r="G194" t="s">
        <v>18</v>
      </c>
      <c r="H194" t="s">
        <v>19</v>
      </c>
      <c r="I194" t="s">
        <v>20</v>
      </c>
      <c r="K194">
        <v>0</v>
      </c>
      <c r="L194" t="s">
        <v>21</v>
      </c>
      <c r="M194">
        <v>6.1999999999999998E-3</v>
      </c>
      <c r="N194">
        <v>0.02</v>
      </c>
      <c r="S194" s="4">
        <v>20</v>
      </c>
      <c r="T194" t="s">
        <v>68</v>
      </c>
    </row>
    <row r="195" spans="1:22" hidden="1" x14ac:dyDescent="0.35">
      <c r="A195" t="s">
        <v>128</v>
      </c>
      <c r="B195" t="s">
        <v>129</v>
      </c>
      <c r="C195" t="s">
        <v>17</v>
      </c>
      <c r="D195" s="1">
        <v>45453</v>
      </c>
      <c r="E195" s="1">
        <v>45454.659722222197</v>
      </c>
      <c r="F195" s="1">
        <v>45454</v>
      </c>
      <c r="G195" t="s">
        <v>18</v>
      </c>
      <c r="H195" t="s">
        <v>22</v>
      </c>
      <c r="I195" t="s">
        <v>23</v>
      </c>
      <c r="K195">
        <v>7.7999999999999996E-3</v>
      </c>
      <c r="L195" t="s">
        <v>21</v>
      </c>
      <c r="M195">
        <v>4.1999999999999997E-3</v>
      </c>
      <c r="N195">
        <v>0.02</v>
      </c>
      <c r="S195" s="4">
        <v>20</v>
      </c>
      <c r="T195" t="s">
        <v>68</v>
      </c>
    </row>
    <row r="196" spans="1:22" hidden="1" x14ac:dyDescent="0.35">
      <c r="A196" t="s">
        <v>128</v>
      </c>
      <c r="B196" t="s">
        <v>129</v>
      </c>
      <c r="C196" t="s">
        <v>17</v>
      </c>
      <c r="D196" s="1">
        <v>45453</v>
      </c>
      <c r="E196" s="1">
        <v>45454.659722222197</v>
      </c>
      <c r="F196" s="1">
        <v>45457</v>
      </c>
      <c r="G196" t="s">
        <v>18</v>
      </c>
      <c r="H196" t="s">
        <v>22</v>
      </c>
      <c r="I196" t="s">
        <v>24</v>
      </c>
      <c r="K196">
        <v>4.2900000000000001E-2</v>
      </c>
      <c r="L196" t="s">
        <v>21</v>
      </c>
      <c r="M196">
        <v>5.8999999999999999E-3</v>
      </c>
      <c r="N196">
        <v>0.02</v>
      </c>
      <c r="S196" s="4">
        <v>20</v>
      </c>
      <c r="T196" t="s">
        <v>68</v>
      </c>
    </row>
    <row r="197" spans="1:22" hidden="1" x14ac:dyDescent="0.35">
      <c r="A197" t="s">
        <v>128</v>
      </c>
      <c r="B197" t="s">
        <v>129</v>
      </c>
      <c r="C197" t="s">
        <v>17</v>
      </c>
      <c r="D197" s="1">
        <v>45453</v>
      </c>
      <c r="E197" s="1">
        <v>45454.659722222197</v>
      </c>
      <c r="F197" s="1">
        <v>45457</v>
      </c>
      <c r="G197" t="s">
        <v>18</v>
      </c>
      <c r="H197" t="s">
        <v>25</v>
      </c>
      <c r="I197" t="s">
        <v>26</v>
      </c>
      <c r="K197">
        <v>0.4995</v>
      </c>
      <c r="L197" t="s">
        <v>21</v>
      </c>
      <c r="M197">
        <v>0.11</v>
      </c>
      <c r="N197">
        <v>0.2</v>
      </c>
      <c r="S197" s="4">
        <v>20</v>
      </c>
      <c r="T197" t="s">
        <v>68</v>
      </c>
    </row>
    <row r="198" spans="1:22" hidden="1" x14ac:dyDescent="0.35">
      <c r="A198" t="s">
        <v>130</v>
      </c>
      <c r="B198" t="s">
        <v>131</v>
      </c>
      <c r="C198" t="s">
        <v>17</v>
      </c>
      <c r="D198" s="1">
        <v>45453</v>
      </c>
      <c r="E198" s="1">
        <v>45454.659722222197</v>
      </c>
      <c r="F198" s="1">
        <v>45468</v>
      </c>
      <c r="G198" t="s">
        <v>18</v>
      </c>
      <c r="H198" t="s">
        <v>19</v>
      </c>
      <c r="I198" t="s">
        <v>20</v>
      </c>
      <c r="K198">
        <v>0</v>
      </c>
      <c r="L198" t="s">
        <v>21</v>
      </c>
      <c r="M198">
        <v>6.1999999999999998E-3</v>
      </c>
      <c r="N198">
        <v>0.02</v>
      </c>
      <c r="S198" s="4">
        <v>26</v>
      </c>
      <c r="T198" t="s">
        <v>68</v>
      </c>
    </row>
    <row r="199" spans="1:22" hidden="1" x14ac:dyDescent="0.35">
      <c r="A199" t="s">
        <v>130</v>
      </c>
      <c r="B199" t="s">
        <v>131</v>
      </c>
      <c r="C199" t="s">
        <v>17</v>
      </c>
      <c r="D199" s="1">
        <v>45453</v>
      </c>
      <c r="E199" s="1">
        <v>45454.659722222197</v>
      </c>
      <c r="F199" s="1">
        <v>45454</v>
      </c>
      <c r="G199" t="s">
        <v>18</v>
      </c>
      <c r="H199" t="s">
        <v>22</v>
      </c>
      <c r="I199" t="s">
        <v>23</v>
      </c>
      <c r="K199">
        <v>7.4000000000000003E-3</v>
      </c>
      <c r="L199" t="s">
        <v>21</v>
      </c>
      <c r="M199">
        <v>4.1999999999999997E-3</v>
      </c>
      <c r="N199">
        <v>0.02</v>
      </c>
      <c r="S199" s="4">
        <v>26</v>
      </c>
      <c r="T199" t="s">
        <v>68</v>
      </c>
    </row>
    <row r="200" spans="1:22" hidden="1" x14ac:dyDescent="0.35">
      <c r="A200" t="s">
        <v>130</v>
      </c>
      <c r="B200" t="s">
        <v>131</v>
      </c>
      <c r="C200" t="s">
        <v>17</v>
      </c>
      <c r="D200" s="1">
        <v>45453</v>
      </c>
      <c r="E200" s="1">
        <v>45454.659722222197</v>
      </c>
      <c r="F200" s="1">
        <v>45457</v>
      </c>
      <c r="G200" t="s">
        <v>18</v>
      </c>
      <c r="H200" t="s">
        <v>22</v>
      </c>
      <c r="I200" t="s">
        <v>24</v>
      </c>
      <c r="K200">
        <v>1.67E-2</v>
      </c>
      <c r="L200" t="s">
        <v>21</v>
      </c>
      <c r="M200">
        <v>5.8999999999999999E-3</v>
      </c>
      <c r="N200">
        <v>0.02</v>
      </c>
      <c r="S200" s="4">
        <v>26</v>
      </c>
      <c r="T200" t="s">
        <v>68</v>
      </c>
    </row>
    <row r="201" spans="1:22" hidden="1" x14ac:dyDescent="0.35">
      <c r="A201" t="s">
        <v>130</v>
      </c>
      <c r="B201" t="s">
        <v>131</v>
      </c>
      <c r="C201" t="s">
        <v>17</v>
      </c>
      <c r="D201" s="1">
        <v>45453</v>
      </c>
      <c r="E201" s="1">
        <v>45454.659722222197</v>
      </c>
      <c r="F201" s="1">
        <v>45457</v>
      </c>
      <c r="G201" t="s">
        <v>18</v>
      </c>
      <c r="H201" t="s">
        <v>25</v>
      </c>
      <c r="I201" t="s">
        <v>26</v>
      </c>
      <c r="K201">
        <v>0.18825</v>
      </c>
      <c r="L201" t="s">
        <v>21</v>
      </c>
      <c r="M201">
        <v>0.11</v>
      </c>
      <c r="N201">
        <v>0.2</v>
      </c>
      <c r="S201" s="4">
        <v>26</v>
      </c>
      <c r="T201" t="s">
        <v>68</v>
      </c>
    </row>
    <row r="202" spans="1:22" hidden="1" x14ac:dyDescent="0.35">
      <c r="A202" t="s">
        <v>37</v>
      </c>
      <c r="B202" t="s">
        <v>132</v>
      </c>
      <c r="C202" t="s">
        <v>17</v>
      </c>
      <c r="D202" s="1">
        <v>45453</v>
      </c>
      <c r="E202" s="1">
        <v>45454.659722222197</v>
      </c>
      <c r="F202" s="1">
        <v>45468</v>
      </c>
      <c r="G202" t="s">
        <v>18</v>
      </c>
      <c r="H202" t="s">
        <v>19</v>
      </c>
      <c r="I202" t="s">
        <v>20</v>
      </c>
      <c r="K202">
        <v>0</v>
      </c>
      <c r="L202" t="s">
        <v>21</v>
      </c>
      <c r="M202">
        <v>6.1999999999999998E-3</v>
      </c>
      <c r="N202">
        <v>0.02</v>
      </c>
      <c r="S202" s="4" t="s">
        <v>65</v>
      </c>
      <c r="T202" t="s">
        <v>66</v>
      </c>
      <c r="V202" t="str">
        <f t="shared" ref="V202:V236" si="3">IF(K202&gt;N202,"yes","no")</f>
        <v>no</v>
      </c>
    </row>
    <row r="203" spans="1:22" hidden="1" x14ac:dyDescent="0.35">
      <c r="A203" t="s">
        <v>37</v>
      </c>
      <c r="B203" t="s">
        <v>132</v>
      </c>
      <c r="C203" t="s">
        <v>17</v>
      </c>
      <c r="D203" s="1">
        <v>45453</v>
      </c>
      <c r="E203" s="1">
        <v>45454.659722222197</v>
      </c>
      <c r="F203" s="1">
        <v>45454</v>
      </c>
      <c r="G203" t="s">
        <v>18</v>
      </c>
      <c r="H203" t="s">
        <v>22</v>
      </c>
      <c r="I203" t="s">
        <v>23</v>
      </c>
      <c r="K203">
        <v>4.4000000000000003E-3</v>
      </c>
      <c r="L203" t="s">
        <v>21</v>
      </c>
      <c r="M203">
        <v>4.1999999999999997E-3</v>
      </c>
      <c r="N203">
        <v>0.02</v>
      </c>
      <c r="S203" s="4" t="s">
        <v>65</v>
      </c>
      <c r="T203" t="s">
        <v>66</v>
      </c>
      <c r="V203" t="str">
        <f t="shared" si="3"/>
        <v>no</v>
      </c>
    </row>
    <row r="204" spans="1:22" hidden="1" x14ac:dyDescent="0.35">
      <c r="A204" t="s">
        <v>37</v>
      </c>
      <c r="B204" t="s">
        <v>132</v>
      </c>
      <c r="C204" t="s">
        <v>17</v>
      </c>
      <c r="D204" s="1">
        <v>45453</v>
      </c>
      <c r="E204" s="1">
        <v>45454.659722222197</v>
      </c>
      <c r="F204" s="1">
        <v>45457</v>
      </c>
      <c r="G204" t="s">
        <v>18</v>
      </c>
      <c r="H204" t="s">
        <v>22</v>
      </c>
      <c r="I204" t="s">
        <v>24</v>
      </c>
      <c r="K204">
        <v>1.54E-2</v>
      </c>
      <c r="L204" t="s">
        <v>21</v>
      </c>
      <c r="M204">
        <v>5.8999999999999999E-3</v>
      </c>
      <c r="N204">
        <v>0.02</v>
      </c>
      <c r="S204" s="4" t="s">
        <v>65</v>
      </c>
      <c r="T204" t="s">
        <v>66</v>
      </c>
      <c r="V204" t="str">
        <f t="shared" si="3"/>
        <v>no</v>
      </c>
    </row>
    <row r="205" spans="1:22" hidden="1" x14ac:dyDescent="0.35">
      <c r="A205" t="s">
        <v>37</v>
      </c>
      <c r="B205" t="s">
        <v>132</v>
      </c>
      <c r="C205" t="s">
        <v>17</v>
      </c>
      <c r="D205" s="1">
        <v>45453</v>
      </c>
      <c r="E205" s="1">
        <v>45454.659722222197</v>
      </c>
      <c r="F205" s="1">
        <v>45457</v>
      </c>
      <c r="G205" t="s">
        <v>18</v>
      </c>
      <c r="H205" t="s">
        <v>25</v>
      </c>
      <c r="I205" t="s">
        <v>26</v>
      </c>
      <c r="K205">
        <v>0</v>
      </c>
      <c r="L205" t="s">
        <v>21</v>
      </c>
      <c r="M205">
        <v>0.11</v>
      </c>
      <c r="N205">
        <v>0.2</v>
      </c>
      <c r="S205" s="4" t="s">
        <v>65</v>
      </c>
      <c r="T205" t="s">
        <v>66</v>
      </c>
      <c r="V205" t="str">
        <f t="shared" si="3"/>
        <v>no</v>
      </c>
    </row>
    <row r="206" spans="1:22" hidden="1" x14ac:dyDescent="0.35">
      <c r="A206" t="s">
        <v>43</v>
      </c>
      <c r="B206" t="s">
        <v>133</v>
      </c>
      <c r="C206" t="s">
        <v>17</v>
      </c>
      <c r="D206" s="1">
        <v>45453</v>
      </c>
      <c r="E206" s="1">
        <v>45454.659722222197</v>
      </c>
      <c r="F206" s="1">
        <v>45468</v>
      </c>
      <c r="G206" t="s">
        <v>18</v>
      </c>
      <c r="H206" t="s">
        <v>19</v>
      </c>
      <c r="I206" t="s">
        <v>20</v>
      </c>
      <c r="K206">
        <v>0</v>
      </c>
      <c r="L206" t="s">
        <v>21</v>
      </c>
      <c r="M206">
        <v>6.1999999999999998E-3</v>
      </c>
      <c r="N206">
        <v>0.02</v>
      </c>
      <c r="S206" s="4">
        <v>18</v>
      </c>
      <c r="T206" t="s">
        <v>68</v>
      </c>
    </row>
    <row r="207" spans="1:22" hidden="1" x14ac:dyDescent="0.35">
      <c r="A207" t="s">
        <v>43</v>
      </c>
      <c r="B207" t="s">
        <v>133</v>
      </c>
      <c r="C207" t="s">
        <v>17</v>
      </c>
      <c r="D207" s="1">
        <v>45453</v>
      </c>
      <c r="E207" s="1">
        <v>45454.659722222197</v>
      </c>
      <c r="F207" s="1">
        <v>45454</v>
      </c>
      <c r="G207" t="s">
        <v>18</v>
      </c>
      <c r="H207" t="s">
        <v>22</v>
      </c>
      <c r="I207" t="s">
        <v>23</v>
      </c>
      <c r="K207">
        <v>1.12E-2</v>
      </c>
      <c r="L207" t="s">
        <v>21</v>
      </c>
      <c r="M207">
        <v>4.1999999999999997E-3</v>
      </c>
      <c r="N207">
        <v>0.02</v>
      </c>
      <c r="S207" s="4">
        <v>18</v>
      </c>
      <c r="T207" t="s">
        <v>68</v>
      </c>
    </row>
    <row r="208" spans="1:22" hidden="1" x14ac:dyDescent="0.35">
      <c r="A208" t="s">
        <v>43</v>
      </c>
      <c r="B208" t="s">
        <v>133</v>
      </c>
      <c r="C208" t="s">
        <v>17</v>
      </c>
      <c r="D208" s="1">
        <v>45453</v>
      </c>
      <c r="E208" s="1">
        <v>45454.659722222197</v>
      </c>
      <c r="F208" s="1">
        <v>45457</v>
      </c>
      <c r="G208" t="s">
        <v>18</v>
      </c>
      <c r="H208" t="s">
        <v>22</v>
      </c>
      <c r="I208" t="s">
        <v>24</v>
      </c>
      <c r="K208">
        <v>4.7E-2</v>
      </c>
      <c r="L208" t="s">
        <v>21</v>
      </c>
      <c r="M208">
        <v>5.8999999999999999E-3</v>
      </c>
      <c r="N208">
        <v>0.02</v>
      </c>
      <c r="S208" s="4">
        <v>18</v>
      </c>
      <c r="T208" t="s">
        <v>68</v>
      </c>
    </row>
    <row r="209" spans="1:23" hidden="1" x14ac:dyDescent="0.35">
      <c r="A209" t="s">
        <v>43</v>
      </c>
      <c r="B209" t="s">
        <v>133</v>
      </c>
      <c r="C209" t="s">
        <v>17</v>
      </c>
      <c r="D209" s="1">
        <v>45453</v>
      </c>
      <c r="E209" s="1">
        <v>45454.659722222197</v>
      </c>
      <c r="F209" s="1">
        <v>45457</v>
      </c>
      <c r="G209" t="s">
        <v>18</v>
      </c>
      <c r="H209" t="s">
        <v>25</v>
      </c>
      <c r="I209" t="s">
        <v>26</v>
      </c>
      <c r="K209">
        <v>0.14610000000000001</v>
      </c>
      <c r="L209" t="s">
        <v>21</v>
      </c>
      <c r="M209">
        <v>0.11</v>
      </c>
      <c r="N209">
        <v>0.2</v>
      </c>
      <c r="S209" s="4">
        <v>18</v>
      </c>
      <c r="T209" t="s">
        <v>68</v>
      </c>
    </row>
    <row r="210" spans="1:23" hidden="1" x14ac:dyDescent="0.35">
      <c r="A210" t="s">
        <v>105</v>
      </c>
      <c r="B210" t="s">
        <v>134</v>
      </c>
      <c r="C210" t="s">
        <v>17</v>
      </c>
      <c r="D210" s="1">
        <v>45453</v>
      </c>
      <c r="E210" s="1">
        <v>45454.659722222197</v>
      </c>
      <c r="F210" s="1">
        <v>45468</v>
      </c>
      <c r="G210" t="s">
        <v>18</v>
      </c>
      <c r="H210" t="s">
        <v>19</v>
      </c>
      <c r="I210" t="s">
        <v>20</v>
      </c>
      <c r="K210">
        <v>0</v>
      </c>
      <c r="L210" t="s">
        <v>21</v>
      </c>
      <c r="M210">
        <v>6.1999999999999998E-3</v>
      </c>
      <c r="N210">
        <v>0.02</v>
      </c>
      <c r="S210" s="4">
        <v>16</v>
      </c>
      <c r="T210" t="s">
        <v>68</v>
      </c>
    </row>
    <row r="211" spans="1:23" hidden="1" x14ac:dyDescent="0.35">
      <c r="A211" t="s">
        <v>105</v>
      </c>
      <c r="B211" t="s">
        <v>134</v>
      </c>
      <c r="C211" t="s">
        <v>17</v>
      </c>
      <c r="D211" s="1">
        <v>45453</v>
      </c>
      <c r="E211" s="1">
        <v>45454.659722222197</v>
      </c>
      <c r="F211" s="1">
        <v>45454</v>
      </c>
      <c r="G211" t="s">
        <v>18</v>
      </c>
      <c r="H211" t="s">
        <v>22</v>
      </c>
      <c r="I211" t="s">
        <v>23</v>
      </c>
      <c r="K211">
        <v>7.0000000000000001E-3</v>
      </c>
      <c r="L211" t="s">
        <v>21</v>
      </c>
      <c r="M211">
        <v>4.1999999999999997E-3</v>
      </c>
      <c r="N211">
        <v>0.02</v>
      </c>
      <c r="S211" s="4">
        <v>16</v>
      </c>
      <c r="T211" t="s">
        <v>68</v>
      </c>
    </row>
    <row r="212" spans="1:23" hidden="1" x14ac:dyDescent="0.35">
      <c r="A212" t="s">
        <v>105</v>
      </c>
      <c r="B212" t="s">
        <v>134</v>
      </c>
      <c r="C212" t="s">
        <v>17</v>
      </c>
      <c r="D212" s="1">
        <v>45453</v>
      </c>
      <c r="E212" s="1">
        <v>45454.659722222197</v>
      </c>
      <c r="F212" s="1">
        <v>45460</v>
      </c>
      <c r="G212" t="s">
        <v>18</v>
      </c>
      <c r="H212" t="s">
        <v>22</v>
      </c>
      <c r="I212" t="s">
        <v>24</v>
      </c>
      <c r="K212">
        <v>1.7500000000000002E-2</v>
      </c>
      <c r="L212" t="s">
        <v>21</v>
      </c>
      <c r="M212">
        <v>5.8999999999999999E-3</v>
      </c>
      <c r="N212">
        <v>0.02</v>
      </c>
      <c r="S212" s="4">
        <v>16</v>
      </c>
      <c r="T212" t="s">
        <v>68</v>
      </c>
    </row>
    <row r="213" spans="1:23" hidden="1" x14ac:dyDescent="0.35">
      <c r="A213" t="s">
        <v>105</v>
      </c>
      <c r="B213" t="s">
        <v>134</v>
      </c>
      <c r="C213" t="s">
        <v>17</v>
      </c>
      <c r="D213" s="1">
        <v>45453</v>
      </c>
      <c r="E213" s="1">
        <v>45454.659722222197</v>
      </c>
      <c r="F213" s="1">
        <v>45457</v>
      </c>
      <c r="G213" t="s">
        <v>18</v>
      </c>
      <c r="H213" t="s">
        <v>25</v>
      </c>
      <c r="I213" t="s">
        <v>26</v>
      </c>
      <c r="K213">
        <v>0.1857</v>
      </c>
      <c r="L213" t="s">
        <v>21</v>
      </c>
      <c r="M213">
        <v>0.11</v>
      </c>
      <c r="N213">
        <v>0.2</v>
      </c>
      <c r="S213" s="4">
        <v>16</v>
      </c>
      <c r="T213" t="s">
        <v>68</v>
      </c>
    </row>
    <row r="214" spans="1:23" hidden="1" x14ac:dyDescent="0.35">
      <c r="A214" s="15" t="s">
        <v>29</v>
      </c>
      <c r="B214" s="15" t="s">
        <v>135</v>
      </c>
      <c r="C214" s="15" t="s">
        <v>17</v>
      </c>
      <c r="D214" s="16">
        <v>45453</v>
      </c>
      <c r="E214" s="16">
        <v>45454.659722222197</v>
      </c>
      <c r="F214" s="16">
        <v>45468</v>
      </c>
      <c r="G214" s="15" t="s">
        <v>18</v>
      </c>
      <c r="H214" s="15" t="s">
        <v>19</v>
      </c>
      <c r="I214" s="15" t="s">
        <v>20</v>
      </c>
      <c r="J214" s="15"/>
      <c r="K214" s="15">
        <v>3.3999999999999998E-3</v>
      </c>
      <c r="L214" s="15" t="s">
        <v>21</v>
      </c>
      <c r="M214" s="15">
        <v>6.1999999999999998E-3</v>
      </c>
      <c r="N214" s="15">
        <v>0.02</v>
      </c>
      <c r="O214" s="15"/>
      <c r="P214" s="15"/>
      <c r="Q214" s="15"/>
      <c r="R214" s="15"/>
      <c r="S214" s="17">
        <v>17</v>
      </c>
      <c r="T214" s="15" t="s">
        <v>68</v>
      </c>
      <c r="U214" s="15"/>
      <c r="V214" s="15"/>
      <c r="W214" s="15"/>
    </row>
    <row r="215" spans="1:23" hidden="1" x14ac:dyDescent="0.35">
      <c r="A215" s="7" t="s">
        <v>29</v>
      </c>
      <c r="B215" s="7" t="s">
        <v>135</v>
      </c>
      <c r="C215" s="7" t="s">
        <v>17</v>
      </c>
      <c r="D215" s="8">
        <v>45453</v>
      </c>
      <c r="E215" s="8">
        <v>45454.659722222197</v>
      </c>
      <c r="F215" s="8">
        <v>45454</v>
      </c>
      <c r="G215" s="7" t="s">
        <v>18</v>
      </c>
      <c r="H215" s="7" t="s">
        <v>22</v>
      </c>
      <c r="I215" s="7" t="s">
        <v>23</v>
      </c>
      <c r="J215" s="7"/>
      <c r="K215" s="7">
        <v>7.1999999999999998E-3</v>
      </c>
      <c r="L215" s="7" t="s">
        <v>21</v>
      </c>
      <c r="M215" s="7">
        <v>4.1999999999999997E-3</v>
      </c>
      <c r="N215" s="7">
        <v>0.02</v>
      </c>
      <c r="O215" s="7"/>
      <c r="P215" s="7"/>
      <c r="Q215" s="7"/>
      <c r="R215" s="7"/>
      <c r="S215" s="9">
        <v>17</v>
      </c>
      <c r="T215" s="7" t="s">
        <v>68</v>
      </c>
      <c r="U215" s="7"/>
      <c r="V215" s="7"/>
      <c r="W215" s="11"/>
    </row>
    <row r="216" spans="1:23" hidden="1" x14ac:dyDescent="0.35">
      <c r="A216" s="7" t="s">
        <v>29</v>
      </c>
      <c r="B216" s="7" t="s">
        <v>135</v>
      </c>
      <c r="C216" s="7" t="s">
        <v>17</v>
      </c>
      <c r="D216" s="8">
        <v>45453</v>
      </c>
      <c r="E216" s="8">
        <v>45454.659722222197</v>
      </c>
      <c r="F216" s="8">
        <v>45460</v>
      </c>
      <c r="G216" s="7" t="s">
        <v>18</v>
      </c>
      <c r="H216" s="7" t="s">
        <v>22</v>
      </c>
      <c r="I216" s="7" t="s">
        <v>24</v>
      </c>
      <c r="J216" s="7"/>
      <c r="K216" s="7">
        <v>2.2100000000000002E-2</v>
      </c>
      <c r="L216" s="7" t="s">
        <v>21</v>
      </c>
      <c r="M216" s="7">
        <v>5.8999999999999999E-3</v>
      </c>
      <c r="N216" s="7">
        <v>0.02</v>
      </c>
      <c r="O216" s="7"/>
      <c r="P216" s="7"/>
      <c r="Q216" s="7"/>
      <c r="R216" s="7"/>
      <c r="S216" s="9">
        <v>17</v>
      </c>
      <c r="T216" s="7" t="s">
        <v>68</v>
      </c>
      <c r="U216" s="7"/>
      <c r="V216" s="7"/>
      <c r="W216" s="11"/>
    </row>
    <row r="217" spans="1:23" hidden="1" x14ac:dyDescent="0.35">
      <c r="A217" s="7" t="s">
        <v>29</v>
      </c>
      <c r="B217" s="7" t="s">
        <v>135</v>
      </c>
      <c r="C217" s="7" t="s">
        <v>17</v>
      </c>
      <c r="D217" s="8">
        <v>45453</v>
      </c>
      <c r="E217" s="8">
        <v>45454.659722222197</v>
      </c>
      <c r="F217" s="8">
        <v>45457</v>
      </c>
      <c r="G217" s="7" t="s">
        <v>18</v>
      </c>
      <c r="H217" s="7" t="s">
        <v>25</v>
      </c>
      <c r="I217" s="7" t="s">
        <v>26</v>
      </c>
      <c r="J217" s="7"/>
      <c r="K217" s="7">
        <v>0.19475000000000001</v>
      </c>
      <c r="L217" s="7" t="s">
        <v>21</v>
      </c>
      <c r="M217" s="7">
        <v>0.11</v>
      </c>
      <c r="N217" s="7">
        <v>0.2</v>
      </c>
      <c r="O217" s="7"/>
      <c r="P217" s="7"/>
      <c r="Q217" s="7"/>
      <c r="R217" s="7"/>
      <c r="S217" s="9">
        <v>17</v>
      </c>
      <c r="T217" s="7" t="s">
        <v>68</v>
      </c>
      <c r="U217" s="7"/>
      <c r="V217" s="7"/>
      <c r="W217" s="10"/>
    </row>
    <row r="218" spans="1:23" x14ac:dyDescent="0.35">
      <c r="A218" s="15" t="s">
        <v>136</v>
      </c>
      <c r="B218" s="15" t="s">
        <v>137</v>
      </c>
      <c r="C218" s="15" t="s">
        <v>17</v>
      </c>
      <c r="D218" s="16">
        <v>45453</v>
      </c>
      <c r="E218" s="16">
        <v>45454.659722222197</v>
      </c>
      <c r="F218" s="16">
        <v>45468</v>
      </c>
      <c r="G218" s="15" t="s">
        <v>18</v>
      </c>
      <c r="H218" s="15" t="s">
        <v>19</v>
      </c>
      <c r="I218" s="15" t="s">
        <v>20</v>
      </c>
      <c r="J218" s="15"/>
      <c r="K218" s="15">
        <v>0</v>
      </c>
      <c r="L218" s="15" t="s">
        <v>21</v>
      </c>
      <c r="M218" s="15">
        <v>6.1999999999999998E-3</v>
      </c>
      <c r="N218" s="15">
        <v>0.02</v>
      </c>
      <c r="O218" s="15"/>
      <c r="P218" s="15"/>
      <c r="Q218" s="15"/>
      <c r="R218" s="15"/>
      <c r="S218" s="17">
        <v>17</v>
      </c>
      <c r="T218" s="15" t="s">
        <v>94</v>
      </c>
      <c r="U218" s="15"/>
      <c r="V218" s="15"/>
      <c r="W218" s="18">
        <f>ABS((K214-K218)/AVERAGE(K214,K218)*100)</f>
        <v>200</v>
      </c>
    </row>
    <row r="219" spans="1:23" hidden="1" x14ac:dyDescent="0.35">
      <c r="A219" s="7" t="s">
        <v>136</v>
      </c>
      <c r="B219" s="7" t="s">
        <v>137</v>
      </c>
      <c r="C219" s="7" t="s">
        <v>17</v>
      </c>
      <c r="D219" s="8">
        <v>45453</v>
      </c>
      <c r="E219" s="8">
        <v>45454.659722222197</v>
      </c>
      <c r="F219" s="8">
        <v>45454</v>
      </c>
      <c r="G219" s="7" t="s">
        <v>18</v>
      </c>
      <c r="H219" s="7" t="s">
        <v>22</v>
      </c>
      <c r="I219" s="7" t="s">
        <v>23</v>
      </c>
      <c r="J219" s="7"/>
      <c r="K219" s="7">
        <v>5.7999999999999996E-3</v>
      </c>
      <c r="L219" s="7" t="s">
        <v>21</v>
      </c>
      <c r="M219" s="7">
        <v>4.1999999999999997E-3</v>
      </c>
      <c r="N219" s="7">
        <v>0.02</v>
      </c>
      <c r="O219" s="7"/>
      <c r="P219" s="7"/>
      <c r="Q219" s="7"/>
      <c r="R219" s="7"/>
      <c r="S219" s="9">
        <v>17</v>
      </c>
      <c r="T219" s="7" t="s">
        <v>94</v>
      </c>
      <c r="U219" s="7"/>
      <c r="V219" s="7"/>
      <c r="W219" s="11">
        <f>ABS((K215-K219)/AVERAGE(K215,K219)*100)</f>
        <v>21.538461538461544</v>
      </c>
    </row>
    <row r="220" spans="1:23" x14ac:dyDescent="0.35">
      <c r="A220" s="7" t="s">
        <v>136</v>
      </c>
      <c r="B220" s="7" t="s">
        <v>137</v>
      </c>
      <c r="C220" s="7" t="s">
        <v>17</v>
      </c>
      <c r="D220" s="8">
        <v>45453</v>
      </c>
      <c r="E220" s="8">
        <v>45454.659722222197</v>
      </c>
      <c r="F220" s="8">
        <v>45460</v>
      </c>
      <c r="G220" s="7" t="s">
        <v>18</v>
      </c>
      <c r="H220" s="7" t="s">
        <v>22</v>
      </c>
      <c r="I220" s="7" t="s">
        <v>24</v>
      </c>
      <c r="J220" s="7"/>
      <c r="K220" s="7">
        <v>3.0599999999999999E-2</v>
      </c>
      <c r="L220" s="7" t="s">
        <v>21</v>
      </c>
      <c r="M220" s="7">
        <v>5.8999999999999999E-3</v>
      </c>
      <c r="N220" s="7">
        <v>0.02</v>
      </c>
      <c r="O220" s="7"/>
      <c r="P220" s="7"/>
      <c r="Q220" s="7"/>
      <c r="R220" s="7"/>
      <c r="S220" s="9">
        <v>17</v>
      </c>
      <c r="T220" s="7" t="s">
        <v>94</v>
      </c>
      <c r="U220" s="7"/>
      <c r="V220" s="7"/>
      <c r="W220" s="10">
        <f>ABS((K216-K220)/AVERAGE(K216,K220)*100)</f>
        <v>32.258064516129025</v>
      </c>
    </row>
    <row r="221" spans="1:23" hidden="1" x14ac:dyDescent="0.35">
      <c r="A221" s="7" t="s">
        <v>136</v>
      </c>
      <c r="B221" s="7" t="s">
        <v>137</v>
      </c>
      <c r="C221" s="7" t="s">
        <v>17</v>
      </c>
      <c r="D221" s="8">
        <v>45453</v>
      </c>
      <c r="E221" s="8">
        <v>45454.659722222197</v>
      </c>
      <c r="F221" s="8">
        <v>45457</v>
      </c>
      <c r="G221" s="7" t="s">
        <v>18</v>
      </c>
      <c r="H221" s="7" t="s">
        <v>25</v>
      </c>
      <c r="I221" s="7" t="s">
        <v>26</v>
      </c>
      <c r="J221" s="7"/>
      <c r="K221" s="7">
        <v>0.22955</v>
      </c>
      <c r="L221" s="7" t="s">
        <v>21</v>
      </c>
      <c r="M221" s="7">
        <v>0.11</v>
      </c>
      <c r="N221" s="7">
        <v>0.2</v>
      </c>
      <c r="O221" s="7"/>
      <c r="P221" s="7"/>
      <c r="Q221" s="7"/>
      <c r="R221" s="7"/>
      <c r="S221" s="9">
        <v>17</v>
      </c>
      <c r="T221" s="7" t="s">
        <v>94</v>
      </c>
      <c r="U221" s="7"/>
      <c r="V221" s="7"/>
      <c r="W221" s="19">
        <f>ABS((K217-K221)/AVERAGE(K217,K221)*100)</f>
        <v>16.403488098043837</v>
      </c>
    </row>
    <row r="222" spans="1:23" hidden="1" x14ac:dyDescent="0.35">
      <c r="A222" t="s">
        <v>139</v>
      </c>
      <c r="B222" t="s">
        <v>140</v>
      </c>
      <c r="C222" t="s">
        <v>17</v>
      </c>
      <c r="D222" s="1">
        <v>45460</v>
      </c>
      <c r="E222" s="1">
        <v>45461.477083333302</v>
      </c>
      <c r="F222" s="1">
        <v>45468</v>
      </c>
      <c r="G222" t="s">
        <v>18</v>
      </c>
      <c r="H222" t="s">
        <v>19</v>
      </c>
      <c r="I222" t="s">
        <v>20</v>
      </c>
      <c r="K222">
        <v>0</v>
      </c>
      <c r="L222" t="s">
        <v>21</v>
      </c>
      <c r="M222">
        <v>6.1999999999999998E-3</v>
      </c>
      <c r="N222">
        <v>0.02</v>
      </c>
      <c r="S222" s="4" t="s">
        <v>115</v>
      </c>
      <c r="T222" t="s">
        <v>68</v>
      </c>
    </row>
    <row r="223" spans="1:23" hidden="1" x14ac:dyDescent="0.35">
      <c r="A223" t="s">
        <v>139</v>
      </c>
      <c r="B223" t="s">
        <v>140</v>
      </c>
      <c r="C223" t="s">
        <v>17</v>
      </c>
      <c r="D223" s="1">
        <v>45460</v>
      </c>
      <c r="E223" s="1">
        <v>45461.477083333302</v>
      </c>
      <c r="F223" s="1">
        <v>45461</v>
      </c>
      <c r="G223" t="s">
        <v>18</v>
      </c>
      <c r="H223" t="s">
        <v>22</v>
      </c>
      <c r="I223" t="s">
        <v>23</v>
      </c>
      <c r="K223">
        <v>2.5000000000000001E-2</v>
      </c>
      <c r="L223" t="s">
        <v>21</v>
      </c>
      <c r="M223">
        <v>4.1999999999999997E-3</v>
      </c>
      <c r="N223">
        <v>0.02</v>
      </c>
      <c r="S223" s="4" t="s">
        <v>115</v>
      </c>
      <c r="T223" t="s">
        <v>68</v>
      </c>
    </row>
    <row r="224" spans="1:23" hidden="1" x14ac:dyDescent="0.35">
      <c r="A224" t="s">
        <v>139</v>
      </c>
      <c r="B224" t="s">
        <v>140</v>
      </c>
      <c r="C224" t="s">
        <v>17</v>
      </c>
      <c r="D224" s="1">
        <v>45460</v>
      </c>
      <c r="E224" s="1">
        <v>45461.477083333302</v>
      </c>
      <c r="F224" s="1">
        <v>45463</v>
      </c>
      <c r="G224" t="s">
        <v>18</v>
      </c>
      <c r="H224" t="s">
        <v>22</v>
      </c>
      <c r="I224" t="s">
        <v>24</v>
      </c>
      <c r="K224">
        <v>1.78E-2</v>
      </c>
      <c r="L224" t="s">
        <v>21</v>
      </c>
      <c r="M224">
        <v>5.8999999999999999E-3</v>
      </c>
      <c r="N224">
        <v>0.02</v>
      </c>
      <c r="S224" s="4" t="s">
        <v>115</v>
      </c>
      <c r="T224" t="s">
        <v>68</v>
      </c>
    </row>
    <row r="225" spans="1:22" hidden="1" x14ac:dyDescent="0.35">
      <c r="A225" t="s">
        <v>139</v>
      </c>
      <c r="B225" t="s">
        <v>140</v>
      </c>
      <c r="C225" t="s">
        <v>17</v>
      </c>
      <c r="D225" s="1">
        <v>45460</v>
      </c>
      <c r="E225" s="1">
        <v>45461.477083333302</v>
      </c>
      <c r="F225" s="1">
        <v>45470</v>
      </c>
      <c r="G225" t="s">
        <v>18</v>
      </c>
      <c r="H225" t="s">
        <v>25</v>
      </c>
      <c r="I225" t="s">
        <v>26</v>
      </c>
      <c r="K225">
        <v>0.18490000000000001</v>
      </c>
      <c r="L225" t="s">
        <v>21</v>
      </c>
      <c r="M225">
        <v>0.11</v>
      </c>
      <c r="N225">
        <v>0.2</v>
      </c>
      <c r="S225" s="4" t="s">
        <v>115</v>
      </c>
      <c r="T225" t="s">
        <v>68</v>
      </c>
    </row>
    <row r="226" spans="1:22" hidden="1" x14ac:dyDescent="0.35">
      <c r="A226" t="s">
        <v>43</v>
      </c>
      <c r="B226" t="s">
        <v>141</v>
      </c>
      <c r="C226" t="s">
        <v>17</v>
      </c>
      <c r="D226" s="1">
        <v>45460</v>
      </c>
      <c r="E226" s="1">
        <v>45461.477083333302</v>
      </c>
      <c r="F226" s="1">
        <v>45468</v>
      </c>
      <c r="G226" t="s">
        <v>18</v>
      </c>
      <c r="H226" t="s">
        <v>19</v>
      </c>
      <c r="I226" t="s">
        <v>20</v>
      </c>
      <c r="K226">
        <v>0</v>
      </c>
      <c r="L226" t="s">
        <v>21</v>
      </c>
      <c r="M226">
        <v>6.1999999999999998E-3</v>
      </c>
      <c r="N226">
        <v>0.02</v>
      </c>
      <c r="S226" s="4">
        <v>18</v>
      </c>
      <c r="T226" t="s">
        <v>68</v>
      </c>
    </row>
    <row r="227" spans="1:22" hidden="1" x14ac:dyDescent="0.35">
      <c r="A227" t="s">
        <v>43</v>
      </c>
      <c r="B227" t="s">
        <v>141</v>
      </c>
      <c r="C227" t="s">
        <v>17</v>
      </c>
      <c r="D227" s="1">
        <v>45460</v>
      </c>
      <c r="E227" s="1">
        <v>45461.477083333302</v>
      </c>
      <c r="F227" s="1">
        <v>45461</v>
      </c>
      <c r="G227" t="s">
        <v>18</v>
      </c>
      <c r="H227" t="s">
        <v>22</v>
      </c>
      <c r="I227" t="s">
        <v>23</v>
      </c>
      <c r="K227">
        <v>2.8299999999999999E-2</v>
      </c>
      <c r="L227" t="s">
        <v>21</v>
      </c>
      <c r="M227">
        <v>4.1999999999999997E-3</v>
      </c>
      <c r="N227">
        <v>0.02</v>
      </c>
      <c r="S227" s="4">
        <v>18</v>
      </c>
      <c r="T227" t="s">
        <v>68</v>
      </c>
    </row>
    <row r="228" spans="1:22" hidden="1" x14ac:dyDescent="0.35">
      <c r="A228" t="s">
        <v>43</v>
      </c>
      <c r="B228" t="s">
        <v>141</v>
      </c>
      <c r="C228" t="s">
        <v>17</v>
      </c>
      <c r="D228" s="1">
        <v>45460</v>
      </c>
      <c r="E228" s="1">
        <v>45461.477083333302</v>
      </c>
      <c r="F228" s="1">
        <v>45463</v>
      </c>
      <c r="G228" t="s">
        <v>18</v>
      </c>
      <c r="H228" t="s">
        <v>22</v>
      </c>
      <c r="I228" t="s">
        <v>24</v>
      </c>
      <c r="K228">
        <v>4.41E-2</v>
      </c>
      <c r="L228" t="s">
        <v>21</v>
      </c>
      <c r="M228">
        <v>5.8999999999999999E-3</v>
      </c>
      <c r="N228">
        <v>0.02</v>
      </c>
      <c r="S228" s="4">
        <v>18</v>
      </c>
      <c r="T228" t="s">
        <v>68</v>
      </c>
    </row>
    <row r="229" spans="1:22" hidden="1" x14ac:dyDescent="0.35">
      <c r="A229" t="s">
        <v>43</v>
      </c>
      <c r="B229" t="s">
        <v>141</v>
      </c>
      <c r="C229" t="s">
        <v>17</v>
      </c>
      <c r="D229" s="1">
        <v>45460</v>
      </c>
      <c r="E229" s="1">
        <v>45461.477083333302</v>
      </c>
      <c r="F229" s="1">
        <v>45470</v>
      </c>
      <c r="G229" t="s">
        <v>18</v>
      </c>
      <c r="H229" t="s">
        <v>25</v>
      </c>
      <c r="I229" t="s">
        <v>26</v>
      </c>
      <c r="K229">
        <v>0.27684999999999998</v>
      </c>
      <c r="L229" t="s">
        <v>21</v>
      </c>
      <c r="M229">
        <v>0.11</v>
      </c>
      <c r="N229">
        <v>0.2</v>
      </c>
      <c r="S229" s="4">
        <v>18</v>
      </c>
      <c r="T229" t="s">
        <v>68</v>
      </c>
    </row>
    <row r="230" spans="1:22" hidden="1" x14ac:dyDescent="0.35">
      <c r="A230" t="s">
        <v>105</v>
      </c>
      <c r="B230" t="s">
        <v>142</v>
      </c>
      <c r="C230" t="s">
        <v>17</v>
      </c>
      <c r="D230" s="1">
        <v>45460</v>
      </c>
      <c r="E230" s="1">
        <v>45461.477083333302</v>
      </c>
      <c r="F230" s="1">
        <v>45468</v>
      </c>
      <c r="G230" t="s">
        <v>18</v>
      </c>
      <c r="H230" t="s">
        <v>19</v>
      </c>
      <c r="I230" t="s">
        <v>20</v>
      </c>
      <c r="K230">
        <v>0</v>
      </c>
      <c r="L230" t="s">
        <v>21</v>
      </c>
      <c r="M230">
        <v>6.1999999999999998E-3</v>
      </c>
      <c r="N230">
        <v>0.02</v>
      </c>
      <c r="S230" s="4">
        <v>16</v>
      </c>
      <c r="T230" t="s">
        <v>68</v>
      </c>
    </row>
    <row r="231" spans="1:22" hidden="1" x14ac:dyDescent="0.35">
      <c r="A231" t="s">
        <v>105</v>
      </c>
      <c r="B231" t="s">
        <v>142</v>
      </c>
      <c r="C231" t="s">
        <v>17</v>
      </c>
      <c r="D231" s="1">
        <v>45460</v>
      </c>
      <c r="E231" s="1">
        <v>45461.477083333302</v>
      </c>
      <c r="F231" s="1">
        <v>45461</v>
      </c>
      <c r="G231" t="s">
        <v>18</v>
      </c>
      <c r="H231" t="s">
        <v>22</v>
      </c>
      <c r="I231" t="s">
        <v>23</v>
      </c>
      <c r="K231">
        <v>2.9700000000000001E-2</v>
      </c>
      <c r="L231" t="s">
        <v>21</v>
      </c>
      <c r="M231">
        <v>4.1999999999999997E-3</v>
      </c>
      <c r="N231">
        <v>0.02</v>
      </c>
      <c r="S231" s="4">
        <v>16</v>
      </c>
      <c r="T231" t="s">
        <v>68</v>
      </c>
    </row>
    <row r="232" spans="1:22" hidden="1" x14ac:dyDescent="0.35">
      <c r="A232" t="s">
        <v>105</v>
      </c>
      <c r="B232" t="s">
        <v>142</v>
      </c>
      <c r="C232" t="s">
        <v>17</v>
      </c>
      <c r="D232" s="1">
        <v>45460</v>
      </c>
      <c r="E232" s="1">
        <v>45461.477083333302</v>
      </c>
      <c r="F232" s="1">
        <v>45463</v>
      </c>
      <c r="G232" t="s">
        <v>18</v>
      </c>
      <c r="H232" t="s">
        <v>22</v>
      </c>
      <c r="I232" t="s">
        <v>24</v>
      </c>
      <c r="K232">
        <v>2.6700000000000002E-2</v>
      </c>
      <c r="L232" t="s">
        <v>21</v>
      </c>
      <c r="M232">
        <v>5.8999999999999999E-3</v>
      </c>
      <c r="N232">
        <v>0.02</v>
      </c>
      <c r="S232" s="4">
        <v>16</v>
      </c>
      <c r="T232" t="s">
        <v>68</v>
      </c>
    </row>
    <row r="233" spans="1:22" hidden="1" x14ac:dyDescent="0.35">
      <c r="A233" t="s">
        <v>105</v>
      </c>
      <c r="B233" t="s">
        <v>142</v>
      </c>
      <c r="C233" t="s">
        <v>17</v>
      </c>
      <c r="D233" s="1">
        <v>45460</v>
      </c>
      <c r="E233" s="1">
        <v>45461.477083333302</v>
      </c>
      <c r="F233" s="1">
        <v>45470</v>
      </c>
      <c r="G233" t="s">
        <v>18</v>
      </c>
      <c r="H233" t="s">
        <v>25</v>
      </c>
      <c r="I233" t="s">
        <v>26</v>
      </c>
      <c r="K233">
        <v>0.20685000000000001</v>
      </c>
      <c r="L233" t="s">
        <v>21</v>
      </c>
      <c r="M233">
        <v>0.11</v>
      </c>
      <c r="N233">
        <v>0.2</v>
      </c>
      <c r="S233" s="4">
        <v>16</v>
      </c>
      <c r="T233" t="s">
        <v>68</v>
      </c>
    </row>
    <row r="234" spans="1:22" hidden="1" x14ac:dyDescent="0.35">
      <c r="A234" t="s">
        <v>37</v>
      </c>
      <c r="B234" t="s">
        <v>143</v>
      </c>
      <c r="C234" t="s">
        <v>17</v>
      </c>
      <c r="D234" s="1">
        <v>45460</v>
      </c>
      <c r="E234" s="1">
        <v>45461.477083333302</v>
      </c>
      <c r="F234" s="1">
        <v>45468</v>
      </c>
      <c r="G234" t="s">
        <v>18</v>
      </c>
      <c r="H234" t="s">
        <v>19</v>
      </c>
      <c r="I234" t="s">
        <v>20</v>
      </c>
      <c r="K234">
        <v>9.1000000000000004E-3</v>
      </c>
      <c r="L234" t="s">
        <v>21</v>
      </c>
      <c r="M234">
        <v>6.1999999999999998E-3</v>
      </c>
      <c r="N234">
        <v>0.02</v>
      </c>
      <c r="S234" s="4" t="s">
        <v>65</v>
      </c>
      <c r="T234" t="s">
        <v>66</v>
      </c>
      <c r="V234" t="str">
        <f t="shared" si="3"/>
        <v>no</v>
      </c>
    </row>
    <row r="235" spans="1:22" hidden="1" x14ac:dyDescent="0.35">
      <c r="A235" t="s">
        <v>37</v>
      </c>
      <c r="B235" t="s">
        <v>143</v>
      </c>
      <c r="C235" t="s">
        <v>17</v>
      </c>
      <c r="D235" s="1">
        <v>45460</v>
      </c>
      <c r="E235" s="1">
        <v>45461.477083333302</v>
      </c>
      <c r="F235" s="1">
        <v>45461</v>
      </c>
      <c r="G235" t="s">
        <v>18</v>
      </c>
      <c r="H235" t="s">
        <v>22</v>
      </c>
      <c r="I235" t="s">
        <v>23</v>
      </c>
      <c r="K235">
        <v>1.72E-2</v>
      </c>
      <c r="L235" t="s">
        <v>21</v>
      </c>
      <c r="M235">
        <v>4.1999999999999997E-3</v>
      </c>
      <c r="N235">
        <v>0.02</v>
      </c>
      <c r="S235" s="4" t="s">
        <v>65</v>
      </c>
      <c r="T235" t="s">
        <v>68</v>
      </c>
    </row>
    <row r="236" spans="1:22" hidden="1" x14ac:dyDescent="0.35">
      <c r="A236" t="s">
        <v>37</v>
      </c>
      <c r="B236" t="s">
        <v>143</v>
      </c>
      <c r="C236" t="s">
        <v>17</v>
      </c>
      <c r="D236" s="1">
        <v>45460</v>
      </c>
      <c r="E236" s="1">
        <v>45461.477083333302</v>
      </c>
      <c r="F236" s="1">
        <v>45463</v>
      </c>
      <c r="G236" t="s">
        <v>18</v>
      </c>
      <c r="H236" t="s">
        <v>22</v>
      </c>
      <c r="I236" t="s">
        <v>24</v>
      </c>
      <c r="K236">
        <v>3.2199999999999999E-2</v>
      </c>
      <c r="L236" t="s">
        <v>21</v>
      </c>
      <c r="M236">
        <v>5.8999999999999999E-3</v>
      </c>
      <c r="N236">
        <v>0.02</v>
      </c>
      <c r="S236" s="4" t="s">
        <v>65</v>
      </c>
      <c r="T236" t="s">
        <v>66</v>
      </c>
      <c r="V236" s="6" t="str">
        <f t="shared" si="3"/>
        <v>yes</v>
      </c>
    </row>
    <row r="237" spans="1:22" hidden="1" x14ac:dyDescent="0.35">
      <c r="A237" t="s">
        <v>37</v>
      </c>
      <c r="B237" t="s">
        <v>143</v>
      </c>
      <c r="C237" t="s">
        <v>17</v>
      </c>
      <c r="D237" s="1">
        <v>45460</v>
      </c>
      <c r="E237" s="1">
        <v>45461.477083333302</v>
      </c>
      <c r="F237" s="1">
        <v>45470</v>
      </c>
      <c r="G237" t="s">
        <v>18</v>
      </c>
      <c r="H237" t="s">
        <v>25</v>
      </c>
      <c r="I237" t="s">
        <v>26</v>
      </c>
      <c r="K237">
        <v>4.2450000000000002E-2</v>
      </c>
      <c r="L237" t="s">
        <v>21</v>
      </c>
      <c r="M237">
        <v>0.11</v>
      </c>
      <c r="N237">
        <v>0.2</v>
      </c>
      <c r="S237" s="4" t="s">
        <v>65</v>
      </c>
      <c r="T237" t="s">
        <v>68</v>
      </c>
    </row>
    <row r="238" spans="1:22" hidden="1" x14ac:dyDescent="0.35">
      <c r="A238" t="s">
        <v>59</v>
      </c>
      <c r="B238" t="s">
        <v>144</v>
      </c>
      <c r="C238" t="s">
        <v>17</v>
      </c>
      <c r="D238" s="1">
        <v>45460</v>
      </c>
      <c r="E238" s="1">
        <v>45461.477083333302</v>
      </c>
      <c r="F238" s="1">
        <v>45468</v>
      </c>
      <c r="G238" t="s">
        <v>18</v>
      </c>
      <c r="H238" t="s">
        <v>19</v>
      </c>
      <c r="I238" t="s">
        <v>20</v>
      </c>
      <c r="K238">
        <v>0</v>
      </c>
      <c r="L238" t="s">
        <v>21</v>
      </c>
      <c r="M238">
        <v>6.1999999999999998E-3</v>
      </c>
      <c r="N238">
        <v>0.02</v>
      </c>
      <c r="S238" s="4">
        <v>20</v>
      </c>
      <c r="T238" t="s">
        <v>68</v>
      </c>
    </row>
    <row r="239" spans="1:22" hidden="1" x14ac:dyDescent="0.35">
      <c r="A239" t="s">
        <v>59</v>
      </c>
      <c r="B239" t="s">
        <v>144</v>
      </c>
      <c r="C239" t="s">
        <v>17</v>
      </c>
      <c r="D239" s="1">
        <v>45460</v>
      </c>
      <c r="E239" s="1">
        <v>45461.477083333302</v>
      </c>
      <c r="F239" s="1">
        <v>45461</v>
      </c>
      <c r="G239" t="s">
        <v>18</v>
      </c>
      <c r="H239" t="s">
        <v>22</v>
      </c>
      <c r="I239" t="s">
        <v>23</v>
      </c>
      <c r="K239">
        <v>8.9999999999999993E-3</v>
      </c>
      <c r="L239" t="s">
        <v>21</v>
      </c>
      <c r="M239">
        <v>4.1999999999999997E-3</v>
      </c>
      <c r="N239">
        <v>0.02</v>
      </c>
      <c r="S239" s="4">
        <v>20</v>
      </c>
      <c r="T239" t="s">
        <v>68</v>
      </c>
    </row>
    <row r="240" spans="1:22" hidden="1" x14ac:dyDescent="0.35">
      <c r="A240" t="s">
        <v>59</v>
      </c>
      <c r="B240" t="s">
        <v>144</v>
      </c>
      <c r="C240" t="s">
        <v>17</v>
      </c>
      <c r="D240" s="1">
        <v>45460</v>
      </c>
      <c r="E240" s="1">
        <v>45461.477083333302</v>
      </c>
      <c r="F240" s="1">
        <v>45463</v>
      </c>
      <c r="G240" t="s">
        <v>18</v>
      </c>
      <c r="H240" t="s">
        <v>22</v>
      </c>
      <c r="I240" t="s">
        <v>24</v>
      </c>
      <c r="K240">
        <v>0.76390000000000002</v>
      </c>
      <c r="L240" t="s">
        <v>21</v>
      </c>
      <c r="M240">
        <v>5.8999999999999999E-3</v>
      </c>
      <c r="N240">
        <v>0.02</v>
      </c>
      <c r="S240" s="4">
        <v>20</v>
      </c>
      <c r="T240" t="s">
        <v>68</v>
      </c>
    </row>
    <row r="241" spans="1:23" hidden="1" x14ac:dyDescent="0.35">
      <c r="A241" t="s">
        <v>59</v>
      </c>
      <c r="B241" t="s">
        <v>144</v>
      </c>
      <c r="C241" t="s">
        <v>17</v>
      </c>
      <c r="D241" s="1">
        <v>45460</v>
      </c>
      <c r="E241" s="1">
        <v>45461.477083333302</v>
      </c>
      <c r="F241" s="1">
        <v>45470</v>
      </c>
      <c r="G241" t="s">
        <v>18</v>
      </c>
      <c r="H241" t="s">
        <v>25</v>
      </c>
      <c r="I241" t="s">
        <v>26</v>
      </c>
      <c r="K241">
        <v>0.56235000000000002</v>
      </c>
      <c r="L241" t="s">
        <v>21</v>
      </c>
      <c r="M241">
        <v>0.11</v>
      </c>
      <c r="N241">
        <v>0.2</v>
      </c>
      <c r="S241" s="4">
        <v>20</v>
      </c>
      <c r="T241" t="s">
        <v>68</v>
      </c>
    </row>
    <row r="242" spans="1:23" hidden="1" x14ac:dyDescent="0.35">
      <c r="A242" t="s">
        <v>29</v>
      </c>
      <c r="B242" t="s">
        <v>145</v>
      </c>
      <c r="C242" t="s">
        <v>17</v>
      </c>
      <c r="D242" s="1">
        <v>45460</v>
      </c>
      <c r="E242" s="1">
        <v>45461.477083333302</v>
      </c>
      <c r="F242" s="1">
        <v>45468</v>
      </c>
      <c r="G242" t="s">
        <v>18</v>
      </c>
      <c r="H242" t="s">
        <v>19</v>
      </c>
      <c r="I242" t="s">
        <v>20</v>
      </c>
      <c r="K242">
        <v>0</v>
      </c>
      <c r="L242" t="s">
        <v>21</v>
      </c>
      <c r="M242">
        <v>6.1999999999999998E-3</v>
      </c>
      <c r="N242">
        <v>0.02</v>
      </c>
      <c r="S242" s="4">
        <v>17</v>
      </c>
      <c r="T242" t="s">
        <v>68</v>
      </c>
    </row>
    <row r="243" spans="1:23" hidden="1" x14ac:dyDescent="0.35">
      <c r="A243" t="s">
        <v>29</v>
      </c>
      <c r="B243" t="s">
        <v>145</v>
      </c>
      <c r="C243" t="s">
        <v>17</v>
      </c>
      <c r="D243" s="1">
        <v>45460</v>
      </c>
      <c r="E243" s="1">
        <v>45461.477083333302</v>
      </c>
      <c r="F243" s="1">
        <v>45461</v>
      </c>
      <c r="G243" t="s">
        <v>18</v>
      </c>
      <c r="H243" t="s">
        <v>22</v>
      </c>
      <c r="I243" t="s">
        <v>23</v>
      </c>
      <c r="K243">
        <v>1.1599999999999999E-2</v>
      </c>
      <c r="L243" t="s">
        <v>21</v>
      </c>
      <c r="M243">
        <v>4.1999999999999997E-3</v>
      </c>
      <c r="N243">
        <v>0.02</v>
      </c>
      <c r="S243" s="4">
        <v>17</v>
      </c>
      <c r="T243" t="s">
        <v>68</v>
      </c>
    </row>
    <row r="244" spans="1:23" hidden="1" x14ac:dyDescent="0.35">
      <c r="A244" t="s">
        <v>29</v>
      </c>
      <c r="B244" t="s">
        <v>145</v>
      </c>
      <c r="C244" t="s">
        <v>17</v>
      </c>
      <c r="D244" s="1">
        <v>45460</v>
      </c>
      <c r="E244" s="1">
        <v>45461.477083333302</v>
      </c>
      <c r="F244" s="1">
        <v>45463</v>
      </c>
      <c r="G244" t="s">
        <v>18</v>
      </c>
      <c r="H244" t="s">
        <v>22</v>
      </c>
      <c r="I244" t="s">
        <v>24</v>
      </c>
      <c r="K244">
        <v>3.2800000000000003E-2</v>
      </c>
      <c r="L244" t="s">
        <v>21</v>
      </c>
      <c r="M244">
        <v>5.8999999999999999E-3</v>
      </c>
      <c r="N244">
        <v>0.02</v>
      </c>
      <c r="S244" s="4">
        <v>17</v>
      </c>
      <c r="T244" t="s">
        <v>68</v>
      </c>
    </row>
    <row r="245" spans="1:23" hidden="1" x14ac:dyDescent="0.35">
      <c r="A245" t="s">
        <v>29</v>
      </c>
      <c r="B245" t="s">
        <v>145</v>
      </c>
      <c r="C245" t="s">
        <v>17</v>
      </c>
      <c r="D245" s="1">
        <v>45460</v>
      </c>
      <c r="E245" s="1">
        <v>45461.477083333302</v>
      </c>
      <c r="F245" s="1">
        <v>45470</v>
      </c>
      <c r="G245" t="s">
        <v>18</v>
      </c>
      <c r="H245" t="s">
        <v>25</v>
      </c>
      <c r="I245" t="s">
        <v>26</v>
      </c>
      <c r="K245">
        <v>0.20724999999999999</v>
      </c>
      <c r="L245" t="s">
        <v>21</v>
      </c>
      <c r="M245">
        <v>0.11</v>
      </c>
      <c r="N245">
        <v>0.2</v>
      </c>
      <c r="S245" s="4">
        <v>17</v>
      </c>
      <c r="T245" t="s">
        <v>68</v>
      </c>
    </row>
    <row r="246" spans="1:23" hidden="1" x14ac:dyDescent="0.35">
      <c r="A246" t="s">
        <v>146</v>
      </c>
      <c r="B246" t="s">
        <v>147</v>
      </c>
      <c r="C246" t="s">
        <v>17</v>
      </c>
      <c r="D246" s="1">
        <v>45461</v>
      </c>
      <c r="E246" s="1">
        <v>45461.477083333302</v>
      </c>
      <c r="F246" s="1">
        <v>45468</v>
      </c>
      <c r="G246" t="s">
        <v>18</v>
      </c>
      <c r="H246" t="s">
        <v>19</v>
      </c>
      <c r="I246" t="s">
        <v>20</v>
      </c>
      <c r="K246">
        <v>0</v>
      </c>
      <c r="L246" t="s">
        <v>21</v>
      </c>
      <c r="M246">
        <v>6.1999999999999998E-3</v>
      </c>
      <c r="N246">
        <v>0.02</v>
      </c>
      <c r="S246" s="4">
        <v>9</v>
      </c>
      <c r="T246" t="s">
        <v>68</v>
      </c>
    </row>
    <row r="247" spans="1:23" hidden="1" x14ac:dyDescent="0.35">
      <c r="A247" t="s">
        <v>146</v>
      </c>
      <c r="B247" t="s">
        <v>147</v>
      </c>
      <c r="C247" t="s">
        <v>17</v>
      </c>
      <c r="D247" s="1">
        <v>45461</v>
      </c>
      <c r="E247" s="1">
        <v>45461.477083333302</v>
      </c>
      <c r="F247" s="1">
        <v>45461</v>
      </c>
      <c r="G247" t="s">
        <v>18</v>
      </c>
      <c r="H247" t="s">
        <v>22</v>
      </c>
      <c r="I247" t="s">
        <v>23</v>
      </c>
      <c r="K247">
        <v>1.1599999999999999E-2</v>
      </c>
      <c r="L247" t="s">
        <v>21</v>
      </c>
      <c r="M247">
        <v>4.1999999999999997E-3</v>
      </c>
      <c r="N247">
        <v>0.02</v>
      </c>
      <c r="S247" s="4">
        <v>9</v>
      </c>
      <c r="T247" t="s">
        <v>68</v>
      </c>
    </row>
    <row r="248" spans="1:23" hidden="1" x14ac:dyDescent="0.35">
      <c r="A248" t="s">
        <v>146</v>
      </c>
      <c r="B248" t="s">
        <v>147</v>
      </c>
      <c r="C248" t="s">
        <v>17</v>
      </c>
      <c r="D248" s="1">
        <v>45461</v>
      </c>
      <c r="E248" s="1">
        <v>45461.477083333302</v>
      </c>
      <c r="F248" s="1">
        <v>45463</v>
      </c>
      <c r="G248" t="s">
        <v>18</v>
      </c>
      <c r="H248" t="s">
        <v>22</v>
      </c>
      <c r="I248" t="s">
        <v>24</v>
      </c>
      <c r="K248">
        <v>3.04E-2</v>
      </c>
      <c r="L248" t="s">
        <v>21</v>
      </c>
      <c r="M248">
        <v>5.8999999999999999E-3</v>
      </c>
      <c r="N248">
        <v>0.02</v>
      </c>
      <c r="S248" s="4">
        <v>9</v>
      </c>
      <c r="T248" t="s">
        <v>68</v>
      </c>
    </row>
    <row r="249" spans="1:23" hidden="1" x14ac:dyDescent="0.35">
      <c r="A249" t="s">
        <v>146</v>
      </c>
      <c r="B249" t="s">
        <v>147</v>
      </c>
      <c r="C249" t="s">
        <v>17</v>
      </c>
      <c r="D249" s="1">
        <v>45461</v>
      </c>
      <c r="E249" s="1">
        <v>45461.477083333302</v>
      </c>
      <c r="F249" s="1">
        <v>45470</v>
      </c>
      <c r="G249" t="s">
        <v>18</v>
      </c>
      <c r="H249" t="s">
        <v>25</v>
      </c>
      <c r="I249" t="s">
        <v>26</v>
      </c>
      <c r="K249">
        <v>0.29844999999999999</v>
      </c>
      <c r="L249" t="s">
        <v>21</v>
      </c>
      <c r="M249">
        <v>0.11</v>
      </c>
      <c r="N249">
        <v>0.2</v>
      </c>
      <c r="S249" s="4">
        <v>9</v>
      </c>
      <c r="T249" t="s">
        <v>68</v>
      </c>
    </row>
    <row r="250" spans="1:23" hidden="1" x14ac:dyDescent="0.35">
      <c r="A250" t="s">
        <v>41</v>
      </c>
      <c r="B250" t="s">
        <v>148</v>
      </c>
      <c r="C250" t="s">
        <v>17</v>
      </c>
      <c r="D250" s="1">
        <v>45461</v>
      </c>
      <c r="E250" s="1">
        <v>45461.477083333302</v>
      </c>
      <c r="F250" s="1">
        <v>45468</v>
      </c>
      <c r="G250" t="s">
        <v>18</v>
      </c>
      <c r="H250" t="s">
        <v>19</v>
      </c>
      <c r="I250" t="s">
        <v>20</v>
      </c>
      <c r="K250">
        <v>0</v>
      </c>
      <c r="L250" t="s">
        <v>21</v>
      </c>
      <c r="M250">
        <v>6.1999999999999998E-3</v>
      </c>
      <c r="N250">
        <v>0.02</v>
      </c>
      <c r="S250" s="4">
        <v>15</v>
      </c>
      <c r="T250" t="s">
        <v>68</v>
      </c>
    </row>
    <row r="251" spans="1:23" hidden="1" x14ac:dyDescent="0.35">
      <c r="A251" t="s">
        <v>41</v>
      </c>
      <c r="B251" t="s">
        <v>148</v>
      </c>
      <c r="C251" t="s">
        <v>17</v>
      </c>
      <c r="D251" s="1">
        <v>45461</v>
      </c>
      <c r="E251" s="1">
        <v>45461.477083333302</v>
      </c>
      <c r="F251" s="1">
        <v>45461</v>
      </c>
      <c r="G251" t="s">
        <v>18</v>
      </c>
      <c r="H251" t="s">
        <v>22</v>
      </c>
      <c r="I251" t="s">
        <v>23</v>
      </c>
      <c r="K251">
        <v>8.6E-3</v>
      </c>
      <c r="L251" t="s">
        <v>21</v>
      </c>
      <c r="M251">
        <v>4.1999999999999997E-3</v>
      </c>
      <c r="N251">
        <v>0.02</v>
      </c>
      <c r="S251" s="4">
        <v>15</v>
      </c>
      <c r="T251" t="s">
        <v>68</v>
      </c>
    </row>
    <row r="252" spans="1:23" hidden="1" x14ac:dyDescent="0.35">
      <c r="A252" t="s">
        <v>41</v>
      </c>
      <c r="B252" t="s">
        <v>148</v>
      </c>
      <c r="C252" t="s">
        <v>17</v>
      </c>
      <c r="D252" s="1">
        <v>45461</v>
      </c>
      <c r="E252" s="1">
        <v>45461.477083333302</v>
      </c>
      <c r="F252" s="1">
        <v>45463</v>
      </c>
      <c r="G252" t="s">
        <v>18</v>
      </c>
      <c r="H252" t="s">
        <v>22</v>
      </c>
      <c r="I252" t="s">
        <v>24</v>
      </c>
      <c r="K252">
        <v>2.8400000000000002E-2</v>
      </c>
      <c r="L252" t="s">
        <v>21</v>
      </c>
      <c r="M252">
        <v>5.8999999999999999E-3</v>
      </c>
      <c r="N252">
        <v>0.02</v>
      </c>
      <c r="S252" s="4">
        <v>15</v>
      </c>
      <c r="T252" t="s">
        <v>68</v>
      </c>
    </row>
    <row r="253" spans="1:23" hidden="1" x14ac:dyDescent="0.35">
      <c r="A253" t="s">
        <v>41</v>
      </c>
      <c r="B253" t="s">
        <v>148</v>
      </c>
      <c r="C253" t="s">
        <v>17</v>
      </c>
      <c r="D253" s="1">
        <v>45461</v>
      </c>
      <c r="E253" s="1">
        <v>45461.477083333302</v>
      </c>
      <c r="F253" s="1">
        <v>45470</v>
      </c>
      <c r="G253" t="s">
        <v>18</v>
      </c>
      <c r="H253" t="s">
        <v>25</v>
      </c>
      <c r="I253" t="s">
        <v>26</v>
      </c>
      <c r="J253" t="s">
        <v>45</v>
      </c>
      <c r="K253">
        <v>0.26334999999999997</v>
      </c>
      <c r="L253" t="s">
        <v>21</v>
      </c>
      <c r="M253">
        <v>0.11</v>
      </c>
      <c r="N253">
        <v>0.2</v>
      </c>
      <c r="S253" s="4">
        <v>15</v>
      </c>
      <c r="T253" t="s">
        <v>68</v>
      </c>
    </row>
    <row r="254" spans="1:23" hidden="1" x14ac:dyDescent="0.35">
      <c r="A254" s="15" t="s">
        <v>46</v>
      </c>
      <c r="B254" s="15" t="s">
        <v>149</v>
      </c>
      <c r="C254" s="15" t="s">
        <v>17</v>
      </c>
      <c r="D254" s="16">
        <v>45461</v>
      </c>
      <c r="E254" s="16">
        <v>45461.477083333302</v>
      </c>
      <c r="F254" s="16">
        <v>45468</v>
      </c>
      <c r="G254" s="15" t="s">
        <v>18</v>
      </c>
      <c r="H254" s="15" t="s">
        <v>19</v>
      </c>
      <c r="I254" s="15" t="s">
        <v>20</v>
      </c>
      <c r="J254" s="15"/>
      <c r="K254" s="15">
        <v>0</v>
      </c>
      <c r="L254" s="15" t="s">
        <v>21</v>
      </c>
      <c r="M254" s="15">
        <v>6.1999999999999998E-3</v>
      </c>
      <c r="N254" s="15">
        <v>0.02</v>
      </c>
      <c r="O254" s="15"/>
      <c r="P254" s="15"/>
      <c r="Q254" s="15"/>
      <c r="R254" s="15"/>
      <c r="S254" s="17">
        <v>13</v>
      </c>
      <c r="T254" s="15" t="s">
        <v>68</v>
      </c>
      <c r="U254" s="15"/>
      <c r="V254" s="15"/>
      <c r="W254" s="15"/>
    </row>
    <row r="255" spans="1:23" hidden="1" x14ac:dyDescent="0.35">
      <c r="A255" s="7" t="s">
        <v>46</v>
      </c>
      <c r="B255" s="7" t="s">
        <v>149</v>
      </c>
      <c r="C255" s="7" t="s">
        <v>17</v>
      </c>
      <c r="D255" s="8">
        <v>45461</v>
      </c>
      <c r="E255" s="8">
        <v>45461.477083333302</v>
      </c>
      <c r="F255" s="8">
        <v>45461</v>
      </c>
      <c r="G255" s="7" t="s">
        <v>18</v>
      </c>
      <c r="H255" s="7" t="s">
        <v>22</v>
      </c>
      <c r="I255" s="7" t="s">
        <v>23</v>
      </c>
      <c r="J255" s="7"/>
      <c r="K255" s="7">
        <v>1.0500000000000001E-2</v>
      </c>
      <c r="L255" s="7" t="s">
        <v>21</v>
      </c>
      <c r="M255" s="7">
        <v>4.1999999999999997E-3</v>
      </c>
      <c r="N255" s="7">
        <v>0.02</v>
      </c>
      <c r="O255" s="7"/>
      <c r="P255" s="7"/>
      <c r="Q255" s="7"/>
      <c r="R255" s="7"/>
      <c r="S255" s="9">
        <v>13</v>
      </c>
      <c r="T255" s="7" t="s">
        <v>68</v>
      </c>
      <c r="U255" s="7"/>
      <c r="V255" s="7"/>
      <c r="W255" s="11"/>
    </row>
    <row r="256" spans="1:23" hidden="1" x14ac:dyDescent="0.35">
      <c r="A256" s="7" t="s">
        <v>46</v>
      </c>
      <c r="B256" s="7" t="s">
        <v>149</v>
      </c>
      <c r="C256" s="7" t="s">
        <v>17</v>
      </c>
      <c r="D256" s="8">
        <v>45461</v>
      </c>
      <c r="E256" s="8">
        <v>45461.477083333302</v>
      </c>
      <c r="F256" s="8">
        <v>45464</v>
      </c>
      <c r="G256" s="7" t="s">
        <v>18</v>
      </c>
      <c r="H256" s="7" t="s">
        <v>22</v>
      </c>
      <c r="I256" s="7" t="s">
        <v>24</v>
      </c>
      <c r="J256" s="7"/>
      <c r="K256" s="7">
        <v>3.73E-2</v>
      </c>
      <c r="L256" s="7" t="s">
        <v>21</v>
      </c>
      <c r="M256" s="7">
        <v>5.8999999999999999E-3</v>
      </c>
      <c r="N256" s="7">
        <v>0.02</v>
      </c>
      <c r="O256" s="7"/>
      <c r="P256" s="7"/>
      <c r="Q256" s="7"/>
      <c r="R256" s="7"/>
      <c r="S256" s="9">
        <v>13</v>
      </c>
      <c r="T256" s="7" t="s">
        <v>68</v>
      </c>
      <c r="U256" s="7"/>
      <c r="V256" s="7"/>
      <c r="W256" s="10"/>
    </row>
    <row r="257" spans="1:23" hidden="1" x14ac:dyDescent="0.35">
      <c r="A257" s="7" t="s">
        <v>46</v>
      </c>
      <c r="B257" s="7" t="s">
        <v>149</v>
      </c>
      <c r="C257" s="7" t="s">
        <v>17</v>
      </c>
      <c r="D257" s="8">
        <v>45461</v>
      </c>
      <c r="E257" s="8">
        <v>45461.477083333302</v>
      </c>
      <c r="F257" s="8">
        <v>45470</v>
      </c>
      <c r="G257" s="7" t="s">
        <v>18</v>
      </c>
      <c r="H257" s="7" t="s">
        <v>25</v>
      </c>
      <c r="I257" s="7" t="s">
        <v>26</v>
      </c>
      <c r="J257" s="7"/>
      <c r="K257" s="7">
        <v>0.36554999999999999</v>
      </c>
      <c r="L257" s="7" t="s">
        <v>21</v>
      </c>
      <c r="M257" s="7">
        <v>0.11</v>
      </c>
      <c r="N257" s="7">
        <v>0.2</v>
      </c>
      <c r="O257" s="7"/>
      <c r="P257" s="7"/>
      <c r="Q257" s="7"/>
      <c r="R257" s="7"/>
      <c r="S257" s="9">
        <v>13</v>
      </c>
      <c r="T257" s="7" t="s">
        <v>68</v>
      </c>
      <c r="U257" s="7"/>
      <c r="V257" s="7"/>
      <c r="W257" s="11"/>
    </row>
    <row r="258" spans="1:23" hidden="1" x14ac:dyDescent="0.35">
      <c r="A258" s="15" t="s">
        <v>150</v>
      </c>
      <c r="B258" s="15" t="s">
        <v>151</v>
      </c>
      <c r="C258" s="15" t="s">
        <v>17</v>
      </c>
      <c r="D258" s="16">
        <v>45461</v>
      </c>
      <c r="E258" s="16">
        <v>45461.477083333302</v>
      </c>
      <c r="F258" s="16">
        <v>45468</v>
      </c>
      <c r="G258" s="15" t="s">
        <v>18</v>
      </c>
      <c r="H258" s="15" t="s">
        <v>19</v>
      </c>
      <c r="I258" s="15" t="s">
        <v>20</v>
      </c>
      <c r="J258" s="15"/>
      <c r="K258" s="15">
        <v>0</v>
      </c>
      <c r="L258" s="15" t="s">
        <v>21</v>
      </c>
      <c r="M258" s="15">
        <v>6.1999999999999998E-3</v>
      </c>
      <c r="N258" s="15">
        <v>0.02</v>
      </c>
      <c r="O258" s="15"/>
      <c r="P258" s="15"/>
      <c r="Q258" s="15"/>
      <c r="R258" s="15"/>
      <c r="S258" s="17">
        <v>13</v>
      </c>
      <c r="T258" s="15" t="s">
        <v>94</v>
      </c>
      <c r="U258" s="15"/>
      <c r="V258" s="15"/>
      <c r="W258" s="19">
        <v>0</v>
      </c>
    </row>
    <row r="259" spans="1:23" hidden="1" x14ac:dyDescent="0.35">
      <c r="A259" s="7" t="s">
        <v>150</v>
      </c>
      <c r="B259" s="7" t="s">
        <v>151</v>
      </c>
      <c r="C259" s="7" t="s">
        <v>17</v>
      </c>
      <c r="D259" s="8">
        <v>45461</v>
      </c>
      <c r="E259" s="8">
        <v>45461.477083333302</v>
      </c>
      <c r="F259" s="8">
        <v>45461</v>
      </c>
      <c r="G259" s="7" t="s">
        <v>18</v>
      </c>
      <c r="H259" s="7" t="s">
        <v>22</v>
      </c>
      <c r="I259" s="7" t="s">
        <v>23</v>
      </c>
      <c r="J259" s="7"/>
      <c r="K259" s="7">
        <v>9.7000000000000003E-3</v>
      </c>
      <c r="L259" s="7" t="s">
        <v>21</v>
      </c>
      <c r="M259" s="7">
        <v>4.1999999999999997E-3</v>
      </c>
      <c r="N259" s="7">
        <v>0.02</v>
      </c>
      <c r="O259" s="7"/>
      <c r="P259" s="7"/>
      <c r="Q259" s="7"/>
      <c r="R259" s="7"/>
      <c r="S259" s="9">
        <v>13</v>
      </c>
      <c r="T259" s="7" t="s">
        <v>94</v>
      </c>
      <c r="U259" s="7"/>
      <c r="V259" s="7"/>
      <c r="W259" s="11">
        <f>ABS((K255-K259)/AVERAGE(K255,K259)*100)</f>
        <v>7.9207920792079234</v>
      </c>
    </row>
    <row r="260" spans="1:23" x14ac:dyDescent="0.35">
      <c r="A260" s="7" t="s">
        <v>150</v>
      </c>
      <c r="B260" s="7" t="s">
        <v>151</v>
      </c>
      <c r="C260" s="7" t="s">
        <v>17</v>
      </c>
      <c r="D260" s="8">
        <v>45461</v>
      </c>
      <c r="E260" s="8">
        <v>45461.477083333302</v>
      </c>
      <c r="F260" s="8">
        <v>45464</v>
      </c>
      <c r="G260" s="7" t="s">
        <v>18</v>
      </c>
      <c r="H260" s="7" t="s">
        <v>22</v>
      </c>
      <c r="I260" s="7" t="s">
        <v>24</v>
      </c>
      <c r="J260" s="7"/>
      <c r="K260" s="7">
        <v>7.22E-2</v>
      </c>
      <c r="L260" s="7" t="s">
        <v>21</v>
      </c>
      <c r="M260" s="7">
        <v>5.8999999999999999E-3</v>
      </c>
      <c r="N260" s="7">
        <v>0.02</v>
      </c>
      <c r="O260" s="7"/>
      <c r="P260" s="7"/>
      <c r="Q260" s="7"/>
      <c r="R260" s="7"/>
      <c r="S260" s="9">
        <v>13</v>
      </c>
      <c r="T260" s="7" t="s">
        <v>94</v>
      </c>
      <c r="U260" s="7"/>
      <c r="V260" s="7"/>
      <c r="W260" s="10">
        <f>ABS((K256-K260)/AVERAGE(K256,K260)*100)</f>
        <v>63.74429223744292</v>
      </c>
    </row>
    <row r="261" spans="1:23" hidden="1" x14ac:dyDescent="0.35">
      <c r="A261" s="7" t="s">
        <v>150</v>
      </c>
      <c r="B261" s="7" t="s">
        <v>151</v>
      </c>
      <c r="C261" s="7" t="s">
        <v>17</v>
      </c>
      <c r="D261" s="8">
        <v>45461</v>
      </c>
      <c r="E261" s="8">
        <v>45461.477083333302</v>
      </c>
      <c r="F261" s="8">
        <v>45470</v>
      </c>
      <c r="G261" s="7" t="s">
        <v>18</v>
      </c>
      <c r="H261" s="7" t="s">
        <v>25</v>
      </c>
      <c r="I261" s="7" t="s">
        <v>26</v>
      </c>
      <c r="J261" s="7"/>
      <c r="K261" s="7">
        <v>0.39450000000000002</v>
      </c>
      <c r="L261" s="7" t="s">
        <v>21</v>
      </c>
      <c r="M261" s="7">
        <v>0.11</v>
      </c>
      <c r="N261" s="7">
        <v>0.2</v>
      </c>
      <c r="O261" s="7"/>
      <c r="P261" s="7"/>
      <c r="Q261" s="7"/>
      <c r="R261" s="7"/>
      <c r="S261" s="9">
        <v>13</v>
      </c>
      <c r="T261" s="7" t="s">
        <v>94</v>
      </c>
      <c r="U261" s="7"/>
      <c r="V261" s="7"/>
      <c r="W261" s="19">
        <f>ABS((K257-K261)/AVERAGE(K257,K261)*100)</f>
        <v>7.6179198736925287</v>
      </c>
    </row>
    <row r="262" spans="1:23" hidden="1" x14ac:dyDescent="0.35">
      <c r="A262" t="s">
        <v>49</v>
      </c>
      <c r="B262" t="s">
        <v>152</v>
      </c>
      <c r="C262" t="s">
        <v>17</v>
      </c>
      <c r="D262" s="1">
        <v>45461</v>
      </c>
      <c r="E262" s="1">
        <v>45461.477083333302</v>
      </c>
      <c r="F262" s="1">
        <v>45468</v>
      </c>
      <c r="G262" t="s">
        <v>18</v>
      </c>
      <c r="H262" t="s">
        <v>19</v>
      </c>
      <c r="I262" t="s">
        <v>20</v>
      </c>
      <c r="K262">
        <v>0</v>
      </c>
      <c r="L262" t="s">
        <v>21</v>
      </c>
      <c r="M262">
        <v>6.1999999999999998E-3</v>
      </c>
      <c r="N262">
        <v>0.02</v>
      </c>
      <c r="S262" s="4">
        <v>14</v>
      </c>
      <c r="T262" t="s">
        <v>68</v>
      </c>
    </row>
    <row r="263" spans="1:23" hidden="1" x14ac:dyDescent="0.35">
      <c r="A263" t="s">
        <v>49</v>
      </c>
      <c r="B263" t="s">
        <v>152</v>
      </c>
      <c r="C263" t="s">
        <v>17</v>
      </c>
      <c r="D263" s="1">
        <v>45461</v>
      </c>
      <c r="E263" s="1">
        <v>45461.477083333302</v>
      </c>
      <c r="F263" s="1">
        <v>45461</v>
      </c>
      <c r="G263" t="s">
        <v>18</v>
      </c>
      <c r="H263" t="s">
        <v>22</v>
      </c>
      <c r="I263" t="s">
        <v>23</v>
      </c>
      <c r="K263">
        <v>2.5999999999999999E-2</v>
      </c>
      <c r="L263" t="s">
        <v>21</v>
      </c>
      <c r="M263">
        <v>4.1999999999999997E-3</v>
      </c>
      <c r="N263">
        <v>0.02</v>
      </c>
      <c r="S263" s="4">
        <v>14</v>
      </c>
      <c r="T263" t="s">
        <v>68</v>
      </c>
    </row>
    <row r="264" spans="1:23" hidden="1" x14ac:dyDescent="0.35">
      <c r="A264" t="s">
        <v>49</v>
      </c>
      <c r="B264" t="s">
        <v>152</v>
      </c>
      <c r="C264" t="s">
        <v>17</v>
      </c>
      <c r="D264" s="1">
        <v>45461</v>
      </c>
      <c r="E264" s="1">
        <v>45461.477083333302</v>
      </c>
      <c r="F264" s="1">
        <v>45464</v>
      </c>
      <c r="G264" t="s">
        <v>18</v>
      </c>
      <c r="H264" t="s">
        <v>22</v>
      </c>
      <c r="I264" t="s">
        <v>24</v>
      </c>
      <c r="K264">
        <v>8.2100000000000006E-2</v>
      </c>
      <c r="L264" t="s">
        <v>21</v>
      </c>
      <c r="M264">
        <v>5.8999999999999999E-3</v>
      </c>
      <c r="N264">
        <v>0.02</v>
      </c>
      <c r="S264" s="4">
        <v>14</v>
      </c>
      <c r="T264" t="s">
        <v>68</v>
      </c>
    </row>
    <row r="265" spans="1:23" hidden="1" x14ac:dyDescent="0.35">
      <c r="A265" t="s">
        <v>49</v>
      </c>
      <c r="B265" t="s">
        <v>152</v>
      </c>
      <c r="C265" t="s">
        <v>17</v>
      </c>
      <c r="D265" s="1">
        <v>45461</v>
      </c>
      <c r="E265" s="1">
        <v>45461.477083333302</v>
      </c>
      <c r="F265" s="1">
        <v>45470</v>
      </c>
      <c r="G265" t="s">
        <v>18</v>
      </c>
      <c r="H265" t="s">
        <v>25</v>
      </c>
      <c r="I265" t="s">
        <v>26</v>
      </c>
      <c r="K265">
        <v>0.63414999999999999</v>
      </c>
      <c r="L265" t="s">
        <v>21</v>
      </c>
      <c r="M265">
        <v>0.11</v>
      </c>
      <c r="N265">
        <v>0.2</v>
      </c>
      <c r="S265" s="4">
        <v>14</v>
      </c>
      <c r="T265" t="s">
        <v>68</v>
      </c>
    </row>
    <row r="266" spans="1:23" hidden="1" x14ac:dyDescent="0.35">
      <c r="A266" t="s">
        <v>86</v>
      </c>
      <c r="B266" t="s">
        <v>154</v>
      </c>
      <c r="C266" t="s">
        <v>17</v>
      </c>
      <c r="D266" s="1">
        <v>45468</v>
      </c>
      <c r="E266" s="1">
        <v>45468.586111111101</v>
      </c>
      <c r="F266" s="1">
        <v>45476</v>
      </c>
      <c r="G266" t="s">
        <v>18</v>
      </c>
      <c r="H266" t="s">
        <v>19</v>
      </c>
      <c r="I266" t="s">
        <v>20</v>
      </c>
      <c r="K266">
        <v>0</v>
      </c>
      <c r="L266" t="s">
        <v>21</v>
      </c>
      <c r="M266">
        <v>6.1999999999999998E-3</v>
      </c>
      <c r="N266">
        <v>0.02</v>
      </c>
      <c r="S266" s="4">
        <v>22</v>
      </c>
      <c r="T266" t="s">
        <v>68</v>
      </c>
      <c r="U266" t="s">
        <v>173</v>
      </c>
    </row>
    <row r="267" spans="1:23" hidden="1" x14ac:dyDescent="0.35">
      <c r="A267" t="s">
        <v>86</v>
      </c>
      <c r="B267" t="s">
        <v>154</v>
      </c>
      <c r="C267" t="s">
        <v>17</v>
      </c>
      <c r="D267" s="1">
        <v>45468</v>
      </c>
      <c r="E267" s="1">
        <v>45468.586111111101</v>
      </c>
      <c r="F267" s="1">
        <v>45469</v>
      </c>
      <c r="G267" t="s">
        <v>18</v>
      </c>
      <c r="H267" t="s">
        <v>22</v>
      </c>
      <c r="I267" t="s">
        <v>23</v>
      </c>
      <c r="K267">
        <v>1.38E-2</v>
      </c>
      <c r="L267" t="s">
        <v>21</v>
      </c>
      <c r="M267">
        <v>4.1999999999999997E-3</v>
      </c>
      <c r="N267">
        <v>0.02</v>
      </c>
      <c r="S267" s="4">
        <v>22</v>
      </c>
      <c r="T267" t="s">
        <v>68</v>
      </c>
      <c r="U267" t="s">
        <v>173</v>
      </c>
    </row>
    <row r="268" spans="1:23" hidden="1" x14ac:dyDescent="0.35">
      <c r="A268" t="s">
        <v>86</v>
      </c>
      <c r="B268" t="s">
        <v>154</v>
      </c>
      <c r="C268" t="s">
        <v>17</v>
      </c>
      <c r="D268" s="1">
        <v>45468</v>
      </c>
      <c r="E268" s="1">
        <v>45468.586111111101</v>
      </c>
      <c r="F268" s="1">
        <v>45475</v>
      </c>
      <c r="G268" t="s">
        <v>18</v>
      </c>
      <c r="H268" t="s">
        <v>22</v>
      </c>
      <c r="I268" t="s">
        <v>24</v>
      </c>
      <c r="K268">
        <v>2.9600000000000001E-2</v>
      </c>
      <c r="L268" t="s">
        <v>21</v>
      </c>
      <c r="M268">
        <v>5.8999999999999999E-3</v>
      </c>
      <c r="N268">
        <v>0.02</v>
      </c>
      <c r="S268" s="4">
        <v>22</v>
      </c>
      <c r="T268" t="s">
        <v>68</v>
      </c>
      <c r="U268" t="s">
        <v>173</v>
      </c>
    </row>
    <row r="269" spans="1:23" hidden="1" x14ac:dyDescent="0.35">
      <c r="A269" t="s">
        <v>86</v>
      </c>
      <c r="B269" t="s">
        <v>154</v>
      </c>
      <c r="C269" t="s">
        <v>17</v>
      </c>
      <c r="D269" s="1">
        <v>45468</v>
      </c>
      <c r="E269" s="1">
        <v>45468.586111111101</v>
      </c>
      <c r="F269" s="1">
        <v>45475</v>
      </c>
      <c r="G269" t="s">
        <v>18</v>
      </c>
      <c r="H269" t="s">
        <v>25</v>
      </c>
      <c r="I269" t="s">
        <v>26</v>
      </c>
      <c r="K269">
        <v>0.18820000000000001</v>
      </c>
      <c r="L269" t="s">
        <v>21</v>
      </c>
      <c r="M269">
        <v>0.11</v>
      </c>
      <c r="N269">
        <v>0.2</v>
      </c>
      <c r="S269" s="4">
        <v>22</v>
      </c>
      <c r="T269" t="s">
        <v>68</v>
      </c>
      <c r="U269" t="s">
        <v>173</v>
      </c>
    </row>
    <row r="270" spans="1:23" hidden="1" x14ac:dyDescent="0.35">
      <c r="A270" t="s">
        <v>41</v>
      </c>
      <c r="B270" t="s">
        <v>155</v>
      </c>
      <c r="C270" t="s">
        <v>17</v>
      </c>
      <c r="D270" s="1">
        <v>45468</v>
      </c>
      <c r="E270" s="1">
        <v>45468.586111111101</v>
      </c>
      <c r="F270" s="1">
        <v>45476</v>
      </c>
      <c r="G270" t="s">
        <v>18</v>
      </c>
      <c r="H270" t="s">
        <v>19</v>
      </c>
      <c r="I270" t="s">
        <v>20</v>
      </c>
      <c r="K270">
        <v>0</v>
      </c>
      <c r="L270" t="s">
        <v>21</v>
      </c>
      <c r="M270">
        <v>6.1999999999999998E-3</v>
      </c>
      <c r="N270">
        <v>0.02</v>
      </c>
      <c r="S270" s="4">
        <v>15</v>
      </c>
      <c r="T270" t="s">
        <v>68</v>
      </c>
      <c r="U270" t="s">
        <v>173</v>
      </c>
    </row>
    <row r="271" spans="1:23" hidden="1" x14ac:dyDescent="0.35">
      <c r="A271" t="s">
        <v>41</v>
      </c>
      <c r="B271" t="s">
        <v>155</v>
      </c>
      <c r="C271" t="s">
        <v>17</v>
      </c>
      <c r="D271" s="1">
        <v>45468</v>
      </c>
      <c r="E271" s="1">
        <v>45468.586111111101</v>
      </c>
      <c r="F271" s="1">
        <v>45469</v>
      </c>
      <c r="G271" t="s">
        <v>18</v>
      </c>
      <c r="H271" t="s">
        <v>22</v>
      </c>
      <c r="I271" t="s">
        <v>23</v>
      </c>
      <c r="K271">
        <v>1.06E-2</v>
      </c>
      <c r="L271" t="s">
        <v>21</v>
      </c>
      <c r="M271">
        <v>4.1999999999999997E-3</v>
      </c>
      <c r="N271">
        <v>0.02</v>
      </c>
      <c r="S271" s="4">
        <v>15</v>
      </c>
      <c r="T271" t="s">
        <v>68</v>
      </c>
      <c r="U271" t="s">
        <v>173</v>
      </c>
    </row>
    <row r="272" spans="1:23" hidden="1" x14ac:dyDescent="0.35">
      <c r="A272" t="s">
        <v>41</v>
      </c>
      <c r="B272" t="s">
        <v>155</v>
      </c>
      <c r="C272" t="s">
        <v>17</v>
      </c>
      <c r="D272" s="1">
        <v>45468</v>
      </c>
      <c r="E272" s="1">
        <v>45468.586111111101</v>
      </c>
      <c r="F272" s="1">
        <v>45475</v>
      </c>
      <c r="G272" t="s">
        <v>18</v>
      </c>
      <c r="H272" t="s">
        <v>22</v>
      </c>
      <c r="I272" t="s">
        <v>24</v>
      </c>
      <c r="K272">
        <v>4.2999999999999997E-2</v>
      </c>
      <c r="L272" t="s">
        <v>21</v>
      </c>
      <c r="M272">
        <v>5.8999999999999999E-3</v>
      </c>
      <c r="N272">
        <v>0.02</v>
      </c>
      <c r="S272" s="4">
        <v>15</v>
      </c>
      <c r="T272" t="s">
        <v>68</v>
      </c>
      <c r="U272" t="s">
        <v>173</v>
      </c>
    </row>
    <row r="273" spans="1:23" hidden="1" x14ac:dyDescent="0.35">
      <c r="A273" t="s">
        <v>41</v>
      </c>
      <c r="B273" t="s">
        <v>155</v>
      </c>
      <c r="C273" t="s">
        <v>17</v>
      </c>
      <c r="D273" s="1">
        <v>45468</v>
      </c>
      <c r="E273" s="1">
        <v>45468.586111111101</v>
      </c>
      <c r="F273" s="1">
        <v>45475</v>
      </c>
      <c r="G273" t="s">
        <v>18</v>
      </c>
      <c r="H273" t="s">
        <v>25</v>
      </c>
      <c r="I273" t="s">
        <v>26</v>
      </c>
      <c r="K273">
        <v>0.32569999999999999</v>
      </c>
      <c r="L273" t="s">
        <v>21</v>
      </c>
      <c r="M273">
        <v>0.11</v>
      </c>
      <c r="N273">
        <v>0.2</v>
      </c>
      <c r="S273" s="4">
        <v>15</v>
      </c>
      <c r="T273" t="s">
        <v>68</v>
      </c>
      <c r="U273" t="s">
        <v>173</v>
      </c>
    </row>
    <row r="274" spans="1:23" hidden="1" x14ac:dyDescent="0.35">
      <c r="A274" t="s">
        <v>156</v>
      </c>
      <c r="B274" t="s">
        <v>157</v>
      </c>
      <c r="C274" t="s">
        <v>17</v>
      </c>
      <c r="D274" s="1">
        <v>45468</v>
      </c>
      <c r="E274" s="1">
        <v>45468.586111111101</v>
      </c>
      <c r="F274" s="1">
        <v>45476</v>
      </c>
      <c r="G274" t="s">
        <v>18</v>
      </c>
      <c r="H274" t="s">
        <v>19</v>
      </c>
      <c r="I274" t="s">
        <v>20</v>
      </c>
      <c r="K274">
        <v>0</v>
      </c>
      <c r="L274" t="s">
        <v>21</v>
      </c>
      <c r="M274">
        <v>6.1999999999999998E-3</v>
      </c>
      <c r="N274">
        <v>0.02</v>
      </c>
      <c r="S274" s="4" t="s">
        <v>153</v>
      </c>
      <c r="T274" t="s">
        <v>68</v>
      </c>
      <c r="U274" t="s">
        <v>173</v>
      </c>
    </row>
    <row r="275" spans="1:23" hidden="1" x14ac:dyDescent="0.35">
      <c r="A275" t="s">
        <v>156</v>
      </c>
      <c r="B275" t="s">
        <v>157</v>
      </c>
      <c r="C275" t="s">
        <v>17</v>
      </c>
      <c r="D275" s="1">
        <v>45468</v>
      </c>
      <c r="E275" s="1">
        <v>45468.586111111101</v>
      </c>
      <c r="F275" s="1">
        <v>45469</v>
      </c>
      <c r="G275" t="s">
        <v>18</v>
      </c>
      <c r="H275" t="s">
        <v>22</v>
      </c>
      <c r="I275" t="s">
        <v>23</v>
      </c>
      <c r="K275">
        <v>1.9599999999999999E-2</v>
      </c>
      <c r="L275" t="s">
        <v>21</v>
      </c>
      <c r="M275">
        <v>4.1999999999999997E-3</v>
      </c>
      <c r="N275">
        <v>0.02</v>
      </c>
      <c r="S275" s="4" t="s">
        <v>153</v>
      </c>
      <c r="T275" t="s">
        <v>68</v>
      </c>
      <c r="U275" t="s">
        <v>173</v>
      </c>
    </row>
    <row r="276" spans="1:23" hidden="1" x14ac:dyDescent="0.35">
      <c r="A276" t="s">
        <v>156</v>
      </c>
      <c r="B276" t="s">
        <v>157</v>
      </c>
      <c r="C276" t="s">
        <v>17</v>
      </c>
      <c r="D276" s="1">
        <v>45468</v>
      </c>
      <c r="E276" s="1">
        <v>45468.586111111101</v>
      </c>
      <c r="F276" s="1">
        <v>45475</v>
      </c>
      <c r="G276" t="s">
        <v>18</v>
      </c>
      <c r="H276" t="s">
        <v>22</v>
      </c>
      <c r="I276" t="s">
        <v>24</v>
      </c>
      <c r="K276">
        <v>3.9300000000000002E-2</v>
      </c>
      <c r="L276" t="s">
        <v>21</v>
      </c>
      <c r="M276">
        <v>5.8999999999999999E-3</v>
      </c>
      <c r="N276">
        <v>0.02</v>
      </c>
      <c r="S276" s="4" t="s">
        <v>153</v>
      </c>
      <c r="T276" t="s">
        <v>68</v>
      </c>
      <c r="U276" t="s">
        <v>173</v>
      </c>
    </row>
    <row r="277" spans="1:23" hidden="1" x14ac:dyDescent="0.35">
      <c r="A277" t="s">
        <v>156</v>
      </c>
      <c r="B277" t="s">
        <v>157</v>
      </c>
      <c r="C277" t="s">
        <v>17</v>
      </c>
      <c r="D277" s="1">
        <v>45468</v>
      </c>
      <c r="E277" s="1">
        <v>45468.586111111101</v>
      </c>
      <c r="F277" s="1">
        <v>45475</v>
      </c>
      <c r="G277" t="s">
        <v>18</v>
      </c>
      <c r="H277" t="s">
        <v>25</v>
      </c>
      <c r="I277" t="s">
        <v>26</v>
      </c>
      <c r="K277">
        <v>0.23699999999999999</v>
      </c>
      <c r="L277" t="s">
        <v>21</v>
      </c>
      <c r="M277">
        <v>0.11</v>
      </c>
      <c r="N277">
        <v>0.2</v>
      </c>
      <c r="S277" s="4" t="s">
        <v>153</v>
      </c>
      <c r="T277" t="s">
        <v>68</v>
      </c>
    </row>
    <row r="278" spans="1:23" hidden="1" x14ac:dyDescent="0.35">
      <c r="A278" s="15" t="s">
        <v>46</v>
      </c>
      <c r="B278" s="15" t="s">
        <v>158</v>
      </c>
      <c r="C278" s="15" t="s">
        <v>17</v>
      </c>
      <c r="D278" s="16">
        <v>45468</v>
      </c>
      <c r="E278" s="16">
        <v>45468.586111111101</v>
      </c>
      <c r="F278" s="16">
        <v>45476</v>
      </c>
      <c r="G278" s="15" t="s">
        <v>18</v>
      </c>
      <c r="H278" s="15" t="s">
        <v>19</v>
      </c>
      <c r="I278" s="15" t="s">
        <v>20</v>
      </c>
      <c r="J278" s="15"/>
      <c r="K278" s="15">
        <v>0</v>
      </c>
      <c r="L278" s="15" t="s">
        <v>21</v>
      </c>
      <c r="M278" s="15">
        <v>6.1999999999999998E-3</v>
      </c>
      <c r="N278" s="15">
        <v>0.02</v>
      </c>
      <c r="O278" s="15"/>
      <c r="P278" s="15"/>
      <c r="Q278" s="15"/>
      <c r="R278" s="15"/>
      <c r="S278" s="17">
        <v>13</v>
      </c>
      <c r="T278" s="15" t="s">
        <v>68</v>
      </c>
      <c r="U278" s="15"/>
      <c r="V278" s="15"/>
      <c r="W278" s="15"/>
    </row>
    <row r="279" spans="1:23" hidden="1" x14ac:dyDescent="0.35">
      <c r="A279" s="7" t="s">
        <v>46</v>
      </c>
      <c r="B279" s="7" t="s">
        <v>158</v>
      </c>
      <c r="C279" s="7" t="s">
        <v>17</v>
      </c>
      <c r="D279" s="8">
        <v>45468</v>
      </c>
      <c r="E279" s="8">
        <v>45468.586111111101</v>
      </c>
      <c r="F279" s="8">
        <v>45469</v>
      </c>
      <c r="G279" s="7" t="s">
        <v>18</v>
      </c>
      <c r="H279" s="7" t="s">
        <v>22</v>
      </c>
      <c r="I279" s="7" t="s">
        <v>23</v>
      </c>
      <c r="J279" s="7"/>
      <c r="K279" s="7">
        <v>1.09E-2</v>
      </c>
      <c r="L279" s="7" t="s">
        <v>21</v>
      </c>
      <c r="M279" s="7">
        <v>4.1999999999999997E-3</v>
      </c>
      <c r="N279" s="7">
        <v>0.02</v>
      </c>
      <c r="O279" s="7"/>
      <c r="P279" s="7"/>
      <c r="Q279" s="7"/>
      <c r="R279" s="7"/>
      <c r="S279" s="9">
        <v>13</v>
      </c>
      <c r="T279" s="7" t="s">
        <v>68</v>
      </c>
      <c r="U279" s="7"/>
      <c r="V279" s="7"/>
      <c r="W279" s="11"/>
    </row>
    <row r="280" spans="1:23" hidden="1" x14ac:dyDescent="0.35">
      <c r="A280" s="7" t="s">
        <v>46</v>
      </c>
      <c r="B280" s="7" t="s">
        <v>158</v>
      </c>
      <c r="C280" s="7" t="s">
        <v>17</v>
      </c>
      <c r="D280" s="8">
        <v>45468</v>
      </c>
      <c r="E280" s="8">
        <v>45468.586111111101</v>
      </c>
      <c r="F280" s="8">
        <v>45475</v>
      </c>
      <c r="G280" s="7" t="s">
        <v>18</v>
      </c>
      <c r="H280" s="7" t="s">
        <v>22</v>
      </c>
      <c r="I280" s="7" t="s">
        <v>24</v>
      </c>
      <c r="J280" s="7"/>
      <c r="K280" s="7">
        <v>2.9100000000000001E-2</v>
      </c>
      <c r="L280" s="7" t="s">
        <v>21</v>
      </c>
      <c r="M280" s="7">
        <v>5.8999999999999999E-3</v>
      </c>
      <c r="N280" s="7">
        <v>0.02</v>
      </c>
      <c r="O280" s="7"/>
      <c r="P280" s="7"/>
      <c r="Q280" s="7"/>
      <c r="R280" s="7"/>
      <c r="S280" s="9">
        <v>13</v>
      </c>
      <c r="T280" s="7" t="s">
        <v>68</v>
      </c>
      <c r="U280" s="7"/>
      <c r="V280" s="7"/>
      <c r="W280" s="10"/>
    </row>
    <row r="281" spans="1:23" hidden="1" x14ac:dyDescent="0.35">
      <c r="A281" s="7" t="s">
        <v>46</v>
      </c>
      <c r="B281" s="7" t="s">
        <v>158</v>
      </c>
      <c r="C281" s="7" t="s">
        <v>17</v>
      </c>
      <c r="D281" s="8">
        <v>45468</v>
      </c>
      <c r="E281" s="8">
        <v>45468.586111111101</v>
      </c>
      <c r="F281" s="8">
        <v>45475</v>
      </c>
      <c r="G281" s="7" t="s">
        <v>18</v>
      </c>
      <c r="H281" s="7" t="s">
        <v>25</v>
      </c>
      <c r="I281" s="7" t="s">
        <v>26</v>
      </c>
      <c r="J281" s="7"/>
      <c r="K281" s="7">
        <v>0.45645000000000002</v>
      </c>
      <c r="L281" s="7" t="s">
        <v>21</v>
      </c>
      <c r="M281" s="7">
        <v>0.11</v>
      </c>
      <c r="N281" s="7">
        <v>0.2</v>
      </c>
      <c r="O281" s="7"/>
      <c r="P281" s="7"/>
      <c r="Q281" s="7"/>
      <c r="R281" s="7"/>
      <c r="S281" s="9">
        <v>13</v>
      </c>
      <c r="T281" s="7" t="s">
        <v>68</v>
      </c>
      <c r="U281" s="7"/>
      <c r="V281" s="7"/>
      <c r="W281" s="11"/>
    </row>
    <row r="282" spans="1:23" hidden="1" x14ac:dyDescent="0.35">
      <c r="A282" s="15" t="s">
        <v>159</v>
      </c>
      <c r="B282" s="15" t="s">
        <v>160</v>
      </c>
      <c r="C282" s="15" t="s">
        <v>17</v>
      </c>
      <c r="D282" s="16">
        <v>45468</v>
      </c>
      <c r="E282" s="16">
        <v>45468.586111111101</v>
      </c>
      <c r="F282" s="16">
        <v>45476</v>
      </c>
      <c r="G282" s="15" t="s">
        <v>18</v>
      </c>
      <c r="H282" s="15" t="s">
        <v>19</v>
      </c>
      <c r="I282" s="15" t="s">
        <v>20</v>
      </c>
      <c r="J282" s="15"/>
      <c r="K282" s="15">
        <v>0</v>
      </c>
      <c r="L282" s="15" t="s">
        <v>21</v>
      </c>
      <c r="M282" s="15">
        <v>6.1999999999999998E-3</v>
      </c>
      <c r="N282" s="15">
        <v>0.02</v>
      </c>
      <c r="O282" s="15"/>
      <c r="P282" s="15"/>
      <c r="Q282" s="15"/>
      <c r="R282" s="15"/>
      <c r="S282" s="17">
        <v>13</v>
      </c>
      <c r="T282" s="15" t="s">
        <v>94</v>
      </c>
      <c r="U282" s="15"/>
      <c r="V282" s="15"/>
      <c r="W282" s="19">
        <v>0</v>
      </c>
    </row>
    <row r="283" spans="1:23" hidden="1" x14ac:dyDescent="0.35">
      <c r="A283" s="7" t="s">
        <v>159</v>
      </c>
      <c r="B283" s="7" t="s">
        <v>160</v>
      </c>
      <c r="C283" s="7" t="s">
        <v>17</v>
      </c>
      <c r="D283" s="8">
        <v>45468</v>
      </c>
      <c r="E283" s="8">
        <v>45468.586111111101</v>
      </c>
      <c r="F283" s="8">
        <v>45469</v>
      </c>
      <c r="G283" s="7" t="s">
        <v>18</v>
      </c>
      <c r="H283" s="7" t="s">
        <v>22</v>
      </c>
      <c r="I283" s="7" t="s">
        <v>23</v>
      </c>
      <c r="J283" s="7"/>
      <c r="K283" s="7">
        <v>1.03E-2</v>
      </c>
      <c r="L283" s="7" t="s">
        <v>21</v>
      </c>
      <c r="M283" s="7">
        <v>4.1999999999999997E-3</v>
      </c>
      <c r="N283" s="7">
        <v>0.02</v>
      </c>
      <c r="O283" s="7"/>
      <c r="P283" s="7"/>
      <c r="Q283" s="7"/>
      <c r="R283" s="7"/>
      <c r="S283" s="9">
        <v>13</v>
      </c>
      <c r="T283" s="7" t="s">
        <v>94</v>
      </c>
      <c r="U283" s="7"/>
      <c r="V283" s="7"/>
      <c r="W283" s="11">
        <f>ABS((K279-K283)/AVERAGE(K279,K283)*100)</f>
        <v>5.6603773584905648</v>
      </c>
    </row>
    <row r="284" spans="1:23" x14ac:dyDescent="0.35">
      <c r="A284" s="7" t="s">
        <v>159</v>
      </c>
      <c r="B284" s="7" t="s">
        <v>160</v>
      </c>
      <c r="C284" s="7" t="s">
        <v>17</v>
      </c>
      <c r="D284" s="8">
        <v>45468</v>
      </c>
      <c r="E284" s="8">
        <v>45468.586111111101</v>
      </c>
      <c r="F284" s="8">
        <v>45475</v>
      </c>
      <c r="G284" s="7" t="s">
        <v>18</v>
      </c>
      <c r="H284" s="7" t="s">
        <v>22</v>
      </c>
      <c r="I284" s="7" t="s">
        <v>24</v>
      </c>
      <c r="J284" s="7"/>
      <c r="K284" s="7">
        <v>0.26879999999999998</v>
      </c>
      <c r="L284" s="7" t="s">
        <v>21</v>
      </c>
      <c r="M284" s="7">
        <v>5.8999999999999999E-3</v>
      </c>
      <c r="N284" s="7">
        <v>0.02</v>
      </c>
      <c r="O284" s="7"/>
      <c r="P284" s="7"/>
      <c r="Q284" s="7"/>
      <c r="R284" s="7"/>
      <c r="S284" s="9">
        <v>13</v>
      </c>
      <c r="T284" s="7" t="s">
        <v>94</v>
      </c>
      <c r="U284" s="7"/>
      <c r="V284" s="7"/>
      <c r="W284" s="10">
        <f>ABS((K280-K284)/AVERAGE(K280,K284)*100)</f>
        <v>160.92648539778446</v>
      </c>
    </row>
    <row r="285" spans="1:23" hidden="1" x14ac:dyDescent="0.35">
      <c r="A285" s="7" t="s">
        <v>159</v>
      </c>
      <c r="B285" s="7" t="s">
        <v>160</v>
      </c>
      <c r="C285" s="7" t="s">
        <v>17</v>
      </c>
      <c r="D285" s="8">
        <v>45468</v>
      </c>
      <c r="E285" s="8">
        <v>45468.586111111101</v>
      </c>
      <c r="F285" s="8">
        <v>45475</v>
      </c>
      <c r="G285" s="7" t="s">
        <v>18</v>
      </c>
      <c r="H285" s="7" t="s">
        <v>25</v>
      </c>
      <c r="I285" s="7" t="s">
        <v>26</v>
      </c>
      <c r="J285" s="7"/>
      <c r="K285" s="7">
        <v>0.42020000000000002</v>
      </c>
      <c r="L285" s="7" t="s">
        <v>21</v>
      </c>
      <c r="M285" s="7">
        <v>0.11</v>
      </c>
      <c r="N285" s="7">
        <v>0.2</v>
      </c>
      <c r="O285" s="7"/>
      <c r="P285" s="7"/>
      <c r="Q285" s="7"/>
      <c r="R285" s="7"/>
      <c r="S285" s="9">
        <v>13</v>
      </c>
      <c r="T285" s="7" t="s">
        <v>94</v>
      </c>
      <c r="U285" s="7"/>
      <c r="V285" s="7"/>
      <c r="W285" s="19">
        <f>ABS((K281-K285)/AVERAGE(K281,K285)*100)</f>
        <v>8.2701192037871447</v>
      </c>
    </row>
    <row r="286" spans="1:23" hidden="1" x14ac:dyDescent="0.35">
      <c r="A286" t="s">
        <v>53</v>
      </c>
      <c r="B286" t="s">
        <v>161</v>
      </c>
      <c r="C286" t="s">
        <v>17</v>
      </c>
      <c r="D286" s="1">
        <v>45468</v>
      </c>
      <c r="E286" s="1">
        <v>45468.586111111101</v>
      </c>
      <c r="F286" s="1">
        <v>45476</v>
      </c>
      <c r="G286" t="s">
        <v>18</v>
      </c>
      <c r="H286" t="s">
        <v>19</v>
      </c>
      <c r="I286" t="s">
        <v>20</v>
      </c>
      <c r="K286">
        <v>0</v>
      </c>
      <c r="L286" t="s">
        <v>21</v>
      </c>
      <c r="M286">
        <v>6.1999999999999998E-3</v>
      </c>
      <c r="N286">
        <v>0.02</v>
      </c>
      <c r="S286" s="4" t="s">
        <v>67</v>
      </c>
      <c r="T286" t="s">
        <v>68</v>
      </c>
    </row>
    <row r="287" spans="1:23" hidden="1" x14ac:dyDescent="0.35">
      <c r="A287" t="s">
        <v>53</v>
      </c>
      <c r="B287" t="s">
        <v>161</v>
      </c>
      <c r="C287" t="s">
        <v>17</v>
      </c>
      <c r="D287" s="1">
        <v>45468</v>
      </c>
      <c r="E287" s="1">
        <v>45468.586111111101</v>
      </c>
      <c r="F287" s="1">
        <v>45469</v>
      </c>
      <c r="G287" t="s">
        <v>18</v>
      </c>
      <c r="H287" t="s">
        <v>22</v>
      </c>
      <c r="I287" t="s">
        <v>23</v>
      </c>
      <c r="K287">
        <v>2.81E-2</v>
      </c>
      <c r="L287" t="s">
        <v>21</v>
      </c>
      <c r="M287">
        <v>4.1999999999999997E-3</v>
      </c>
      <c r="N287">
        <v>0.02</v>
      </c>
      <c r="S287" s="4" t="s">
        <v>67</v>
      </c>
      <c r="T287" t="s">
        <v>68</v>
      </c>
    </row>
    <row r="288" spans="1:23" hidden="1" x14ac:dyDescent="0.35">
      <c r="A288" t="s">
        <v>53</v>
      </c>
      <c r="B288" t="s">
        <v>161</v>
      </c>
      <c r="C288" t="s">
        <v>17</v>
      </c>
      <c r="D288" s="1">
        <v>45468</v>
      </c>
      <c r="E288" s="1">
        <v>45468.586111111101</v>
      </c>
      <c r="F288" s="1">
        <v>45475</v>
      </c>
      <c r="G288" t="s">
        <v>18</v>
      </c>
      <c r="H288" t="s">
        <v>22</v>
      </c>
      <c r="I288" t="s">
        <v>24</v>
      </c>
      <c r="K288">
        <v>0.15540000000000001</v>
      </c>
      <c r="L288" t="s">
        <v>21</v>
      </c>
      <c r="M288">
        <v>5.8999999999999999E-3</v>
      </c>
      <c r="N288">
        <v>0.02</v>
      </c>
      <c r="S288" s="4" t="s">
        <v>67</v>
      </c>
      <c r="T288" t="s">
        <v>68</v>
      </c>
    </row>
    <row r="289" spans="1:22" hidden="1" x14ac:dyDescent="0.35">
      <c r="A289" t="s">
        <v>53</v>
      </c>
      <c r="B289" t="s">
        <v>161</v>
      </c>
      <c r="C289" t="s">
        <v>17</v>
      </c>
      <c r="D289" s="1">
        <v>45468</v>
      </c>
      <c r="E289" s="1">
        <v>45468.586111111101</v>
      </c>
      <c r="F289" s="1">
        <v>45475</v>
      </c>
      <c r="G289" t="s">
        <v>18</v>
      </c>
      <c r="H289" t="s">
        <v>25</v>
      </c>
      <c r="I289" t="s">
        <v>26</v>
      </c>
      <c r="K289">
        <v>0.50890000000000002</v>
      </c>
      <c r="L289" t="s">
        <v>21</v>
      </c>
      <c r="M289">
        <v>0.11</v>
      </c>
      <c r="N289">
        <v>0.2</v>
      </c>
      <c r="S289" s="4" t="s">
        <v>67</v>
      </c>
      <c r="T289" t="s">
        <v>68</v>
      </c>
    </row>
    <row r="290" spans="1:22" hidden="1" x14ac:dyDescent="0.35">
      <c r="A290" t="s">
        <v>162</v>
      </c>
      <c r="B290" t="s">
        <v>163</v>
      </c>
      <c r="C290" t="s">
        <v>17</v>
      </c>
      <c r="D290" s="1">
        <v>45468</v>
      </c>
      <c r="E290" s="1">
        <v>45468.586111111101</v>
      </c>
      <c r="F290" s="1">
        <v>45476</v>
      </c>
      <c r="G290" t="s">
        <v>18</v>
      </c>
      <c r="H290" t="s">
        <v>19</v>
      </c>
      <c r="I290" t="s">
        <v>20</v>
      </c>
      <c r="K290">
        <v>0</v>
      </c>
      <c r="L290" t="s">
        <v>21</v>
      </c>
      <c r="M290">
        <v>6.1999999999999998E-3</v>
      </c>
      <c r="N290">
        <v>0.02</v>
      </c>
      <c r="S290" s="4" t="s">
        <v>176</v>
      </c>
      <c r="T290" t="s">
        <v>68</v>
      </c>
    </row>
    <row r="291" spans="1:22" hidden="1" x14ac:dyDescent="0.35">
      <c r="A291" t="s">
        <v>162</v>
      </c>
      <c r="B291" t="s">
        <v>163</v>
      </c>
      <c r="C291" t="s">
        <v>17</v>
      </c>
      <c r="D291" s="1">
        <v>45468</v>
      </c>
      <c r="E291" s="1">
        <v>45468.586111111101</v>
      </c>
      <c r="F291" s="1">
        <v>45469</v>
      </c>
      <c r="G291" t="s">
        <v>18</v>
      </c>
      <c r="H291" t="s">
        <v>22</v>
      </c>
      <c r="I291" t="s">
        <v>23</v>
      </c>
      <c r="K291">
        <v>1.3599999999999999E-2</v>
      </c>
      <c r="L291" t="s">
        <v>21</v>
      </c>
      <c r="M291">
        <v>4.1999999999999997E-3</v>
      </c>
      <c r="N291">
        <v>0.02</v>
      </c>
      <c r="S291" s="4" t="s">
        <v>176</v>
      </c>
      <c r="T291" t="s">
        <v>68</v>
      </c>
    </row>
    <row r="292" spans="1:22" hidden="1" x14ac:dyDescent="0.35">
      <c r="A292" t="s">
        <v>162</v>
      </c>
      <c r="B292" t="s">
        <v>163</v>
      </c>
      <c r="C292" t="s">
        <v>17</v>
      </c>
      <c r="D292" s="1">
        <v>45468</v>
      </c>
      <c r="E292" s="1">
        <v>45468.586111111101</v>
      </c>
      <c r="F292" s="1">
        <v>45475</v>
      </c>
      <c r="G292" t="s">
        <v>18</v>
      </c>
      <c r="H292" t="s">
        <v>22</v>
      </c>
      <c r="I292" t="s">
        <v>24</v>
      </c>
      <c r="K292">
        <v>8.2299999999999998E-2</v>
      </c>
      <c r="L292" t="s">
        <v>21</v>
      </c>
      <c r="M292">
        <v>5.8999999999999999E-3</v>
      </c>
      <c r="N292">
        <v>0.02</v>
      </c>
      <c r="S292" s="4" t="s">
        <v>176</v>
      </c>
      <c r="T292" t="s">
        <v>68</v>
      </c>
    </row>
    <row r="293" spans="1:22" hidden="1" x14ac:dyDescent="0.35">
      <c r="A293" t="s">
        <v>162</v>
      </c>
      <c r="B293" t="s">
        <v>163</v>
      </c>
      <c r="C293" t="s">
        <v>17</v>
      </c>
      <c r="D293" s="1">
        <v>45468</v>
      </c>
      <c r="E293" s="1">
        <v>45468.586111111101</v>
      </c>
      <c r="F293" s="1">
        <v>45475</v>
      </c>
      <c r="G293" t="s">
        <v>18</v>
      </c>
      <c r="H293" t="s">
        <v>25</v>
      </c>
      <c r="I293" t="s">
        <v>26</v>
      </c>
      <c r="K293">
        <v>0.54874999999999996</v>
      </c>
      <c r="L293" t="s">
        <v>21</v>
      </c>
      <c r="M293">
        <v>0.11</v>
      </c>
      <c r="N293">
        <v>0.2</v>
      </c>
      <c r="S293" s="4" t="s">
        <v>176</v>
      </c>
      <c r="T293" t="s">
        <v>68</v>
      </c>
    </row>
    <row r="294" spans="1:22" hidden="1" x14ac:dyDescent="0.35">
      <c r="A294" t="s">
        <v>37</v>
      </c>
      <c r="B294" t="s">
        <v>164</v>
      </c>
      <c r="C294" t="s">
        <v>17</v>
      </c>
      <c r="D294" s="1">
        <v>45467</v>
      </c>
      <c r="E294" s="1">
        <v>45468.586111111101</v>
      </c>
      <c r="F294" s="1">
        <v>45476</v>
      </c>
      <c r="G294" t="s">
        <v>18</v>
      </c>
      <c r="H294" t="s">
        <v>19</v>
      </c>
      <c r="I294" t="s">
        <v>20</v>
      </c>
      <c r="K294">
        <v>0</v>
      </c>
      <c r="L294" t="s">
        <v>21</v>
      </c>
      <c r="M294">
        <v>6.1999999999999998E-3</v>
      </c>
      <c r="N294">
        <v>0.02</v>
      </c>
      <c r="S294" s="4" t="s">
        <v>65</v>
      </c>
      <c r="T294" t="s">
        <v>66</v>
      </c>
      <c r="V294" t="str">
        <f t="shared" ref="V294:V322" si="4">IF(K294&gt;N294,"yes","no")</f>
        <v>no</v>
      </c>
    </row>
    <row r="295" spans="1:22" hidden="1" x14ac:dyDescent="0.35">
      <c r="A295" t="s">
        <v>37</v>
      </c>
      <c r="B295" t="s">
        <v>164</v>
      </c>
      <c r="C295" t="s">
        <v>17</v>
      </c>
      <c r="D295" s="1">
        <v>45467</v>
      </c>
      <c r="E295" s="1">
        <v>45468.586111111101</v>
      </c>
      <c r="F295" s="1">
        <v>45468</v>
      </c>
      <c r="G295" t="s">
        <v>18</v>
      </c>
      <c r="H295" t="s">
        <v>22</v>
      </c>
      <c r="I295" t="s">
        <v>23</v>
      </c>
      <c r="K295">
        <v>0</v>
      </c>
      <c r="L295" t="s">
        <v>21</v>
      </c>
      <c r="M295">
        <v>4.1999999999999997E-3</v>
      </c>
      <c r="N295">
        <v>0.02</v>
      </c>
      <c r="S295" s="4" t="s">
        <v>65</v>
      </c>
      <c r="T295" t="s">
        <v>66</v>
      </c>
      <c r="V295" t="str">
        <f t="shared" si="4"/>
        <v>no</v>
      </c>
    </row>
    <row r="296" spans="1:22" hidden="1" x14ac:dyDescent="0.35">
      <c r="A296" t="s">
        <v>37</v>
      </c>
      <c r="B296" t="s">
        <v>164</v>
      </c>
      <c r="C296" t="s">
        <v>17</v>
      </c>
      <c r="D296" s="1">
        <v>45467</v>
      </c>
      <c r="E296" s="1">
        <v>45468.586111111101</v>
      </c>
      <c r="F296" s="1">
        <v>45475</v>
      </c>
      <c r="G296" t="s">
        <v>18</v>
      </c>
      <c r="H296" t="s">
        <v>22</v>
      </c>
      <c r="I296" t="s">
        <v>24</v>
      </c>
      <c r="K296">
        <v>3.3E-3</v>
      </c>
      <c r="L296" t="s">
        <v>21</v>
      </c>
      <c r="M296">
        <v>5.8999999999999999E-3</v>
      </c>
      <c r="N296">
        <v>0.02</v>
      </c>
      <c r="S296" s="4" t="s">
        <v>65</v>
      </c>
      <c r="T296" t="s">
        <v>66</v>
      </c>
      <c r="V296" t="str">
        <f t="shared" si="4"/>
        <v>no</v>
      </c>
    </row>
    <row r="297" spans="1:22" hidden="1" x14ac:dyDescent="0.35">
      <c r="A297" t="s">
        <v>37</v>
      </c>
      <c r="B297" t="s">
        <v>164</v>
      </c>
      <c r="C297" t="s">
        <v>17</v>
      </c>
      <c r="D297" s="1">
        <v>45467</v>
      </c>
      <c r="E297" s="1">
        <v>45468.586111111101</v>
      </c>
      <c r="F297" s="1">
        <v>45475</v>
      </c>
      <c r="G297" t="s">
        <v>18</v>
      </c>
      <c r="H297" t="s">
        <v>25</v>
      </c>
      <c r="I297" t="s">
        <v>26</v>
      </c>
      <c r="K297">
        <v>2.7E-2</v>
      </c>
      <c r="L297" t="s">
        <v>21</v>
      </c>
      <c r="M297">
        <v>0.11</v>
      </c>
      <c r="N297">
        <v>0.2</v>
      </c>
      <c r="S297" s="4" t="s">
        <v>65</v>
      </c>
      <c r="T297" t="s">
        <v>66</v>
      </c>
      <c r="V297" t="str">
        <f t="shared" si="4"/>
        <v>no</v>
      </c>
    </row>
    <row r="298" spans="1:22" hidden="1" x14ac:dyDescent="0.35">
      <c r="A298" t="s">
        <v>59</v>
      </c>
      <c r="B298" t="s">
        <v>165</v>
      </c>
      <c r="C298" t="s">
        <v>17</v>
      </c>
      <c r="D298" s="1">
        <v>45467</v>
      </c>
      <c r="E298" s="1">
        <v>45468.586111111101</v>
      </c>
      <c r="F298" s="1">
        <v>45476</v>
      </c>
      <c r="G298" t="s">
        <v>18</v>
      </c>
      <c r="H298" t="s">
        <v>19</v>
      </c>
      <c r="I298" t="s">
        <v>20</v>
      </c>
      <c r="K298">
        <v>0</v>
      </c>
      <c r="L298" t="s">
        <v>21</v>
      </c>
      <c r="M298">
        <v>6.1999999999999998E-3</v>
      </c>
      <c r="N298">
        <v>0.02</v>
      </c>
      <c r="S298" s="4">
        <v>20</v>
      </c>
      <c r="T298" t="s">
        <v>68</v>
      </c>
    </row>
    <row r="299" spans="1:22" hidden="1" x14ac:dyDescent="0.35">
      <c r="A299" t="s">
        <v>59</v>
      </c>
      <c r="B299" t="s">
        <v>165</v>
      </c>
      <c r="C299" t="s">
        <v>17</v>
      </c>
      <c r="D299" s="1">
        <v>45467</v>
      </c>
      <c r="E299" s="1">
        <v>45468.586111111101</v>
      </c>
      <c r="F299" s="1">
        <v>45468</v>
      </c>
      <c r="G299" t="s">
        <v>18</v>
      </c>
      <c r="H299" t="s">
        <v>22</v>
      </c>
      <c r="I299" t="s">
        <v>23</v>
      </c>
      <c r="K299">
        <v>5.8999999999999999E-3</v>
      </c>
      <c r="L299" t="s">
        <v>21</v>
      </c>
      <c r="M299">
        <v>4.1999999999999997E-3</v>
      </c>
      <c r="N299">
        <v>0.02</v>
      </c>
      <c r="S299" s="4">
        <v>20</v>
      </c>
      <c r="T299" t="s">
        <v>68</v>
      </c>
    </row>
    <row r="300" spans="1:22" hidden="1" x14ac:dyDescent="0.35">
      <c r="A300" t="s">
        <v>59</v>
      </c>
      <c r="B300" t="s">
        <v>165</v>
      </c>
      <c r="C300" t="s">
        <v>17</v>
      </c>
      <c r="D300" s="1">
        <v>45467</v>
      </c>
      <c r="E300" s="1">
        <v>45468.586111111101</v>
      </c>
      <c r="F300" s="1">
        <v>45475</v>
      </c>
      <c r="G300" t="s">
        <v>18</v>
      </c>
      <c r="H300" t="s">
        <v>22</v>
      </c>
      <c r="I300" t="s">
        <v>24</v>
      </c>
      <c r="K300">
        <v>7.8E-2</v>
      </c>
      <c r="L300" t="s">
        <v>21</v>
      </c>
      <c r="M300">
        <v>5.8999999999999999E-3</v>
      </c>
      <c r="N300">
        <v>0.02</v>
      </c>
      <c r="S300" s="4">
        <v>20</v>
      </c>
      <c r="T300" t="s">
        <v>68</v>
      </c>
    </row>
    <row r="301" spans="1:22" hidden="1" x14ac:dyDescent="0.35">
      <c r="A301" t="s">
        <v>59</v>
      </c>
      <c r="B301" t="s">
        <v>165</v>
      </c>
      <c r="C301" t="s">
        <v>17</v>
      </c>
      <c r="D301" s="1">
        <v>45467</v>
      </c>
      <c r="E301" s="1">
        <v>45468.586111111101</v>
      </c>
      <c r="F301" s="1">
        <v>45475</v>
      </c>
      <c r="G301" t="s">
        <v>18</v>
      </c>
      <c r="H301" t="s">
        <v>25</v>
      </c>
      <c r="I301" t="s">
        <v>26</v>
      </c>
      <c r="K301">
        <v>0.67179999999999995</v>
      </c>
      <c r="L301" t="s">
        <v>21</v>
      </c>
      <c r="M301">
        <v>0.11</v>
      </c>
      <c r="N301">
        <v>0.2</v>
      </c>
      <c r="S301" s="4">
        <v>20</v>
      </c>
      <c r="T301" t="s">
        <v>68</v>
      </c>
    </row>
    <row r="302" spans="1:22" hidden="1" x14ac:dyDescent="0.35">
      <c r="A302" t="s">
        <v>49</v>
      </c>
      <c r="B302" t="s">
        <v>166</v>
      </c>
      <c r="C302" t="s">
        <v>17</v>
      </c>
      <c r="D302" s="1">
        <v>45467</v>
      </c>
      <c r="E302" s="1">
        <v>45468.586111111101</v>
      </c>
      <c r="F302" s="1">
        <v>45476</v>
      </c>
      <c r="G302" t="s">
        <v>18</v>
      </c>
      <c r="H302" t="s">
        <v>19</v>
      </c>
      <c r="I302" t="s">
        <v>20</v>
      </c>
      <c r="K302">
        <v>0</v>
      </c>
      <c r="L302" t="s">
        <v>21</v>
      </c>
      <c r="M302">
        <v>6.1999999999999998E-3</v>
      </c>
      <c r="N302">
        <v>0.02</v>
      </c>
      <c r="S302" s="4">
        <v>14</v>
      </c>
      <c r="T302" t="s">
        <v>68</v>
      </c>
    </row>
    <row r="303" spans="1:22" hidden="1" x14ac:dyDescent="0.35">
      <c r="A303" t="s">
        <v>49</v>
      </c>
      <c r="B303" t="s">
        <v>166</v>
      </c>
      <c r="C303" t="s">
        <v>17</v>
      </c>
      <c r="D303" s="1">
        <v>45467</v>
      </c>
      <c r="E303" s="1">
        <v>45468.586111111101</v>
      </c>
      <c r="F303" s="1">
        <v>45468</v>
      </c>
      <c r="G303" t="s">
        <v>18</v>
      </c>
      <c r="H303" t="s">
        <v>22</v>
      </c>
      <c r="I303" t="s">
        <v>23</v>
      </c>
      <c r="K303">
        <v>9.4999999999999998E-3</v>
      </c>
      <c r="L303" t="s">
        <v>21</v>
      </c>
      <c r="M303">
        <v>4.1999999999999997E-3</v>
      </c>
      <c r="N303">
        <v>0.02</v>
      </c>
      <c r="S303" s="4">
        <v>14</v>
      </c>
      <c r="T303" t="s">
        <v>68</v>
      </c>
    </row>
    <row r="304" spans="1:22" hidden="1" x14ac:dyDescent="0.35">
      <c r="A304" t="s">
        <v>49</v>
      </c>
      <c r="B304" t="s">
        <v>166</v>
      </c>
      <c r="C304" t="s">
        <v>17</v>
      </c>
      <c r="D304" s="1">
        <v>45467</v>
      </c>
      <c r="E304" s="1">
        <v>45468.586111111101</v>
      </c>
      <c r="F304" s="1">
        <v>45475</v>
      </c>
      <c r="G304" t="s">
        <v>18</v>
      </c>
      <c r="H304" t="s">
        <v>22</v>
      </c>
      <c r="I304" t="s">
        <v>24</v>
      </c>
      <c r="K304">
        <v>8.1799999999999998E-2</v>
      </c>
      <c r="L304" t="s">
        <v>21</v>
      </c>
      <c r="M304">
        <v>5.8999999999999999E-3</v>
      </c>
      <c r="N304">
        <v>0.02</v>
      </c>
      <c r="S304" s="4">
        <v>14</v>
      </c>
      <c r="T304" t="s">
        <v>68</v>
      </c>
    </row>
    <row r="305" spans="1:20" hidden="1" x14ac:dyDescent="0.35">
      <c r="A305" t="s">
        <v>49</v>
      </c>
      <c r="B305" t="s">
        <v>166</v>
      </c>
      <c r="C305" t="s">
        <v>17</v>
      </c>
      <c r="D305" s="1">
        <v>45467</v>
      </c>
      <c r="E305" s="1">
        <v>45468.586111111101</v>
      </c>
      <c r="F305" s="1">
        <v>45475</v>
      </c>
      <c r="G305" t="s">
        <v>18</v>
      </c>
      <c r="H305" t="s">
        <v>25</v>
      </c>
      <c r="I305" t="s">
        <v>26</v>
      </c>
      <c r="K305">
        <v>0.55474999999999997</v>
      </c>
      <c r="L305" t="s">
        <v>21</v>
      </c>
      <c r="M305">
        <v>0.11</v>
      </c>
      <c r="N305">
        <v>0.2</v>
      </c>
      <c r="S305" s="4">
        <v>14</v>
      </c>
      <c r="T305" t="s">
        <v>68</v>
      </c>
    </row>
    <row r="306" spans="1:20" hidden="1" x14ac:dyDescent="0.35">
      <c r="A306" t="s">
        <v>167</v>
      </c>
      <c r="B306" t="s">
        <v>168</v>
      </c>
      <c r="C306" t="s">
        <v>17</v>
      </c>
      <c r="D306" s="1">
        <v>45467</v>
      </c>
      <c r="E306" s="1">
        <v>45468.586111111101</v>
      </c>
      <c r="F306" s="1">
        <v>45476</v>
      </c>
      <c r="G306" t="s">
        <v>18</v>
      </c>
      <c r="H306" t="s">
        <v>19</v>
      </c>
      <c r="I306" t="s">
        <v>20</v>
      </c>
      <c r="K306">
        <v>0</v>
      </c>
      <c r="L306" t="s">
        <v>21</v>
      </c>
      <c r="M306">
        <v>6.1999999999999998E-3</v>
      </c>
      <c r="N306">
        <v>0.02</v>
      </c>
      <c r="S306" s="4" t="s">
        <v>115</v>
      </c>
      <c r="T306" t="s">
        <v>68</v>
      </c>
    </row>
    <row r="307" spans="1:20" hidden="1" x14ac:dyDescent="0.35">
      <c r="A307" t="s">
        <v>167</v>
      </c>
      <c r="B307" t="s">
        <v>168</v>
      </c>
      <c r="C307" t="s">
        <v>17</v>
      </c>
      <c r="D307" s="1">
        <v>45467</v>
      </c>
      <c r="E307" s="1">
        <v>45468.586111111101</v>
      </c>
      <c r="F307" s="1">
        <v>45468</v>
      </c>
      <c r="G307" t="s">
        <v>18</v>
      </c>
      <c r="H307" t="s">
        <v>22</v>
      </c>
      <c r="I307" t="s">
        <v>23</v>
      </c>
      <c r="K307">
        <v>1.2999999999999999E-3</v>
      </c>
      <c r="L307" t="s">
        <v>21</v>
      </c>
      <c r="M307">
        <v>4.1999999999999997E-3</v>
      </c>
      <c r="N307">
        <v>0.02</v>
      </c>
      <c r="S307" s="4" t="s">
        <v>115</v>
      </c>
      <c r="T307" t="s">
        <v>68</v>
      </c>
    </row>
    <row r="308" spans="1:20" hidden="1" x14ac:dyDescent="0.35">
      <c r="A308" t="s">
        <v>167</v>
      </c>
      <c r="B308" t="s">
        <v>168</v>
      </c>
      <c r="C308" t="s">
        <v>17</v>
      </c>
      <c r="D308" s="1">
        <v>45467</v>
      </c>
      <c r="E308" s="1">
        <v>45468.586111111101</v>
      </c>
      <c r="F308" s="1">
        <v>45475</v>
      </c>
      <c r="G308" t="s">
        <v>18</v>
      </c>
      <c r="H308" t="s">
        <v>22</v>
      </c>
      <c r="I308" t="s">
        <v>24</v>
      </c>
      <c r="K308">
        <v>0.1928</v>
      </c>
      <c r="L308" t="s">
        <v>21</v>
      </c>
      <c r="M308">
        <v>5.8999999999999999E-3</v>
      </c>
      <c r="N308">
        <v>0.02</v>
      </c>
      <c r="S308" s="4" t="s">
        <v>115</v>
      </c>
      <c r="T308" t="s">
        <v>68</v>
      </c>
    </row>
    <row r="309" spans="1:20" hidden="1" x14ac:dyDescent="0.35">
      <c r="A309" t="s">
        <v>167</v>
      </c>
      <c r="B309" t="s">
        <v>168</v>
      </c>
      <c r="C309" t="s">
        <v>17</v>
      </c>
      <c r="D309" s="1">
        <v>45467</v>
      </c>
      <c r="E309" s="1">
        <v>45468.586111111101</v>
      </c>
      <c r="F309" s="1">
        <v>45475</v>
      </c>
      <c r="G309" t="s">
        <v>18</v>
      </c>
      <c r="H309" t="s">
        <v>25</v>
      </c>
      <c r="I309" t="s">
        <v>26</v>
      </c>
      <c r="K309">
        <v>0.18049999999999999</v>
      </c>
      <c r="L309" t="s">
        <v>21</v>
      </c>
      <c r="M309">
        <v>0.11</v>
      </c>
      <c r="N309">
        <v>0.2</v>
      </c>
      <c r="S309" s="4" t="s">
        <v>115</v>
      </c>
      <c r="T309" t="s">
        <v>68</v>
      </c>
    </row>
    <row r="310" spans="1:20" hidden="1" x14ac:dyDescent="0.35">
      <c r="A310" t="s">
        <v>43</v>
      </c>
      <c r="B310" t="s">
        <v>169</v>
      </c>
      <c r="C310" t="s">
        <v>17</v>
      </c>
      <c r="D310" s="1">
        <v>45467</v>
      </c>
      <c r="E310" s="1">
        <v>45468.586111111101</v>
      </c>
      <c r="F310" s="1">
        <v>45476</v>
      </c>
      <c r="G310" t="s">
        <v>18</v>
      </c>
      <c r="H310" t="s">
        <v>19</v>
      </c>
      <c r="I310" t="s">
        <v>20</v>
      </c>
      <c r="K310">
        <v>0</v>
      </c>
      <c r="L310" t="s">
        <v>21</v>
      </c>
      <c r="M310">
        <v>6.1999999999999998E-3</v>
      </c>
      <c r="N310">
        <v>0.02</v>
      </c>
      <c r="S310" s="4">
        <v>18</v>
      </c>
      <c r="T310" t="s">
        <v>68</v>
      </c>
    </row>
    <row r="311" spans="1:20" hidden="1" x14ac:dyDescent="0.35">
      <c r="A311" t="s">
        <v>43</v>
      </c>
      <c r="B311" t="s">
        <v>169</v>
      </c>
      <c r="C311" t="s">
        <v>17</v>
      </c>
      <c r="D311" s="1">
        <v>45467</v>
      </c>
      <c r="E311" s="1">
        <v>45468.586111111101</v>
      </c>
      <c r="F311" s="1">
        <v>45468</v>
      </c>
      <c r="G311" t="s">
        <v>18</v>
      </c>
      <c r="H311" t="s">
        <v>22</v>
      </c>
      <c r="I311" t="s">
        <v>23</v>
      </c>
      <c r="K311">
        <v>5.4999999999999997E-3</v>
      </c>
      <c r="L311" t="s">
        <v>21</v>
      </c>
      <c r="M311">
        <v>4.1999999999999997E-3</v>
      </c>
      <c r="N311">
        <v>0.02</v>
      </c>
      <c r="S311" s="4">
        <v>18</v>
      </c>
      <c r="T311" t="s">
        <v>68</v>
      </c>
    </row>
    <row r="312" spans="1:20" hidden="1" x14ac:dyDescent="0.35">
      <c r="A312" t="s">
        <v>43</v>
      </c>
      <c r="B312" t="s">
        <v>169</v>
      </c>
      <c r="C312" t="s">
        <v>17</v>
      </c>
      <c r="D312" s="1">
        <v>45467</v>
      </c>
      <c r="E312" s="1">
        <v>45468.586111111101</v>
      </c>
      <c r="F312" s="1">
        <v>45476</v>
      </c>
      <c r="G312" t="s">
        <v>18</v>
      </c>
      <c r="H312" t="s">
        <v>22</v>
      </c>
      <c r="I312" t="s">
        <v>24</v>
      </c>
      <c r="K312">
        <v>2.3900000000000001E-2</v>
      </c>
      <c r="L312" t="s">
        <v>21</v>
      </c>
      <c r="M312">
        <v>5.8999999999999999E-3</v>
      </c>
      <c r="N312">
        <v>0.02</v>
      </c>
      <c r="S312" s="4">
        <v>18</v>
      </c>
      <c r="T312" t="s">
        <v>68</v>
      </c>
    </row>
    <row r="313" spans="1:20" hidden="1" x14ac:dyDescent="0.35">
      <c r="A313" t="s">
        <v>43</v>
      </c>
      <c r="B313" t="s">
        <v>169</v>
      </c>
      <c r="C313" t="s">
        <v>17</v>
      </c>
      <c r="D313" s="1">
        <v>45467</v>
      </c>
      <c r="E313" s="1">
        <v>45468.586111111101</v>
      </c>
      <c r="F313" s="1">
        <v>45475</v>
      </c>
      <c r="G313" t="s">
        <v>18</v>
      </c>
      <c r="H313" t="s">
        <v>25</v>
      </c>
      <c r="I313" t="s">
        <v>26</v>
      </c>
      <c r="K313">
        <v>0.24035000000000001</v>
      </c>
      <c r="L313" t="s">
        <v>21</v>
      </c>
      <c r="M313">
        <v>0.11</v>
      </c>
      <c r="N313">
        <v>0.2</v>
      </c>
      <c r="S313" s="4">
        <v>18</v>
      </c>
      <c r="T313" t="s">
        <v>68</v>
      </c>
    </row>
    <row r="314" spans="1:20" hidden="1" x14ac:dyDescent="0.35">
      <c r="A314" t="s">
        <v>105</v>
      </c>
      <c r="B314" t="s">
        <v>170</v>
      </c>
      <c r="C314" t="s">
        <v>17</v>
      </c>
      <c r="D314" s="1">
        <v>45467</v>
      </c>
      <c r="E314" s="1">
        <v>45468.586111111101</v>
      </c>
      <c r="F314" s="1">
        <v>45476</v>
      </c>
      <c r="G314" t="s">
        <v>18</v>
      </c>
      <c r="H314" t="s">
        <v>19</v>
      </c>
      <c r="I314" t="s">
        <v>20</v>
      </c>
      <c r="K314">
        <v>0</v>
      </c>
      <c r="L314" t="s">
        <v>21</v>
      </c>
      <c r="M314">
        <v>6.1999999999999998E-3</v>
      </c>
      <c r="N314">
        <v>0.02</v>
      </c>
      <c r="S314" s="4">
        <v>16</v>
      </c>
      <c r="T314" t="s">
        <v>68</v>
      </c>
    </row>
    <row r="315" spans="1:20" hidden="1" x14ac:dyDescent="0.35">
      <c r="A315" t="s">
        <v>105</v>
      </c>
      <c r="B315" t="s">
        <v>170</v>
      </c>
      <c r="C315" t="s">
        <v>17</v>
      </c>
      <c r="D315" s="1">
        <v>45467</v>
      </c>
      <c r="E315" s="1">
        <v>45468.586111111101</v>
      </c>
      <c r="F315" s="1">
        <v>45468</v>
      </c>
      <c r="G315" t="s">
        <v>18</v>
      </c>
      <c r="H315" t="s">
        <v>22</v>
      </c>
      <c r="I315" t="s">
        <v>23</v>
      </c>
      <c r="K315">
        <v>2.7000000000000001E-3</v>
      </c>
      <c r="L315" t="s">
        <v>21</v>
      </c>
      <c r="M315">
        <v>4.1999999999999997E-3</v>
      </c>
      <c r="N315">
        <v>0.02</v>
      </c>
      <c r="S315" s="4">
        <v>16</v>
      </c>
      <c r="T315" t="s">
        <v>68</v>
      </c>
    </row>
    <row r="316" spans="1:20" hidden="1" x14ac:dyDescent="0.35">
      <c r="A316" t="s">
        <v>105</v>
      </c>
      <c r="B316" t="s">
        <v>170</v>
      </c>
      <c r="C316" t="s">
        <v>17</v>
      </c>
      <c r="D316" s="1">
        <v>45467</v>
      </c>
      <c r="E316" s="1">
        <v>45468.586111111101</v>
      </c>
      <c r="F316" s="1">
        <v>45476</v>
      </c>
      <c r="G316" t="s">
        <v>18</v>
      </c>
      <c r="H316" t="s">
        <v>22</v>
      </c>
      <c r="I316" t="s">
        <v>24</v>
      </c>
      <c r="K316">
        <v>1.89E-2</v>
      </c>
      <c r="L316" t="s">
        <v>21</v>
      </c>
      <c r="M316">
        <v>5.8999999999999999E-3</v>
      </c>
      <c r="N316">
        <v>0.02</v>
      </c>
      <c r="S316" s="4">
        <v>16</v>
      </c>
      <c r="T316" t="s">
        <v>68</v>
      </c>
    </row>
    <row r="317" spans="1:20" hidden="1" x14ac:dyDescent="0.35">
      <c r="A317" t="s">
        <v>105</v>
      </c>
      <c r="B317" t="s">
        <v>170</v>
      </c>
      <c r="C317" t="s">
        <v>17</v>
      </c>
      <c r="D317" s="1">
        <v>45467</v>
      </c>
      <c r="E317" s="1">
        <v>45468.586111111101</v>
      </c>
      <c r="F317" s="1">
        <v>45475</v>
      </c>
      <c r="G317" t="s">
        <v>18</v>
      </c>
      <c r="H317" t="s">
        <v>25</v>
      </c>
      <c r="I317" t="s">
        <v>26</v>
      </c>
      <c r="K317">
        <v>0.28660000000000002</v>
      </c>
      <c r="L317" t="s">
        <v>21</v>
      </c>
      <c r="M317">
        <v>0.11</v>
      </c>
      <c r="N317">
        <v>0.2</v>
      </c>
      <c r="S317" s="4">
        <v>16</v>
      </c>
      <c r="T317" t="s">
        <v>68</v>
      </c>
    </row>
    <row r="318" spans="1:20" hidden="1" x14ac:dyDescent="0.35">
      <c r="A318" t="s">
        <v>29</v>
      </c>
      <c r="B318" t="s">
        <v>171</v>
      </c>
      <c r="C318" t="s">
        <v>17</v>
      </c>
      <c r="D318" s="1">
        <v>45467</v>
      </c>
      <c r="E318" s="1">
        <v>45468.586111111101</v>
      </c>
      <c r="F318" s="1">
        <v>45476</v>
      </c>
      <c r="G318" t="s">
        <v>18</v>
      </c>
      <c r="H318" t="s">
        <v>19</v>
      </c>
      <c r="I318" t="s">
        <v>20</v>
      </c>
      <c r="K318">
        <v>0</v>
      </c>
      <c r="L318" t="s">
        <v>21</v>
      </c>
      <c r="M318">
        <v>6.1999999999999998E-3</v>
      </c>
      <c r="N318">
        <v>0.02</v>
      </c>
      <c r="S318" s="4">
        <v>17</v>
      </c>
      <c r="T318" t="s">
        <v>68</v>
      </c>
    </row>
    <row r="319" spans="1:20" hidden="1" x14ac:dyDescent="0.35">
      <c r="A319" t="s">
        <v>29</v>
      </c>
      <c r="B319" t="s">
        <v>171</v>
      </c>
      <c r="C319" t="s">
        <v>17</v>
      </c>
      <c r="D319" s="1">
        <v>45467</v>
      </c>
      <c r="E319" s="1">
        <v>45468.586111111101</v>
      </c>
      <c r="F319" s="1">
        <v>45468</v>
      </c>
      <c r="G319" t="s">
        <v>18</v>
      </c>
      <c r="H319" t="s">
        <v>22</v>
      </c>
      <c r="I319" t="s">
        <v>23</v>
      </c>
      <c r="K319">
        <v>3.0999999999999999E-3</v>
      </c>
      <c r="L319" t="s">
        <v>21</v>
      </c>
      <c r="M319">
        <v>4.1999999999999997E-3</v>
      </c>
      <c r="N319">
        <v>0.02</v>
      </c>
      <c r="S319" s="4">
        <v>17</v>
      </c>
      <c r="T319" t="s">
        <v>68</v>
      </c>
    </row>
    <row r="320" spans="1:20" hidden="1" x14ac:dyDescent="0.35">
      <c r="A320" t="s">
        <v>29</v>
      </c>
      <c r="B320" t="s">
        <v>171</v>
      </c>
      <c r="C320" t="s">
        <v>17</v>
      </c>
      <c r="D320" s="1">
        <v>45467</v>
      </c>
      <c r="E320" s="1">
        <v>45468.586111111101</v>
      </c>
      <c r="F320" s="1">
        <v>45476</v>
      </c>
      <c r="G320" t="s">
        <v>18</v>
      </c>
      <c r="H320" t="s">
        <v>22</v>
      </c>
      <c r="I320" t="s">
        <v>24</v>
      </c>
      <c r="K320">
        <v>1.4E-2</v>
      </c>
      <c r="L320" t="s">
        <v>21</v>
      </c>
      <c r="M320">
        <v>5.8999999999999999E-3</v>
      </c>
      <c r="N320">
        <v>0.02</v>
      </c>
      <c r="S320" s="4">
        <v>17</v>
      </c>
      <c r="T320" t="s">
        <v>68</v>
      </c>
    </row>
    <row r="321" spans="1:22" hidden="1" x14ac:dyDescent="0.35">
      <c r="A321" t="s">
        <v>29</v>
      </c>
      <c r="B321" t="s">
        <v>171</v>
      </c>
      <c r="C321" t="s">
        <v>17</v>
      </c>
      <c r="D321" s="1">
        <v>45467</v>
      </c>
      <c r="E321" s="1">
        <v>45468.586111111101</v>
      </c>
      <c r="F321" s="1">
        <v>45475</v>
      </c>
      <c r="G321" t="s">
        <v>18</v>
      </c>
      <c r="H321" t="s">
        <v>25</v>
      </c>
      <c r="I321" t="s">
        <v>26</v>
      </c>
      <c r="K321">
        <v>0.32645000000000002</v>
      </c>
      <c r="L321" t="s">
        <v>21</v>
      </c>
      <c r="M321">
        <v>0.11</v>
      </c>
      <c r="N321">
        <v>0.2</v>
      </c>
      <c r="S321" s="4">
        <v>17</v>
      </c>
      <c r="T321" t="s">
        <v>68</v>
      </c>
    </row>
    <row r="322" spans="1:22" hidden="1" x14ac:dyDescent="0.35">
      <c r="A322" t="s">
        <v>37</v>
      </c>
      <c r="B322" t="s">
        <v>172</v>
      </c>
      <c r="C322" t="s">
        <v>17</v>
      </c>
      <c r="D322" s="1">
        <v>45467</v>
      </c>
      <c r="E322" s="1">
        <v>45468.586111111101</v>
      </c>
      <c r="F322" s="1">
        <v>45476</v>
      </c>
      <c r="G322" t="s">
        <v>18</v>
      </c>
      <c r="H322" t="s">
        <v>19</v>
      </c>
      <c r="I322" t="s">
        <v>20</v>
      </c>
      <c r="K322">
        <v>0</v>
      </c>
      <c r="L322" t="s">
        <v>21</v>
      </c>
      <c r="M322">
        <v>6.1999999999999998E-3</v>
      </c>
      <c r="N322">
        <v>0.02</v>
      </c>
      <c r="S322" s="4" t="s">
        <v>65</v>
      </c>
      <c r="T322" t="s">
        <v>66</v>
      </c>
      <c r="V322" t="str">
        <f t="shared" si="4"/>
        <v>no</v>
      </c>
    </row>
    <row r="323" spans="1:22" hidden="1" x14ac:dyDescent="0.35">
      <c r="A323" t="s">
        <v>37</v>
      </c>
      <c r="B323" t="s">
        <v>172</v>
      </c>
      <c r="C323" t="s">
        <v>17</v>
      </c>
      <c r="D323" s="1">
        <v>45467</v>
      </c>
      <c r="E323" s="1">
        <v>45468.586111111101</v>
      </c>
      <c r="F323" s="1">
        <v>45468</v>
      </c>
      <c r="G323" t="s">
        <v>18</v>
      </c>
      <c r="H323" t="s">
        <v>22</v>
      </c>
      <c r="I323" t="s">
        <v>23</v>
      </c>
      <c r="K323">
        <v>0</v>
      </c>
      <c r="L323" t="s">
        <v>21</v>
      </c>
      <c r="M323">
        <v>4.1999999999999997E-3</v>
      </c>
      <c r="N323">
        <v>0</v>
      </c>
      <c r="S323" s="4" t="s">
        <v>65</v>
      </c>
      <c r="T323" t="s">
        <v>66</v>
      </c>
      <c r="V323" t="str">
        <f t="shared" ref="V323:V325" si="5">IF(K323&gt;N323,"yes","no")</f>
        <v>no</v>
      </c>
    </row>
    <row r="324" spans="1:22" hidden="1" x14ac:dyDescent="0.35">
      <c r="A324" t="s">
        <v>37</v>
      </c>
      <c r="B324" t="s">
        <v>172</v>
      </c>
      <c r="C324" t="s">
        <v>17</v>
      </c>
      <c r="D324" s="1">
        <v>45467</v>
      </c>
      <c r="E324" s="1">
        <v>45468.586111111101</v>
      </c>
      <c r="F324" s="1">
        <v>45476</v>
      </c>
      <c r="G324" t="s">
        <v>18</v>
      </c>
      <c r="H324" t="s">
        <v>22</v>
      </c>
      <c r="I324" t="s">
        <v>24</v>
      </c>
      <c r="K324">
        <v>0</v>
      </c>
      <c r="L324" t="s">
        <v>21</v>
      </c>
      <c r="M324">
        <v>5.8999999999999999E-3</v>
      </c>
      <c r="N324">
        <v>0.02</v>
      </c>
      <c r="S324" s="4" t="s">
        <v>65</v>
      </c>
      <c r="T324" t="s">
        <v>66</v>
      </c>
      <c r="V324" t="str">
        <f t="shared" si="5"/>
        <v>no</v>
      </c>
    </row>
    <row r="325" spans="1:22" hidden="1" x14ac:dyDescent="0.35">
      <c r="A325" t="s">
        <v>37</v>
      </c>
      <c r="B325" t="s">
        <v>172</v>
      </c>
      <c r="C325" t="s">
        <v>17</v>
      </c>
      <c r="D325" s="1">
        <v>45467</v>
      </c>
      <c r="E325" s="1">
        <v>45468.586111111101</v>
      </c>
      <c r="F325" s="1">
        <v>45475</v>
      </c>
      <c r="G325" t="s">
        <v>18</v>
      </c>
      <c r="H325" t="s">
        <v>25</v>
      </c>
      <c r="I325" t="s">
        <v>26</v>
      </c>
      <c r="K325">
        <v>5.0349999999999999E-2</v>
      </c>
      <c r="L325" t="s">
        <v>21</v>
      </c>
      <c r="M325">
        <v>0.11</v>
      </c>
      <c r="N325">
        <v>0.2</v>
      </c>
      <c r="S325" s="4" t="s">
        <v>65</v>
      </c>
      <c r="T325" t="s">
        <v>66</v>
      </c>
      <c r="V325" t="str">
        <f t="shared" si="5"/>
        <v>no</v>
      </c>
    </row>
    <row r="326" spans="1:22" hidden="1" x14ac:dyDescent="0.35">
      <c r="A326" t="s">
        <v>29</v>
      </c>
      <c r="B326" t="s">
        <v>178</v>
      </c>
      <c r="C326" t="s">
        <v>17</v>
      </c>
      <c r="D326" s="1">
        <v>45474</v>
      </c>
      <c r="E326" s="1">
        <v>45475.670833333301</v>
      </c>
      <c r="F326" s="1">
        <v>45483</v>
      </c>
      <c r="G326" t="s">
        <v>18</v>
      </c>
      <c r="H326" t="s">
        <v>19</v>
      </c>
      <c r="I326" t="s">
        <v>20</v>
      </c>
      <c r="K326">
        <v>4.3E-3</v>
      </c>
      <c r="L326" t="s">
        <v>21</v>
      </c>
      <c r="M326">
        <v>6.1999999999999998E-3</v>
      </c>
      <c r="N326">
        <v>0.02</v>
      </c>
      <c r="S326" s="4">
        <v>17</v>
      </c>
      <c r="T326" t="s">
        <v>68</v>
      </c>
    </row>
    <row r="327" spans="1:22" hidden="1" x14ac:dyDescent="0.35">
      <c r="A327" t="s">
        <v>29</v>
      </c>
      <c r="B327" t="s">
        <v>178</v>
      </c>
      <c r="C327" t="s">
        <v>17</v>
      </c>
      <c r="D327" s="1">
        <v>45474</v>
      </c>
      <c r="E327" s="1">
        <v>45475.670833333301</v>
      </c>
      <c r="F327" s="1">
        <v>45476</v>
      </c>
      <c r="G327" t="s">
        <v>18</v>
      </c>
      <c r="H327" t="s">
        <v>22</v>
      </c>
      <c r="I327" t="s">
        <v>23</v>
      </c>
      <c r="K327">
        <v>0</v>
      </c>
      <c r="L327" t="s">
        <v>21</v>
      </c>
      <c r="M327">
        <v>4.1999999999999997E-3</v>
      </c>
      <c r="N327">
        <v>0.02</v>
      </c>
      <c r="S327" s="4">
        <v>17</v>
      </c>
      <c r="T327" t="s">
        <v>68</v>
      </c>
    </row>
    <row r="328" spans="1:22" hidden="1" x14ac:dyDescent="0.35">
      <c r="A328" t="s">
        <v>29</v>
      </c>
      <c r="B328" t="s">
        <v>178</v>
      </c>
      <c r="C328" t="s">
        <v>17</v>
      </c>
      <c r="D328" s="1">
        <v>45474</v>
      </c>
      <c r="E328" s="1">
        <v>45475.670833333301</v>
      </c>
      <c r="F328" s="1">
        <v>45485</v>
      </c>
      <c r="G328" t="s">
        <v>18</v>
      </c>
      <c r="H328" t="s">
        <v>22</v>
      </c>
      <c r="I328" t="s">
        <v>24</v>
      </c>
      <c r="K328">
        <v>1.03E-2</v>
      </c>
      <c r="L328" t="s">
        <v>21</v>
      </c>
      <c r="M328">
        <v>5.8999999999999999E-3</v>
      </c>
      <c r="N328">
        <v>0.02</v>
      </c>
      <c r="S328" s="4">
        <v>17</v>
      </c>
      <c r="T328" t="s">
        <v>68</v>
      </c>
    </row>
    <row r="329" spans="1:22" hidden="1" x14ac:dyDescent="0.35">
      <c r="A329" t="s">
        <v>29</v>
      </c>
      <c r="B329" t="s">
        <v>178</v>
      </c>
      <c r="C329" t="s">
        <v>17</v>
      </c>
      <c r="D329" s="1">
        <v>45474</v>
      </c>
      <c r="E329" s="1">
        <v>45475.670833333301</v>
      </c>
      <c r="F329" s="1">
        <v>45483</v>
      </c>
      <c r="G329" t="s">
        <v>18</v>
      </c>
      <c r="H329" t="s">
        <v>25</v>
      </c>
      <c r="I329" t="s">
        <v>26</v>
      </c>
      <c r="K329">
        <v>0.10605000000000001</v>
      </c>
      <c r="L329" t="s">
        <v>21</v>
      </c>
      <c r="M329">
        <v>0.11</v>
      </c>
      <c r="N329">
        <v>0.2</v>
      </c>
      <c r="S329" s="4">
        <v>17</v>
      </c>
      <c r="T329" t="s">
        <v>68</v>
      </c>
    </row>
    <row r="330" spans="1:22" hidden="1" x14ac:dyDescent="0.35">
      <c r="A330" t="s">
        <v>49</v>
      </c>
      <c r="B330" t="s">
        <v>179</v>
      </c>
      <c r="C330" t="s">
        <v>17</v>
      </c>
      <c r="D330" s="1">
        <v>45474</v>
      </c>
      <c r="E330" s="1">
        <v>45475.670833333301</v>
      </c>
      <c r="F330" s="1">
        <v>45483</v>
      </c>
      <c r="G330" t="s">
        <v>18</v>
      </c>
      <c r="H330" t="s">
        <v>19</v>
      </c>
      <c r="I330" t="s">
        <v>20</v>
      </c>
      <c r="K330">
        <v>0</v>
      </c>
      <c r="L330" t="s">
        <v>21</v>
      </c>
      <c r="M330">
        <v>6.1999999999999998E-3</v>
      </c>
      <c r="N330">
        <v>0.02</v>
      </c>
      <c r="S330" s="4">
        <v>14</v>
      </c>
      <c r="T330" t="s">
        <v>68</v>
      </c>
    </row>
    <row r="331" spans="1:22" hidden="1" x14ac:dyDescent="0.35">
      <c r="A331" t="s">
        <v>49</v>
      </c>
      <c r="B331" t="s">
        <v>179</v>
      </c>
      <c r="C331" t="s">
        <v>17</v>
      </c>
      <c r="D331" s="1">
        <v>45474</v>
      </c>
      <c r="E331" s="1">
        <v>45475.670833333301</v>
      </c>
      <c r="F331" s="1">
        <v>45476</v>
      </c>
      <c r="G331" t="s">
        <v>18</v>
      </c>
      <c r="H331" t="s">
        <v>22</v>
      </c>
      <c r="I331" t="s">
        <v>23</v>
      </c>
      <c r="K331">
        <v>2.7000000000000001E-3</v>
      </c>
      <c r="L331" t="s">
        <v>21</v>
      </c>
      <c r="M331">
        <v>4.1999999999999997E-3</v>
      </c>
      <c r="N331">
        <v>0.02</v>
      </c>
      <c r="S331" s="4">
        <v>14</v>
      </c>
      <c r="T331" t="s">
        <v>68</v>
      </c>
    </row>
    <row r="332" spans="1:22" hidden="1" x14ac:dyDescent="0.35">
      <c r="A332" t="s">
        <v>49</v>
      </c>
      <c r="B332" t="s">
        <v>179</v>
      </c>
      <c r="C332" t="s">
        <v>17</v>
      </c>
      <c r="D332" s="1">
        <v>45474</v>
      </c>
      <c r="E332" s="1">
        <v>45475.670833333301</v>
      </c>
      <c r="F332" s="1">
        <v>45485</v>
      </c>
      <c r="G332" t="s">
        <v>18</v>
      </c>
      <c r="H332" t="s">
        <v>22</v>
      </c>
      <c r="I332" t="s">
        <v>24</v>
      </c>
      <c r="K332">
        <v>4.0099999999999997E-2</v>
      </c>
      <c r="L332" t="s">
        <v>21</v>
      </c>
      <c r="M332">
        <v>5.8999999999999999E-3</v>
      </c>
      <c r="N332">
        <v>0.02</v>
      </c>
      <c r="S332" s="4">
        <v>14</v>
      </c>
      <c r="T332" t="s">
        <v>68</v>
      </c>
    </row>
    <row r="333" spans="1:22" hidden="1" x14ac:dyDescent="0.35">
      <c r="A333" t="s">
        <v>49</v>
      </c>
      <c r="B333" t="s">
        <v>179</v>
      </c>
      <c r="C333" t="s">
        <v>17</v>
      </c>
      <c r="D333" s="1">
        <v>45474</v>
      </c>
      <c r="E333" s="1">
        <v>45475.670833333301</v>
      </c>
      <c r="F333" s="1">
        <v>45483</v>
      </c>
      <c r="G333" t="s">
        <v>18</v>
      </c>
      <c r="H333" t="s">
        <v>25</v>
      </c>
      <c r="I333" t="s">
        <v>26</v>
      </c>
      <c r="K333">
        <v>0.26205000000000001</v>
      </c>
      <c r="L333" t="s">
        <v>21</v>
      </c>
      <c r="M333">
        <v>0.11</v>
      </c>
      <c r="N333">
        <v>0.2</v>
      </c>
      <c r="S333" s="4">
        <v>14</v>
      </c>
      <c r="T333" t="s">
        <v>68</v>
      </c>
    </row>
    <row r="334" spans="1:22" hidden="1" x14ac:dyDescent="0.35">
      <c r="A334" t="s">
        <v>59</v>
      </c>
      <c r="B334" t="s">
        <v>180</v>
      </c>
      <c r="C334" t="s">
        <v>17</v>
      </c>
      <c r="D334" s="1">
        <v>45474</v>
      </c>
      <c r="E334" s="1">
        <v>45475.670833333301</v>
      </c>
      <c r="F334" s="1">
        <v>45483</v>
      </c>
      <c r="G334" t="s">
        <v>18</v>
      </c>
      <c r="H334" t="s">
        <v>19</v>
      </c>
      <c r="I334" t="s">
        <v>20</v>
      </c>
      <c r="K334">
        <v>7.4999999999999997E-3</v>
      </c>
      <c r="L334" t="s">
        <v>21</v>
      </c>
      <c r="M334">
        <v>6.1999999999999998E-3</v>
      </c>
      <c r="N334">
        <v>0.02</v>
      </c>
      <c r="S334" s="4">
        <v>20</v>
      </c>
      <c r="T334" t="s">
        <v>68</v>
      </c>
    </row>
    <row r="335" spans="1:22" hidden="1" x14ac:dyDescent="0.35">
      <c r="A335" t="s">
        <v>59</v>
      </c>
      <c r="B335" t="s">
        <v>180</v>
      </c>
      <c r="C335" t="s">
        <v>17</v>
      </c>
      <c r="D335" s="1">
        <v>45474</v>
      </c>
      <c r="E335" s="1">
        <v>45475.670833333301</v>
      </c>
      <c r="F335" s="1">
        <v>45476</v>
      </c>
      <c r="G335" t="s">
        <v>18</v>
      </c>
      <c r="H335" t="s">
        <v>22</v>
      </c>
      <c r="I335" t="s">
        <v>23</v>
      </c>
      <c r="K335">
        <v>5.9999999999999995E-4</v>
      </c>
      <c r="L335" t="s">
        <v>21</v>
      </c>
      <c r="M335">
        <v>4.1999999999999997E-3</v>
      </c>
      <c r="N335">
        <v>0.02</v>
      </c>
      <c r="S335" s="4">
        <v>20</v>
      </c>
      <c r="T335" t="s">
        <v>68</v>
      </c>
    </row>
    <row r="336" spans="1:22" hidden="1" x14ac:dyDescent="0.35">
      <c r="A336" t="s">
        <v>59</v>
      </c>
      <c r="B336" t="s">
        <v>180</v>
      </c>
      <c r="C336" t="s">
        <v>17</v>
      </c>
      <c r="D336" s="1">
        <v>45474</v>
      </c>
      <c r="E336" s="1">
        <v>45475.670833333301</v>
      </c>
      <c r="F336" s="1">
        <v>45485</v>
      </c>
      <c r="G336" t="s">
        <v>18</v>
      </c>
      <c r="H336" t="s">
        <v>22</v>
      </c>
      <c r="I336" t="s">
        <v>24</v>
      </c>
      <c r="K336">
        <v>3.56E-2</v>
      </c>
      <c r="L336" t="s">
        <v>21</v>
      </c>
      <c r="M336">
        <v>5.8999999999999999E-3</v>
      </c>
      <c r="N336">
        <v>0.02</v>
      </c>
      <c r="S336" s="4">
        <v>20</v>
      </c>
      <c r="T336" t="s">
        <v>68</v>
      </c>
    </row>
    <row r="337" spans="1:22" hidden="1" x14ac:dyDescent="0.35">
      <c r="A337" t="s">
        <v>59</v>
      </c>
      <c r="B337" t="s">
        <v>180</v>
      </c>
      <c r="C337" t="s">
        <v>17</v>
      </c>
      <c r="D337" s="1">
        <v>45474</v>
      </c>
      <c r="E337" s="1">
        <v>45475.670833333301</v>
      </c>
      <c r="F337" s="1">
        <v>45483</v>
      </c>
      <c r="G337" t="s">
        <v>18</v>
      </c>
      <c r="H337" t="s">
        <v>25</v>
      </c>
      <c r="I337" t="s">
        <v>26</v>
      </c>
      <c r="K337">
        <v>0.31204999999999999</v>
      </c>
      <c r="L337" t="s">
        <v>21</v>
      </c>
      <c r="M337">
        <v>0.11</v>
      </c>
      <c r="N337">
        <v>0.2</v>
      </c>
      <c r="S337" s="4">
        <v>20</v>
      </c>
      <c r="T337" t="s">
        <v>68</v>
      </c>
    </row>
    <row r="338" spans="1:22" hidden="1" x14ac:dyDescent="0.35">
      <c r="A338" t="s">
        <v>167</v>
      </c>
      <c r="B338" t="s">
        <v>181</v>
      </c>
      <c r="C338" t="s">
        <v>17</v>
      </c>
      <c r="D338" s="1">
        <v>45475</v>
      </c>
      <c r="E338" s="1">
        <v>45475.670833333301</v>
      </c>
      <c r="F338" s="1">
        <v>45483</v>
      </c>
      <c r="G338" t="s">
        <v>18</v>
      </c>
      <c r="H338" t="s">
        <v>19</v>
      </c>
      <c r="I338" t="s">
        <v>20</v>
      </c>
      <c r="K338">
        <v>0</v>
      </c>
      <c r="L338" t="s">
        <v>21</v>
      </c>
      <c r="M338">
        <v>6.1999999999999998E-3</v>
      </c>
      <c r="N338">
        <v>0.02</v>
      </c>
      <c r="S338" s="4" t="s">
        <v>115</v>
      </c>
      <c r="T338" t="s">
        <v>68</v>
      </c>
    </row>
    <row r="339" spans="1:22" hidden="1" x14ac:dyDescent="0.35">
      <c r="A339" t="s">
        <v>167</v>
      </c>
      <c r="B339" t="s">
        <v>181</v>
      </c>
      <c r="C339" t="s">
        <v>17</v>
      </c>
      <c r="D339" s="1">
        <v>45475</v>
      </c>
      <c r="E339" s="1">
        <v>45475.670833333301</v>
      </c>
      <c r="F339" s="1">
        <v>45476</v>
      </c>
      <c r="G339" t="s">
        <v>18</v>
      </c>
      <c r="H339" t="s">
        <v>22</v>
      </c>
      <c r="I339" t="s">
        <v>23</v>
      </c>
      <c r="K339">
        <v>0</v>
      </c>
      <c r="L339" t="s">
        <v>21</v>
      </c>
      <c r="M339">
        <v>4.1999999999999997E-3</v>
      </c>
      <c r="N339">
        <v>0.02</v>
      </c>
      <c r="S339" s="4" t="s">
        <v>115</v>
      </c>
      <c r="T339" t="s">
        <v>68</v>
      </c>
    </row>
    <row r="340" spans="1:22" hidden="1" x14ac:dyDescent="0.35">
      <c r="A340" t="s">
        <v>167</v>
      </c>
      <c r="B340" t="s">
        <v>181</v>
      </c>
      <c r="C340" t="s">
        <v>17</v>
      </c>
      <c r="D340" s="1">
        <v>45475</v>
      </c>
      <c r="E340" s="1">
        <v>45475.670833333301</v>
      </c>
      <c r="F340" s="1">
        <v>45485</v>
      </c>
      <c r="G340" t="s">
        <v>18</v>
      </c>
      <c r="H340" t="s">
        <v>22</v>
      </c>
      <c r="I340" t="s">
        <v>24</v>
      </c>
      <c r="K340">
        <v>4.8999999999999998E-3</v>
      </c>
      <c r="L340" t="s">
        <v>21</v>
      </c>
      <c r="M340">
        <v>5.8999999999999999E-3</v>
      </c>
      <c r="N340">
        <v>0.02</v>
      </c>
      <c r="S340" s="4" t="s">
        <v>115</v>
      </c>
      <c r="T340" t="s">
        <v>68</v>
      </c>
    </row>
    <row r="341" spans="1:22" hidden="1" x14ac:dyDescent="0.35">
      <c r="A341" t="s">
        <v>167</v>
      </c>
      <c r="B341" t="s">
        <v>181</v>
      </c>
      <c r="C341" t="s">
        <v>17</v>
      </c>
      <c r="D341" s="1">
        <v>45475</v>
      </c>
      <c r="E341" s="1">
        <v>45475.670833333301</v>
      </c>
      <c r="F341" s="1">
        <v>45483</v>
      </c>
      <c r="G341" t="s">
        <v>18</v>
      </c>
      <c r="H341" t="s">
        <v>25</v>
      </c>
      <c r="I341" t="s">
        <v>26</v>
      </c>
      <c r="K341">
        <v>0.1026</v>
      </c>
      <c r="L341" t="s">
        <v>21</v>
      </c>
      <c r="M341">
        <v>0.11</v>
      </c>
      <c r="N341">
        <v>0.2</v>
      </c>
      <c r="S341" s="4" t="s">
        <v>115</v>
      </c>
      <c r="T341" t="s">
        <v>68</v>
      </c>
    </row>
    <row r="342" spans="1:22" hidden="1" x14ac:dyDescent="0.35">
      <c r="A342" t="s">
        <v>156</v>
      </c>
      <c r="B342" t="s">
        <v>182</v>
      </c>
      <c r="C342" t="s">
        <v>17</v>
      </c>
      <c r="D342" s="1">
        <v>45475</v>
      </c>
      <c r="E342" s="1">
        <v>45475.670833333301</v>
      </c>
      <c r="F342" s="1">
        <v>45483</v>
      </c>
      <c r="G342" t="s">
        <v>18</v>
      </c>
      <c r="H342" t="s">
        <v>19</v>
      </c>
      <c r="I342" t="s">
        <v>20</v>
      </c>
      <c r="K342">
        <v>0</v>
      </c>
      <c r="L342" t="s">
        <v>21</v>
      </c>
      <c r="M342">
        <v>6.1999999999999998E-3</v>
      </c>
      <c r="N342">
        <v>0.02</v>
      </c>
      <c r="S342" s="4" t="s">
        <v>153</v>
      </c>
      <c r="T342" t="s">
        <v>68</v>
      </c>
    </row>
    <row r="343" spans="1:22" hidden="1" x14ac:dyDescent="0.35">
      <c r="A343" t="s">
        <v>156</v>
      </c>
      <c r="B343" t="s">
        <v>182</v>
      </c>
      <c r="C343" t="s">
        <v>17</v>
      </c>
      <c r="D343" s="1">
        <v>45475</v>
      </c>
      <c r="E343" s="1">
        <v>45475.670833333301</v>
      </c>
      <c r="F343" s="1">
        <v>45476</v>
      </c>
      <c r="G343" t="s">
        <v>18</v>
      </c>
      <c r="H343" t="s">
        <v>22</v>
      </c>
      <c r="I343" t="s">
        <v>23</v>
      </c>
      <c r="K343">
        <v>3.3999999999999998E-3</v>
      </c>
      <c r="L343" t="s">
        <v>21</v>
      </c>
      <c r="M343">
        <v>4.1999999999999997E-3</v>
      </c>
      <c r="N343">
        <v>0.02</v>
      </c>
      <c r="S343" s="4" t="s">
        <v>153</v>
      </c>
      <c r="T343" t="s">
        <v>68</v>
      </c>
    </row>
    <row r="344" spans="1:22" hidden="1" x14ac:dyDescent="0.35">
      <c r="A344" t="s">
        <v>156</v>
      </c>
      <c r="B344" t="s">
        <v>182</v>
      </c>
      <c r="C344" t="s">
        <v>17</v>
      </c>
      <c r="D344" s="1">
        <v>45475</v>
      </c>
      <c r="E344" s="1">
        <v>45475.670833333301</v>
      </c>
      <c r="F344" s="1">
        <v>45485</v>
      </c>
      <c r="G344" t="s">
        <v>18</v>
      </c>
      <c r="H344" t="s">
        <v>22</v>
      </c>
      <c r="I344" t="s">
        <v>24</v>
      </c>
      <c r="K344">
        <v>3.4500000000000003E-2</v>
      </c>
      <c r="L344" t="s">
        <v>21</v>
      </c>
      <c r="M344">
        <v>5.8999999999999999E-3</v>
      </c>
      <c r="N344">
        <v>0.02</v>
      </c>
      <c r="S344" s="4" t="s">
        <v>153</v>
      </c>
      <c r="T344" t="s">
        <v>68</v>
      </c>
    </row>
    <row r="345" spans="1:22" hidden="1" x14ac:dyDescent="0.35">
      <c r="A345" t="s">
        <v>156</v>
      </c>
      <c r="B345" t="s">
        <v>182</v>
      </c>
      <c r="C345" t="s">
        <v>17</v>
      </c>
      <c r="D345" s="1">
        <v>45475</v>
      </c>
      <c r="E345" s="1">
        <v>45475.670833333301</v>
      </c>
      <c r="F345" s="1">
        <v>45483</v>
      </c>
      <c r="G345" t="s">
        <v>18</v>
      </c>
      <c r="H345" t="s">
        <v>25</v>
      </c>
      <c r="I345" t="s">
        <v>26</v>
      </c>
      <c r="K345">
        <v>0.1988</v>
      </c>
      <c r="L345" t="s">
        <v>21</v>
      </c>
      <c r="M345">
        <v>0.11</v>
      </c>
      <c r="N345">
        <v>0.2</v>
      </c>
      <c r="S345" s="4" t="s">
        <v>153</v>
      </c>
      <c r="T345" t="s">
        <v>68</v>
      </c>
    </row>
    <row r="346" spans="1:22" hidden="1" x14ac:dyDescent="0.35">
      <c r="A346" t="s">
        <v>41</v>
      </c>
      <c r="B346" t="s">
        <v>183</v>
      </c>
      <c r="C346" t="s">
        <v>17</v>
      </c>
      <c r="D346" s="1">
        <v>45475</v>
      </c>
      <c r="E346" s="1">
        <v>45475.670833333301</v>
      </c>
      <c r="F346" s="1">
        <v>45483</v>
      </c>
      <c r="G346" t="s">
        <v>18</v>
      </c>
      <c r="H346" t="s">
        <v>19</v>
      </c>
      <c r="I346" t="s">
        <v>20</v>
      </c>
      <c r="K346">
        <v>0</v>
      </c>
      <c r="L346" t="s">
        <v>21</v>
      </c>
      <c r="M346">
        <v>6.1999999999999998E-3</v>
      </c>
      <c r="N346">
        <v>0.02</v>
      </c>
      <c r="S346" s="4">
        <v>15</v>
      </c>
      <c r="T346" t="s">
        <v>68</v>
      </c>
    </row>
    <row r="347" spans="1:22" hidden="1" x14ac:dyDescent="0.35">
      <c r="A347" t="s">
        <v>41</v>
      </c>
      <c r="B347" t="s">
        <v>183</v>
      </c>
      <c r="C347" t="s">
        <v>17</v>
      </c>
      <c r="D347" s="1">
        <v>45475</v>
      </c>
      <c r="E347" s="1">
        <v>45475.670833333301</v>
      </c>
      <c r="F347" s="1">
        <v>45476</v>
      </c>
      <c r="G347" t="s">
        <v>18</v>
      </c>
      <c r="H347" t="s">
        <v>22</v>
      </c>
      <c r="I347" t="s">
        <v>23</v>
      </c>
      <c r="K347">
        <v>0</v>
      </c>
      <c r="L347" t="s">
        <v>21</v>
      </c>
      <c r="M347">
        <v>4.1999999999999997E-3</v>
      </c>
      <c r="N347">
        <v>0.02</v>
      </c>
      <c r="S347" s="4">
        <v>15</v>
      </c>
      <c r="T347" t="s">
        <v>68</v>
      </c>
    </row>
    <row r="348" spans="1:22" hidden="1" x14ac:dyDescent="0.35">
      <c r="A348" t="s">
        <v>41</v>
      </c>
      <c r="B348" t="s">
        <v>183</v>
      </c>
      <c r="C348" t="s">
        <v>17</v>
      </c>
      <c r="D348" s="1">
        <v>45475</v>
      </c>
      <c r="E348" s="1">
        <v>45475.670833333301</v>
      </c>
      <c r="F348" s="1">
        <v>45485</v>
      </c>
      <c r="G348" t="s">
        <v>18</v>
      </c>
      <c r="H348" t="s">
        <v>22</v>
      </c>
      <c r="I348" t="s">
        <v>24</v>
      </c>
      <c r="K348">
        <v>1.24E-2</v>
      </c>
      <c r="L348" t="s">
        <v>21</v>
      </c>
      <c r="M348">
        <v>5.8999999999999999E-3</v>
      </c>
      <c r="N348">
        <v>0.02</v>
      </c>
      <c r="S348" s="4">
        <v>15</v>
      </c>
      <c r="T348" t="s">
        <v>68</v>
      </c>
    </row>
    <row r="349" spans="1:22" hidden="1" x14ac:dyDescent="0.35">
      <c r="A349" t="s">
        <v>41</v>
      </c>
      <c r="B349" t="s">
        <v>183</v>
      </c>
      <c r="C349" t="s">
        <v>17</v>
      </c>
      <c r="D349" s="1">
        <v>45475</v>
      </c>
      <c r="E349" s="1">
        <v>45475.670833333301</v>
      </c>
      <c r="F349" s="1">
        <v>45483</v>
      </c>
      <c r="G349" t="s">
        <v>18</v>
      </c>
      <c r="H349" t="s">
        <v>25</v>
      </c>
      <c r="I349" t="s">
        <v>26</v>
      </c>
      <c r="K349">
        <v>0.2311</v>
      </c>
      <c r="L349" t="s">
        <v>21</v>
      </c>
      <c r="M349">
        <v>0.11</v>
      </c>
      <c r="N349">
        <v>0.2</v>
      </c>
      <c r="S349" s="4">
        <v>15</v>
      </c>
      <c r="T349" t="s">
        <v>68</v>
      </c>
    </row>
    <row r="350" spans="1:22" hidden="1" x14ac:dyDescent="0.35">
      <c r="A350" t="s">
        <v>37</v>
      </c>
      <c r="B350" t="s">
        <v>184</v>
      </c>
      <c r="C350" t="s">
        <v>17</v>
      </c>
      <c r="D350" s="1">
        <v>45474</v>
      </c>
      <c r="E350" s="1">
        <v>45475.670833333301</v>
      </c>
      <c r="F350" s="1">
        <v>45483</v>
      </c>
      <c r="G350" t="s">
        <v>18</v>
      </c>
      <c r="H350" t="s">
        <v>19</v>
      </c>
      <c r="I350" t="s">
        <v>20</v>
      </c>
      <c r="K350">
        <v>0</v>
      </c>
      <c r="L350" t="s">
        <v>21</v>
      </c>
      <c r="M350">
        <v>6.1999999999999998E-3</v>
      </c>
      <c r="N350">
        <v>0.02</v>
      </c>
      <c r="S350" s="4" t="s">
        <v>65</v>
      </c>
      <c r="T350" t="s">
        <v>66</v>
      </c>
      <c r="V350" t="str">
        <f t="shared" ref="V350:V352" si="6">IF(K350&gt;N350,"yes","no")</f>
        <v>no</v>
      </c>
    </row>
    <row r="351" spans="1:22" hidden="1" x14ac:dyDescent="0.35">
      <c r="A351" t="s">
        <v>37</v>
      </c>
      <c r="B351" t="s">
        <v>184</v>
      </c>
      <c r="C351" t="s">
        <v>17</v>
      </c>
      <c r="D351" s="1">
        <v>45474</v>
      </c>
      <c r="E351" s="1">
        <v>45475.670833333301</v>
      </c>
      <c r="F351" s="1">
        <v>45475</v>
      </c>
      <c r="G351" t="s">
        <v>18</v>
      </c>
      <c r="H351" t="s">
        <v>22</v>
      </c>
      <c r="I351" t="s">
        <v>23</v>
      </c>
      <c r="K351">
        <v>0</v>
      </c>
      <c r="L351" t="s">
        <v>21</v>
      </c>
      <c r="M351">
        <v>4.1999999999999997E-3</v>
      </c>
      <c r="N351">
        <v>0.02</v>
      </c>
      <c r="S351" s="4" t="s">
        <v>65</v>
      </c>
      <c r="T351" t="s">
        <v>66</v>
      </c>
      <c r="V351" t="str">
        <f t="shared" si="6"/>
        <v>no</v>
      </c>
    </row>
    <row r="352" spans="1:22" hidden="1" x14ac:dyDescent="0.35">
      <c r="A352" t="s">
        <v>37</v>
      </c>
      <c r="B352" t="s">
        <v>184</v>
      </c>
      <c r="C352" t="s">
        <v>17</v>
      </c>
      <c r="D352" s="1">
        <v>45474</v>
      </c>
      <c r="E352" s="1">
        <v>45475.670833333301</v>
      </c>
      <c r="F352" s="1">
        <v>45485</v>
      </c>
      <c r="G352" t="s">
        <v>18</v>
      </c>
      <c r="H352" t="s">
        <v>22</v>
      </c>
      <c r="I352" t="s">
        <v>24</v>
      </c>
      <c r="K352">
        <v>5.9999999999999995E-4</v>
      </c>
      <c r="L352" t="s">
        <v>21</v>
      </c>
      <c r="M352">
        <v>5.8999999999999999E-3</v>
      </c>
      <c r="N352">
        <v>0.02</v>
      </c>
      <c r="S352" s="4" t="s">
        <v>65</v>
      </c>
      <c r="T352" t="s">
        <v>66</v>
      </c>
      <c r="V352" t="str">
        <f t="shared" si="6"/>
        <v>no</v>
      </c>
    </row>
    <row r="353" spans="1:23" hidden="1" x14ac:dyDescent="0.35">
      <c r="A353" t="s">
        <v>37</v>
      </c>
      <c r="B353" t="s">
        <v>184</v>
      </c>
      <c r="C353" t="s">
        <v>17</v>
      </c>
      <c r="D353" s="1">
        <v>45474</v>
      </c>
      <c r="E353" s="1">
        <v>45475.670833333301</v>
      </c>
      <c r="F353" s="1">
        <v>45483</v>
      </c>
      <c r="G353" t="s">
        <v>18</v>
      </c>
      <c r="H353" t="s">
        <v>25</v>
      </c>
      <c r="I353" t="s">
        <v>26</v>
      </c>
      <c r="J353" t="s">
        <v>45</v>
      </c>
      <c r="K353">
        <v>0</v>
      </c>
      <c r="L353" t="s">
        <v>21</v>
      </c>
      <c r="M353">
        <v>0.11</v>
      </c>
      <c r="N353">
        <v>0.2</v>
      </c>
      <c r="S353" s="4" t="s">
        <v>65</v>
      </c>
      <c r="T353" t="s">
        <v>66</v>
      </c>
      <c r="V353" t="str">
        <f>IF(K353&gt;N353,"yes","no")</f>
        <v>no</v>
      </c>
    </row>
    <row r="354" spans="1:23" hidden="1" x14ac:dyDescent="0.35">
      <c r="A354" t="s">
        <v>105</v>
      </c>
      <c r="B354" t="s">
        <v>185</v>
      </c>
      <c r="C354" t="s">
        <v>17</v>
      </c>
      <c r="D354" s="1">
        <v>45474</v>
      </c>
      <c r="E354" s="1">
        <v>45475.670833333301</v>
      </c>
      <c r="F354" s="1">
        <v>45483</v>
      </c>
      <c r="G354" t="s">
        <v>18</v>
      </c>
      <c r="H354" t="s">
        <v>19</v>
      </c>
      <c r="I354" t="s">
        <v>20</v>
      </c>
      <c r="K354">
        <v>0</v>
      </c>
      <c r="L354" t="s">
        <v>21</v>
      </c>
      <c r="M354">
        <v>6.1999999999999998E-3</v>
      </c>
      <c r="N354">
        <v>0.02</v>
      </c>
      <c r="S354" s="4">
        <v>16</v>
      </c>
      <c r="T354" t="s">
        <v>68</v>
      </c>
    </row>
    <row r="355" spans="1:23" hidden="1" x14ac:dyDescent="0.35">
      <c r="A355" t="s">
        <v>105</v>
      </c>
      <c r="B355" t="s">
        <v>185</v>
      </c>
      <c r="C355" t="s">
        <v>17</v>
      </c>
      <c r="D355" s="1">
        <v>45474</v>
      </c>
      <c r="E355" s="1">
        <v>45475.670833333301</v>
      </c>
      <c r="F355" s="1">
        <v>45475</v>
      </c>
      <c r="G355" t="s">
        <v>18</v>
      </c>
      <c r="H355" t="s">
        <v>22</v>
      </c>
      <c r="I355" t="s">
        <v>23</v>
      </c>
      <c r="K355">
        <v>5.1999999999999998E-3</v>
      </c>
      <c r="L355" t="s">
        <v>21</v>
      </c>
      <c r="M355">
        <v>4.1999999999999997E-3</v>
      </c>
      <c r="N355">
        <v>0.02</v>
      </c>
      <c r="S355" s="4">
        <v>16</v>
      </c>
      <c r="T355" t="s">
        <v>68</v>
      </c>
    </row>
    <row r="356" spans="1:23" hidden="1" x14ac:dyDescent="0.35">
      <c r="A356" t="s">
        <v>105</v>
      </c>
      <c r="B356" t="s">
        <v>185</v>
      </c>
      <c r="C356" t="s">
        <v>17</v>
      </c>
      <c r="D356" s="1">
        <v>45474</v>
      </c>
      <c r="E356" s="1">
        <v>45475.670833333301</v>
      </c>
      <c r="F356" s="1">
        <v>45485</v>
      </c>
      <c r="G356" t="s">
        <v>18</v>
      </c>
      <c r="H356" t="s">
        <v>22</v>
      </c>
      <c r="I356" t="s">
        <v>24</v>
      </c>
      <c r="K356">
        <v>2.06E-2</v>
      </c>
      <c r="L356" t="s">
        <v>21</v>
      </c>
      <c r="M356">
        <v>5.8999999999999999E-3</v>
      </c>
      <c r="N356">
        <v>0.02</v>
      </c>
      <c r="S356" s="4">
        <v>16</v>
      </c>
      <c r="T356" t="s">
        <v>68</v>
      </c>
    </row>
    <row r="357" spans="1:23" hidden="1" x14ac:dyDescent="0.35">
      <c r="A357" t="s">
        <v>105</v>
      </c>
      <c r="B357" t="s">
        <v>185</v>
      </c>
      <c r="C357" t="s">
        <v>17</v>
      </c>
      <c r="D357" s="1">
        <v>45474</v>
      </c>
      <c r="E357" s="1">
        <v>45475.670833333301</v>
      </c>
      <c r="F357" s="1">
        <v>45483</v>
      </c>
      <c r="G357" t="s">
        <v>18</v>
      </c>
      <c r="H357" t="s">
        <v>25</v>
      </c>
      <c r="I357" t="s">
        <v>26</v>
      </c>
      <c r="K357">
        <v>0.13485</v>
      </c>
      <c r="L357" t="s">
        <v>21</v>
      </c>
      <c r="M357">
        <v>0.11</v>
      </c>
      <c r="N357">
        <v>0.2</v>
      </c>
      <c r="S357" s="4">
        <v>16</v>
      </c>
      <c r="T357" t="s">
        <v>68</v>
      </c>
    </row>
    <row r="358" spans="1:23" hidden="1" x14ac:dyDescent="0.35">
      <c r="A358" t="s">
        <v>43</v>
      </c>
      <c r="B358" t="s">
        <v>186</v>
      </c>
      <c r="C358" t="s">
        <v>17</v>
      </c>
      <c r="D358" s="1">
        <v>45474</v>
      </c>
      <c r="E358" s="1">
        <v>45475.670833333301</v>
      </c>
      <c r="F358" s="1">
        <v>45483</v>
      </c>
      <c r="G358" t="s">
        <v>18</v>
      </c>
      <c r="H358" t="s">
        <v>19</v>
      </c>
      <c r="I358" t="s">
        <v>20</v>
      </c>
      <c r="K358">
        <v>0</v>
      </c>
      <c r="L358" t="s">
        <v>21</v>
      </c>
      <c r="M358">
        <v>6.1999999999999998E-3</v>
      </c>
      <c r="N358">
        <v>0.02</v>
      </c>
      <c r="S358" s="4">
        <v>18</v>
      </c>
      <c r="T358" t="s">
        <v>68</v>
      </c>
    </row>
    <row r="359" spans="1:23" hidden="1" x14ac:dyDescent="0.35">
      <c r="A359" t="s">
        <v>43</v>
      </c>
      <c r="B359" t="s">
        <v>186</v>
      </c>
      <c r="C359" t="s">
        <v>17</v>
      </c>
      <c r="D359" s="1">
        <v>45474</v>
      </c>
      <c r="E359" s="1">
        <v>45475.670833333301</v>
      </c>
      <c r="F359" s="1">
        <v>45475</v>
      </c>
      <c r="G359" t="s">
        <v>18</v>
      </c>
      <c r="H359" t="s">
        <v>22</v>
      </c>
      <c r="I359" t="s">
        <v>23</v>
      </c>
      <c r="K359">
        <v>3.3E-3</v>
      </c>
      <c r="L359" t="s">
        <v>21</v>
      </c>
      <c r="M359">
        <v>4.1999999999999997E-3</v>
      </c>
      <c r="N359">
        <v>0.02</v>
      </c>
      <c r="S359" s="4">
        <v>18</v>
      </c>
      <c r="T359" t="s">
        <v>68</v>
      </c>
    </row>
    <row r="360" spans="1:23" hidden="1" x14ac:dyDescent="0.35">
      <c r="A360" t="s">
        <v>43</v>
      </c>
      <c r="B360" t="s">
        <v>186</v>
      </c>
      <c r="C360" t="s">
        <v>17</v>
      </c>
      <c r="D360" s="1">
        <v>45474</v>
      </c>
      <c r="E360" s="1">
        <v>45475.670833333301</v>
      </c>
      <c r="F360" s="1">
        <v>45485</v>
      </c>
      <c r="G360" t="s">
        <v>18</v>
      </c>
      <c r="H360" t="s">
        <v>22</v>
      </c>
      <c r="I360" t="s">
        <v>24</v>
      </c>
      <c r="K360">
        <v>2.8299999999999999E-2</v>
      </c>
      <c r="L360" t="s">
        <v>21</v>
      </c>
      <c r="M360">
        <v>5.8999999999999999E-3</v>
      </c>
      <c r="N360">
        <v>0.02</v>
      </c>
      <c r="S360" s="4">
        <v>18</v>
      </c>
      <c r="T360" t="s">
        <v>68</v>
      </c>
    </row>
    <row r="361" spans="1:23" hidden="1" x14ac:dyDescent="0.35">
      <c r="A361" t="s">
        <v>43</v>
      </c>
      <c r="B361" t="s">
        <v>186</v>
      </c>
      <c r="C361" t="s">
        <v>17</v>
      </c>
      <c r="D361" s="1">
        <v>45474</v>
      </c>
      <c r="E361" s="1">
        <v>45475.670833333301</v>
      </c>
      <c r="F361" s="1">
        <v>45483</v>
      </c>
      <c r="G361" t="s">
        <v>18</v>
      </c>
      <c r="H361" t="s">
        <v>25</v>
      </c>
      <c r="I361" t="s">
        <v>26</v>
      </c>
      <c r="K361">
        <v>0.22375</v>
      </c>
      <c r="L361" t="s">
        <v>21</v>
      </c>
      <c r="M361">
        <v>0.11</v>
      </c>
      <c r="N361">
        <v>0.2</v>
      </c>
      <c r="S361" s="4">
        <v>18</v>
      </c>
      <c r="T361" t="s">
        <v>68</v>
      </c>
    </row>
    <row r="362" spans="1:23" hidden="1" x14ac:dyDescent="0.35">
      <c r="A362" t="s">
        <v>86</v>
      </c>
      <c r="B362" t="s">
        <v>187</v>
      </c>
      <c r="C362" t="s">
        <v>17</v>
      </c>
      <c r="D362" s="1">
        <v>45474</v>
      </c>
      <c r="E362" s="1">
        <v>45475.670833333301</v>
      </c>
      <c r="F362" s="1">
        <v>45483</v>
      </c>
      <c r="G362" t="s">
        <v>18</v>
      </c>
      <c r="H362" t="s">
        <v>19</v>
      </c>
      <c r="I362" t="s">
        <v>20</v>
      </c>
      <c r="K362">
        <v>6.4000000000000003E-3</v>
      </c>
      <c r="L362" t="s">
        <v>21</v>
      </c>
      <c r="M362">
        <v>6.1999999999999998E-3</v>
      </c>
      <c r="N362">
        <v>0.02</v>
      </c>
      <c r="S362" s="4">
        <v>22</v>
      </c>
      <c r="T362" t="s">
        <v>68</v>
      </c>
    </row>
    <row r="363" spans="1:23" hidden="1" x14ac:dyDescent="0.35">
      <c r="A363" t="s">
        <v>86</v>
      </c>
      <c r="B363" t="s">
        <v>187</v>
      </c>
      <c r="C363" t="s">
        <v>17</v>
      </c>
      <c r="D363" s="1">
        <v>45474</v>
      </c>
      <c r="E363" s="1">
        <v>45475.670833333301</v>
      </c>
      <c r="F363" s="1">
        <v>45475</v>
      </c>
      <c r="G363" t="s">
        <v>18</v>
      </c>
      <c r="H363" t="s">
        <v>22</v>
      </c>
      <c r="I363" t="s">
        <v>23</v>
      </c>
      <c r="K363">
        <v>4.5999999999999999E-3</v>
      </c>
      <c r="L363" t="s">
        <v>21</v>
      </c>
      <c r="M363">
        <v>4.1999999999999997E-3</v>
      </c>
      <c r="N363">
        <v>0.02</v>
      </c>
      <c r="S363" s="4">
        <v>22</v>
      </c>
      <c r="T363" t="s">
        <v>68</v>
      </c>
    </row>
    <row r="364" spans="1:23" hidden="1" x14ac:dyDescent="0.35">
      <c r="A364" t="s">
        <v>86</v>
      </c>
      <c r="B364" t="s">
        <v>187</v>
      </c>
      <c r="C364" t="s">
        <v>17</v>
      </c>
      <c r="D364" s="1">
        <v>45474</v>
      </c>
      <c r="E364" s="1">
        <v>45475.670833333301</v>
      </c>
      <c r="F364" s="1">
        <v>45485</v>
      </c>
      <c r="G364" t="s">
        <v>18</v>
      </c>
      <c r="H364" t="s">
        <v>22</v>
      </c>
      <c r="I364" t="s">
        <v>24</v>
      </c>
      <c r="K364">
        <v>5.7299999999999997E-2</v>
      </c>
      <c r="L364" t="s">
        <v>21</v>
      </c>
      <c r="M364">
        <v>5.8999999999999999E-3</v>
      </c>
      <c r="N364">
        <v>0.02</v>
      </c>
      <c r="S364" s="4">
        <v>22</v>
      </c>
      <c r="T364" t="s">
        <v>68</v>
      </c>
    </row>
    <row r="365" spans="1:23" hidden="1" x14ac:dyDescent="0.35">
      <c r="A365" t="s">
        <v>86</v>
      </c>
      <c r="B365" t="s">
        <v>187</v>
      </c>
      <c r="C365" t="s">
        <v>17</v>
      </c>
      <c r="D365" s="1">
        <v>45474</v>
      </c>
      <c r="E365" s="1">
        <v>45475.670833333301</v>
      </c>
      <c r="F365" s="1">
        <v>45483</v>
      </c>
      <c r="G365" t="s">
        <v>18</v>
      </c>
      <c r="H365" t="s">
        <v>25</v>
      </c>
      <c r="I365" t="s">
        <v>26</v>
      </c>
      <c r="K365">
        <v>0.13930000000000001</v>
      </c>
      <c r="L365" t="s">
        <v>21</v>
      </c>
      <c r="M365">
        <v>0.11</v>
      </c>
      <c r="N365">
        <v>0.2</v>
      </c>
      <c r="S365" s="4">
        <v>22</v>
      </c>
      <c r="T365" t="s">
        <v>68</v>
      </c>
    </row>
    <row r="366" spans="1:23" hidden="1" x14ac:dyDescent="0.35">
      <c r="A366" t="s">
        <v>86</v>
      </c>
      <c r="B366" t="s">
        <v>189</v>
      </c>
      <c r="C366" t="s">
        <v>17</v>
      </c>
      <c r="D366" s="1">
        <v>45482</v>
      </c>
      <c r="E366" s="1">
        <v>45482.6875</v>
      </c>
      <c r="F366" s="1">
        <v>45488</v>
      </c>
      <c r="G366" t="s">
        <v>18</v>
      </c>
      <c r="H366" t="s">
        <v>19</v>
      </c>
      <c r="I366" t="s">
        <v>20</v>
      </c>
      <c r="J366" t="s">
        <v>45</v>
      </c>
      <c r="K366">
        <v>0</v>
      </c>
      <c r="L366" t="s">
        <v>21</v>
      </c>
      <c r="M366">
        <v>6.1999999999999998E-3</v>
      </c>
      <c r="N366">
        <v>0.02</v>
      </c>
      <c r="S366" s="4">
        <v>22</v>
      </c>
      <c r="T366" t="s">
        <v>68</v>
      </c>
    </row>
    <row r="367" spans="1:23" hidden="1" x14ac:dyDescent="0.35">
      <c r="A367" t="s">
        <v>86</v>
      </c>
      <c r="B367" t="s">
        <v>189</v>
      </c>
      <c r="C367" t="s">
        <v>17</v>
      </c>
      <c r="D367" s="1">
        <v>45482</v>
      </c>
      <c r="E367" s="1">
        <v>45482.6875</v>
      </c>
      <c r="F367" s="1">
        <v>45483</v>
      </c>
      <c r="G367" t="s">
        <v>18</v>
      </c>
      <c r="H367" t="s">
        <v>22</v>
      </c>
      <c r="I367" t="s">
        <v>23</v>
      </c>
      <c r="K367">
        <v>0</v>
      </c>
      <c r="L367" t="s">
        <v>21</v>
      </c>
      <c r="M367">
        <v>4.1999999999999997E-3</v>
      </c>
      <c r="N367">
        <v>0.02</v>
      </c>
      <c r="S367" s="4">
        <v>22</v>
      </c>
      <c r="T367" t="s">
        <v>68</v>
      </c>
      <c r="W367" s="21"/>
    </row>
    <row r="368" spans="1:23" hidden="1" x14ac:dyDescent="0.35">
      <c r="A368" t="s">
        <v>86</v>
      </c>
      <c r="B368" t="s">
        <v>189</v>
      </c>
      <c r="C368" t="s">
        <v>17</v>
      </c>
      <c r="D368" s="1">
        <v>45482</v>
      </c>
      <c r="E368" s="1">
        <v>45482.6875</v>
      </c>
      <c r="F368" s="1">
        <v>45490</v>
      </c>
      <c r="G368" t="s">
        <v>18</v>
      </c>
      <c r="H368" t="s">
        <v>22</v>
      </c>
      <c r="I368" t="s">
        <v>24</v>
      </c>
      <c r="K368">
        <v>8.6E-3</v>
      </c>
      <c r="L368" t="s">
        <v>21</v>
      </c>
      <c r="M368">
        <v>5.8999999999999999E-3</v>
      </c>
      <c r="N368">
        <v>0.02</v>
      </c>
      <c r="S368" s="4">
        <v>22</v>
      </c>
      <c r="T368" t="s">
        <v>68</v>
      </c>
    </row>
    <row r="369" spans="1:20" hidden="1" x14ac:dyDescent="0.35">
      <c r="A369" t="s">
        <v>86</v>
      </c>
      <c r="B369" t="s">
        <v>189</v>
      </c>
      <c r="C369" t="s">
        <v>17</v>
      </c>
      <c r="D369" s="1">
        <v>45482</v>
      </c>
      <c r="E369" s="1">
        <v>45482.6875</v>
      </c>
      <c r="F369" s="1">
        <v>45492</v>
      </c>
      <c r="G369" t="s">
        <v>18</v>
      </c>
      <c r="H369" t="s">
        <v>25</v>
      </c>
      <c r="I369" t="s">
        <v>26</v>
      </c>
      <c r="K369">
        <v>0.19025</v>
      </c>
      <c r="L369" t="s">
        <v>21</v>
      </c>
      <c r="M369">
        <v>0.11</v>
      </c>
      <c r="N369">
        <v>0.2</v>
      </c>
      <c r="S369" s="4">
        <v>22</v>
      </c>
      <c r="T369" t="s">
        <v>68</v>
      </c>
    </row>
    <row r="370" spans="1:20" hidden="1" x14ac:dyDescent="0.35">
      <c r="A370" t="s">
        <v>146</v>
      </c>
      <c r="B370" t="s">
        <v>190</v>
      </c>
      <c r="C370" t="s">
        <v>17</v>
      </c>
      <c r="D370" s="1">
        <v>45482</v>
      </c>
      <c r="E370" s="1">
        <v>45482.6875</v>
      </c>
      <c r="F370" s="1">
        <v>45488</v>
      </c>
      <c r="G370" t="s">
        <v>18</v>
      </c>
      <c r="H370" t="s">
        <v>19</v>
      </c>
      <c r="I370" t="s">
        <v>20</v>
      </c>
      <c r="K370">
        <v>0</v>
      </c>
      <c r="L370" t="s">
        <v>21</v>
      </c>
      <c r="M370">
        <v>6.1999999999999998E-3</v>
      </c>
      <c r="N370">
        <v>0.02</v>
      </c>
      <c r="S370" s="4" t="s">
        <v>153</v>
      </c>
      <c r="T370" t="s">
        <v>68</v>
      </c>
    </row>
    <row r="371" spans="1:20" hidden="1" x14ac:dyDescent="0.35">
      <c r="A371" t="s">
        <v>146</v>
      </c>
      <c r="B371" t="s">
        <v>190</v>
      </c>
      <c r="C371" t="s">
        <v>17</v>
      </c>
      <c r="D371" s="1">
        <v>45482</v>
      </c>
      <c r="E371" s="1">
        <v>45482.6875</v>
      </c>
      <c r="F371" s="1">
        <v>45483</v>
      </c>
      <c r="G371" t="s">
        <v>18</v>
      </c>
      <c r="H371" t="s">
        <v>22</v>
      </c>
      <c r="I371" t="s">
        <v>23</v>
      </c>
      <c r="K371">
        <v>1.2999999999999999E-2</v>
      </c>
      <c r="L371" t="s">
        <v>21</v>
      </c>
      <c r="M371">
        <v>4.1999999999999997E-3</v>
      </c>
      <c r="N371">
        <v>0.02</v>
      </c>
      <c r="S371" s="4" t="s">
        <v>153</v>
      </c>
      <c r="T371" t="s">
        <v>68</v>
      </c>
    </row>
    <row r="372" spans="1:20" hidden="1" x14ac:dyDescent="0.35">
      <c r="A372" t="s">
        <v>146</v>
      </c>
      <c r="B372" t="s">
        <v>190</v>
      </c>
      <c r="C372" t="s">
        <v>17</v>
      </c>
      <c r="D372" s="1">
        <v>45482</v>
      </c>
      <c r="E372" s="1">
        <v>45482.6875</v>
      </c>
      <c r="F372" s="1">
        <v>45490</v>
      </c>
      <c r="G372" t="s">
        <v>18</v>
      </c>
      <c r="H372" t="s">
        <v>22</v>
      </c>
      <c r="I372" t="s">
        <v>24</v>
      </c>
      <c r="K372">
        <v>4.7300000000000002E-2</v>
      </c>
      <c r="L372" t="s">
        <v>21</v>
      </c>
      <c r="M372">
        <v>5.8999999999999999E-3</v>
      </c>
      <c r="N372">
        <v>0.02</v>
      </c>
      <c r="S372" s="4" t="s">
        <v>153</v>
      </c>
      <c r="T372" t="s">
        <v>68</v>
      </c>
    </row>
    <row r="373" spans="1:20" hidden="1" x14ac:dyDescent="0.35">
      <c r="A373" t="s">
        <v>146</v>
      </c>
      <c r="B373" t="s">
        <v>190</v>
      </c>
      <c r="C373" t="s">
        <v>17</v>
      </c>
      <c r="D373" s="1">
        <v>45482</v>
      </c>
      <c r="E373" s="1">
        <v>45482.6875</v>
      </c>
      <c r="F373" s="1">
        <v>45492</v>
      </c>
      <c r="G373" t="s">
        <v>18</v>
      </c>
      <c r="H373" t="s">
        <v>25</v>
      </c>
      <c r="I373" t="s">
        <v>26</v>
      </c>
      <c r="K373">
        <v>0.46760000000000002</v>
      </c>
      <c r="L373" t="s">
        <v>21</v>
      </c>
      <c r="M373">
        <v>0.11</v>
      </c>
      <c r="N373">
        <v>0.2</v>
      </c>
      <c r="S373" s="4" t="s">
        <v>153</v>
      </c>
      <c r="T373" t="s">
        <v>68</v>
      </c>
    </row>
    <row r="374" spans="1:20" hidden="1" x14ac:dyDescent="0.35">
      <c r="A374" t="s">
        <v>41</v>
      </c>
      <c r="B374" t="s">
        <v>191</v>
      </c>
      <c r="C374" t="s">
        <v>17</v>
      </c>
      <c r="D374" s="1">
        <v>45482</v>
      </c>
      <c r="E374" s="1">
        <v>45482.6875</v>
      </c>
      <c r="F374" s="1">
        <v>45488</v>
      </c>
      <c r="G374" t="s">
        <v>18</v>
      </c>
      <c r="H374" t="s">
        <v>19</v>
      </c>
      <c r="I374" t="s">
        <v>20</v>
      </c>
      <c r="K374">
        <v>0</v>
      </c>
      <c r="L374" t="s">
        <v>21</v>
      </c>
      <c r="M374">
        <v>6.1999999999999998E-3</v>
      </c>
      <c r="N374">
        <v>0.02</v>
      </c>
      <c r="S374" s="4">
        <v>15</v>
      </c>
      <c r="T374" t="s">
        <v>68</v>
      </c>
    </row>
    <row r="375" spans="1:20" hidden="1" x14ac:dyDescent="0.35">
      <c r="A375" t="s">
        <v>41</v>
      </c>
      <c r="B375" t="s">
        <v>191</v>
      </c>
      <c r="C375" t="s">
        <v>17</v>
      </c>
      <c r="D375" s="1">
        <v>45482</v>
      </c>
      <c r="E375" s="1">
        <v>45482.6875</v>
      </c>
      <c r="F375" s="1">
        <v>45483</v>
      </c>
      <c r="G375" t="s">
        <v>18</v>
      </c>
      <c r="H375" t="s">
        <v>22</v>
      </c>
      <c r="I375" t="s">
        <v>23</v>
      </c>
      <c r="K375">
        <v>0</v>
      </c>
      <c r="L375" t="s">
        <v>21</v>
      </c>
      <c r="M375">
        <v>4.1999999999999997E-3</v>
      </c>
      <c r="N375">
        <v>0.02</v>
      </c>
      <c r="S375" s="4">
        <v>15</v>
      </c>
      <c r="T375" t="s">
        <v>68</v>
      </c>
    </row>
    <row r="376" spans="1:20" hidden="1" x14ac:dyDescent="0.35">
      <c r="A376" t="s">
        <v>41</v>
      </c>
      <c r="B376" t="s">
        <v>191</v>
      </c>
      <c r="C376" t="s">
        <v>17</v>
      </c>
      <c r="D376" s="1">
        <v>45482</v>
      </c>
      <c r="E376" s="1">
        <v>45482.6875</v>
      </c>
      <c r="F376" s="1">
        <v>45490</v>
      </c>
      <c r="G376" t="s">
        <v>18</v>
      </c>
      <c r="H376" t="s">
        <v>22</v>
      </c>
      <c r="I376" t="s">
        <v>24</v>
      </c>
      <c r="K376">
        <v>8.8000000000000005E-3</v>
      </c>
      <c r="L376" t="s">
        <v>21</v>
      </c>
      <c r="M376">
        <v>5.8999999999999999E-3</v>
      </c>
      <c r="N376">
        <v>0.02</v>
      </c>
      <c r="S376" s="4">
        <v>15</v>
      </c>
      <c r="T376" t="s">
        <v>68</v>
      </c>
    </row>
    <row r="377" spans="1:20" hidden="1" x14ac:dyDescent="0.35">
      <c r="A377" t="s">
        <v>41</v>
      </c>
      <c r="B377" t="s">
        <v>191</v>
      </c>
      <c r="C377" t="s">
        <v>17</v>
      </c>
      <c r="D377" s="1">
        <v>45482</v>
      </c>
      <c r="E377" s="1">
        <v>45482.6875</v>
      </c>
      <c r="F377" s="1">
        <v>45492</v>
      </c>
      <c r="G377" t="s">
        <v>18</v>
      </c>
      <c r="H377" t="s">
        <v>25</v>
      </c>
      <c r="I377" t="s">
        <v>26</v>
      </c>
      <c r="K377">
        <v>0.29854999999999998</v>
      </c>
      <c r="L377" t="s">
        <v>21</v>
      </c>
      <c r="M377">
        <v>0.11</v>
      </c>
      <c r="N377">
        <v>0.2</v>
      </c>
      <c r="S377" s="4">
        <v>15</v>
      </c>
      <c r="T377" t="s">
        <v>68</v>
      </c>
    </row>
    <row r="378" spans="1:20" hidden="1" x14ac:dyDescent="0.35">
      <c r="A378" t="s">
        <v>37</v>
      </c>
      <c r="B378" t="s">
        <v>192</v>
      </c>
      <c r="C378" t="s">
        <v>17</v>
      </c>
      <c r="D378" s="1">
        <v>45481</v>
      </c>
      <c r="E378" s="1">
        <v>45482.6875</v>
      </c>
      <c r="F378" s="1">
        <v>45488</v>
      </c>
      <c r="G378" t="s">
        <v>18</v>
      </c>
      <c r="H378" t="s">
        <v>19</v>
      </c>
      <c r="I378" t="s">
        <v>20</v>
      </c>
      <c r="K378">
        <v>0</v>
      </c>
      <c r="L378" t="s">
        <v>21</v>
      </c>
      <c r="M378">
        <v>6.1999999999999998E-3</v>
      </c>
      <c r="N378">
        <v>0.02</v>
      </c>
      <c r="S378" s="4" t="s">
        <v>65</v>
      </c>
      <c r="T378" t="s">
        <v>68</v>
      </c>
    </row>
    <row r="379" spans="1:20" hidden="1" x14ac:dyDescent="0.35">
      <c r="A379" t="s">
        <v>37</v>
      </c>
      <c r="B379" t="s">
        <v>192</v>
      </c>
      <c r="C379" t="s">
        <v>17</v>
      </c>
      <c r="D379" s="1">
        <v>45481</v>
      </c>
      <c r="E379" s="1">
        <v>45482.6875</v>
      </c>
      <c r="F379" s="1">
        <v>45482</v>
      </c>
      <c r="G379" t="s">
        <v>18</v>
      </c>
      <c r="H379" t="s">
        <v>22</v>
      </c>
      <c r="I379" t="s">
        <v>23</v>
      </c>
      <c r="K379">
        <v>0</v>
      </c>
      <c r="L379" t="s">
        <v>21</v>
      </c>
      <c r="M379">
        <v>4.1999999999999997E-3</v>
      </c>
      <c r="N379">
        <v>0.02</v>
      </c>
      <c r="S379" s="4" t="s">
        <v>65</v>
      </c>
      <c r="T379" t="s">
        <v>68</v>
      </c>
    </row>
    <row r="380" spans="1:20" hidden="1" x14ac:dyDescent="0.35">
      <c r="A380" t="s">
        <v>37</v>
      </c>
      <c r="B380" t="s">
        <v>192</v>
      </c>
      <c r="C380" t="s">
        <v>17</v>
      </c>
      <c r="D380" s="1">
        <v>45481</v>
      </c>
      <c r="E380" s="1">
        <v>45482.6875</v>
      </c>
      <c r="F380" s="1">
        <v>45490</v>
      </c>
      <c r="G380" t="s">
        <v>18</v>
      </c>
      <c r="H380" t="s">
        <v>22</v>
      </c>
      <c r="I380" t="s">
        <v>24</v>
      </c>
      <c r="K380">
        <v>0</v>
      </c>
      <c r="L380" t="s">
        <v>21</v>
      </c>
      <c r="M380">
        <v>5.8999999999999999E-3</v>
      </c>
      <c r="N380">
        <v>0.02</v>
      </c>
      <c r="S380" s="4" t="s">
        <v>65</v>
      </c>
      <c r="T380" t="s">
        <v>68</v>
      </c>
    </row>
    <row r="381" spans="1:20" hidden="1" x14ac:dyDescent="0.35">
      <c r="A381" t="s">
        <v>37</v>
      </c>
      <c r="B381" t="s">
        <v>192</v>
      </c>
      <c r="C381" t="s">
        <v>17</v>
      </c>
      <c r="D381" s="1">
        <v>45481</v>
      </c>
      <c r="E381" s="1">
        <v>45482.6875</v>
      </c>
      <c r="F381" s="1">
        <v>45492</v>
      </c>
      <c r="G381" t="s">
        <v>18</v>
      </c>
      <c r="H381" t="s">
        <v>25</v>
      </c>
      <c r="I381" t="s">
        <v>26</v>
      </c>
      <c r="K381">
        <v>4.4900000000000002E-2</v>
      </c>
      <c r="L381" t="s">
        <v>21</v>
      </c>
      <c r="M381">
        <v>0.11</v>
      </c>
      <c r="N381">
        <v>0.2</v>
      </c>
      <c r="S381" s="4" t="s">
        <v>65</v>
      </c>
      <c r="T381" t="s">
        <v>68</v>
      </c>
    </row>
    <row r="382" spans="1:20" hidden="1" x14ac:dyDescent="0.35">
      <c r="A382" t="s">
        <v>59</v>
      </c>
      <c r="B382" t="s">
        <v>193</v>
      </c>
      <c r="C382" t="s">
        <v>17</v>
      </c>
      <c r="D382" s="1">
        <v>45481</v>
      </c>
      <c r="E382" s="1">
        <v>45482.6875</v>
      </c>
      <c r="F382" s="1">
        <v>45488</v>
      </c>
      <c r="G382" t="s">
        <v>18</v>
      </c>
      <c r="H382" t="s">
        <v>19</v>
      </c>
      <c r="I382" t="s">
        <v>20</v>
      </c>
      <c r="K382">
        <v>0</v>
      </c>
      <c r="L382" t="s">
        <v>21</v>
      </c>
      <c r="M382">
        <v>6.1999999999999998E-3</v>
      </c>
      <c r="N382">
        <v>0.02</v>
      </c>
      <c r="S382" s="4">
        <v>20</v>
      </c>
      <c r="T382" t="s">
        <v>68</v>
      </c>
    </row>
    <row r="383" spans="1:20" hidden="1" x14ac:dyDescent="0.35">
      <c r="A383" t="s">
        <v>59</v>
      </c>
      <c r="B383" t="s">
        <v>193</v>
      </c>
      <c r="C383" t="s">
        <v>17</v>
      </c>
      <c r="D383" s="1">
        <v>45481</v>
      </c>
      <c r="E383" s="1">
        <v>45482.6875</v>
      </c>
      <c r="F383" s="1">
        <v>45482</v>
      </c>
      <c r="G383" t="s">
        <v>18</v>
      </c>
      <c r="H383" t="s">
        <v>22</v>
      </c>
      <c r="I383" t="s">
        <v>23</v>
      </c>
      <c r="K383">
        <v>3.8999999999999998E-3</v>
      </c>
      <c r="L383" t="s">
        <v>21</v>
      </c>
      <c r="M383">
        <v>4.1999999999999997E-3</v>
      </c>
      <c r="N383">
        <v>0.02</v>
      </c>
      <c r="S383" s="4">
        <v>20</v>
      </c>
      <c r="T383" t="s">
        <v>68</v>
      </c>
    </row>
    <row r="384" spans="1:20" hidden="1" x14ac:dyDescent="0.35">
      <c r="A384" t="s">
        <v>59</v>
      </c>
      <c r="B384" t="s">
        <v>193</v>
      </c>
      <c r="C384" t="s">
        <v>17</v>
      </c>
      <c r="D384" s="1">
        <v>45481</v>
      </c>
      <c r="E384" s="1">
        <v>45482.6875</v>
      </c>
      <c r="F384" s="1">
        <v>45490</v>
      </c>
      <c r="G384" t="s">
        <v>18</v>
      </c>
      <c r="H384" t="s">
        <v>22</v>
      </c>
      <c r="I384" t="s">
        <v>24</v>
      </c>
      <c r="K384">
        <v>2.53E-2</v>
      </c>
      <c r="L384" t="s">
        <v>21</v>
      </c>
      <c r="M384">
        <v>5.8999999999999999E-3</v>
      </c>
      <c r="N384">
        <v>0.02</v>
      </c>
      <c r="S384" s="4">
        <v>20</v>
      </c>
      <c r="T384" t="s">
        <v>68</v>
      </c>
    </row>
    <row r="385" spans="1:20" hidden="1" x14ac:dyDescent="0.35">
      <c r="A385" t="s">
        <v>59</v>
      </c>
      <c r="B385" t="s">
        <v>193</v>
      </c>
      <c r="C385" t="s">
        <v>17</v>
      </c>
      <c r="D385" s="1">
        <v>45481</v>
      </c>
      <c r="E385" s="1">
        <v>45482.6875</v>
      </c>
      <c r="F385" s="1">
        <v>45492</v>
      </c>
      <c r="G385" t="s">
        <v>18</v>
      </c>
      <c r="H385" t="s">
        <v>25</v>
      </c>
      <c r="I385" t="s">
        <v>26</v>
      </c>
      <c r="K385">
        <v>0.61560000000000004</v>
      </c>
      <c r="L385" t="s">
        <v>21</v>
      </c>
      <c r="M385">
        <v>0.11</v>
      </c>
      <c r="N385">
        <v>0.2</v>
      </c>
      <c r="S385" s="4">
        <v>20</v>
      </c>
      <c r="T385" t="s">
        <v>68</v>
      </c>
    </row>
    <row r="386" spans="1:20" hidden="1" x14ac:dyDescent="0.35">
      <c r="A386" t="s">
        <v>49</v>
      </c>
      <c r="B386" t="s">
        <v>194</v>
      </c>
      <c r="C386" t="s">
        <v>17</v>
      </c>
      <c r="D386" s="1">
        <v>45481</v>
      </c>
      <c r="E386" s="1">
        <v>45482.6875</v>
      </c>
      <c r="F386" s="1">
        <v>45488</v>
      </c>
      <c r="G386" t="s">
        <v>18</v>
      </c>
      <c r="H386" t="s">
        <v>19</v>
      </c>
      <c r="I386" t="s">
        <v>20</v>
      </c>
      <c r="K386">
        <v>0</v>
      </c>
      <c r="L386" t="s">
        <v>21</v>
      </c>
      <c r="M386">
        <v>6.1999999999999998E-3</v>
      </c>
      <c r="N386">
        <v>0.02</v>
      </c>
      <c r="S386" s="4">
        <v>14</v>
      </c>
      <c r="T386" t="s">
        <v>68</v>
      </c>
    </row>
    <row r="387" spans="1:20" hidden="1" x14ac:dyDescent="0.35">
      <c r="A387" t="s">
        <v>49</v>
      </c>
      <c r="B387" t="s">
        <v>194</v>
      </c>
      <c r="C387" t="s">
        <v>17</v>
      </c>
      <c r="D387" s="1">
        <v>45481</v>
      </c>
      <c r="E387" s="1">
        <v>45482.6875</v>
      </c>
      <c r="F387" s="1">
        <v>45482</v>
      </c>
      <c r="G387" t="s">
        <v>18</v>
      </c>
      <c r="H387" t="s">
        <v>22</v>
      </c>
      <c r="I387" t="s">
        <v>23</v>
      </c>
      <c r="K387">
        <v>1.03E-2</v>
      </c>
      <c r="L387" t="s">
        <v>21</v>
      </c>
      <c r="M387">
        <v>4.1999999999999997E-3</v>
      </c>
      <c r="N387">
        <v>0.02</v>
      </c>
      <c r="S387" s="4">
        <v>14</v>
      </c>
      <c r="T387" t="s">
        <v>68</v>
      </c>
    </row>
    <row r="388" spans="1:20" hidden="1" x14ac:dyDescent="0.35">
      <c r="A388" t="s">
        <v>49</v>
      </c>
      <c r="B388" t="s">
        <v>194</v>
      </c>
      <c r="C388" t="s">
        <v>17</v>
      </c>
      <c r="D388" s="1">
        <v>45481</v>
      </c>
      <c r="E388" s="1">
        <v>45482.6875</v>
      </c>
      <c r="F388" s="1">
        <v>45490</v>
      </c>
      <c r="G388" t="s">
        <v>18</v>
      </c>
      <c r="H388" t="s">
        <v>22</v>
      </c>
      <c r="I388" t="s">
        <v>24</v>
      </c>
      <c r="K388">
        <v>8.5800000000000001E-2</v>
      </c>
      <c r="L388" t="s">
        <v>21</v>
      </c>
      <c r="M388">
        <v>5.8999999999999999E-3</v>
      </c>
      <c r="N388">
        <v>0.02</v>
      </c>
      <c r="S388" s="4">
        <v>14</v>
      </c>
      <c r="T388" t="s">
        <v>68</v>
      </c>
    </row>
    <row r="389" spans="1:20" hidden="1" x14ac:dyDescent="0.35">
      <c r="A389" t="s">
        <v>49</v>
      </c>
      <c r="B389" t="s">
        <v>194</v>
      </c>
      <c r="C389" t="s">
        <v>17</v>
      </c>
      <c r="D389" s="1">
        <v>45481</v>
      </c>
      <c r="E389" s="1">
        <v>45482.6875</v>
      </c>
      <c r="F389" s="1">
        <v>45492</v>
      </c>
      <c r="G389" t="s">
        <v>18</v>
      </c>
      <c r="H389" t="s">
        <v>25</v>
      </c>
      <c r="I389" t="s">
        <v>26</v>
      </c>
      <c r="K389">
        <v>0.69174999999999998</v>
      </c>
      <c r="L389" t="s">
        <v>21</v>
      </c>
      <c r="M389">
        <v>0.11</v>
      </c>
      <c r="N389">
        <v>0.2</v>
      </c>
      <c r="S389" s="4">
        <v>14</v>
      </c>
      <c r="T389" t="s">
        <v>68</v>
      </c>
    </row>
    <row r="390" spans="1:20" hidden="1" x14ac:dyDescent="0.35">
      <c r="A390" t="s">
        <v>162</v>
      </c>
      <c r="B390" t="s">
        <v>195</v>
      </c>
      <c r="C390" t="s">
        <v>17</v>
      </c>
      <c r="D390" s="1">
        <v>45482</v>
      </c>
      <c r="E390" s="1">
        <v>45482.6875</v>
      </c>
      <c r="F390" s="1">
        <v>45488</v>
      </c>
      <c r="G390" t="s">
        <v>18</v>
      </c>
      <c r="H390" t="s">
        <v>19</v>
      </c>
      <c r="I390" t="s">
        <v>20</v>
      </c>
      <c r="K390">
        <v>0</v>
      </c>
      <c r="L390" t="s">
        <v>21</v>
      </c>
      <c r="M390">
        <v>6.1999999999999998E-3</v>
      </c>
      <c r="N390">
        <v>0.02</v>
      </c>
      <c r="S390" s="4" t="s">
        <v>176</v>
      </c>
      <c r="T390" t="s">
        <v>68</v>
      </c>
    </row>
    <row r="391" spans="1:20" hidden="1" x14ac:dyDescent="0.35">
      <c r="A391" t="s">
        <v>162</v>
      </c>
      <c r="B391" t="s">
        <v>195</v>
      </c>
      <c r="C391" t="s">
        <v>17</v>
      </c>
      <c r="D391" s="1">
        <v>45482</v>
      </c>
      <c r="E391" s="1">
        <v>45482.6875</v>
      </c>
      <c r="F391" s="1">
        <v>45483</v>
      </c>
      <c r="G391" t="s">
        <v>18</v>
      </c>
      <c r="H391" t="s">
        <v>22</v>
      </c>
      <c r="I391" t="s">
        <v>23</v>
      </c>
      <c r="K391">
        <v>0</v>
      </c>
      <c r="L391" t="s">
        <v>21</v>
      </c>
      <c r="M391">
        <v>4.1999999999999997E-3</v>
      </c>
      <c r="N391">
        <v>0.02</v>
      </c>
      <c r="S391" s="4" t="s">
        <v>176</v>
      </c>
      <c r="T391" t="s">
        <v>68</v>
      </c>
    </row>
    <row r="392" spans="1:20" hidden="1" x14ac:dyDescent="0.35">
      <c r="A392" t="s">
        <v>162</v>
      </c>
      <c r="B392" t="s">
        <v>195</v>
      </c>
      <c r="C392" t="s">
        <v>17</v>
      </c>
      <c r="D392" s="1">
        <v>45482</v>
      </c>
      <c r="E392" s="1">
        <v>45482.6875</v>
      </c>
      <c r="F392" s="1">
        <v>45490</v>
      </c>
      <c r="G392" t="s">
        <v>18</v>
      </c>
      <c r="H392" t="s">
        <v>22</v>
      </c>
      <c r="I392" t="s">
        <v>24</v>
      </c>
      <c r="K392">
        <v>1.37E-2</v>
      </c>
      <c r="L392" t="s">
        <v>21</v>
      </c>
      <c r="M392">
        <v>5.8999999999999999E-3</v>
      </c>
      <c r="N392">
        <v>0.02</v>
      </c>
      <c r="S392" s="4" t="s">
        <v>176</v>
      </c>
      <c r="T392" t="s">
        <v>68</v>
      </c>
    </row>
    <row r="393" spans="1:20" hidden="1" x14ac:dyDescent="0.35">
      <c r="A393" t="s">
        <v>162</v>
      </c>
      <c r="B393" t="s">
        <v>195</v>
      </c>
      <c r="C393" t="s">
        <v>17</v>
      </c>
      <c r="D393" s="1">
        <v>45482</v>
      </c>
      <c r="E393" s="1">
        <v>45482.6875</v>
      </c>
      <c r="F393" s="1">
        <v>45492</v>
      </c>
      <c r="G393" t="s">
        <v>18</v>
      </c>
      <c r="H393" t="s">
        <v>25</v>
      </c>
      <c r="I393" t="s">
        <v>26</v>
      </c>
      <c r="K393">
        <v>0.3367</v>
      </c>
      <c r="L393" t="s">
        <v>21</v>
      </c>
      <c r="M393">
        <v>0.11</v>
      </c>
      <c r="N393">
        <v>0.2</v>
      </c>
      <c r="S393" s="4" t="s">
        <v>176</v>
      </c>
      <c r="T393" t="s">
        <v>68</v>
      </c>
    </row>
    <row r="394" spans="1:20" hidden="1" x14ac:dyDescent="0.35">
      <c r="A394" t="s">
        <v>53</v>
      </c>
      <c r="B394" t="s">
        <v>196</v>
      </c>
      <c r="C394" t="s">
        <v>17</v>
      </c>
      <c r="D394" s="1">
        <v>45482</v>
      </c>
      <c r="E394" s="1">
        <v>45482.6875</v>
      </c>
      <c r="F394" s="1">
        <v>45488</v>
      </c>
      <c r="G394" t="s">
        <v>18</v>
      </c>
      <c r="H394" t="s">
        <v>19</v>
      </c>
      <c r="I394" t="s">
        <v>20</v>
      </c>
      <c r="K394">
        <v>0</v>
      </c>
      <c r="L394" t="s">
        <v>21</v>
      </c>
      <c r="M394">
        <v>6.1999999999999998E-3</v>
      </c>
      <c r="N394">
        <v>0.02</v>
      </c>
      <c r="S394" s="4" t="s">
        <v>67</v>
      </c>
      <c r="T394" t="s">
        <v>68</v>
      </c>
    </row>
    <row r="395" spans="1:20" hidden="1" x14ac:dyDescent="0.35">
      <c r="A395" t="s">
        <v>53</v>
      </c>
      <c r="B395" t="s">
        <v>196</v>
      </c>
      <c r="C395" t="s">
        <v>17</v>
      </c>
      <c r="D395" s="1">
        <v>45482</v>
      </c>
      <c r="E395" s="1">
        <v>45482.6875</v>
      </c>
      <c r="F395" s="1">
        <v>45483</v>
      </c>
      <c r="G395" t="s">
        <v>18</v>
      </c>
      <c r="H395" t="s">
        <v>22</v>
      </c>
      <c r="I395" t="s">
        <v>23</v>
      </c>
      <c r="K395">
        <v>0</v>
      </c>
      <c r="L395" t="s">
        <v>21</v>
      </c>
      <c r="M395">
        <v>4.1999999999999997E-3</v>
      </c>
      <c r="N395">
        <v>0.02</v>
      </c>
      <c r="S395" s="4" t="s">
        <v>67</v>
      </c>
      <c r="T395" t="s">
        <v>68</v>
      </c>
    </row>
    <row r="396" spans="1:20" hidden="1" x14ac:dyDescent="0.35">
      <c r="A396" t="s">
        <v>53</v>
      </c>
      <c r="B396" t="s">
        <v>196</v>
      </c>
      <c r="C396" t="s">
        <v>17</v>
      </c>
      <c r="D396" s="1">
        <v>45482</v>
      </c>
      <c r="E396" s="1">
        <v>45482.6875</v>
      </c>
      <c r="F396" s="1">
        <v>45490</v>
      </c>
      <c r="G396" t="s">
        <v>18</v>
      </c>
      <c r="H396" t="s">
        <v>22</v>
      </c>
      <c r="I396" t="s">
        <v>24</v>
      </c>
      <c r="K396">
        <v>6.1499999999999999E-2</v>
      </c>
      <c r="L396" t="s">
        <v>21</v>
      </c>
      <c r="M396">
        <v>5.8999999999999999E-3</v>
      </c>
      <c r="N396">
        <v>0.02</v>
      </c>
      <c r="S396" s="4" t="s">
        <v>67</v>
      </c>
      <c r="T396" t="s">
        <v>68</v>
      </c>
    </row>
    <row r="397" spans="1:20" hidden="1" x14ac:dyDescent="0.35">
      <c r="A397" t="s">
        <v>53</v>
      </c>
      <c r="B397" t="s">
        <v>196</v>
      </c>
      <c r="C397" t="s">
        <v>17</v>
      </c>
      <c r="D397" s="1">
        <v>45482</v>
      </c>
      <c r="E397" s="1">
        <v>45482.6875</v>
      </c>
      <c r="F397" s="1">
        <v>45492</v>
      </c>
      <c r="G397" t="s">
        <v>18</v>
      </c>
      <c r="H397" t="s">
        <v>25</v>
      </c>
      <c r="I397" t="s">
        <v>26</v>
      </c>
      <c r="K397">
        <v>0.66720000000000002</v>
      </c>
      <c r="L397" t="s">
        <v>21</v>
      </c>
      <c r="M397">
        <v>0.11</v>
      </c>
      <c r="N397">
        <v>0.2</v>
      </c>
      <c r="S397" s="4" t="s">
        <v>67</v>
      </c>
      <c r="T397" t="s">
        <v>68</v>
      </c>
    </row>
    <row r="398" spans="1:20" hidden="1" x14ac:dyDescent="0.35">
      <c r="A398" t="s">
        <v>46</v>
      </c>
      <c r="B398" t="s">
        <v>199</v>
      </c>
      <c r="C398" t="s">
        <v>17</v>
      </c>
      <c r="D398" s="1">
        <v>45482</v>
      </c>
      <c r="E398" s="1">
        <v>45482.6875</v>
      </c>
      <c r="F398" s="1">
        <v>45488</v>
      </c>
      <c r="G398" t="s">
        <v>18</v>
      </c>
      <c r="H398" t="s">
        <v>19</v>
      </c>
      <c r="I398" t="s">
        <v>20</v>
      </c>
      <c r="K398">
        <v>8.6999999999999994E-3</v>
      </c>
      <c r="L398" t="s">
        <v>21</v>
      </c>
      <c r="M398">
        <v>6.1999999999999998E-3</v>
      </c>
      <c r="N398">
        <v>0.02</v>
      </c>
      <c r="S398" s="4">
        <v>13</v>
      </c>
      <c r="T398" t="s">
        <v>68</v>
      </c>
    </row>
    <row r="399" spans="1:20" hidden="1" x14ac:dyDescent="0.35">
      <c r="A399" t="s">
        <v>46</v>
      </c>
      <c r="B399" t="s">
        <v>199</v>
      </c>
      <c r="C399" t="s">
        <v>17</v>
      </c>
      <c r="D399" s="1">
        <v>45482</v>
      </c>
      <c r="E399" s="1">
        <v>45482.6875</v>
      </c>
      <c r="F399" s="1">
        <v>45483</v>
      </c>
      <c r="G399" t="s">
        <v>18</v>
      </c>
      <c r="H399" t="s">
        <v>22</v>
      </c>
      <c r="I399" t="s">
        <v>23</v>
      </c>
      <c r="K399">
        <v>1E-4</v>
      </c>
      <c r="L399" t="s">
        <v>21</v>
      </c>
      <c r="M399">
        <v>4.1999999999999997E-3</v>
      </c>
      <c r="N399">
        <v>0.02</v>
      </c>
      <c r="S399" s="4">
        <v>13</v>
      </c>
      <c r="T399" t="s">
        <v>68</v>
      </c>
    </row>
    <row r="400" spans="1:20" hidden="1" x14ac:dyDescent="0.35">
      <c r="A400" t="s">
        <v>46</v>
      </c>
      <c r="B400" t="s">
        <v>199</v>
      </c>
      <c r="C400" t="s">
        <v>17</v>
      </c>
      <c r="D400" s="1">
        <v>45482</v>
      </c>
      <c r="E400" s="1">
        <v>45482.6875</v>
      </c>
      <c r="F400" s="1">
        <v>45490</v>
      </c>
      <c r="G400" t="s">
        <v>18</v>
      </c>
      <c r="H400" t="s">
        <v>22</v>
      </c>
      <c r="I400" t="s">
        <v>24</v>
      </c>
      <c r="K400">
        <v>1.49E-2</v>
      </c>
      <c r="L400" t="s">
        <v>21</v>
      </c>
      <c r="M400">
        <v>5.8999999999999999E-3</v>
      </c>
      <c r="N400">
        <v>0.02</v>
      </c>
      <c r="S400" s="4">
        <v>13</v>
      </c>
      <c r="T400" t="s">
        <v>68</v>
      </c>
    </row>
    <row r="401" spans="1:23" hidden="1" x14ac:dyDescent="0.35">
      <c r="A401" t="s">
        <v>46</v>
      </c>
      <c r="B401" t="s">
        <v>199</v>
      </c>
      <c r="C401" t="s">
        <v>17</v>
      </c>
      <c r="D401" s="1">
        <v>45482</v>
      </c>
      <c r="E401" s="1">
        <v>45482.6875</v>
      </c>
      <c r="F401" s="1">
        <v>45492</v>
      </c>
      <c r="G401" t="s">
        <v>18</v>
      </c>
      <c r="H401" t="s">
        <v>25</v>
      </c>
      <c r="I401" t="s">
        <v>26</v>
      </c>
      <c r="K401">
        <v>0.35539999999999999</v>
      </c>
      <c r="L401" t="s">
        <v>21</v>
      </c>
      <c r="M401">
        <v>0.11</v>
      </c>
      <c r="N401">
        <v>0.2</v>
      </c>
      <c r="S401" s="4">
        <v>13</v>
      </c>
      <c r="T401" t="s">
        <v>68</v>
      </c>
    </row>
    <row r="402" spans="1:23" x14ac:dyDescent="0.35">
      <c r="A402" t="s">
        <v>197</v>
      </c>
      <c r="B402" t="s">
        <v>198</v>
      </c>
      <c r="C402" t="s">
        <v>17</v>
      </c>
      <c r="D402" s="1">
        <v>45482</v>
      </c>
      <c r="E402" s="1">
        <v>45482.6875</v>
      </c>
      <c r="F402" s="1">
        <v>45488</v>
      </c>
      <c r="G402" t="s">
        <v>18</v>
      </c>
      <c r="H402" t="s">
        <v>19</v>
      </c>
      <c r="I402" t="s">
        <v>20</v>
      </c>
      <c r="K402">
        <v>1.41E-2</v>
      </c>
      <c r="L402" t="s">
        <v>21</v>
      </c>
      <c r="M402">
        <v>6.1999999999999998E-3</v>
      </c>
      <c r="N402">
        <v>0.02</v>
      </c>
      <c r="S402" s="4">
        <v>13</v>
      </c>
      <c r="T402" t="s">
        <v>94</v>
      </c>
      <c r="W402" s="18">
        <f>ABS((K398-K402)/AVERAGE(K398,K402)*100)</f>
        <v>47.368421052631582</v>
      </c>
    </row>
    <row r="403" spans="1:23" x14ac:dyDescent="0.35">
      <c r="A403" t="s">
        <v>197</v>
      </c>
      <c r="B403" t="s">
        <v>198</v>
      </c>
      <c r="C403" t="s">
        <v>17</v>
      </c>
      <c r="D403" s="1">
        <v>45482</v>
      </c>
      <c r="E403" s="1">
        <v>45482.6875</v>
      </c>
      <c r="F403" s="1">
        <v>45483</v>
      </c>
      <c r="G403" t="s">
        <v>18</v>
      </c>
      <c r="H403" t="s">
        <v>22</v>
      </c>
      <c r="I403" t="s">
        <v>23</v>
      </c>
      <c r="K403">
        <v>1.2999999999999999E-3</v>
      </c>
      <c r="L403" t="s">
        <v>21</v>
      </c>
      <c r="M403">
        <v>4.1999999999999997E-3</v>
      </c>
      <c r="N403">
        <v>0.02</v>
      </c>
      <c r="S403" s="4">
        <v>13</v>
      </c>
      <c r="T403" t="s">
        <v>94</v>
      </c>
      <c r="W403" s="10">
        <f>ABS((K399-K403)/AVERAGE(K399,K403)*100)</f>
        <v>171.42857142857142</v>
      </c>
    </row>
    <row r="404" spans="1:23" x14ac:dyDescent="0.35">
      <c r="A404" t="s">
        <v>197</v>
      </c>
      <c r="B404" t="s">
        <v>198</v>
      </c>
      <c r="C404" t="s">
        <v>17</v>
      </c>
      <c r="D404" s="1">
        <v>45482</v>
      </c>
      <c r="E404" s="1">
        <v>45482.6875</v>
      </c>
      <c r="F404" s="1">
        <v>45490</v>
      </c>
      <c r="G404" t="s">
        <v>18</v>
      </c>
      <c r="H404" t="s">
        <v>22</v>
      </c>
      <c r="I404" t="s">
        <v>24</v>
      </c>
      <c r="K404">
        <v>2.53E-2</v>
      </c>
      <c r="L404" t="s">
        <v>21</v>
      </c>
      <c r="M404">
        <v>5.8999999999999999E-3</v>
      </c>
      <c r="N404">
        <v>0.02</v>
      </c>
      <c r="S404" s="4">
        <v>13</v>
      </c>
      <c r="T404" t="s">
        <v>94</v>
      </c>
      <c r="W404" s="10">
        <f>ABS((K400-K404)/AVERAGE(K400,K404)*100)</f>
        <v>51.741293532338304</v>
      </c>
    </row>
    <row r="405" spans="1:23" hidden="1" x14ac:dyDescent="0.35">
      <c r="A405" t="s">
        <v>197</v>
      </c>
      <c r="B405" t="s">
        <v>198</v>
      </c>
      <c r="C405" t="s">
        <v>17</v>
      </c>
      <c r="D405" s="1">
        <v>45482</v>
      </c>
      <c r="E405" s="1">
        <v>45482.6875</v>
      </c>
      <c r="F405" s="1">
        <v>45492</v>
      </c>
      <c r="G405" t="s">
        <v>18</v>
      </c>
      <c r="H405" t="s">
        <v>25</v>
      </c>
      <c r="I405" t="s">
        <v>26</v>
      </c>
      <c r="K405">
        <v>0.42764999999999997</v>
      </c>
      <c r="L405" t="s">
        <v>21</v>
      </c>
      <c r="M405">
        <v>0.11</v>
      </c>
      <c r="N405">
        <v>0.2</v>
      </c>
      <c r="S405" s="4">
        <v>13</v>
      </c>
      <c r="T405" t="s">
        <v>94</v>
      </c>
      <c r="W405" s="19">
        <f>ABS((K401-K405)/AVERAGE(K401,K405)*100)</f>
        <v>18.453483174765335</v>
      </c>
    </row>
    <row r="406" spans="1:23" hidden="1" x14ac:dyDescent="0.35">
      <c r="A406" t="s">
        <v>37</v>
      </c>
      <c r="B406" t="s">
        <v>200</v>
      </c>
      <c r="C406" t="s">
        <v>17</v>
      </c>
      <c r="D406" s="1">
        <v>45481</v>
      </c>
      <c r="E406" s="1">
        <v>45482.6875</v>
      </c>
      <c r="F406" s="1">
        <v>45488</v>
      </c>
      <c r="G406" t="s">
        <v>18</v>
      </c>
      <c r="H406" t="s">
        <v>19</v>
      </c>
      <c r="I406" t="s">
        <v>20</v>
      </c>
      <c r="K406">
        <v>0</v>
      </c>
      <c r="L406" t="s">
        <v>21</v>
      </c>
      <c r="M406">
        <v>6.1999999999999998E-3</v>
      </c>
      <c r="N406">
        <v>0.02</v>
      </c>
      <c r="S406" s="4" t="s">
        <v>65</v>
      </c>
      <c r="T406" t="s">
        <v>66</v>
      </c>
      <c r="V406" t="str">
        <f>IF(K406&gt;N406,"yes","no")</f>
        <v>no</v>
      </c>
    </row>
    <row r="407" spans="1:23" hidden="1" x14ac:dyDescent="0.35">
      <c r="A407" t="s">
        <v>37</v>
      </c>
      <c r="B407" t="s">
        <v>200</v>
      </c>
      <c r="C407" t="s">
        <v>17</v>
      </c>
      <c r="D407" s="1">
        <v>45481</v>
      </c>
      <c r="E407" s="1">
        <v>45482.6875</v>
      </c>
      <c r="F407" s="1">
        <v>45482</v>
      </c>
      <c r="G407" t="s">
        <v>18</v>
      </c>
      <c r="H407" t="s">
        <v>22</v>
      </c>
      <c r="I407" t="s">
        <v>23</v>
      </c>
      <c r="K407">
        <v>0</v>
      </c>
      <c r="L407" t="s">
        <v>21</v>
      </c>
      <c r="M407">
        <v>4.1999999999999997E-3</v>
      </c>
      <c r="N407">
        <v>0.02</v>
      </c>
      <c r="S407" s="4" t="s">
        <v>65</v>
      </c>
      <c r="T407" t="s">
        <v>66</v>
      </c>
      <c r="V407" t="str">
        <f>IF(K407&gt;N407,"yes","no")</f>
        <v>no</v>
      </c>
    </row>
    <row r="408" spans="1:23" hidden="1" x14ac:dyDescent="0.35">
      <c r="A408" t="s">
        <v>37</v>
      </c>
      <c r="B408" t="s">
        <v>200</v>
      </c>
      <c r="C408" t="s">
        <v>17</v>
      </c>
      <c r="D408" s="1">
        <v>45481</v>
      </c>
      <c r="E408" s="1">
        <v>45482.6875</v>
      </c>
      <c r="F408" s="1">
        <v>45490</v>
      </c>
      <c r="G408" t="s">
        <v>18</v>
      </c>
      <c r="H408" t="s">
        <v>22</v>
      </c>
      <c r="I408" t="s">
        <v>24</v>
      </c>
      <c r="K408">
        <v>0</v>
      </c>
      <c r="L408" t="s">
        <v>21</v>
      </c>
      <c r="M408">
        <v>5.8999999999999999E-3</v>
      </c>
      <c r="N408">
        <v>0.02</v>
      </c>
      <c r="S408" s="4" t="s">
        <v>65</v>
      </c>
      <c r="T408" t="s">
        <v>66</v>
      </c>
      <c r="V408" t="str">
        <f>IF(K408&gt;N408,"yes","no")</f>
        <v>no</v>
      </c>
    </row>
    <row r="409" spans="1:23" hidden="1" x14ac:dyDescent="0.35">
      <c r="A409" t="s">
        <v>37</v>
      </c>
      <c r="B409" t="s">
        <v>200</v>
      </c>
      <c r="C409" t="s">
        <v>17</v>
      </c>
      <c r="D409" s="1">
        <v>45481</v>
      </c>
      <c r="E409" s="1">
        <v>45482.6875</v>
      </c>
      <c r="F409" s="1">
        <v>45492</v>
      </c>
      <c r="G409" t="s">
        <v>18</v>
      </c>
      <c r="H409" t="s">
        <v>25</v>
      </c>
      <c r="I409" t="s">
        <v>26</v>
      </c>
      <c r="K409">
        <v>0</v>
      </c>
      <c r="L409" t="s">
        <v>21</v>
      </c>
      <c r="M409">
        <v>0.11</v>
      </c>
      <c r="N409">
        <v>0.2</v>
      </c>
      <c r="S409" s="4" t="s">
        <v>65</v>
      </c>
      <c r="T409" t="s">
        <v>66</v>
      </c>
      <c r="V409" t="str">
        <f>IF(K409&gt;N409,"yes","no")</f>
        <v>no</v>
      </c>
    </row>
    <row r="410" spans="1:23" hidden="1" x14ac:dyDescent="0.35">
      <c r="A410" t="s">
        <v>78</v>
      </c>
      <c r="B410" t="s">
        <v>201</v>
      </c>
      <c r="C410" t="s">
        <v>17</v>
      </c>
      <c r="D410" s="1">
        <v>45481</v>
      </c>
      <c r="E410" s="1">
        <v>45482.6875</v>
      </c>
      <c r="F410" s="1">
        <v>45488</v>
      </c>
      <c r="G410" t="s">
        <v>18</v>
      </c>
      <c r="H410" t="s">
        <v>19</v>
      </c>
      <c r="I410" t="s">
        <v>20</v>
      </c>
      <c r="K410">
        <v>7.1999999999999998E-3</v>
      </c>
      <c r="L410" t="s">
        <v>21</v>
      </c>
      <c r="M410">
        <v>6.1999999999999998E-3</v>
      </c>
      <c r="N410">
        <v>0.02</v>
      </c>
      <c r="S410" s="4">
        <v>11</v>
      </c>
      <c r="T410" t="s">
        <v>68</v>
      </c>
    </row>
    <row r="411" spans="1:23" hidden="1" x14ac:dyDescent="0.35">
      <c r="A411" t="s">
        <v>78</v>
      </c>
      <c r="B411" t="s">
        <v>201</v>
      </c>
      <c r="C411" t="s">
        <v>17</v>
      </c>
      <c r="D411" s="1">
        <v>45481</v>
      </c>
      <c r="E411" s="1">
        <v>45482.6875</v>
      </c>
      <c r="F411" s="1">
        <v>45482</v>
      </c>
      <c r="G411" t="s">
        <v>18</v>
      </c>
      <c r="H411" t="s">
        <v>22</v>
      </c>
      <c r="I411" t="s">
        <v>23</v>
      </c>
      <c r="K411">
        <v>7.0000000000000001E-3</v>
      </c>
      <c r="L411" t="s">
        <v>21</v>
      </c>
      <c r="M411">
        <v>4.1999999999999997E-3</v>
      </c>
      <c r="N411">
        <v>0.02</v>
      </c>
      <c r="S411" s="4">
        <v>11</v>
      </c>
      <c r="T411" t="s">
        <v>68</v>
      </c>
    </row>
    <row r="412" spans="1:23" hidden="1" x14ac:dyDescent="0.35">
      <c r="A412" t="s">
        <v>78</v>
      </c>
      <c r="B412" t="s">
        <v>201</v>
      </c>
      <c r="C412" t="s">
        <v>17</v>
      </c>
      <c r="D412" s="1">
        <v>45481</v>
      </c>
      <c r="E412" s="1">
        <v>45482.6875</v>
      </c>
      <c r="F412" s="1">
        <v>45490</v>
      </c>
      <c r="G412" t="s">
        <v>18</v>
      </c>
      <c r="H412" t="s">
        <v>22</v>
      </c>
      <c r="I412" t="s">
        <v>24</v>
      </c>
      <c r="K412">
        <v>5.9499999999999997E-2</v>
      </c>
      <c r="L412" t="s">
        <v>21</v>
      </c>
      <c r="M412">
        <v>5.8999999999999999E-3</v>
      </c>
      <c r="N412">
        <v>0.02</v>
      </c>
      <c r="S412" s="4">
        <v>11</v>
      </c>
      <c r="T412" t="s">
        <v>68</v>
      </c>
    </row>
    <row r="413" spans="1:23" hidden="1" x14ac:dyDescent="0.35">
      <c r="A413" t="s">
        <v>78</v>
      </c>
      <c r="B413" t="s">
        <v>201</v>
      </c>
      <c r="C413" t="s">
        <v>17</v>
      </c>
      <c r="D413" s="1">
        <v>45481</v>
      </c>
      <c r="E413" s="1">
        <v>45482.6875</v>
      </c>
      <c r="F413" s="1">
        <v>45492</v>
      </c>
      <c r="G413" t="s">
        <v>18</v>
      </c>
      <c r="H413" t="s">
        <v>25</v>
      </c>
      <c r="I413" t="s">
        <v>26</v>
      </c>
      <c r="K413">
        <v>0.54610000000000003</v>
      </c>
      <c r="L413" t="s">
        <v>21</v>
      </c>
      <c r="M413">
        <v>0.11</v>
      </c>
      <c r="N413">
        <v>0.2</v>
      </c>
      <c r="S413" s="4">
        <v>11</v>
      </c>
      <c r="T413" t="s">
        <v>68</v>
      </c>
    </row>
    <row r="414" spans="1:23" hidden="1" x14ac:dyDescent="0.35">
      <c r="A414" t="s">
        <v>105</v>
      </c>
      <c r="B414" t="s">
        <v>202</v>
      </c>
      <c r="C414" t="s">
        <v>17</v>
      </c>
      <c r="D414" s="1">
        <v>45481</v>
      </c>
      <c r="E414" s="1">
        <v>45482.6875</v>
      </c>
      <c r="F414" s="1">
        <v>45488</v>
      </c>
      <c r="G414" t="s">
        <v>18</v>
      </c>
      <c r="H414" t="s">
        <v>19</v>
      </c>
      <c r="I414" t="s">
        <v>20</v>
      </c>
      <c r="K414">
        <v>0</v>
      </c>
      <c r="L414" t="s">
        <v>21</v>
      </c>
      <c r="M414">
        <v>6.1999999999999998E-3</v>
      </c>
      <c r="N414">
        <v>0.02</v>
      </c>
      <c r="S414" s="4">
        <v>16</v>
      </c>
      <c r="T414" t="s">
        <v>68</v>
      </c>
    </row>
    <row r="415" spans="1:23" hidden="1" x14ac:dyDescent="0.35">
      <c r="A415" t="s">
        <v>105</v>
      </c>
      <c r="B415" t="s">
        <v>202</v>
      </c>
      <c r="C415" t="s">
        <v>17</v>
      </c>
      <c r="D415" s="1">
        <v>45481</v>
      </c>
      <c r="E415" s="1">
        <v>45482.6875</v>
      </c>
      <c r="F415" s="1">
        <v>45482</v>
      </c>
      <c r="G415" t="s">
        <v>18</v>
      </c>
      <c r="H415" t="s">
        <v>22</v>
      </c>
      <c r="I415" t="s">
        <v>23</v>
      </c>
      <c r="K415">
        <v>0</v>
      </c>
      <c r="L415" t="s">
        <v>21</v>
      </c>
      <c r="M415">
        <v>4.1999999999999997E-3</v>
      </c>
      <c r="N415">
        <v>0.02</v>
      </c>
      <c r="S415" s="4">
        <v>16</v>
      </c>
      <c r="T415" t="s">
        <v>68</v>
      </c>
    </row>
    <row r="416" spans="1:23" hidden="1" x14ac:dyDescent="0.35">
      <c r="A416" t="s">
        <v>105</v>
      </c>
      <c r="B416" t="s">
        <v>202</v>
      </c>
      <c r="C416" t="s">
        <v>17</v>
      </c>
      <c r="D416" s="1">
        <v>45481</v>
      </c>
      <c r="E416" s="1">
        <v>45482.6875</v>
      </c>
      <c r="F416" s="1">
        <v>45490</v>
      </c>
      <c r="G416" t="s">
        <v>18</v>
      </c>
      <c r="H416" t="s">
        <v>22</v>
      </c>
      <c r="I416" t="s">
        <v>24</v>
      </c>
      <c r="K416">
        <v>2.4899999999999999E-2</v>
      </c>
      <c r="L416" t="s">
        <v>21</v>
      </c>
      <c r="M416">
        <v>5.8999999999999999E-3</v>
      </c>
      <c r="N416">
        <v>0.02</v>
      </c>
      <c r="S416" s="4">
        <v>16</v>
      </c>
      <c r="T416" t="s">
        <v>68</v>
      </c>
    </row>
    <row r="417" spans="1:20" hidden="1" x14ac:dyDescent="0.35">
      <c r="A417" t="s">
        <v>105</v>
      </c>
      <c r="B417" t="s">
        <v>202</v>
      </c>
      <c r="C417" t="s">
        <v>17</v>
      </c>
      <c r="D417" s="1">
        <v>45481</v>
      </c>
      <c r="E417" s="1">
        <v>45482.6875</v>
      </c>
      <c r="F417" s="1">
        <v>45492</v>
      </c>
      <c r="G417" t="s">
        <v>18</v>
      </c>
      <c r="H417" t="s">
        <v>25</v>
      </c>
      <c r="I417" t="s">
        <v>26</v>
      </c>
      <c r="K417">
        <v>0.2447</v>
      </c>
      <c r="L417" t="s">
        <v>21</v>
      </c>
      <c r="M417">
        <v>0.11</v>
      </c>
      <c r="N417">
        <v>0.2</v>
      </c>
      <c r="S417" s="4">
        <v>16</v>
      </c>
      <c r="T417" t="s">
        <v>68</v>
      </c>
    </row>
    <row r="418" spans="1:20" hidden="1" x14ac:dyDescent="0.35">
      <c r="A418" t="s">
        <v>29</v>
      </c>
      <c r="B418" t="s">
        <v>203</v>
      </c>
      <c r="C418" t="s">
        <v>17</v>
      </c>
      <c r="D418" s="1">
        <v>45481</v>
      </c>
      <c r="E418" s="1">
        <v>45482.6875</v>
      </c>
      <c r="F418" s="1">
        <v>45488</v>
      </c>
      <c r="G418" t="s">
        <v>18</v>
      </c>
      <c r="H418" t="s">
        <v>19</v>
      </c>
      <c r="I418" t="s">
        <v>20</v>
      </c>
      <c r="K418">
        <v>0</v>
      </c>
      <c r="L418" t="s">
        <v>21</v>
      </c>
      <c r="M418">
        <v>6.1999999999999998E-3</v>
      </c>
      <c r="N418">
        <v>0.02</v>
      </c>
      <c r="S418" s="4">
        <v>17</v>
      </c>
      <c r="T418" t="s">
        <v>68</v>
      </c>
    </row>
    <row r="419" spans="1:20" hidden="1" x14ac:dyDescent="0.35">
      <c r="A419" t="s">
        <v>29</v>
      </c>
      <c r="B419" t="s">
        <v>203</v>
      </c>
      <c r="C419" t="s">
        <v>17</v>
      </c>
      <c r="D419" s="1">
        <v>45481</v>
      </c>
      <c r="E419" s="1">
        <v>45482.6875</v>
      </c>
      <c r="F419" s="1">
        <v>45482</v>
      </c>
      <c r="G419" t="s">
        <v>18</v>
      </c>
      <c r="H419" t="s">
        <v>22</v>
      </c>
      <c r="I419" t="s">
        <v>23</v>
      </c>
      <c r="K419">
        <v>0</v>
      </c>
      <c r="L419" t="s">
        <v>21</v>
      </c>
      <c r="M419">
        <v>4.1999999999999997E-3</v>
      </c>
      <c r="N419">
        <v>0.02</v>
      </c>
      <c r="S419" s="4">
        <v>17</v>
      </c>
      <c r="T419" t="s">
        <v>68</v>
      </c>
    </row>
    <row r="420" spans="1:20" hidden="1" x14ac:dyDescent="0.35">
      <c r="A420" t="s">
        <v>29</v>
      </c>
      <c r="B420" t="s">
        <v>203</v>
      </c>
      <c r="C420" t="s">
        <v>17</v>
      </c>
      <c r="D420" s="1">
        <v>45481</v>
      </c>
      <c r="E420" s="1">
        <v>45482.6875</v>
      </c>
      <c r="F420" s="1">
        <v>45490</v>
      </c>
      <c r="G420" t="s">
        <v>18</v>
      </c>
      <c r="H420" t="s">
        <v>22</v>
      </c>
      <c r="I420" t="s">
        <v>24</v>
      </c>
      <c r="K420">
        <v>7.6E-3</v>
      </c>
      <c r="L420" t="s">
        <v>21</v>
      </c>
      <c r="M420">
        <v>5.8999999999999999E-3</v>
      </c>
      <c r="N420">
        <v>0.02</v>
      </c>
      <c r="S420" s="4">
        <v>17</v>
      </c>
      <c r="T420" t="s">
        <v>68</v>
      </c>
    </row>
    <row r="421" spans="1:20" hidden="1" x14ac:dyDescent="0.35">
      <c r="A421" t="s">
        <v>29</v>
      </c>
      <c r="B421" t="s">
        <v>203</v>
      </c>
      <c r="C421" t="s">
        <v>17</v>
      </c>
      <c r="D421" s="1">
        <v>45481</v>
      </c>
      <c r="E421" s="1">
        <v>45482.6875</v>
      </c>
      <c r="F421" s="1">
        <v>45492</v>
      </c>
      <c r="G421" t="s">
        <v>18</v>
      </c>
      <c r="H421" t="s">
        <v>25</v>
      </c>
      <c r="I421" t="s">
        <v>26</v>
      </c>
      <c r="K421">
        <v>0.24510000000000001</v>
      </c>
      <c r="L421" t="s">
        <v>21</v>
      </c>
      <c r="M421">
        <v>0.11</v>
      </c>
      <c r="N421">
        <v>0.2</v>
      </c>
      <c r="S421" s="4">
        <v>17</v>
      </c>
      <c r="T421" t="s">
        <v>68</v>
      </c>
    </row>
    <row r="422" spans="1:20" hidden="1" x14ac:dyDescent="0.35">
      <c r="A422" t="s">
        <v>90</v>
      </c>
      <c r="B422" t="s">
        <v>204</v>
      </c>
      <c r="C422" t="s">
        <v>17</v>
      </c>
      <c r="D422" s="1">
        <v>45481</v>
      </c>
      <c r="E422" s="1">
        <v>45482.6875</v>
      </c>
      <c r="F422" s="1">
        <v>45488</v>
      </c>
      <c r="G422" t="s">
        <v>18</v>
      </c>
      <c r="H422" t="s">
        <v>19</v>
      </c>
      <c r="I422" t="s">
        <v>20</v>
      </c>
      <c r="K422">
        <v>0</v>
      </c>
      <c r="L422" t="s">
        <v>21</v>
      </c>
      <c r="M422">
        <v>6.1999999999999998E-3</v>
      </c>
      <c r="N422">
        <v>0.02</v>
      </c>
      <c r="S422" s="4">
        <v>24</v>
      </c>
      <c r="T422" t="s">
        <v>68</v>
      </c>
    </row>
    <row r="423" spans="1:20" hidden="1" x14ac:dyDescent="0.35">
      <c r="A423" t="s">
        <v>90</v>
      </c>
      <c r="B423" t="s">
        <v>204</v>
      </c>
      <c r="C423" t="s">
        <v>17</v>
      </c>
      <c r="D423" s="1">
        <v>45481</v>
      </c>
      <c r="E423" s="1">
        <v>45482.6875</v>
      </c>
      <c r="F423" s="1">
        <v>45482</v>
      </c>
      <c r="G423" t="s">
        <v>18</v>
      </c>
      <c r="H423" t="s">
        <v>22</v>
      </c>
      <c r="I423" t="s">
        <v>23</v>
      </c>
      <c r="K423">
        <v>5.3E-3</v>
      </c>
      <c r="L423" t="s">
        <v>21</v>
      </c>
      <c r="M423">
        <v>4.1999999999999997E-3</v>
      </c>
      <c r="N423">
        <v>0.02</v>
      </c>
      <c r="S423" s="4">
        <v>24</v>
      </c>
      <c r="T423" t="s">
        <v>68</v>
      </c>
    </row>
    <row r="424" spans="1:20" hidden="1" x14ac:dyDescent="0.35">
      <c r="A424" t="s">
        <v>90</v>
      </c>
      <c r="B424" t="s">
        <v>204</v>
      </c>
      <c r="C424" t="s">
        <v>17</v>
      </c>
      <c r="D424" s="1">
        <v>45481</v>
      </c>
      <c r="E424" s="1">
        <v>45482.6875</v>
      </c>
      <c r="F424" s="1">
        <v>45490</v>
      </c>
      <c r="G424" t="s">
        <v>18</v>
      </c>
      <c r="H424" t="s">
        <v>22</v>
      </c>
      <c r="I424" t="s">
        <v>24</v>
      </c>
      <c r="K424">
        <v>2.35E-2</v>
      </c>
      <c r="L424" t="s">
        <v>21</v>
      </c>
      <c r="M424">
        <v>5.8999999999999999E-3</v>
      </c>
      <c r="N424">
        <v>0.02</v>
      </c>
      <c r="S424" s="4">
        <v>24</v>
      </c>
      <c r="T424" t="s">
        <v>68</v>
      </c>
    </row>
    <row r="425" spans="1:20" hidden="1" x14ac:dyDescent="0.35">
      <c r="A425" t="s">
        <v>90</v>
      </c>
      <c r="B425" t="s">
        <v>204</v>
      </c>
      <c r="C425" t="s">
        <v>17</v>
      </c>
      <c r="D425" s="1">
        <v>45481</v>
      </c>
      <c r="E425" s="1">
        <v>45482.6875</v>
      </c>
      <c r="F425" s="1">
        <v>45492</v>
      </c>
      <c r="G425" t="s">
        <v>18</v>
      </c>
      <c r="H425" t="s">
        <v>25</v>
      </c>
      <c r="I425" t="s">
        <v>26</v>
      </c>
      <c r="K425">
        <v>0.21095</v>
      </c>
      <c r="L425" t="s">
        <v>21</v>
      </c>
      <c r="M425">
        <v>0.11</v>
      </c>
      <c r="N425">
        <v>0.2</v>
      </c>
      <c r="S425" s="4">
        <v>24</v>
      </c>
      <c r="T425" t="s">
        <v>68</v>
      </c>
    </row>
    <row r="426" spans="1:20" hidden="1" x14ac:dyDescent="0.35">
      <c r="A426" t="s">
        <v>43</v>
      </c>
      <c r="B426" t="s">
        <v>205</v>
      </c>
      <c r="C426" t="s">
        <v>17</v>
      </c>
      <c r="D426" s="1">
        <v>45481</v>
      </c>
      <c r="E426" s="1">
        <v>45482.6875</v>
      </c>
      <c r="F426" s="1">
        <v>45488</v>
      </c>
      <c r="G426" t="s">
        <v>18</v>
      </c>
      <c r="H426" t="s">
        <v>19</v>
      </c>
      <c r="I426" t="s">
        <v>20</v>
      </c>
      <c r="K426">
        <v>0</v>
      </c>
      <c r="L426" t="s">
        <v>21</v>
      </c>
      <c r="M426">
        <v>6.1999999999999998E-3</v>
      </c>
      <c r="N426">
        <v>0.02</v>
      </c>
      <c r="S426" s="4">
        <v>18</v>
      </c>
      <c r="T426" t="s">
        <v>68</v>
      </c>
    </row>
    <row r="427" spans="1:20" hidden="1" x14ac:dyDescent="0.35">
      <c r="A427" t="s">
        <v>43</v>
      </c>
      <c r="B427" t="s">
        <v>205</v>
      </c>
      <c r="C427" t="s">
        <v>17</v>
      </c>
      <c r="D427" s="1">
        <v>45481</v>
      </c>
      <c r="E427" s="1">
        <v>45482.6875</v>
      </c>
      <c r="F427" s="1">
        <v>45482</v>
      </c>
      <c r="G427" t="s">
        <v>18</v>
      </c>
      <c r="H427" t="s">
        <v>22</v>
      </c>
      <c r="I427" t="s">
        <v>23</v>
      </c>
      <c r="K427">
        <v>2.5000000000000001E-3</v>
      </c>
      <c r="L427" t="s">
        <v>21</v>
      </c>
      <c r="M427">
        <v>4.1999999999999997E-3</v>
      </c>
      <c r="N427">
        <v>0.02</v>
      </c>
      <c r="S427" s="4">
        <v>18</v>
      </c>
      <c r="T427" t="s">
        <v>68</v>
      </c>
    </row>
    <row r="428" spans="1:20" hidden="1" x14ac:dyDescent="0.35">
      <c r="A428" t="s">
        <v>43</v>
      </c>
      <c r="B428" t="s">
        <v>205</v>
      </c>
      <c r="C428" t="s">
        <v>17</v>
      </c>
      <c r="D428" s="1">
        <v>45481</v>
      </c>
      <c r="E428" s="1">
        <v>45482.6875</v>
      </c>
      <c r="F428" s="1">
        <v>45490</v>
      </c>
      <c r="G428" t="s">
        <v>18</v>
      </c>
      <c r="H428" t="s">
        <v>22</v>
      </c>
      <c r="I428" t="s">
        <v>24</v>
      </c>
      <c r="K428">
        <v>1.7000000000000001E-2</v>
      </c>
      <c r="L428" t="s">
        <v>21</v>
      </c>
      <c r="M428">
        <v>5.8999999999999999E-3</v>
      </c>
      <c r="N428">
        <v>0.02</v>
      </c>
      <c r="S428" s="4">
        <v>18</v>
      </c>
      <c r="T428" t="s">
        <v>68</v>
      </c>
    </row>
    <row r="429" spans="1:20" hidden="1" x14ac:dyDescent="0.35">
      <c r="A429" t="s">
        <v>43</v>
      </c>
      <c r="B429" t="s">
        <v>205</v>
      </c>
      <c r="C429" t="s">
        <v>17</v>
      </c>
      <c r="D429" s="1">
        <v>45481</v>
      </c>
      <c r="E429" s="1">
        <v>45482.6875</v>
      </c>
      <c r="F429" s="1">
        <v>45492</v>
      </c>
      <c r="G429" t="s">
        <v>18</v>
      </c>
      <c r="H429" t="s">
        <v>25</v>
      </c>
      <c r="I429" t="s">
        <v>26</v>
      </c>
      <c r="K429">
        <v>0.25040000000000001</v>
      </c>
      <c r="L429" t="s">
        <v>21</v>
      </c>
      <c r="M429">
        <v>0.11</v>
      </c>
      <c r="N429">
        <v>0.2</v>
      </c>
      <c r="S429" s="4">
        <v>18</v>
      </c>
      <c r="T429" t="s">
        <v>68</v>
      </c>
    </row>
    <row r="430" spans="1:20" hidden="1" x14ac:dyDescent="0.35">
      <c r="A430" t="s">
        <v>139</v>
      </c>
      <c r="B430" t="s">
        <v>206</v>
      </c>
      <c r="C430" t="s">
        <v>17</v>
      </c>
      <c r="D430" s="1">
        <v>45481</v>
      </c>
      <c r="E430" s="1">
        <v>45482.6875</v>
      </c>
      <c r="F430" s="1">
        <v>45488</v>
      </c>
      <c r="G430" t="s">
        <v>18</v>
      </c>
      <c r="H430" t="s">
        <v>19</v>
      </c>
      <c r="I430" t="s">
        <v>20</v>
      </c>
      <c r="K430">
        <v>0</v>
      </c>
      <c r="L430" t="s">
        <v>21</v>
      </c>
      <c r="M430">
        <v>6.1999999999999998E-3</v>
      </c>
      <c r="N430">
        <v>0.02</v>
      </c>
      <c r="S430" s="4" t="s">
        <v>115</v>
      </c>
      <c r="T430" t="s">
        <v>68</v>
      </c>
    </row>
    <row r="431" spans="1:20" hidden="1" x14ac:dyDescent="0.35">
      <c r="A431" t="s">
        <v>139</v>
      </c>
      <c r="B431" t="s">
        <v>206</v>
      </c>
      <c r="C431" t="s">
        <v>17</v>
      </c>
      <c r="D431" s="1">
        <v>45481</v>
      </c>
      <c r="E431" s="1">
        <v>45482.6875</v>
      </c>
      <c r="F431" s="1">
        <v>45482</v>
      </c>
      <c r="G431" t="s">
        <v>18</v>
      </c>
      <c r="H431" t="s">
        <v>22</v>
      </c>
      <c r="I431" t="s">
        <v>23</v>
      </c>
      <c r="K431">
        <v>0</v>
      </c>
      <c r="L431" t="s">
        <v>21</v>
      </c>
      <c r="M431">
        <v>4.1999999999999997E-3</v>
      </c>
      <c r="N431">
        <v>0.02</v>
      </c>
      <c r="S431" s="4" t="s">
        <v>115</v>
      </c>
      <c r="T431" t="s">
        <v>68</v>
      </c>
    </row>
    <row r="432" spans="1:20" hidden="1" x14ac:dyDescent="0.35">
      <c r="A432" t="s">
        <v>139</v>
      </c>
      <c r="B432" t="s">
        <v>206</v>
      </c>
      <c r="C432" t="s">
        <v>17</v>
      </c>
      <c r="D432" s="1">
        <v>45481</v>
      </c>
      <c r="E432" s="1">
        <v>45482.6875</v>
      </c>
      <c r="F432" s="1">
        <v>45490</v>
      </c>
      <c r="G432" t="s">
        <v>18</v>
      </c>
      <c r="H432" t="s">
        <v>22</v>
      </c>
      <c r="I432" t="s">
        <v>24</v>
      </c>
      <c r="K432">
        <v>7.6E-3</v>
      </c>
      <c r="L432" t="s">
        <v>21</v>
      </c>
      <c r="M432">
        <v>5.8999999999999999E-3</v>
      </c>
      <c r="N432">
        <v>0.02</v>
      </c>
      <c r="S432" s="4" t="s">
        <v>115</v>
      </c>
      <c r="T432" t="s">
        <v>68</v>
      </c>
    </row>
    <row r="433" spans="1:23" hidden="1" x14ac:dyDescent="0.35">
      <c r="A433" t="s">
        <v>139</v>
      </c>
      <c r="B433" t="s">
        <v>206</v>
      </c>
      <c r="C433" t="s">
        <v>17</v>
      </c>
      <c r="D433" s="1">
        <v>45481</v>
      </c>
      <c r="E433" s="1">
        <v>45482.6875</v>
      </c>
      <c r="F433" s="1">
        <v>45492</v>
      </c>
      <c r="G433" t="s">
        <v>18</v>
      </c>
      <c r="H433" t="s">
        <v>25</v>
      </c>
      <c r="I433" t="s">
        <v>26</v>
      </c>
      <c r="K433">
        <v>0.20085</v>
      </c>
      <c r="L433" t="s">
        <v>21</v>
      </c>
      <c r="M433">
        <v>0.11</v>
      </c>
      <c r="N433">
        <v>0.2</v>
      </c>
      <c r="S433" s="4" t="s">
        <v>115</v>
      </c>
      <c r="T433" t="s">
        <v>68</v>
      </c>
    </row>
    <row r="434" spans="1:23" hidden="1" x14ac:dyDescent="0.35">
      <c r="A434" t="s">
        <v>207</v>
      </c>
      <c r="B434" t="s">
        <v>208</v>
      </c>
      <c r="C434" t="s">
        <v>17</v>
      </c>
      <c r="D434" s="1">
        <v>45475</v>
      </c>
      <c r="E434" s="1">
        <v>45475.670833333301</v>
      </c>
      <c r="F434" s="1">
        <v>45483</v>
      </c>
      <c r="G434" t="s">
        <v>18</v>
      </c>
      <c r="H434" t="s">
        <v>19</v>
      </c>
      <c r="I434" t="s">
        <v>20</v>
      </c>
      <c r="K434">
        <v>0</v>
      </c>
      <c r="L434" t="s">
        <v>21</v>
      </c>
      <c r="M434">
        <v>6.1999999999999998E-3</v>
      </c>
      <c r="N434">
        <v>0.02</v>
      </c>
      <c r="S434" s="4" t="s">
        <v>176</v>
      </c>
      <c r="T434" t="s">
        <v>68</v>
      </c>
    </row>
    <row r="435" spans="1:23" hidden="1" x14ac:dyDescent="0.35">
      <c r="A435" t="s">
        <v>207</v>
      </c>
      <c r="B435" t="s">
        <v>208</v>
      </c>
      <c r="C435" t="s">
        <v>17</v>
      </c>
      <c r="D435" s="1">
        <v>45475</v>
      </c>
      <c r="E435" s="1">
        <v>45475.670833333301</v>
      </c>
      <c r="F435" s="1">
        <v>45476</v>
      </c>
      <c r="G435" t="s">
        <v>18</v>
      </c>
      <c r="H435" t="s">
        <v>22</v>
      </c>
      <c r="I435" t="s">
        <v>23</v>
      </c>
      <c r="K435">
        <v>1.8E-3</v>
      </c>
      <c r="L435" t="s">
        <v>21</v>
      </c>
      <c r="M435">
        <v>4.1999999999999997E-3</v>
      </c>
      <c r="N435">
        <v>0.02</v>
      </c>
      <c r="S435" s="4" t="s">
        <v>176</v>
      </c>
      <c r="T435" t="s">
        <v>68</v>
      </c>
    </row>
    <row r="436" spans="1:23" hidden="1" x14ac:dyDescent="0.35">
      <c r="A436" t="s">
        <v>207</v>
      </c>
      <c r="B436" t="s">
        <v>208</v>
      </c>
      <c r="C436" t="s">
        <v>17</v>
      </c>
      <c r="D436" s="1">
        <v>45475</v>
      </c>
      <c r="E436" s="1">
        <v>45475.670833333301</v>
      </c>
      <c r="F436" s="1">
        <v>45485</v>
      </c>
      <c r="G436" t="s">
        <v>18</v>
      </c>
      <c r="H436" t="s">
        <v>22</v>
      </c>
      <c r="I436" t="s">
        <v>24</v>
      </c>
      <c r="K436">
        <v>5.8599999999999999E-2</v>
      </c>
      <c r="L436" t="s">
        <v>21</v>
      </c>
      <c r="M436">
        <v>5.8999999999999999E-3</v>
      </c>
      <c r="N436">
        <v>0.02</v>
      </c>
      <c r="S436" s="4" t="s">
        <v>176</v>
      </c>
      <c r="T436" t="s">
        <v>68</v>
      </c>
    </row>
    <row r="437" spans="1:23" hidden="1" x14ac:dyDescent="0.35">
      <c r="A437" t="s">
        <v>207</v>
      </c>
      <c r="B437" t="s">
        <v>208</v>
      </c>
      <c r="C437" t="s">
        <v>17</v>
      </c>
      <c r="D437" s="1">
        <v>45475</v>
      </c>
      <c r="E437" s="1">
        <v>45475.670833333301</v>
      </c>
      <c r="F437" s="1">
        <v>45483</v>
      </c>
      <c r="G437" t="s">
        <v>18</v>
      </c>
      <c r="H437" t="s">
        <v>25</v>
      </c>
      <c r="I437" t="s">
        <v>26</v>
      </c>
      <c r="K437">
        <v>0.35980000000000001</v>
      </c>
      <c r="L437" t="s">
        <v>21</v>
      </c>
      <c r="M437">
        <v>0.11</v>
      </c>
      <c r="N437">
        <v>0.2</v>
      </c>
      <c r="S437" s="4" t="s">
        <v>176</v>
      </c>
      <c r="T437" t="s">
        <v>68</v>
      </c>
    </row>
    <row r="438" spans="1:23" hidden="1" x14ac:dyDescent="0.35">
      <c r="A438" t="s">
        <v>209</v>
      </c>
      <c r="B438" t="s">
        <v>210</v>
      </c>
      <c r="C438" t="s">
        <v>17</v>
      </c>
      <c r="D438" s="1">
        <v>45475</v>
      </c>
      <c r="E438" s="1">
        <v>45475.670833333301</v>
      </c>
      <c r="F438" s="1">
        <v>45483</v>
      </c>
      <c r="G438" t="s">
        <v>18</v>
      </c>
      <c r="H438" t="s">
        <v>19</v>
      </c>
      <c r="I438" t="s">
        <v>20</v>
      </c>
      <c r="K438">
        <v>0</v>
      </c>
      <c r="L438" t="s">
        <v>21</v>
      </c>
      <c r="M438">
        <v>6.1999999999999998E-3</v>
      </c>
      <c r="N438">
        <v>0.02</v>
      </c>
      <c r="S438" s="4" t="s">
        <v>67</v>
      </c>
      <c r="T438" t="s">
        <v>68</v>
      </c>
    </row>
    <row r="439" spans="1:23" hidden="1" x14ac:dyDescent="0.35">
      <c r="A439" t="s">
        <v>209</v>
      </c>
      <c r="B439" t="s">
        <v>210</v>
      </c>
      <c r="C439" t="s">
        <v>17</v>
      </c>
      <c r="D439" s="1">
        <v>45475</v>
      </c>
      <c r="E439" s="1">
        <v>45475.670833333301</v>
      </c>
      <c r="F439" s="1">
        <v>45476</v>
      </c>
      <c r="G439" t="s">
        <v>18</v>
      </c>
      <c r="H439" t="s">
        <v>22</v>
      </c>
      <c r="I439" t="s">
        <v>23</v>
      </c>
      <c r="K439">
        <v>1.9599999999999999E-2</v>
      </c>
      <c r="L439" t="s">
        <v>21</v>
      </c>
      <c r="M439">
        <v>4.1999999999999997E-3</v>
      </c>
      <c r="N439">
        <v>0.02</v>
      </c>
      <c r="S439" s="4" t="s">
        <v>67</v>
      </c>
      <c r="T439" t="s">
        <v>68</v>
      </c>
    </row>
    <row r="440" spans="1:23" hidden="1" x14ac:dyDescent="0.35">
      <c r="A440" t="s">
        <v>209</v>
      </c>
      <c r="B440" t="s">
        <v>210</v>
      </c>
      <c r="C440" t="s">
        <v>17</v>
      </c>
      <c r="D440" s="1">
        <v>45475</v>
      </c>
      <c r="E440" s="1">
        <v>45475.670833333301</v>
      </c>
      <c r="F440" s="1">
        <v>45485</v>
      </c>
      <c r="G440" t="s">
        <v>18</v>
      </c>
      <c r="H440" t="s">
        <v>22</v>
      </c>
      <c r="I440" t="s">
        <v>24</v>
      </c>
      <c r="K440">
        <v>5.0599999999999999E-2</v>
      </c>
      <c r="L440" t="s">
        <v>21</v>
      </c>
      <c r="M440">
        <v>5.8999999999999999E-3</v>
      </c>
      <c r="N440">
        <v>0.02</v>
      </c>
      <c r="S440" s="4" t="s">
        <v>67</v>
      </c>
      <c r="T440" t="s">
        <v>68</v>
      </c>
    </row>
    <row r="441" spans="1:23" hidden="1" x14ac:dyDescent="0.35">
      <c r="A441" t="s">
        <v>209</v>
      </c>
      <c r="B441" t="s">
        <v>210</v>
      </c>
      <c r="C441" t="s">
        <v>17</v>
      </c>
      <c r="D441" s="1">
        <v>45475</v>
      </c>
      <c r="E441" s="1">
        <v>45475.670833333301</v>
      </c>
      <c r="F441" s="1">
        <v>45483</v>
      </c>
      <c r="G441" t="s">
        <v>18</v>
      </c>
      <c r="H441" t="s">
        <v>25</v>
      </c>
      <c r="I441" t="s">
        <v>26</v>
      </c>
      <c r="K441">
        <v>0.42254999999999998</v>
      </c>
      <c r="L441" t="s">
        <v>21</v>
      </c>
      <c r="M441">
        <v>0.11</v>
      </c>
      <c r="N441">
        <v>0.2</v>
      </c>
      <c r="S441" s="4" t="s">
        <v>67</v>
      </c>
      <c r="T441" t="s">
        <v>68</v>
      </c>
    </row>
    <row r="442" spans="1:23" hidden="1" x14ac:dyDescent="0.35">
      <c r="A442" t="s">
        <v>46</v>
      </c>
      <c r="B442" t="s">
        <v>211</v>
      </c>
      <c r="C442" t="s">
        <v>17</v>
      </c>
      <c r="D442" s="1">
        <v>45475</v>
      </c>
      <c r="E442" s="1">
        <v>45475.670833333301</v>
      </c>
      <c r="F442" s="1">
        <v>45483</v>
      </c>
      <c r="G442" t="s">
        <v>18</v>
      </c>
      <c r="H442" t="s">
        <v>19</v>
      </c>
      <c r="I442" t="s">
        <v>20</v>
      </c>
      <c r="K442">
        <v>0</v>
      </c>
      <c r="L442" t="s">
        <v>21</v>
      </c>
      <c r="M442">
        <v>6.1999999999999998E-3</v>
      </c>
      <c r="N442">
        <v>0.02</v>
      </c>
      <c r="S442" s="4">
        <v>13</v>
      </c>
      <c r="T442" t="s">
        <v>68</v>
      </c>
    </row>
    <row r="443" spans="1:23" hidden="1" x14ac:dyDescent="0.35">
      <c r="A443" t="s">
        <v>46</v>
      </c>
      <c r="B443" t="s">
        <v>211</v>
      </c>
      <c r="C443" t="s">
        <v>17</v>
      </c>
      <c r="D443" s="1">
        <v>45475</v>
      </c>
      <c r="E443" s="1">
        <v>45475.670833333301</v>
      </c>
      <c r="F443" s="1">
        <v>45476</v>
      </c>
      <c r="G443" t="s">
        <v>18</v>
      </c>
      <c r="H443" t="s">
        <v>22</v>
      </c>
      <c r="I443" t="s">
        <v>23</v>
      </c>
      <c r="K443">
        <v>7.4999999999999997E-3</v>
      </c>
      <c r="L443" t="s">
        <v>21</v>
      </c>
      <c r="M443">
        <v>4.1999999999999997E-3</v>
      </c>
      <c r="N443">
        <v>0.02</v>
      </c>
      <c r="S443" s="4">
        <v>13</v>
      </c>
      <c r="T443" t="s">
        <v>68</v>
      </c>
    </row>
    <row r="444" spans="1:23" hidden="1" x14ac:dyDescent="0.35">
      <c r="A444" t="s">
        <v>46</v>
      </c>
      <c r="B444" t="s">
        <v>211</v>
      </c>
      <c r="C444" t="s">
        <v>17</v>
      </c>
      <c r="D444" s="1">
        <v>45475</v>
      </c>
      <c r="E444" s="1">
        <v>45475.670833333301</v>
      </c>
      <c r="F444" s="1">
        <v>45485</v>
      </c>
      <c r="G444" t="s">
        <v>18</v>
      </c>
      <c r="H444" t="s">
        <v>22</v>
      </c>
      <c r="I444" t="s">
        <v>24</v>
      </c>
      <c r="K444">
        <v>4.19E-2</v>
      </c>
      <c r="L444" t="s">
        <v>21</v>
      </c>
      <c r="M444">
        <v>5.8999999999999999E-3</v>
      </c>
      <c r="N444">
        <v>0.02</v>
      </c>
      <c r="S444" s="4">
        <v>13</v>
      </c>
      <c r="T444" t="s">
        <v>68</v>
      </c>
    </row>
    <row r="445" spans="1:23" hidden="1" x14ac:dyDescent="0.35">
      <c r="A445" t="s">
        <v>46</v>
      </c>
      <c r="B445" t="s">
        <v>211</v>
      </c>
      <c r="C445" t="s">
        <v>17</v>
      </c>
      <c r="D445" s="1">
        <v>45475</v>
      </c>
      <c r="E445" s="1">
        <v>45475.670833333301</v>
      </c>
      <c r="F445" s="1">
        <v>45488</v>
      </c>
      <c r="G445" t="s">
        <v>18</v>
      </c>
      <c r="H445" t="s">
        <v>25</v>
      </c>
      <c r="I445" t="s">
        <v>26</v>
      </c>
      <c r="J445" s="2" t="s">
        <v>45</v>
      </c>
      <c r="K445">
        <v>0.67964999999999998</v>
      </c>
      <c r="L445" t="s">
        <v>21</v>
      </c>
      <c r="M445">
        <v>0.11</v>
      </c>
      <c r="N445">
        <v>0.2</v>
      </c>
      <c r="S445" s="4">
        <v>13</v>
      </c>
      <c r="T445" t="s">
        <v>68</v>
      </c>
    </row>
    <row r="446" spans="1:23" x14ac:dyDescent="0.35">
      <c r="A446" t="s">
        <v>197</v>
      </c>
      <c r="B446" t="s">
        <v>212</v>
      </c>
      <c r="C446" t="s">
        <v>17</v>
      </c>
      <c r="D446" s="1">
        <v>45475</v>
      </c>
      <c r="E446" s="1">
        <v>45475.670833333301</v>
      </c>
      <c r="F446" s="1">
        <v>45483</v>
      </c>
      <c r="G446" t="s">
        <v>18</v>
      </c>
      <c r="H446" t="s">
        <v>19</v>
      </c>
      <c r="I446" t="s">
        <v>20</v>
      </c>
      <c r="K446">
        <v>8.2000000000000007E-3</v>
      </c>
      <c r="L446" t="s">
        <v>21</v>
      </c>
      <c r="M446">
        <v>6.1999999999999998E-3</v>
      </c>
      <c r="N446">
        <v>0.02</v>
      </c>
      <c r="S446" s="4">
        <v>13</v>
      </c>
      <c r="T446" t="s">
        <v>94</v>
      </c>
      <c r="W446" s="18">
        <f>ABS((K442-K446)/AVERAGE(K442,K446)*100)</f>
        <v>200</v>
      </c>
    </row>
    <row r="447" spans="1:23" x14ac:dyDescent="0.35">
      <c r="A447" t="s">
        <v>197</v>
      </c>
      <c r="B447" t="s">
        <v>212</v>
      </c>
      <c r="C447" t="s">
        <v>17</v>
      </c>
      <c r="D447" s="1">
        <v>45475</v>
      </c>
      <c r="E447" s="1">
        <v>45475.670833333301</v>
      </c>
      <c r="F447" s="1">
        <v>45495</v>
      </c>
      <c r="G447" t="s">
        <v>18</v>
      </c>
      <c r="H447" t="s">
        <v>22</v>
      </c>
      <c r="I447" t="s">
        <v>23</v>
      </c>
      <c r="J447" s="2" t="s">
        <v>63</v>
      </c>
      <c r="K447">
        <v>0</v>
      </c>
      <c r="L447" t="s">
        <v>21</v>
      </c>
      <c r="M447">
        <v>4.1999999999999997E-3</v>
      </c>
      <c r="N447">
        <v>0.02</v>
      </c>
      <c r="S447" s="4">
        <v>13</v>
      </c>
      <c r="T447" t="s">
        <v>94</v>
      </c>
      <c r="W447" s="10">
        <f>ABS((K443-K447)/AVERAGE(K443,K447)*100)</f>
        <v>200</v>
      </c>
    </row>
    <row r="448" spans="1:23" hidden="1" x14ac:dyDescent="0.35">
      <c r="A448" t="s">
        <v>197</v>
      </c>
      <c r="B448" t="s">
        <v>212</v>
      </c>
      <c r="C448" t="s">
        <v>17</v>
      </c>
      <c r="D448" s="1">
        <v>45475</v>
      </c>
      <c r="E448" s="1">
        <v>45475.670833333301</v>
      </c>
      <c r="F448" s="1">
        <v>45488</v>
      </c>
      <c r="G448" t="s">
        <v>18</v>
      </c>
      <c r="H448" t="s">
        <v>22</v>
      </c>
      <c r="I448" t="s">
        <v>24</v>
      </c>
      <c r="K448">
        <v>3.61E-2</v>
      </c>
      <c r="L448" t="s">
        <v>21</v>
      </c>
      <c r="M448">
        <v>5.8999999999999999E-3</v>
      </c>
      <c r="N448">
        <v>0.02</v>
      </c>
      <c r="S448" s="4">
        <v>13</v>
      </c>
      <c r="T448" t="s">
        <v>94</v>
      </c>
      <c r="W448" s="14">
        <f>ABS((K444-K448)/AVERAGE(K444,K448)*100)</f>
        <v>14.871794871794872</v>
      </c>
    </row>
    <row r="449" spans="1:23" hidden="1" x14ac:dyDescent="0.35">
      <c r="A449" t="s">
        <v>197</v>
      </c>
      <c r="B449" t="s">
        <v>212</v>
      </c>
      <c r="C449" t="s">
        <v>17</v>
      </c>
      <c r="D449" s="1">
        <v>45475</v>
      </c>
      <c r="E449" s="1">
        <v>45475.670833333301</v>
      </c>
      <c r="F449" s="1">
        <v>45488</v>
      </c>
      <c r="G449" t="s">
        <v>18</v>
      </c>
      <c r="H449" t="s">
        <v>25</v>
      </c>
      <c r="I449" t="s">
        <v>26</v>
      </c>
      <c r="K449">
        <v>0.61455000000000004</v>
      </c>
      <c r="L449" t="s">
        <v>21</v>
      </c>
      <c r="M449">
        <v>0.11</v>
      </c>
      <c r="N449">
        <v>0.2</v>
      </c>
      <c r="S449" s="4">
        <v>13</v>
      </c>
      <c r="T449" t="s">
        <v>94</v>
      </c>
      <c r="W449" s="19">
        <f>ABS((K445-K449)/AVERAGE(K445,K449)*100)</f>
        <v>10.060268891979591</v>
      </c>
    </row>
    <row r="450" spans="1:23" hidden="1" x14ac:dyDescent="0.35">
      <c r="A450" t="s">
        <v>49</v>
      </c>
      <c r="B450" t="s">
        <v>214</v>
      </c>
      <c r="C450" t="s">
        <v>17</v>
      </c>
      <c r="D450" s="1">
        <v>45488</v>
      </c>
      <c r="E450" s="1">
        <v>45489.597222222197</v>
      </c>
      <c r="F450" s="1">
        <v>45496</v>
      </c>
      <c r="G450" t="s">
        <v>18</v>
      </c>
      <c r="H450" t="s">
        <v>19</v>
      </c>
      <c r="I450" t="s">
        <v>20</v>
      </c>
      <c r="K450">
        <v>2.2000000000000001E-3</v>
      </c>
      <c r="L450" t="s">
        <v>21</v>
      </c>
      <c r="M450">
        <v>6.1999999999999998E-3</v>
      </c>
      <c r="N450">
        <v>0.02</v>
      </c>
      <c r="S450" s="4">
        <v>14</v>
      </c>
      <c r="T450" t="s">
        <v>68</v>
      </c>
    </row>
    <row r="451" spans="1:23" hidden="1" x14ac:dyDescent="0.35">
      <c r="A451" t="s">
        <v>49</v>
      </c>
      <c r="B451" t="s">
        <v>214</v>
      </c>
      <c r="C451" t="s">
        <v>17</v>
      </c>
      <c r="D451" s="1">
        <v>45488</v>
      </c>
      <c r="E451" s="1">
        <v>45489.597222222197</v>
      </c>
      <c r="F451" s="1">
        <v>45490</v>
      </c>
      <c r="G451" t="s">
        <v>18</v>
      </c>
      <c r="H451" t="s">
        <v>22</v>
      </c>
      <c r="I451" t="s">
        <v>23</v>
      </c>
      <c r="J451" t="s">
        <v>45</v>
      </c>
      <c r="K451">
        <v>4.3E-3</v>
      </c>
      <c r="L451" t="s">
        <v>21</v>
      </c>
      <c r="M451">
        <v>4.1999999999999997E-3</v>
      </c>
      <c r="N451">
        <v>0.02</v>
      </c>
      <c r="S451" s="4">
        <v>14</v>
      </c>
      <c r="T451" t="s">
        <v>68</v>
      </c>
    </row>
    <row r="452" spans="1:23" hidden="1" x14ac:dyDescent="0.35">
      <c r="A452" t="s">
        <v>49</v>
      </c>
      <c r="B452" t="s">
        <v>214</v>
      </c>
      <c r="C452" t="s">
        <v>17</v>
      </c>
      <c r="D452" s="1">
        <v>45488</v>
      </c>
      <c r="E452" s="1">
        <v>45489.597222222197</v>
      </c>
      <c r="F452" s="1">
        <v>45502</v>
      </c>
      <c r="G452" t="s">
        <v>18</v>
      </c>
      <c r="H452" t="s">
        <v>22</v>
      </c>
      <c r="I452" t="s">
        <v>24</v>
      </c>
      <c r="K452">
        <v>3.0800000000000001E-2</v>
      </c>
      <c r="L452" t="s">
        <v>21</v>
      </c>
      <c r="M452">
        <v>5.8999999999999999E-3</v>
      </c>
      <c r="N452">
        <v>0.02</v>
      </c>
      <c r="S452" s="4">
        <v>14</v>
      </c>
      <c r="T452" t="s">
        <v>68</v>
      </c>
    </row>
    <row r="453" spans="1:23" hidden="1" x14ac:dyDescent="0.35">
      <c r="A453" t="s">
        <v>49</v>
      </c>
      <c r="B453" t="s">
        <v>214</v>
      </c>
      <c r="C453" t="s">
        <v>17</v>
      </c>
      <c r="D453" s="1">
        <v>45488</v>
      </c>
      <c r="E453" s="1">
        <v>45489.597222222197</v>
      </c>
      <c r="F453" s="1">
        <v>45497</v>
      </c>
      <c r="G453" t="s">
        <v>18</v>
      </c>
      <c r="H453" t="s">
        <v>25</v>
      </c>
      <c r="I453" t="s">
        <v>26</v>
      </c>
      <c r="J453" t="s">
        <v>45</v>
      </c>
      <c r="K453">
        <v>0.58079999999999998</v>
      </c>
      <c r="L453" t="s">
        <v>21</v>
      </c>
      <c r="M453">
        <v>0.11</v>
      </c>
      <c r="N453">
        <v>0.2</v>
      </c>
      <c r="S453" s="4">
        <v>14</v>
      </c>
      <c r="T453" t="s">
        <v>68</v>
      </c>
    </row>
    <row r="454" spans="1:23" hidden="1" x14ac:dyDescent="0.35">
      <c r="A454" t="s">
        <v>43</v>
      </c>
      <c r="B454" t="s">
        <v>215</v>
      </c>
      <c r="C454" t="s">
        <v>17</v>
      </c>
      <c r="D454" s="1">
        <v>45488</v>
      </c>
      <c r="E454" s="1">
        <v>45489.597222222197</v>
      </c>
      <c r="F454" s="1">
        <v>45496</v>
      </c>
      <c r="G454" t="s">
        <v>18</v>
      </c>
      <c r="H454" t="s">
        <v>19</v>
      </c>
      <c r="I454" t="s">
        <v>20</v>
      </c>
      <c r="K454">
        <v>0</v>
      </c>
      <c r="L454" t="s">
        <v>21</v>
      </c>
      <c r="M454">
        <v>6.1999999999999998E-3</v>
      </c>
      <c r="N454">
        <v>0.02</v>
      </c>
      <c r="S454" s="4">
        <v>18</v>
      </c>
      <c r="T454" t="s">
        <v>68</v>
      </c>
    </row>
    <row r="455" spans="1:23" hidden="1" x14ac:dyDescent="0.35">
      <c r="A455" t="s">
        <v>43</v>
      </c>
      <c r="B455" t="s">
        <v>215</v>
      </c>
      <c r="C455" t="s">
        <v>17</v>
      </c>
      <c r="D455" s="1">
        <v>45488</v>
      </c>
      <c r="E455" s="1">
        <v>45489.597222222197</v>
      </c>
      <c r="F455" s="1">
        <v>45490</v>
      </c>
      <c r="G455" t="s">
        <v>18</v>
      </c>
      <c r="H455" t="s">
        <v>22</v>
      </c>
      <c r="I455" t="s">
        <v>23</v>
      </c>
      <c r="K455">
        <v>1.0999999999999999E-2</v>
      </c>
      <c r="L455" t="s">
        <v>21</v>
      </c>
      <c r="M455">
        <v>4.1999999999999997E-3</v>
      </c>
      <c r="N455">
        <v>0.02</v>
      </c>
      <c r="S455" s="4">
        <v>18</v>
      </c>
      <c r="T455" t="s">
        <v>68</v>
      </c>
    </row>
    <row r="456" spans="1:23" hidden="1" x14ac:dyDescent="0.35">
      <c r="A456" t="s">
        <v>43</v>
      </c>
      <c r="B456" t="s">
        <v>215</v>
      </c>
      <c r="C456" t="s">
        <v>17</v>
      </c>
      <c r="D456" s="1">
        <v>45488</v>
      </c>
      <c r="E456" s="1">
        <v>45489.597222222197</v>
      </c>
      <c r="F456" s="1">
        <v>45502</v>
      </c>
      <c r="G456" t="s">
        <v>18</v>
      </c>
      <c r="H456" t="s">
        <v>22</v>
      </c>
      <c r="I456" t="s">
        <v>24</v>
      </c>
      <c r="K456">
        <v>3.5299999999999998E-2</v>
      </c>
      <c r="L456" t="s">
        <v>21</v>
      </c>
      <c r="M456">
        <v>5.8999999999999999E-3</v>
      </c>
      <c r="N456">
        <v>0.02</v>
      </c>
      <c r="S456" s="4">
        <v>18</v>
      </c>
      <c r="T456" t="s">
        <v>68</v>
      </c>
    </row>
    <row r="457" spans="1:23" hidden="1" x14ac:dyDescent="0.35">
      <c r="A457" t="s">
        <v>43</v>
      </c>
      <c r="B457" t="s">
        <v>215</v>
      </c>
      <c r="C457" t="s">
        <v>17</v>
      </c>
      <c r="D457" s="1">
        <v>45488</v>
      </c>
      <c r="E457" s="1">
        <v>45489.597222222197</v>
      </c>
      <c r="F457" s="1">
        <v>45497</v>
      </c>
      <c r="G457" t="s">
        <v>18</v>
      </c>
      <c r="H457" t="s">
        <v>25</v>
      </c>
      <c r="I457" t="s">
        <v>26</v>
      </c>
      <c r="K457">
        <v>0.37524999999999997</v>
      </c>
      <c r="L457" t="s">
        <v>21</v>
      </c>
      <c r="M457">
        <v>0.11</v>
      </c>
      <c r="N457">
        <v>0.2</v>
      </c>
      <c r="S457" s="4">
        <v>18</v>
      </c>
      <c r="T457" t="s">
        <v>68</v>
      </c>
    </row>
    <row r="458" spans="1:23" hidden="1" x14ac:dyDescent="0.35">
      <c r="A458" t="s">
        <v>80</v>
      </c>
      <c r="B458" t="s">
        <v>216</v>
      </c>
      <c r="C458" t="s">
        <v>17</v>
      </c>
      <c r="D458" s="1">
        <v>45489</v>
      </c>
      <c r="E458" s="1">
        <v>45489.597222222197</v>
      </c>
      <c r="F458" s="1">
        <v>45496</v>
      </c>
      <c r="G458" t="s">
        <v>18</v>
      </c>
      <c r="H458" t="s">
        <v>19</v>
      </c>
      <c r="I458" t="s">
        <v>20</v>
      </c>
      <c r="K458">
        <v>4.0000000000000001E-3</v>
      </c>
      <c r="L458" t="s">
        <v>21</v>
      </c>
      <c r="M458">
        <v>6.1999999999999998E-3</v>
      </c>
      <c r="N458">
        <v>0.02</v>
      </c>
      <c r="S458" s="4">
        <v>10</v>
      </c>
      <c r="T458" t="s">
        <v>68</v>
      </c>
    </row>
    <row r="459" spans="1:23" hidden="1" x14ac:dyDescent="0.35">
      <c r="A459" t="s">
        <v>80</v>
      </c>
      <c r="B459" t="s">
        <v>216</v>
      </c>
      <c r="C459" t="s">
        <v>17</v>
      </c>
      <c r="D459" s="1">
        <v>45489</v>
      </c>
      <c r="E459" s="1">
        <v>45489.597222222197</v>
      </c>
      <c r="F459" s="1">
        <v>45490</v>
      </c>
      <c r="G459" t="s">
        <v>18</v>
      </c>
      <c r="H459" t="s">
        <v>22</v>
      </c>
      <c r="I459" t="s">
        <v>23</v>
      </c>
      <c r="K459">
        <v>1.6E-2</v>
      </c>
      <c r="L459" t="s">
        <v>21</v>
      </c>
      <c r="M459">
        <v>4.1999999999999997E-3</v>
      </c>
      <c r="N459">
        <v>0.02</v>
      </c>
      <c r="S459" s="4">
        <v>10</v>
      </c>
      <c r="T459" t="s">
        <v>68</v>
      </c>
    </row>
    <row r="460" spans="1:23" hidden="1" x14ac:dyDescent="0.35">
      <c r="A460" t="s">
        <v>80</v>
      </c>
      <c r="B460" t="s">
        <v>216</v>
      </c>
      <c r="C460" t="s">
        <v>17</v>
      </c>
      <c r="D460" s="1">
        <v>45489</v>
      </c>
      <c r="E460" s="1">
        <v>45489.597222222197</v>
      </c>
      <c r="F460" s="1">
        <v>45502</v>
      </c>
      <c r="G460" t="s">
        <v>18</v>
      </c>
      <c r="H460" t="s">
        <v>22</v>
      </c>
      <c r="I460" t="s">
        <v>24</v>
      </c>
      <c r="K460">
        <v>3.6999999999999998E-2</v>
      </c>
      <c r="L460" t="s">
        <v>21</v>
      </c>
      <c r="M460">
        <v>5.8999999999999999E-3</v>
      </c>
      <c r="N460">
        <v>0.02</v>
      </c>
      <c r="S460" s="4">
        <v>10</v>
      </c>
      <c r="T460" t="s">
        <v>68</v>
      </c>
    </row>
    <row r="461" spans="1:23" hidden="1" x14ac:dyDescent="0.35">
      <c r="A461" t="s">
        <v>80</v>
      </c>
      <c r="B461" t="s">
        <v>216</v>
      </c>
      <c r="C461" t="s">
        <v>17</v>
      </c>
      <c r="D461" s="1">
        <v>45489</v>
      </c>
      <c r="E461" s="1">
        <v>45489.597222222197</v>
      </c>
      <c r="F461" s="1">
        <v>45497</v>
      </c>
      <c r="G461" t="s">
        <v>18</v>
      </c>
      <c r="H461" t="s">
        <v>25</v>
      </c>
      <c r="I461" t="s">
        <v>26</v>
      </c>
      <c r="K461">
        <v>0.59455000000000002</v>
      </c>
      <c r="L461" t="s">
        <v>21</v>
      </c>
      <c r="M461">
        <v>0.11</v>
      </c>
      <c r="N461">
        <v>0.2</v>
      </c>
      <c r="S461" s="4">
        <v>10</v>
      </c>
      <c r="T461" t="s">
        <v>68</v>
      </c>
    </row>
    <row r="462" spans="1:23" hidden="1" x14ac:dyDescent="0.35">
      <c r="A462" t="s">
        <v>78</v>
      </c>
      <c r="B462" t="s">
        <v>217</v>
      </c>
      <c r="C462" t="s">
        <v>17</v>
      </c>
      <c r="D462" s="1">
        <v>45489</v>
      </c>
      <c r="E462" s="1">
        <v>45489.597222222197</v>
      </c>
      <c r="F462" s="1">
        <v>45496</v>
      </c>
      <c r="G462" t="s">
        <v>18</v>
      </c>
      <c r="H462" t="s">
        <v>19</v>
      </c>
      <c r="I462" t="s">
        <v>20</v>
      </c>
      <c r="K462">
        <v>0</v>
      </c>
      <c r="L462" t="s">
        <v>21</v>
      </c>
      <c r="M462">
        <v>6.1999999999999998E-3</v>
      </c>
      <c r="N462">
        <v>0.02</v>
      </c>
      <c r="S462" s="4">
        <v>11</v>
      </c>
      <c r="T462" t="s">
        <v>68</v>
      </c>
    </row>
    <row r="463" spans="1:23" hidden="1" x14ac:dyDescent="0.35">
      <c r="A463" t="s">
        <v>78</v>
      </c>
      <c r="B463" t="s">
        <v>217</v>
      </c>
      <c r="C463" t="s">
        <v>17</v>
      </c>
      <c r="D463" s="1">
        <v>45489</v>
      </c>
      <c r="E463" s="1">
        <v>45489.597222222197</v>
      </c>
      <c r="F463" s="1">
        <v>45490</v>
      </c>
      <c r="G463" t="s">
        <v>18</v>
      </c>
      <c r="H463" t="s">
        <v>22</v>
      </c>
      <c r="I463" t="s">
        <v>23</v>
      </c>
      <c r="K463">
        <v>2.06E-2</v>
      </c>
      <c r="L463" t="s">
        <v>21</v>
      </c>
      <c r="M463">
        <v>4.1999999999999997E-3</v>
      </c>
      <c r="N463">
        <v>0.02</v>
      </c>
      <c r="S463" s="4">
        <v>11</v>
      </c>
      <c r="T463" t="s">
        <v>68</v>
      </c>
    </row>
    <row r="464" spans="1:23" hidden="1" x14ac:dyDescent="0.35">
      <c r="A464" t="s">
        <v>78</v>
      </c>
      <c r="B464" t="s">
        <v>217</v>
      </c>
      <c r="C464" t="s">
        <v>17</v>
      </c>
      <c r="D464" s="1">
        <v>45489</v>
      </c>
      <c r="E464" s="1">
        <v>45489.597222222197</v>
      </c>
      <c r="F464" s="1">
        <v>45502</v>
      </c>
      <c r="G464" t="s">
        <v>18</v>
      </c>
      <c r="H464" t="s">
        <v>22</v>
      </c>
      <c r="I464" t="s">
        <v>24</v>
      </c>
      <c r="K464">
        <v>5.5500000000000001E-2</v>
      </c>
      <c r="L464" t="s">
        <v>21</v>
      </c>
      <c r="M464">
        <v>5.8999999999999999E-3</v>
      </c>
      <c r="N464">
        <v>0.02</v>
      </c>
      <c r="S464" s="4">
        <v>11</v>
      </c>
      <c r="T464" t="s">
        <v>68</v>
      </c>
    </row>
    <row r="465" spans="1:20" hidden="1" x14ac:dyDescent="0.35">
      <c r="A465" t="s">
        <v>78</v>
      </c>
      <c r="B465" t="s">
        <v>217</v>
      </c>
      <c r="C465" t="s">
        <v>17</v>
      </c>
      <c r="D465" s="1">
        <v>45489</v>
      </c>
      <c r="E465" s="1">
        <v>45489.597222222197</v>
      </c>
      <c r="F465" s="1">
        <v>45497</v>
      </c>
      <c r="G465" t="s">
        <v>18</v>
      </c>
      <c r="H465" t="s">
        <v>25</v>
      </c>
      <c r="I465" t="s">
        <v>26</v>
      </c>
      <c r="K465">
        <v>0.6573</v>
      </c>
      <c r="L465" t="s">
        <v>21</v>
      </c>
      <c r="M465">
        <v>0.11</v>
      </c>
      <c r="N465">
        <v>0.2</v>
      </c>
      <c r="S465" s="4">
        <v>11</v>
      </c>
      <c r="T465" t="s">
        <v>68</v>
      </c>
    </row>
    <row r="466" spans="1:20" hidden="1" x14ac:dyDescent="0.35">
      <c r="A466" t="s">
        <v>207</v>
      </c>
      <c r="B466" t="s">
        <v>218</v>
      </c>
      <c r="C466" t="s">
        <v>17</v>
      </c>
      <c r="D466" s="1">
        <v>45489</v>
      </c>
      <c r="E466" s="1">
        <v>45489.597222222197</v>
      </c>
      <c r="F466" s="1">
        <v>45496</v>
      </c>
      <c r="G466" t="s">
        <v>18</v>
      </c>
      <c r="H466" t="s">
        <v>19</v>
      </c>
      <c r="I466" t="s">
        <v>20</v>
      </c>
      <c r="K466">
        <v>3.0999999999999999E-3</v>
      </c>
      <c r="L466" t="s">
        <v>21</v>
      </c>
      <c r="M466">
        <v>6.1999999999999998E-3</v>
      </c>
      <c r="N466">
        <v>0.02</v>
      </c>
      <c r="S466" s="4" t="s">
        <v>176</v>
      </c>
      <c r="T466" t="s">
        <v>68</v>
      </c>
    </row>
    <row r="467" spans="1:20" hidden="1" x14ac:dyDescent="0.35">
      <c r="A467" t="s">
        <v>207</v>
      </c>
      <c r="B467" t="s">
        <v>218</v>
      </c>
      <c r="C467" t="s">
        <v>17</v>
      </c>
      <c r="D467" s="1">
        <v>45489</v>
      </c>
      <c r="E467" s="1">
        <v>45489.597222222197</v>
      </c>
      <c r="F467" s="1">
        <v>45490</v>
      </c>
      <c r="G467" t="s">
        <v>18</v>
      </c>
      <c r="H467" t="s">
        <v>22</v>
      </c>
      <c r="I467" t="s">
        <v>23</v>
      </c>
      <c r="K467">
        <v>1.6500000000000001E-2</v>
      </c>
      <c r="L467" t="s">
        <v>21</v>
      </c>
      <c r="M467">
        <v>4.1999999999999997E-3</v>
      </c>
      <c r="N467">
        <v>0.02</v>
      </c>
      <c r="S467" s="4" t="s">
        <v>176</v>
      </c>
      <c r="T467" t="s">
        <v>68</v>
      </c>
    </row>
    <row r="468" spans="1:20" hidden="1" x14ac:dyDescent="0.35">
      <c r="A468" t="s">
        <v>207</v>
      </c>
      <c r="B468" t="s">
        <v>218</v>
      </c>
      <c r="C468" t="s">
        <v>17</v>
      </c>
      <c r="D468" s="1">
        <v>45489</v>
      </c>
      <c r="E468" s="1">
        <v>45489.597222222197</v>
      </c>
      <c r="F468" s="1">
        <v>45502</v>
      </c>
      <c r="G468" t="s">
        <v>18</v>
      </c>
      <c r="H468" t="s">
        <v>22</v>
      </c>
      <c r="I468" t="s">
        <v>24</v>
      </c>
      <c r="K468">
        <v>4.9599999999999998E-2</v>
      </c>
      <c r="L468" t="s">
        <v>21</v>
      </c>
      <c r="M468">
        <v>5.8999999999999999E-3</v>
      </c>
      <c r="N468">
        <v>0.02</v>
      </c>
      <c r="S468" s="4" t="s">
        <v>176</v>
      </c>
      <c r="T468" t="s">
        <v>68</v>
      </c>
    </row>
    <row r="469" spans="1:20" hidden="1" x14ac:dyDescent="0.35">
      <c r="A469" t="s">
        <v>207</v>
      </c>
      <c r="B469" t="s">
        <v>218</v>
      </c>
      <c r="C469" t="s">
        <v>17</v>
      </c>
      <c r="D469" s="1">
        <v>45489</v>
      </c>
      <c r="E469" s="1">
        <v>45489.597222222197</v>
      </c>
      <c r="F469" s="1">
        <v>45497</v>
      </c>
      <c r="G469" t="s">
        <v>18</v>
      </c>
      <c r="H469" t="s">
        <v>25</v>
      </c>
      <c r="I469" t="s">
        <v>26</v>
      </c>
      <c r="K469">
        <v>0.77664999999999995</v>
      </c>
      <c r="L469" t="s">
        <v>21</v>
      </c>
      <c r="M469">
        <v>0.11</v>
      </c>
      <c r="N469">
        <v>0.2</v>
      </c>
      <c r="S469" s="4" t="s">
        <v>176</v>
      </c>
      <c r="T469" t="s">
        <v>68</v>
      </c>
    </row>
    <row r="470" spans="1:20" hidden="1" x14ac:dyDescent="0.35">
      <c r="A470" t="s">
        <v>209</v>
      </c>
      <c r="B470" t="s">
        <v>219</v>
      </c>
      <c r="C470" t="s">
        <v>17</v>
      </c>
      <c r="D470" s="1">
        <v>45489</v>
      </c>
      <c r="E470" s="1">
        <v>45489.597222222197</v>
      </c>
      <c r="F470" s="1">
        <v>45496</v>
      </c>
      <c r="G470" t="s">
        <v>18</v>
      </c>
      <c r="H470" t="s">
        <v>19</v>
      </c>
      <c r="I470" t="s">
        <v>20</v>
      </c>
      <c r="K470">
        <v>4.7999999999999996E-3</v>
      </c>
      <c r="L470" t="s">
        <v>21</v>
      </c>
      <c r="M470">
        <v>6.1999999999999998E-3</v>
      </c>
      <c r="N470">
        <v>0.02</v>
      </c>
      <c r="S470" s="4" t="s">
        <v>67</v>
      </c>
      <c r="T470" t="s">
        <v>68</v>
      </c>
    </row>
    <row r="471" spans="1:20" hidden="1" x14ac:dyDescent="0.35">
      <c r="A471" t="s">
        <v>209</v>
      </c>
      <c r="B471" t="s">
        <v>219</v>
      </c>
      <c r="C471" t="s">
        <v>17</v>
      </c>
      <c r="D471" s="1">
        <v>45489</v>
      </c>
      <c r="E471" s="1">
        <v>45489.597222222197</v>
      </c>
      <c r="F471" s="1">
        <v>45490</v>
      </c>
      <c r="G471" t="s">
        <v>18</v>
      </c>
      <c r="H471" t="s">
        <v>22</v>
      </c>
      <c r="I471" t="s">
        <v>23</v>
      </c>
      <c r="K471">
        <v>4.4999999999999997E-3</v>
      </c>
      <c r="L471" t="s">
        <v>21</v>
      </c>
      <c r="M471">
        <v>4.1999999999999997E-3</v>
      </c>
      <c r="N471">
        <v>0.02</v>
      </c>
      <c r="S471" s="4" t="s">
        <v>67</v>
      </c>
      <c r="T471" t="s">
        <v>68</v>
      </c>
    </row>
    <row r="472" spans="1:20" hidden="1" x14ac:dyDescent="0.35">
      <c r="A472" t="s">
        <v>209</v>
      </c>
      <c r="B472" t="s">
        <v>219</v>
      </c>
      <c r="C472" t="s">
        <v>17</v>
      </c>
      <c r="D472" s="1">
        <v>45489</v>
      </c>
      <c r="E472" s="1">
        <v>45489.597222222197</v>
      </c>
      <c r="F472" s="1">
        <v>45502</v>
      </c>
      <c r="G472" t="s">
        <v>18</v>
      </c>
      <c r="H472" t="s">
        <v>22</v>
      </c>
      <c r="I472" t="s">
        <v>24</v>
      </c>
      <c r="K472">
        <v>3.8199999999999998E-2</v>
      </c>
      <c r="L472" t="s">
        <v>21</v>
      </c>
      <c r="M472">
        <v>5.8999999999999999E-3</v>
      </c>
      <c r="N472">
        <v>0.02</v>
      </c>
      <c r="S472" s="4" t="s">
        <v>67</v>
      </c>
      <c r="T472" t="s">
        <v>68</v>
      </c>
    </row>
    <row r="473" spans="1:20" hidden="1" x14ac:dyDescent="0.35">
      <c r="A473" t="s">
        <v>209</v>
      </c>
      <c r="B473" t="s">
        <v>219</v>
      </c>
      <c r="C473" t="s">
        <v>17</v>
      </c>
      <c r="D473" s="1">
        <v>45489</v>
      </c>
      <c r="E473" s="1">
        <v>45489.597222222197</v>
      </c>
      <c r="F473" s="1">
        <v>45497</v>
      </c>
      <c r="G473" t="s">
        <v>18</v>
      </c>
      <c r="H473" t="s">
        <v>25</v>
      </c>
      <c r="I473" t="s">
        <v>26</v>
      </c>
      <c r="K473">
        <v>0.53254999999999997</v>
      </c>
      <c r="L473" t="s">
        <v>21</v>
      </c>
      <c r="M473">
        <v>0.11</v>
      </c>
      <c r="N473">
        <v>0.2</v>
      </c>
      <c r="S473" s="4" t="s">
        <v>67</v>
      </c>
      <c r="T473" t="s">
        <v>68</v>
      </c>
    </row>
    <row r="474" spans="1:20" hidden="1" x14ac:dyDescent="0.35">
      <c r="A474" s="23" t="s">
        <v>167</v>
      </c>
      <c r="B474" s="23" t="s">
        <v>220</v>
      </c>
      <c r="C474" s="23" t="s">
        <v>17</v>
      </c>
      <c r="D474" s="24">
        <v>45491</v>
      </c>
      <c r="E474" s="24">
        <v>45491.574999999997</v>
      </c>
      <c r="F474" s="24">
        <v>45496</v>
      </c>
      <c r="G474" s="23" t="s">
        <v>18</v>
      </c>
      <c r="H474" s="23" t="s">
        <v>19</v>
      </c>
      <c r="I474" s="23" t="s">
        <v>20</v>
      </c>
      <c r="J474" s="23"/>
      <c r="K474" s="23">
        <v>0</v>
      </c>
      <c r="L474" s="23" t="s">
        <v>21</v>
      </c>
      <c r="M474" s="23">
        <v>6.1999999999999998E-3</v>
      </c>
      <c r="N474" s="23">
        <v>0.02</v>
      </c>
      <c r="S474" s="4" t="s">
        <v>115</v>
      </c>
      <c r="T474" s="35" t="s">
        <v>68</v>
      </c>
    </row>
    <row r="475" spans="1:20" hidden="1" x14ac:dyDescent="0.35">
      <c r="A475" s="23" t="s">
        <v>167</v>
      </c>
      <c r="B475" s="23" t="s">
        <v>220</v>
      </c>
      <c r="C475" s="23" t="s">
        <v>17</v>
      </c>
      <c r="D475" s="24">
        <v>45491</v>
      </c>
      <c r="E475" s="24">
        <v>45491.574999999997</v>
      </c>
      <c r="F475" s="24">
        <v>45491</v>
      </c>
      <c r="G475" s="23" t="s">
        <v>18</v>
      </c>
      <c r="H475" s="23" t="s">
        <v>22</v>
      </c>
      <c r="I475" s="23" t="s">
        <v>23</v>
      </c>
      <c r="J475" s="23"/>
      <c r="K475" s="23">
        <v>2.5999999999999999E-3</v>
      </c>
      <c r="L475" s="23" t="s">
        <v>21</v>
      </c>
      <c r="M475" s="23">
        <v>4.1999999999999997E-3</v>
      </c>
      <c r="N475" s="23">
        <v>0.02</v>
      </c>
      <c r="S475" s="4" t="s">
        <v>115</v>
      </c>
      <c r="T475" s="35" t="s">
        <v>68</v>
      </c>
    </row>
    <row r="476" spans="1:20" hidden="1" x14ac:dyDescent="0.35">
      <c r="A476" s="23" t="s">
        <v>167</v>
      </c>
      <c r="B476" s="23" t="s">
        <v>220</v>
      </c>
      <c r="C476" s="23" t="s">
        <v>17</v>
      </c>
      <c r="D476" s="24">
        <v>45491</v>
      </c>
      <c r="E476" s="24">
        <v>45491.574999999997</v>
      </c>
      <c r="F476" s="24">
        <v>45503</v>
      </c>
      <c r="G476" s="23" t="s">
        <v>18</v>
      </c>
      <c r="H476" s="23" t="s">
        <v>22</v>
      </c>
      <c r="I476" s="23" t="s">
        <v>24</v>
      </c>
      <c r="J476" s="23"/>
      <c r="K476" s="23">
        <v>1.0999999999999999E-2</v>
      </c>
      <c r="L476" s="23" t="s">
        <v>21</v>
      </c>
      <c r="M476" s="23">
        <v>5.8999999999999999E-3</v>
      </c>
      <c r="N476" s="23">
        <v>0.02</v>
      </c>
      <c r="S476" s="4" t="s">
        <v>115</v>
      </c>
      <c r="T476" s="35" t="s">
        <v>68</v>
      </c>
    </row>
    <row r="477" spans="1:20" hidden="1" x14ac:dyDescent="0.35">
      <c r="A477" s="23" t="s">
        <v>167</v>
      </c>
      <c r="B477" s="23" t="s">
        <v>220</v>
      </c>
      <c r="C477" s="23" t="s">
        <v>17</v>
      </c>
      <c r="D477" s="24">
        <v>45491</v>
      </c>
      <c r="E477" s="24">
        <v>45491.574999999997</v>
      </c>
      <c r="F477" s="24">
        <v>45497</v>
      </c>
      <c r="G477" s="23" t="s">
        <v>18</v>
      </c>
      <c r="H477" s="23" t="s">
        <v>25</v>
      </c>
      <c r="I477" s="23" t="s">
        <v>26</v>
      </c>
      <c r="J477" s="23"/>
      <c r="K477" s="23">
        <v>0.28000000000000003</v>
      </c>
      <c r="L477" s="23" t="s">
        <v>21</v>
      </c>
      <c r="M477" s="23">
        <v>0.11</v>
      </c>
      <c r="N477" s="23">
        <v>0.2</v>
      </c>
      <c r="S477" s="4" t="s">
        <v>115</v>
      </c>
      <c r="T477" s="35" t="s">
        <v>68</v>
      </c>
    </row>
    <row r="478" spans="1:20" hidden="1" x14ac:dyDescent="0.35">
      <c r="A478" s="23" t="s">
        <v>156</v>
      </c>
      <c r="B478" s="23" t="s">
        <v>221</v>
      </c>
      <c r="C478" s="23" t="s">
        <v>17</v>
      </c>
      <c r="D478" s="24">
        <v>45491</v>
      </c>
      <c r="E478" s="24">
        <v>45491.574999999997</v>
      </c>
      <c r="F478" s="24">
        <v>45496</v>
      </c>
      <c r="G478" s="23" t="s">
        <v>18</v>
      </c>
      <c r="H478" s="23" t="s">
        <v>19</v>
      </c>
      <c r="I478" s="23" t="s">
        <v>20</v>
      </c>
      <c r="J478" s="23"/>
      <c r="K478" s="23">
        <v>0</v>
      </c>
      <c r="L478" s="23" t="s">
        <v>21</v>
      </c>
      <c r="M478" s="23">
        <v>6.1999999999999998E-3</v>
      </c>
      <c r="N478" s="23">
        <v>0.02</v>
      </c>
      <c r="S478" s="4" t="s">
        <v>153</v>
      </c>
      <c r="T478" s="35" t="s">
        <v>68</v>
      </c>
    </row>
    <row r="479" spans="1:20" hidden="1" x14ac:dyDescent="0.35">
      <c r="A479" s="23" t="s">
        <v>156</v>
      </c>
      <c r="B479" s="23" t="s">
        <v>221</v>
      </c>
      <c r="C479" s="23" t="s">
        <v>17</v>
      </c>
      <c r="D479" s="24">
        <v>45491</v>
      </c>
      <c r="E479" s="24">
        <v>45491.574999999997</v>
      </c>
      <c r="F479" s="24">
        <v>45491</v>
      </c>
      <c r="G479" s="23" t="s">
        <v>18</v>
      </c>
      <c r="H479" s="23" t="s">
        <v>22</v>
      </c>
      <c r="I479" s="23" t="s">
        <v>23</v>
      </c>
      <c r="J479" s="23"/>
      <c r="K479" s="23">
        <v>5.3E-3</v>
      </c>
      <c r="L479" s="23" t="s">
        <v>21</v>
      </c>
      <c r="M479" s="23">
        <v>4.1999999999999997E-3</v>
      </c>
      <c r="N479" s="23">
        <v>0.02</v>
      </c>
      <c r="S479" s="4" t="s">
        <v>153</v>
      </c>
      <c r="T479" s="35" t="s">
        <v>68</v>
      </c>
    </row>
    <row r="480" spans="1:20" hidden="1" x14ac:dyDescent="0.35">
      <c r="A480" s="23" t="s">
        <v>156</v>
      </c>
      <c r="B480" s="23" t="s">
        <v>221</v>
      </c>
      <c r="C480" s="23" t="s">
        <v>17</v>
      </c>
      <c r="D480" s="24">
        <v>45491</v>
      </c>
      <c r="E480" s="24">
        <v>45491.574999999997</v>
      </c>
      <c r="F480" s="24">
        <v>45503</v>
      </c>
      <c r="G480" s="23" t="s">
        <v>18</v>
      </c>
      <c r="H480" s="23" t="s">
        <v>22</v>
      </c>
      <c r="I480" s="23" t="s">
        <v>24</v>
      </c>
      <c r="J480" s="23"/>
      <c r="K480" s="23">
        <v>3.8899999999999997E-2</v>
      </c>
      <c r="L480" s="23" t="s">
        <v>21</v>
      </c>
      <c r="M480" s="23">
        <v>5.8999999999999999E-3</v>
      </c>
      <c r="N480" s="23">
        <v>0.02</v>
      </c>
      <c r="S480" s="4" t="s">
        <v>153</v>
      </c>
      <c r="T480" s="35" t="s">
        <v>68</v>
      </c>
    </row>
    <row r="481" spans="1:22" hidden="1" x14ac:dyDescent="0.35">
      <c r="A481" s="23" t="s">
        <v>156</v>
      </c>
      <c r="B481" s="23" t="s">
        <v>221</v>
      </c>
      <c r="C481" s="23" t="s">
        <v>17</v>
      </c>
      <c r="D481" s="24">
        <v>45491</v>
      </c>
      <c r="E481" s="24">
        <v>45491.574999999997</v>
      </c>
      <c r="F481" s="24">
        <v>45497</v>
      </c>
      <c r="G481" s="23" t="s">
        <v>18</v>
      </c>
      <c r="H481" s="23" t="s">
        <v>25</v>
      </c>
      <c r="I481" s="23" t="s">
        <v>26</v>
      </c>
      <c r="J481" s="23"/>
      <c r="K481" s="23">
        <v>0.55135000000000001</v>
      </c>
      <c r="L481" s="23" t="s">
        <v>21</v>
      </c>
      <c r="M481" s="23">
        <v>0.11</v>
      </c>
      <c r="N481" s="23">
        <v>0.2</v>
      </c>
      <c r="S481" s="4" t="s">
        <v>153</v>
      </c>
      <c r="T481" s="35" t="s">
        <v>68</v>
      </c>
    </row>
    <row r="482" spans="1:22" hidden="1" x14ac:dyDescent="0.35">
      <c r="A482" s="23" t="s">
        <v>41</v>
      </c>
      <c r="B482" s="23" t="s">
        <v>222</v>
      </c>
      <c r="C482" s="23" t="s">
        <v>17</v>
      </c>
      <c r="D482" s="24">
        <v>45491</v>
      </c>
      <c r="E482" s="24">
        <v>45491.574999999997</v>
      </c>
      <c r="F482" s="24">
        <v>45496</v>
      </c>
      <c r="G482" s="23" t="s">
        <v>18</v>
      </c>
      <c r="H482" s="23" t="s">
        <v>19</v>
      </c>
      <c r="I482" s="23" t="s">
        <v>20</v>
      </c>
      <c r="J482" s="23"/>
      <c r="K482" s="23">
        <v>0</v>
      </c>
      <c r="L482" s="23" t="s">
        <v>21</v>
      </c>
      <c r="M482" s="23">
        <v>6.1999999999999998E-3</v>
      </c>
      <c r="N482" s="23">
        <v>0.02</v>
      </c>
      <c r="S482" s="4">
        <v>15</v>
      </c>
      <c r="T482" s="35" t="s">
        <v>68</v>
      </c>
    </row>
    <row r="483" spans="1:22" hidden="1" x14ac:dyDescent="0.35">
      <c r="A483" s="23" t="s">
        <v>41</v>
      </c>
      <c r="B483" s="23" t="s">
        <v>222</v>
      </c>
      <c r="C483" s="23" t="s">
        <v>17</v>
      </c>
      <c r="D483" s="24">
        <v>45491</v>
      </c>
      <c r="E483" s="24">
        <v>45491.574999999997</v>
      </c>
      <c r="F483" s="24">
        <v>45491</v>
      </c>
      <c r="G483" s="23" t="s">
        <v>18</v>
      </c>
      <c r="H483" s="23" t="s">
        <v>22</v>
      </c>
      <c r="I483" s="23" t="s">
        <v>23</v>
      </c>
      <c r="J483" s="23"/>
      <c r="K483" s="23">
        <v>1E-4</v>
      </c>
      <c r="L483" s="23" t="s">
        <v>21</v>
      </c>
      <c r="M483" s="23">
        <v>4.1999999999999997E-3</v>
      </c>
      <c r="N483" s="23">
        <v>0.02</v>
      </c>
      <c r="S483" s="4">
        <v>15</v>
      </c>
      <c r="T483" s="35" t="s">
        <v>68</v>
      </c>
    </row>
    <row r="484" spans="1:22" hidden="1" x14ac:dyDescent="0.35">
      <c r="A484" s="23" t="s">
        <v>41</v>
      </c>
      <c r="B484" s="23" t="s">
        <v>222</v>
      </c>
      <c r="C484" s="23" t="s">
        <v>17</v>
      </c>
      <c r="D484" s="24">
        <v>45491</v>
      </c>
      <c r="E484" s="24">
        <v>45491.574999999997</v>
      </c>
      <c r="F484" s="24">
        <v>45503</v>
      </c>
      <c r="G484" s="23" t="s">
        <v>18</v>
      </c>
      <c r="H484" s="23" t="s">
        <v>22</v>
      </c>
      <c r="I484" s="23" t="s">
        <v>24</v>
      </c>
      <c r="J484" s="23"/>
      <c r="K484" s="23">
        <v>9.7000000000000003E-3</v>
      </c>
      <c r="L484" s="23" t="s">
        <v>21</v>
      </c>
      <c r="M484" s="23">
        <v>5.8999999999999999E-3</v>
      </c>
      <c r="N484" s="23">
        <v>0.02</v>
      </c>
      <c r="S484" s="4">
        <v>15</v>
      </c>
      <c r="T484" s="35" t="s">
        <v>68</v>
      </c>
    </row>
    <row r="485" spans="1:22" hidden="1" x14ac:dyDescent="0.35">
      <c r="A485" s="23" t="s">
        <v>41</v>
      </c>
      <c r="B485" s="23" t="s">
        <v>222</v>
      </c>
      <c r="C485" s="23" t="s">
        <v>17</v>
      </c>
      <c r="D485" s="24">
        <v>45491</v>
      </c>
      <c r="E485" s="24">
        <v>45491.574999999997</v>
      </c>
      <c r="F485" s="24">
        <v>45505</v>
      </c>
      <c r="G485" s="23" t="s">
        <v>18</v>
      </c>
      <c r="H485" s="23" t="s">
        <v>25</v>
      </c>
      <c r="I485" s="23" t="s">
        <v>26</v>
      </c>
      <c r="J485" s="23" t="s">
        <v>45</v>
      </c>
      <c r="K485" s="23">
        <v>0.31085000000000002</v>
      </c>
      <c r="L485" s="23" t="s">
        <v>21</v>
      </c>
      <c r="M485" s="23">
        <v>0.11</v>
      </c>
      <c r="N485" s="23">
        <v>0.2</v>
      </c>
      <c r="S485" s="4">
        <v>15</v>
      </c>
      <c r="T485" s="35" t="s">
        <v>68</v>
      </c>
    </row>
    <row r="486" spans="1:22" hidden="1" x14ac:dyDescent="0.35">
      <c r="A486" s="23" t="s">
        <v>37</v>
      </c>
      <c r="B486" s="23" t="s">
        <v>223</v>
      </c>
      <c r="C486" s="23" t="s">
        <v>17</v>
      </c>
      <c r="D486" s="24">
        <v>45491</v>
      </c>
      <c r="E486" s="24">
        <v>45491.574999999997</v>
      </c>
      <c r="F486" s="24">
        <v>45496</v>
      </c>
      <c r="G486" s="23" t="s">
        <v>18</v>
      </c>
      <c r="H486" s="23" t="s">
        <v>19</v>
      </c>
      <c r="I486" s="23" t="s">
        <v>20</v>
      </c>
      <c r="J486" s="23"/>
      <c r="K486" s="23">
        <v>0</v>
      </c>
      <c r="L486" s="23" t="s">
        <v>21</v>
      </c>
      <c r="M486" s="23">
        <v>6.1999999999999998E-3</v>
      </c>
      <c r="N486" s="23">
        <v>0.02</v>
      </c>
      <c r="S486" s="4" t="s">
        <v>65</v>
      </c>
      <c r="T486" s="35" t="s">
        <v>66</v>
      </c>
      <c r="V486" s="35" t="str">
        <f>IF(K486&gt;N486,"yes","no")</f>
        <v>no</v>
      </c>
    </row>
    <row r="487" spans="1:22" hidden="1" x14ac:dyDescent="0.35">
      <c r="A487" s="23" t="s">
        <v>37</v>
      </c>
      <c r="B487" s="23" t="s">
        <v>223</v>
      </c>
      <c r="C487" s="23" t="s">
        <v>17</v>
      </c>
      <c r="D487" s="24">
        <v>45491</v>
      </c>
      <c r="E487" s="24">
        <v>45491.574999999997</v>
      </c>
      <c r="F487" s="24">
        <v>45491</v>
      </c>
      <c r="G487" s="23" t="s">
        <v>18</v>
      </c>
      <c r="H487" s="23" t="s">
        <v>22</v>
      </c>
      <c r="I487" s="23" t="s">
        <v>23</v>
      </c>
      <c r="J487" s="23"/>
      <c r="K487" s="23">
        <v>0</v>
      </c>
      <c r="L487" s="23" t="s">
        <v>21</v>
      </c>
      <c r="M487" s="23">
        <v>4.1999999999999997E-3</v>
      </c>
      <c r="N487" s="23">
        <v>0.02</v>
      </c>
      <c r="S487" s="4" t="s">
        <v>65</v>
      </c>
      <c r="T487" s="35" t="s">
        <v>66</v>
      </c>
      <c r="V487" s="35" t="str">
        <f>IF(K487&gt;N487,"yes","no")</f>
        <v>no</v>
      </c>
    </row>
    <row r="488" spans="1:22" hidden="1" x14ac:dyDescent="0.35">
      <c r="A488" s="23" t="s">
        <v>37</v>
      </c>
      <c r="B488" s="23" t="s">
        <v>223</v>
      </c>
      <c r="C488" s="23" t="s">
        <v>17</v>
      </c>
      <c r="D488" s="24">
        <v>45491</v>
      </c>
      <c r="E488" s="24">
        <v>45491.574999999997</v>
      </c>
      <c r="F488" s="24">
        <v>45503</v>
      </c>
      <c r="G488" s="23" t="s">
        <v>18</v>
      </c>
      <c r="H488" s="23" t="s">
        <v>22</v>
      </c>
      <c r="I488" s="23" t="s">
        <v>24</v>
      </c>
      <c r="J488" s="23"/>
      <c r="K488" s="23">
        <v>0</v>
      </c>
      <c r="L488" s="23" t="s">
        <v>21</v>
      </c>
      <c r="M488" s="23">
        <v>5.8999999999999999E-3</v>
      </c>
      <c r="N488" s="23">
        <v>0.02</v>
      </c>
      <c r="S488" s="4" t="s">
        <v>65</v>
      </c>
      <c r="T488" s="35" t="s">
        <v>66</v>
      </c>
      <c r="V488" s="35" t="str">
        <f>IF(K488&gt;N488,"yes","no")</f>
        <v>no</v>
      </c>
    </row>
    <row r="489" spans="1:22" hidden="1" x14ac:dyDescent="0.35">
      <c r="A489" s="23" t="s">
        <v>37</v>
      </c>
      <c r="B489" s="23" t="s">
        <v>223</v>
      </c>
      <c r="C489" s="23" t="s">
        <v>17</v>
      </c>
      <c r="D489" s="24">
        <v>45491</v>
      </c>
      <c r="E489" s="24">
        <v>45491.574999999997</v>
      </c>
      <c r="F489" s="24">
        <v>45505</v>
      </c>
      <c r="G489" s="23" t="s">
        <v>18</v>
      </c>
      <c r="H489" s="23" t="s">
        <v>25</v>
      </c>
      <c r="I489" s="23" t="s">
        <v>26</v>
      </c>
      <c r="J489" s="23"/>
      <c r="K489" s="23">
        <v>6.5299999999999997E-2</v>
      </c>
      <c r="L489" s="23" t="s">
        <v>21</v>
      </c>
      <c r="M489" s="23">
        <v>0.11</v>
      </c>
      <c r="N489" s="23">
        <v>0.2</v>
      </c>
      <c r="S489" s="4" t="s">
        <v>65</v>
      </c>
      <c r="T489" s="35" t="s">
        <v>66</v>
      </c>
      <c r="V489" s="35" t="str">
        <f>IF(K489&gt;N489,"yes","no")</f>
        <v>no</v>
      </c>
    </row>
    <row r="490" spans="1:22" hidden="1" x14ac:dyDescent="0.35">
      <c r="A490" s="25" t="s">
        <v>88</v>
      </c>
      <c r="B490" s="25" t="s">
        <v>224</v>
      </c>
      <c r="C490" s="25" t="s">
        <v>17</v>
      </c>
      <c r="D490" s="26">
        <v>45490</v>
      </c>
      <c r="E490" s="26">
        <v>45491.574999999997</v>
      </c>
      <c r="F490" s="26">
        <v>45496</v>
      </c>
      <c r="G490" s="25" t="s">
        <v>18</v>
      </c>
      <c r="H490" s="25" t="s">
        <v>19</v>
      </c>
      <c r="I490" s="25" t="s">
        <v>20</v>
      </c>
      <c r="J490" s="25"/>
      <c r="K490" s="25">
        <v>0</v>
      </c>
      <c r="L490" s="25" t="s">
        <v>21</v>
      </c>
      <c r="M490" s="25">
        <v>6.1999999999999998E-3</v>
      </c>
      <c r="N490" s="25">
        <v>0.02</v>
      </c>
      <c r="S490" s="4">
        <v>23</v>
      </c>
      <c r="T490" s="35" t="s">
        <v>68</v>
      </c>
    </row>
    <row r="491" spans="1:22" hidden="1" x14ac:dyDescent="0.35">
      <c r="A491" s="25" t="s">
        <v>88</v>
      </c>
      <c r="B491" s="25" t="s">
        <v>224</v>
      </c>
      <c r="C491" s="25" t="s">
        <v>17</v>
      </c>
      <c r="D491" s="26">
        <v>45490</v>
      </c>
      <c r="E491" s="26">
        <v>45491.574999999997</v>
      </c>
      <c r="F491" s="26">
        <v>45491</v>
      </c>
      <c r="G491" s="25" t="s">
        <v>18</v>
      </c>
      <c r="H491" s="25" t="s">
        <v>22</v>
      </c>
      <c r="I491" s="25" t="s">
        <v>23</v>
      </c>
      <c r="J491" s="25"/>
      <c r="K491" s="25">
        <v>1.7899999999999999E-2</v>
      </c>
      <c r="L491" s="25" t="s">
        <v>21</v>
      </c>
      <c r="M491" s="25">
        <v>4.1999999999999997E-3</v>
      </c>
      <c r="N491" s="25">
        <v>0.02</v>
      </c>
      <c r="S491" s="4">
        <v>23</v>
      </c>
      <c r="T491" s="35" t="s">
        <v>68</v>
      </c>
    </row>
    <row r="492" spans="1:22" hidden="1" x14ac:dyDescent="0.35">
      <c r="A492" s="25" t="s">
        <v>88</v>
      </c>
      <c r="B492" s="25" t="s">
        <v>224</v>
      </c>
      <c r="C492" s="25" t="s">
        <v>17</v>
      </c>
      <c r="D492" s="26">
        <v>45490</v>
      </c>
      <c r="E492" s="26">
        <v>45491.574999999997</v>
      </c>
      <c r="F492" s="26">
        <v>45503</v>
      </c>
      <c r="G492" s="25" t="s">
        <v>18</v>
      </c>
      <c r="H492" s="25" t="s">
        <v>22</v>
      </c>
      <c r="I492" s="25" t="s">
        <v>24</v>
      </c>
      <c r="J492" s="25"/>
      <c r="K492" s="25">
        <v>5.6000000000000001E-2</v>
      </c>
      <c r="L492" s="25" t="s">
        <v>21</v>
      </c>
      <c r="M492" s="25">
        <v>5.8999999999999999E-3</v>
      </c>
      <c r="N492" s="25">
        <v>0.02</v>
      </c>
      <c r="S492" s="4">
        <v>23</v>
      </c>
      <c r="T492" s="35" t="s">
        <v>68</v>
      </c>
    </row>
    <row r="493" spans="1:22" hidden="1" x14ac:dyDescent="0.35">
      <c r="A493" s="25" t="s">
        <v>88</v>
      </c>
      <c r="B493" s="25" t="s">
        <v>224</v>
      </c>
      <c r="C493" s="25" t="s">
        <v>17</v>
      </c>
      <c r="D493" s="26">
        <v>45490</v>
      </c>
      <c r="E493" s="26">
        <v>45491.574999999997</v>
      </c>
      <c r="F493" s="26">
        <v>45505</v>
      </c>
      <c r="G493" s="25" t="s">
        <v>18</v>
      </c>
      <c r="H493" s="25" t="s">
        <v>25</v>
      </c>
      <c r="I493" s="25" t="s">
        <v>26</v>
      </c>
      <c r="J493" s="25"/>
      <c r="K493" s="25">
        <v>0.66825000000000001</v>
      </c>
      <c r="L493" s="25" t="s">
        <v>21</v>
      </c>
      <c r="M493" s="25">
        <v>0.11</v>
      </c>
      <c r="N493" s="25">
        <v>0.2</v>
      </c>
      <c r="S493" s="4">
        <v>23</v>
      </c>
      <c r="T493" s="35" t="s">
        <v>68</v>
      </c>
    </row>
    <row r="494" spans="1:22" hidden="1" x14ac:dyDescent="0.35">
      <c r="A494" s="25" t="s">
        <v>90</v>
      </c>
      <c r="B494" s="25" t="s">
        <v>225</v>
      </c>
      <c r="C494" s="25" t="s">
        <v>17</v>
      </c>
      <c r="D494" s="26">
        <v>45490</v>
      </c>
      <c r="E494" s="26">
        <v>45491.574999999997</v>
      </c>
      <c r="F494" s="26">
        <v>45496</v>
      </c>
      <c r="G494" s="25" t="s">
        <v>18</v>
      </c>
      <c r="H494" s="25" t="s">
        <v>19</v>
      </c>
      <c r="I494" s="25" t="s">
        <v>20</v>
      </c>
      <c r="J494" s="25"/>
      <c r="K494" s="25">
        <v>5.1000000000000004E-3</v>
      </c>
      <c r="L494" s="25" t="s">
        <v>21</v>
      </c>
      <c r="M494" s="25">
        <v>6.1999999999999998E-3</v>
      </c>
      <c r="N494" s="25">
        <v>0.02</v>
      </c>
      <c r="S494" s="4">
        <v>24</v>
      </c>
      <c r="T494" s="35" t="s">
        <v>68</v>
      </c>
    </row>
    <row r="495" spans="1:22" hidden="1" x14ac:dyDescent="0.35">
      <c r="A495" s="25" t="s">
        <v>90</v>
      </c>
      <c r="B495" s="25" t="s">
        <v>225</v>
      </c>
      <c r="C495" s="25" t="s">
        <v>17</v>
      </c>
      <c r="D495" s="26">
        <v>45490</v>
      </c>
      <c r="E495" s="26">
        <v>45491.574999999997</v>
      </c>
      <c r="F495" s="26">
        <v>45491</v>
      </c>
      <c r="G495" s="25" t="s">
        <v>18</v>
      </c>
      <c r="H495" s="25" t="s">
        <v>22</v>
      </c>
      <c r="I495" s="25" t="s">
        <v>23</v>
      </c>
      <c r="J495" s="25"/>
      <c r="K495" s="25">
        <v>3.2899999999999999E-2</v>
      </c>
      <c r="L495" s="25" t="s">
        <v>21</v>
      </c>
      <c r="M495" s="25">
        <v>4.1999999999999997E-3</v>
      </c>
      <c r="N495" s="25">
        <v>0.02</v>
      </c>
      <c r="S495" s="4">
        <v>24</v>
      </c>
      <c r="T495" s="35" t="s">
        <v>68</v>
      </c>
    </row>
    <row r="496" spans="1:22" hidden="1" x14ac:dyDescent="0.35">
      <c r="A496" s="25" t="s">
        <v>90</v>
      </c>
      <c r="B496" s="25" t="s">
        <v>225</v>
      </c>
      <c r="C496" s="25" t="s">
        <v>17</v>
      </c>
      <c r="D496" s="26">
        <v>45490</v>
      </c>
      <c r="E496" s="26">
        <v>45491.574999999997</v>
      </c>
      <c r="F496" s="26">
        <v>45503</v>
      </c>
      <c r="G496" s="25" t="s">
        <v>18</v>
      </c>
      <c r="H496" s="25" t="s">
        <v>22</v>
      </c>
      <c r="I496" s="25" t="s">
        <v>24</v>
      </c>
      <c r="J496" s="25"/>
      <c r="K496" s="25">
        <v>5.9799999999999999E-2</v>
      </c>
      <c r="L496" s="25" t="s">
        <v>21</v>
      </c>
      <c r="M496" s="25">
        <v>5.8999999999999999E-3</v>
      </c>
      <c r="N496" s="25">
        <v>0.02</v>
      </c>
      <c r="S496" s="4">
        <v>24</v>
      </c>
      <c r="T496" s="35" t="s">
        <v>68</v>
      </c>
    </row>
    <row r="497" spans="1:22" hidden="1" x14ac:dyDescent="0.35">
      <c r="A497" s="25" t="s">
        <v>90</v>
      </c>
      <c r="B497" s="25" t="s">
        <v>225</v>
      </c>
      <c r="C497" s="25" t="s">
        <v>17</v>
      </c>
      <c r="D497" s="26">
        <v>45490</v>
      </c>
      <c r="E497" s="26">
        <v>45491.574999999997</v>
      </c>
      <c r="F497" s="26">
        <v>45505</v>
      </c>
      <c r="G497" s="25" t="s">
        <v>18</v>
      </c>
      <c r="H497" s="25" t="s">
        <v>25</v>
      </c>
      <c r="I497" s="25" t="s">
        <v>26</v>
      </c>
      <c r="J497" s="25"/>
      <c r="K497" s="25">
        <v>0.56369999999999998</v>
      </c>
      <c r="L497" s="25" t="s">
        <v>21</v>
      </c>
      <c r="M497" s="25">
        <v>0.11</v>
      </c>
      <c r="N497" s="25">
        <v>0.2</v>
      </c>
      <c r="S497" s="4">
        <v>24</v>
      </c>
      <c r="T497" s="35" t="s">
        <v>68</v>
      </c>
    </row>
    <row r="498" spans="1:22" hidden="1" x14ac:dyDescent="0.35">
      <c r="A498" s="25" t="s">
        <v>29</v>
      </c>
      <c r="B498" s="25" t="s">
        <v>226</v>
      </c>
      <c r="C498" s="25" t="s">
        <v>17</v>
      </c>
      <c r="D498" s="26">
        <v>45490</v>
      </c>
      <c r="E498" s="26">
        <v>45491.574999999997</v>
      </c>
      <c r="F498" s="26">
        <v>45496</v>
      </c>
      <c r="G498" s="25" t="s">
        <v>18</v>
      </c>
      <c r="H498" s="25" t="s">
        <v>19</v>
      </c>
      <c r="I498" s="25" t="s">
        <v>20</v>
      </c>
      <c r="J498" s="25"/>
      <c r="K498" s="25">
        <v>0</v>
      </c>
      <c r="L498" s="25" t="s">
        <v>21</v>
      </c>
      <c r="M498" s="25">
        <v>6.1999999999999998E-3</v>
      </c>
      <c r="N498" s="25">
        <v>0.02</v>
      </c>
      <c r="S498" s="4">
        <v>17</v>
      </c>
      <c r="T498" s="35" t="s">
        <v>68</v>
      </c>
    </row>
    <row r="499" spans="1:22" hidden="1" x14ac:dyDescent="0.35">
      <c r="A499" s="25" t="s">
        <v>29</v>
      </c>
      <c r="B499" s="25" t="s">
        <v>226</v>
      </c>
      <c r="C499" s="25" t="s">
        <v>17</v>
      </c>
      <c r="D499" s="26">
        <v>45490</v>
      </c>
      <c r="E499" s="26">
        <v>45491.574999999997</v>
      </c>
      <c r="F499" s="26">
        <v>45491</v>
      </c>
      <c r="G499" s="25" t="s">
        <v>18</v>
      </c>
      <c r="H499" s="25" t="s">
        <v>22</v>
      </c>
      <c r="I499" s="25" t="s">
        <v>23</v>
      </c>
      <c r="J499" s="25"/>
      <c r="K499" s="25">
        <v>7.3000000000000001E-3</v>
      </c>
      <c r="L499" s="25" t="s">
        <v>21</v>
      </c>
      <c r="M499" s="25">
        <v>4.1999999999999997E-3</v>
      </c>
      <c r="N499" s="25">
        <v>0.02</v>
      </c>
      <c r="S499" s="4">
        <v>17</v>
      </c>
      <c r="T499" s="35" t="s">
        <v>68</v>
      </c>
    </row>
    <row r="500" spans="1:22" hidden="1" x14ac:dyDescent="0.35">
      <c r="A500" s="25" t="s">
        <v>29</v>
      </c>
      <c r="B500" s="25" t="s">
        <v>226</v>
      </c>
      <c r="C500" s="25" t="s">
        <v>17</v>
      </c>
      <c r="D500" s="26">
        <v>45490</v>
      </c>
      <c r="E500" s="26">
        <v>45491.574999999997</v>
      </c>
      <c r="F500" s="26">
        <v>45503</v>
      </c>
      <c r="G500" s="25" t="s">
        <v>18</v>
      </c>
      <c r="H500" s="25" t="s">
        <v>22</v>
      </c>
      <c r="I500" s="25" t="s">
        <v>24</v>
      </c>
      <c r="J500" s="25"/>
      <c r="K500" s="25">
        <v>7.4000000000000003E-3</v>
      </c>
      <c r="L500" s="25" t="s">
        <v>21</v>
      </c>
      <c r="M500" s="25">
        <v>5.8999999999999999E-3</v>
      </c>
      <c r="N500" s="25">
        <v>0.02</v>
      </c>
      <c r="S500" s="4">
        <v>17</v>
      </c>
      <c r="T500" s="35" t="s">
        <v>68</v>
      </c>
    </row>
    <row r="501" spans="1:22" hidden="1" x14ac:dyDescent="0.35">
      <c r="A501" s="25" t="s">
        <v>29</v>
      </c>
      <c r="B501" s="25" t="s">
        <v>226</v>
      </c>
      <c r="C501" s="25" t="s">
        <v>17</v>
      </c>
      <c r="D501" s="26">
        <v>45490</v>
      </c>
      <c r="E501" s="26">
        <v>45491.574999999997</v>
      </c>
      <c r="F501" s="26">
        <v>45505</v>
      </c>
      <c r="G501" s="25" t="s">
        <v>18</v>
      </c>
      <c r="H501" s="25" t="s">
        <v>25</v>
      </c>
      <c r="I501" s="25" t="s">
        <v>26</v>
      </c>
      <c r="J501" s="25"/>
      <c r="K501" s="25">
        <v>0.31085000000000002</v>
      </c>
      <c r="L501" s="25" t="s">
        <v>21</v>
      </c>
      <c r="M501" s="25">
        <v>0.11</v>
      </c>
      <c r="N501" s="25">
        <v>0.2</v>
      </c>
      <c r="S501" s="4">
        <v>17</v>
      </c>
      <c r="T501" s="35" t="s">
        <v>68</v>
      </c>
    </row>
    <row r="502" spans="1:22" hidden="1" x14ac:dyDescent="0.35">
      <c r="A502" s="25" t="s">
        <v>59</v>
      </c>
      <c r="B502" s="25" t="s">
        <v>227</v>
      </c>
      <c r="C502" s="25" t="s">
        <v>17</v>
      </c>
      <c r="D502" s="26">
        <v>45490</v>
      </c>
      <c r="E502" s="26">
        <v>45491.574999999997</v>
      </c>
      <c r="F502" s="26">
        <v>45496</v>
      </c>
      <c r="G502" s="25" t="s">
        <v>18</v>
      </c>
      <c r="H502" s="25" t="s">
        <v>19</v>
      </c>
      <c r="I502" s="25" t="s">
        <v>20</v>
      </c>
      <c r="J502" s="25"/>
      <c r="K502" s="25">
        <v>0</v>
      </c>
      <c r="L502" s="25" t="s">
        <v>21</v>
      </c>
      <c r="M502" s="25">
        <v>6.1999999999999998E-3</v>
      </c>
      <c r="N502" s="25">
        <v>0.02</v>
      </c>
      <c r="S502" s="4">
        <v>20</v>
      </c>
      <c r="T502" s="35" t="s">
        <v>68</v>
      </c>
    </row>
    <row r="503" spans="1:22" hidden="1" x14ac:dyDescent="0.35">
      <c r="A503" s="25" t="s">
        <v>59</v>
      </c>
      <c r="B503" s="25" t="s">
        <v>227</v>
      </c>
      <c r="C503" s="25" t="s">
        <v>17</v>
      </c>
      <c r="D503" s="26">
        <v>45490</v>
      </c>
      <c r="E503" s="26">
        <v>45491.574999999997</v>
      </c>
      <c r="F503" s="26">
        <v>45491</v>
      </c>
      <c r="G503" s="25" t="s">
        <v>18</v>
      </c>
      <c r="H503" s="25" t="s">
        <v>22</v>
      </c>
      <c r="I503" s="25" t="s">
        <v>23</v>
      </c>
      <c r="J503" s="25"/>
      <c r="K503" s="25">
        <v>2.8E-3</v>
      </c>
      <c r="L503" s="25" t="s">
        <v>21</v>
      </c>
      <c r="M503" s="25">
        <v>4.1999999999999997E-3</v>
      </c>
      <c r="N503" s="25">
        <v>0.02</v>
      </c>
      <c r="S503" s="4">
        <v>20</v>
      </c>
      <c r="T503" s="35" t="s">
        <v>68</v>
      </c>
    </row>
    <row r="504" spans="1:22" hidden="1" x14ac:dyDescent="0.35">
      <c r="A504" s="25" t="s">
        <v>59</v>
      </c>
      <c r="B504" s="25" t="s">
        <v>227</v>
      </c>
      <c r="C504" s="25" t="s">
        <v>17</v>
      </c>
      <c r="D504" s="26">
        <v>45490</v>
      </c>
      <c r="E504" s="26">
        <v>45491.574999999997</v>
      </c>
      <c r="F504" s="26">
        <v>45503</v>
      </c>
      <c r="G504" s="25" t="s">
        <v>18</v>
      </c>
      <c r="H504" s="25" t="s">
        <v>22</v>
      </c>
      <c r="I504" s="25" t="s">
        <v>24</v>
      </c>
      <c r="J504" s="25"/>
      <c r="K504" s="25">
        <v>2.46E-2</v>
      </c>
      <c r="L504" s="25" t="s">
        <v>21</v>
      </c>
      <c r="M504" s="25">
        <v>5.8999999999999999E-3</v>
      </c>
      <c r="N504" s="25">
        <v>0.02</v>
      </c>
      <c r="S504" s="4">
        <v>20</v>
      </c>
      <c r="T504" s="35" t="s">
        <v>68</v>
      </c>
    </row>
    <row r="505" spans="1:22" hidden="1" x14ac:dyDescent="0.35">
      <c r="A505" s="25" t="s">
        <v>59</v>
      </c>
      <c r="B505" s="25" t="s">
        <v>227</v>
      </c>
      <c r="C505" s="25" t="s">
        <v>17</v>
      </c>
      <c r="D505" s="26">
        <v>45490</v>
      </c>
      <c r="E505" s="26">
        <v>45491.574999999997</v>
      </c>
      <c r="F505" s="26">
        <v>45505</v>
      </c>
      <c r="G505" s="25" t="s">
        <v>18</v>
      </c>
      <c r="H505" s="25" t="s">
        <v>25</v>
      </c>
      <c r="I505" s="25" t="s">
        <v>26</v>
      </c>
      <c r="J505" s="25"/>
      <c r="K505" s="25">
        <v>0.75639999999999996</v>
      </c>
      <c r="L505" s="25" t="s">
        <v>21</v>
      </c>
      <c r="M505" s="25">
        <v>0.11</v>
      </c>
      <c r="N505" s="25">
        <v>0.2</v>
      </c>
      <c r="S505" s="4">
        <v>20</v>
      </c>
      <c r="T505" s="35" t="s">
        <v>68</v>
      </c>
    </row>
    <row r="506" spans="1:22" hidden="1" x14ac:dyDescent="0.35">
      <c r="A506" s="27" t="s">
        <v>37</v>
      </c>
      <c r="B506" s="27" t="s">
        <v>228</v>
      </c>
      <c r="C506" s="27" t="s">
        <v>17</v>
      </c>
      <c r="D506" s="28">
        <v>45491</v>
      </c>
      <c r="E506" s="28">
        <v>45491.574999999997</v>
      </c>
      <c r="F506" s="28">
        <v>45496</v>
      </c>
      <c r="G506" s="27" t="s">
        <v>18</v>
      </c>
      <c r="H506" s="27" t="s">
        <v>19</v>
      </c>
      <c r="I506" s="27" t="s">
        <v>20</v>
      </c>
      <c r="J506" s="27"/>
      <c r="K506" s="27">
        <v>0</v>
      </c>
      <c r="L506" s="27" t="s">
        <v>21</v>
      </c>
      <c r="M506" s="27">
        <v>6.1999999999999998E-3</v>
      </c>
      <c r="N506" s="27">
        <v>0.02</v>
      </c>
      <c r="S506" s="4" t="s">
        <v>65</v>
      </c>
      <c r="T506" s="35" t="s">
        <v>66</v>
      </c>
      <c r="V506" s="35" t="str">
        <f>IF(K506&gt;N506,"yes","no")</f>
        <v>no</v>
      </c>
    </row>
    <row r="507" spans="1:22" hidden="1" x14ac:dyDescent="0.35">
      <c r="A507" s="27" t="s">
        <v>37</v>
      </c>
      <c r="B507" s="27" t="s">
        <v>228</v>
      </c>
      <c r="C507" s="27" t="s">
        <v>17</v>
      </c>
      <c r="D507" s="28">
        <v>45491</v>
      </c>
      <c r="E507" s="28">
        <v>45491.574999999997</v>
      </c>
      <c r="F507" s="28">
        <v>45491</v>
      </c>
      <c r="G507" s="27" t="s">
        <v>18</v>
      </c>
      <c r="H507" s="27" t="s">
        <v>22</v>
      </c>
      <c r="I507" s="27" t="s">
        <v>23</v>
      </c>
      <c r="J507" s="27"/>
      <c r="K507" s="27">
        <v>2.3999999999999998E-3</v>
      </c>
      <c r="L507" s="27" t="s">
        <v>21</v>
      </c>
      <c r="M507" s="27">
        <v>4.1999999999999997E-3</v>
      </c>
      <c r="N507" s="27">
        <v>0.02</v>
      </c>
      <c r="S507" s="4" t="s">
        <v>65</v>
      </c>
      <c r="T507" s="35" t="s">
        <v>66</v>
      </c>
      <c r="V507" s="35" t="str">
        <f>IF(K507&gt;N507,"yes","no")</f>
        <v>no</v>
      </c>
    </row>
    <row r="508" spans="1:22" hidden="1" x14ac:dyDescent="0.35">
      <c r="A508" s="27" t="s">
        <v>37</v>
      </c>
      <c r="B508" s="27" t="s">
        <v>228</v>
      </c>
      <c r="C508" s="27" t="s">
        <v>17</v>
      </c>
      <c r="D508" s="28">
        <v>45491</v>
      </c>
      <c r="E508" s="28">
        <v>45491.574999999997</v>
      </c>
      <c r="F508" s="28">
        <v>45503</v>
      </c>
      <c r="G508" s="27" t="s">
        <v>18</v>
      </c>
      <c r="H508" s="27" t="s">
        <v>22</v>
      </c>
      <c r="I508" s="27" t="s">
        <v>24</v>
      </c>
      <c r="J508" s="27"/>
      <c r="K508" s="27">
        <v>0</v>
      </c>
      <c r="L508" s="27" t="s">
        <v>21</v>
      </c>
      <c r="M508" s="27">
        <v>5.8999999999999999E-3</v>
      </c>
      <c r="N508" s="27">
        <v>0.02</v>
      </c>
      <c r="S508" s="4" t="s">
        <v>65</v>
      </c>
      <c r="T508" s="35" t="s">
        <v>66</v>
      </c>
      <c r="V508" s="35" t="str">
        <f>IF(K508&gt;N508,"yes","no")</f>
        <v>no</v>
      </c>
    </row>
    <row r="509" spans="1:22" hidden="1" x14ac:dyDescent="0.35">
      <c r="A509" s="27" t="s">
        <v>37</v>
      </c>
      <c r="B509" s="27" t="s">
        <v>228</v>
      </c>
      <c r="C509" s="27" t="s">
        <v>17</v>
      </c>
      <c r="D509" s="28">
        <v>45491</v>
      </c>
      <c r="E509" s="28">
        <v>45491.574999999997</v>
      </c>
      <c r="F509" s="28">
        <v>45505</v>
      </c>
      <c r="G509" s="27" t="s">
        <v>18</v>
      </c>
      <c r="H509" s="27" t="s">
        <v>25</v>
      </c>
      <c r="I509" s="27" t="s">
        <v>26</v>
      </c>
      <c r="J509" s="27"/>
      <c r="K509" s="27">
        <v>3.2649999999999998E-2</v>
      </c>
      <c r="L509" s="27" t="s">
        <v>21</v>
      </c>
      <c r="M509" s="27">
        <v>0.11</v>
      </c>
      <c r="N509" s="27">
        <v>0.2</v>
      </c>
      <c r="S509" s="4" t="s">
        <v>65</v>
      </c>
      <c r="T509" s="35" t="s">
        <v>66</v>
      </c>
      <c r="V509" s="35" t="str">
        <f>IF(K509&gt;N509,"yes","no")</f>
        <v>no</v>
      </c>
    </row>
    <row r="510" spans="1:22" hidden="1" x14ac:dyDescent="0.35">
      <c r="A510" s="27" t="s">
        <v>105</v>
      </c>
      <c r="B510" s="27" t="s">
        <v>229</v>
      </c>
      <c r="C510" s="27" t="s">
        <v>17</v>
      </c>
      <c r="D510" s="28">
        <v>45491</v>
      </c>
      <c r="E510" s="28">
        <v>45491.574999999997</v>
      </c>
      <c r="F510" s="28">
        <v>45496</v>
      </c>
      <c r="G510" s="27" t="s">
        <v>18</v>
      </c>
      <c r="H510" s="27" t="s">
        <v>19</v>
      </c>
      <c r="I510" s="27" t="s">
        <v>20</v>
      </c>
      <c r="J510" s="27"/>
      <c r="K510" s="27">
        <v>1.4E-3</v>
      </c>
      <c r="L510" s="27" t="s">
        <v>21</v>
      </c>
      <c r="M510" s="27">
        <v>6.1999999999999998E-3</v>
      </c>
      <c r="N510" s="27">
        <v>0.02</v>
      </c>
      <c r="S510" s="4">
        <v>16</v>
      </c>
      <c r="T510" s="35" t="s">
        <v>68</v>
      </c>
    </row>
    <row r="511" spans="1:22" hidden="1" x14ac:dyDescent="0.35">
      <c r="A511" s="27" t="s">
        <v>105</v>
      </c>
      <c r="B511" s="27" t="s">
        <v>229</v>
      </c>
      <c r="C511" s="27" t="s">
        <v>17</v>
      </c>
      <c r="D511" s="28">
        <v>45491</v>
      </c>
      <c r="E511" s="28">
        <v>45491.574999999997</v>
      </c>
      <c r="F511" s="28">
        <v>45491</v>
      </c>
      <c r="G511" s="27" t="s">
        <v>18</v>
      </c>
      <c r="H511" s="27" t="s">
        <v>22</v>
      </c>
      <c r="I511" s="27" t="s">
        <v>23</v>
      </c>
      <c r="J511" s="27"/>
      <c r="K511" s="27">
        <v>6.4999999999999997E-3</v>
      </c>
      <c r="L511" s="27" t="s">
        <v>21</v>
      </c>
      <c r="M511" s="27">
        <v>4.1999999999999997E-3</v>
      </c>
      <c r="N511" s="27">
        <v>0.02</v>
      </c>
      <c r="S511" s="4">
        <v>16</v>
      </c>
      <c r="T511" s="35" t="s">
        <v>68</v>
      </c>
    </row>
    <row r="512" spans="1:22" hidden="1" x14ac:dyDescent="0.35">
      <c r="A512" s="27" t="s">
        <v>105</v>
      </c>
      <c r="B512" s="27" t="s">
        <v>229</v>
      </c>
      <c r="C512" s="27" t="s">
        <v>17</v>
      </c>
      <c r="D512" s="28">
        <v>45491</v>
      </c>
      <c r="E512" s="28">
        <v>45491.574999999997</v>
      </c>
      <c r="F512" s="28">
        <v>45503</v>
      </c>
      <c r="G512" s="27" t="s">
        <v>18</v>
      </c>
      <c r="H512" s="27" t="s">
        <v>22</v>
      </c>
      <c r="I512" s="27" t="s">
        <v>24</v>
      </c>
      <c r="J512" s="27"/>
      <c r="K512" s="27">
        <v>5.1000000000000004E-3</v>
      </c>
      <c r="L512" s="27" t="s">
        <v>21</v>
      </c>
      <c r="M512" s="27">
        <v>5.8999999999999999E-3</v>
      </c>
      <c r="N512" s="27">
        <v>0.02</v>
      </c>
      <c r="S512" s="4">
        <v>16</v>
      </c>
      <c r="T512" s="35" t="s">
        <v>68</v>
      </c>
    </row>
    <row r="513" spans="1:23" hidden="1" x14ac:dyDescent="0.35">
      <c r="A513" s="27" t="s">
        <v>105</v>
      </c>
      <c r="B513" s="27" t="s">
        <v>229</v>
      </c>
      <c r="C513" s="27" t="s">
        <v>17</v>
      </c>
      <c r="D513" s="28">
        <v>45491</v>
      </c>
      <c r="E513" s="28">
        <v>45491.574999999997</v>
      </c>
      <c r="F513" s="28">
        <v>45505</v>
      </c>
      <c r="G513" s="27" t="s">
        <v>18</v>
      </c>
      <c r="H513" s="27" t="s">
        <v>25</v>
      </c>
      <c r="I513" s="27" t="s">
        <v>26</v>
      </c>
      <c r="J513" s="27"/>
      <c r="K513" s="27">
        <v>0.34870000000000001</v>
      </c>
      <c r="L513" s="27" t="s">
        <v>21</v>
      </c>
      <c r="M513" s="27">
        <v>0.11</v>
      </c>
      <c r="N513" s="27">
        <v>0.2</v>
      </c>
      <c r="S513" s="4">
        <v>16</v>
      </c>
      <c r="T513" s="35" t="s">
        <v>68</v>
      </c>
    </row>
    <row r="514" spans="1:23" x14ac:dyDescent="0.35">
      <c r="A514" s="27" t="s">
        <v>230</v>
      </c>
      <c r="B514" s="27" t="s">
        <v>231</v>
      </c>
      <c r="C514" s="27" t="s">
        <v>17</v>
      </c>
      <c r="D514" s="28">
        <v>45491</v>
      </c>
      <c r="E514" s="28">
        <v>45491.574999999997</v>
      </c>
      <c r="F514" s="28">
        <v>45496</v>
      </c>
      <c r="G514" s="27" t="s">
        <v>18</v>
      </c>
      <c r="H514" s="27" t="s">
        <v>19</v>
      </c>
      <c r="I514" s="27" t="s">
        <v>20</v>
      </c>
      <c r="J514" s="27"/>
      <c r="K514" s="27">
        <v>0</v>
      </c>
      <c r="L514" s="27" t="s">
        <v>21</v>
      </c>
      <c r="M514" s="27">
        <v>6.1999999999999998E-3</v>
      </c>
      <c r="N514" s="27">
        <v>0.02</v>
      </c>
      <c r="S514" s="4">
        <v>16</v>
      </c>
      <c r="T514" s="35" t="s">
        <v>94</v>
      </c>
      <c r="W514" s="18">
        <f>ABS((K510-K514)/AVERAGE(K510,K514)*100)</f>
        <v>200</v>
      </c>
    </row>
    <row r="515" spans="1:23" hidden="1" x14ac:dyDescent="0.35">
      <c r="A515" s="27" t="s">
        <v>230</v>
      </c>
      <c r="B515" s="27" t="s">
        <v>231</v>
      </c>
      <c r="C515" s="27" t="s">
        <v>17</v>
      </c>
      <c r="D515" s="28">
        <v>45491</v>
      </c>
      <c r="E515" s="28">
        <v>45491.574999999997</v>
      </c>
      <c r="F515" s="28">
        <v>45491</v>
      </c>
      <c r="G515" s="27" t="s">
        <v>18</v>
      </c>
      <c r="H515" s="27" t="s">
        <v>22</v>
      </c>
      <c r="I515" s="27" t="s">
        <v>23</v>
      </c>
      <c r="J515" s="27"/>
      <c r="K515" s="27">
        <v>5.3E-3</v>
      </c>
      <c r="L515" s="27" t="s">
        <v>21</v>
      </c>
      <c r="M515" s="27">
        <v>4.1999999999999997E-3</v>
      </c>
      <c r="N515" s="27">
        <v>0.02</v>
      </c>
      <c r="S515" s="4">
        <v>16</v>
      </c>
      <c r="T515" s="35" t="s">
        <v>94</v>
      </c>
      <c r="W515" s="22">
        <f>ABS((K511-K515)/AVERAGE(K511,K515)*100)</f>
        <v>20.338983050847453</v>
      </c>
    </row>
    <row r="516" spans="1:23" x14ac:dyDescent="0.35">
      <c r="A516" s="27" t="s">
        <v>230</v>
      </c>
      <c r="B516" s="27" t="s">
        <v>231</v>
      </c>
      <c r="C516" s="27" t="s">
        <v>17</v>
      </c>
      <c r="D516" s="28">
        <v>45491</v>
      </c>
      <c r="E516" s="28">
        <v>45491.574999999997</v>
      </c>
      <c r="F516" s="28">
        <v>45503</v>
      </c>
      <c r="G516" s="27" t="s">
        <v>18</v>
      </c>
      <c r="H516" s="27" t="s">
        <v>22</v>
      </c>
      <c r="I516" s="27" t="s">
        <v>24</v>
      </c>
      <c r="J516" s="27"/>
      <c r="K516" s="27">
        <v>8.0000000000000002E-3</v>
      </c>
      <c r="L516" s="27" t="s">
        <v>21</v>
      </c>
      <c r="M516" s="27">
        <v>5.8999999999999999E-3</v>
      </c>
      <c r="N516" s="27">
        <v>0.02</v>
      </c>
      <c r="S516" s="4">
        <v>16</v>
      </c>
      <c r="T516" s="35" t="s">
        <v>94</v>
      </c>
      <c r="W516" s="18">
        <f>ABS((K512-K516)/AVERAGE(K512,K516)*100)</f>
        <v>44.274809160305338</v>
      </c>
    </row>
    <row r="517" spans="1:23" hidden="1" x14ac:dyDescent="0.35">
      <c r="A517" s="27" t="s">
        <v>230</v>
      </c>
      <c r="B517" s="27" t="s">
        <v>231</v>
      </c>
      <c r="C517" s="27" t="s">
        <v>17</v>
      </c>
      <c r="D517" s="28">
        <v>45491</v>
      </c>
      <c r="E517" s="28">
        <v>45491.574999999997</v>
      </c>
      <c r="F517" s="28">
        <v>45505</v>
      </c>
      <c r="G517" s="27" t="s">
        <v>18</v>
      </c>
      <c r="H517" s="27" t="s">
        <v>25</v>
      </c>
      <c r="I517" s="27" t="s">
        <v>26</v>
      </c>
      <c r="J517" s="27"/>
      <c r="K517" s="27">
        <v>0.2954</v>
      </c>
      <c r="L517" s="27" t="s">
        <v>21</v>
      </c>
      <c r="M517" s="27">
        <v>0.11</v>
      </c>
      <c r="N517" s="27">
        <v>0.2</v>
      </c>
      <c r="S517" s="4">
        <v>16</v>
      </c>
      <c r="T517" s="35" t="s">
        <v>94</v>
      </c>
      <c r="W517" s="22">
        <f>ABS((K513-K517)/AVERAGE(K513,K517)*100)</f>
        <v>16.550225120322935</v>
      </c>
    </row>
    <row r="518" spans="1:23" hidden="1" x14ac:dyDescent="0.35">
      <c r="A518" s="27" t="s">
        <v>46</v>
      </c>
      <c r="B518" s="27" t="s">
        <v>232</v>
      </c>
      <c r="C518" s="27" t="s">
        <v>17</v>
      </c>
      <c r="D518" s="28">
        <v>45491</v>
      </c>
      <c r="E518" s="28">
        <v>45491.574999999997</v>
      </c>
      <c r="F518" s="28">
        <v>45496</v>
      </c>
      <c r="G518" s="27" t="s">
        <v>18</v>
      </c>
      <c r="H518" s="27" t="s">
        <v>19</v>
      </c>
      <c r="I518" s="27" t="s">
        <v>20</v>
      </c>
      <c r="J518" s="27"/>
      <c r="K518" s="27">
        <v>2.5999999999999999E-3</v>
      </c>
      <c r="L518" s="27" t="s">
        <v>21</v>
      </c>
      <c r="M518" s="27">
        <v>6.1999999999999998E-3</v>
      </c>
      <c r="N518" s="27">
        <v>0.02</v>
      </c>
      <c r="S518" s="4">
        <v>13</v>
      </c>
      <c r="T518" s="35" t="s">
        <v>68</v>
      </c>
    </row>
    <row r="519" spans="1:23" hidden="1" x14ac:dyDescent="0.35">
      <c r="A519" s="27" t="s">
        <v>46</v>
      </c>
      <c r="B519" s="27" t="s">
        <v>232</v>
      </c>
      <c r="C519" s="27" t="s">
        <v>17</v>
      </c>
      <c r="D519" s="28">
        <v>45491</v>
      </c>
      <c r="E519" s="28">
        <v>45491.574999999997</v>
      </c>
      <c r="F519" s="28">
        <v>45491</v>
      </c>
      <c r="G519" s="27" t="s">
        <v>18</v>
      </c>
      <c r="H519" s="27" t="s">
        <v>22</v>
      </c>
      <c r="I519" s="27" t="s">
        <v>23</v>
      </c>
      <c r="J519" s="27"/>
      <c r="K519" s="27">
        <v>6.0000000000000001E-3</v>
      </c>
      <c r="L519" s="27" t="s">
        <v>21</v>
      </c>
      <c r="M519" s="27">
        <v>4.1999999999999997E-3</v>
      </c>
      <c r="N519" s="27">
        <v>0.02</v>
      </c>
      <c r="S519" s="4">
        <v>13</v>
      </c>
      <c r="T519" s="35" t="s">
        <v>68</v>
      </c>
    </row>
    <row r="520" spans="1:23" hidden="1" x14ac:dyDescent="0.35">
      <c r="A520" s="27" t="s">
        <v>46</v>
      </c>
      <c r="B520" s="27" t="s">
        <v>232</v>
      </c>
      <c r="C520" s="27" t="s">
        <v>17</v>
      </c>
      <c r="D520" s="28">
        <v>45491</v>
      </c>
      <c r="E520" s="28">
        <v>45491.574999999997</v>
      </c>
      <c r="F520" s="28">
        <v>45503</v>
      </c>
      <c r="G520" s="27" t="s">
        <v>18</v>
      </c>
      <c r="H520" s="27" t="s">
        <v>22</v>
      </c>
      <c r="I520" s="27" t="s">
        <v>24</v>
      </c>
      <c r="J520" s="27"/>
      <c r="K520" s="27">
        <v>2.3599999999999999E-2</v>
      </c>
      <c r="L520" s="27" t="s">
        <v>21</v>
      </c>
      <c r="M520" s="27">
        <v>5.8999999999999999E-3</v>
      </c>
      <c r="N520" s="27">
        <v>0.02</v>
      </c>
      <c r="S520" s="4">
        <v>13</v>
      </c>
      <c r="T520" s="35" t="s">
        <v>68</v>
      </c>
    </row>
    <row r="521" spans="1:23" hidden="1" x14ac:dyDescent="0.35">
      <c r="A521" s="27" t="s">
        <v>46</v>
      </c>
      <c r="B521" s="27" t="s">
        <v>232</v>
      </c>
      <c r="C521" s="27" t="s">
        <v>17</v>
      </c>
      <c r="D521" s="28">
        <v>45491</v>
      </c>
      <c r="E521" s="28">
        <v>45491.574999999997</v>
      </c>
      <c r="F521" s="28">
        <v>45505</v>
      </c>
      <c r="G521" s="27" t="s">
        <v>18</v>
      </c>
      <c r="H521" s="27" t="s">
        <v>25</v>
      </c>
      <c r="I521" s="27" t="s">
        <v>26</v>
      </c>
      <c r="J521" s="27"/>
      <c r="K521" s="27">
        <v>0.52524999999999999</v>
      </c>
      <c r="L521" s="27" t="s">
        <v>21</v>
      </c>
      <c r="M521" s="27">
        <v>0.11</v>
      </c>
      <c r="N521" s="27">
        <v>0.2</v>
      </c>
      <c r="S521" s="4">
        <v>13</v>
      </c>
      <c r="T521" s="35" t="s">
        <v>68</v>
      </c>
    </row>
    <row r="522" spans="1:23" hidden="1" x14ac:dyDescent="0.35">
      <c r="A522" s="29" t="s">
        <v>86</v>
      </c>
      <c r="B522" s="29" t="s">
        <v>233</v>
      </c>
      <c r="C522" s="29" t="s">
        <v>17</v>
      </c>
      <c r="D522" s="30">
        <v>45496</v>
      </c>
      <c r="E522" s="30">
        <v>45496.638888888898</v>
      </c>
      <c r="F522" s="30">
        <v>45502</v>
      </c>
      <c r="G522" s="29" t="s">
        <v>18</v>
      </c>
      <c r="H522" s="29" t="s">
        <v>19</v>
      </c>
      <c r="I522" s="29" t="s">
        <v>20</v>
      </c>
      <c r="J522" s="29"/>
      <c r="K522" s="29">
        <v>0</v>
      </c>
      <c r="L522" s="29" t="s">
        <v>21</v>
      </c>
      <c r="M522" s="29">
        <v>6.1999999999999998E-3</v>
      </c>
      <c r="N522" s="29">
        <v>0.02</v>
      </c>
      <c r="S522" s="4">
        <v>22</v>
      </c>
      <c r="T522" s="35" t="s">
        <v>68</v>
      </c>
    </row>
    <row r="523" spans="1:23" hidden="1" x14ac:dyDescent="0.35">
      <c r="A523" s="29" t="s">
        <v>86</v>
      </c>
      <c r="B523" s="29" t="s">
        <v>233</v>
      </c>
      <c r="C523" s="29" t="s">
        <v>17</v>
      </c>
      <c r="D523" s="30">
        <v>45496</v>
      </c>
      <c r="E523" s="30">
        <v>45496.638888888898</v>
      </c>
      <c r="F523" s="30">
        <v>45497</v>
      </c>
      <c r="G523" s="29" t="s">
        <v>18</v>
      </c>
      <c r="H523" s="29" t="s">
        <v>22</v>
      </c>
      <c r="I523" s="29" t="s">
        <v>23</v>
      </c>
      <c r="J523" s="29"/>
      <c r="K523" s="29">
        <v>0</v>
      </c>
      <c r="L523" s="29" t="s">
        <v>21</v>
      </c>
      <c r="M523" s="29">
        <v>4.1999999999999997E-3</v>
      </c>
      <c r="N523" s="29">
        <v>0.02</v>
      </c>
      <c r="S523" s="4">
        <v>22</v>
      </c>
      <c r="T523" s="35" t="s">
        <v>68</v>
      </c>
    </row>
    <row r="524" spans="1:23" hidden="1" x14ac:dyDescent="0.35">
      <c r="A524" s="29" t="s">
        <v>86</v>
      </c>
      <c r="B524" s="29" t="s">
        <v>233</v>
      </c>
      <c r="C524" s="29" t="s">
        <v>17</v>
      </c>
      <c r="D524" s="30">
        <v>45496</v>
      </c>
      <c r="E524" s="30">
        <v>45496.638888888898</v>
      </c>
      <c r="F524" s="30">
        <v>45505</v>
      </c>
      <c r="G524" s="29" t="s">
        <v>18</v>
      </c>
      <c r="H524" s="29" t="s">
        <v>22</v>
      </c>
      <c r="I524" s="29" t="s">
        <v>24</v>
      </c>
      <c r="J524" s="29"/>
      <c r="K524" s="29">
        <v>4.5999999999999999E-2</v>
      </c>
      <c r="L524" s="29" t="s">
        <v>21</v>
      </c>
      <c r="M524" s="29">
        <v>5.8999999999999999E-3</v>
      </c>
      <c r="N524" s="29">
        <v>0.02</v>
      </c>
      <c r="S524" s="4">
        <v>22</v>
      </c>
      <c r="T524" s="35" t="s">
        <v>68</v>
      </c>
    </row>
    <row r="525" spans="1:23" hidden="1" x14ac:dyDescent="0.35">
      <c r="A525" s="29" t="s">
        <v>86</v>
      </c>
      <c r="B525" s="29" t="s">
        <v>233</v>
      </c>
      <c r="C525" s="29" t="s">
        <v>17</v>
      </c>
      <c r="D525" s="30">
        <v>45496</v>
      </c>
      <c r="E525" s="30">
        <v>45496.638888888898</v>
      </c>
      <c r="F525" s="30">
        <v>45505</v>
      </c>
      <c r="G525" s="29" t="s">
        <v>18</v>
      </c>
      <c r="H525" s="29" t="s">
        <v>25</v>
      </c>
      <c r="I525" s="29" t="s">
        <v>26</v>
      </c>
      <c r="J525" s="29" t="s">
        <v>45</v>
      </c>
      <c r="K525" s="29">
        <v>0.30495</v>
      </c>
      <c r="L525" s="29" t="s">
        <v>21</v>
      </c>
      <c r="M525" s="29">
        <v>0.11</v>
      </c>
      <c r="N525" s="29">
        <v>0.2</v>
      </c>
      <c r="S525" s="4">
        <v>22</v>
      </c>
      <c r="T525" s="35" t="s">
        <v>68</v>
      </c>
    </row>
    <row r="526" spans="1:23" hidden="1" x14ac:dyDescent="0.35">
      <c r="A526" s="29" t="s">
        <v>146</v>
      </c>
      <c r="B526" s="29" t="s">
        <v>234</v>
      </c>
      <c r="C526" s="29" t="s">
        <v>17</v>
      </c>
      <c r="D526" s="30">
        <v>45496</v>
      </c>
      <c r="E526" s="30">
        <v>45496.638888888898</v>
      </c>
      <c r="F526" s="30">
        <v>45502</v>
      </c>
      <c r="G526" s="29" t="s">
        <v>18</v>
      </c>
      <c r="H526" s="29" t="s">
        <v>19</v>
      </c>
      <c r="I526" s="29" t="s">
        <v>20</v>
      </c>
      <c r="J526" s="29"/>
      <c r="K526" s="29">
        <v>0</v>
      </c>
      <c r="L526" s="29" t="s">
        <v>21</v>
      </c>
      <c r="M526" s="29">
        <v>6.1999999999999998E-3</v>
      </c>
      <c r="N526" s="29">
        <v>0.02</v>
      </c>
      <c r="S526" s="4" t="s">
        <v>153</v>
      </c>
      <c r="T526" s="35" t="s">
        <v>68</v>
      </c>
    </row>
    <row r="527" spans="1:23" hidden="1" x14ac:dyDescent="0.35">
      <c r="A527" s="29" t="s">
        <v>146</v>
      </c>
      <c r="B527" s="29" t="s">
        <v>234</v>
      </c>
      <c r="C527" s="29" t="s">
        <v>17</v>
      </c>
      <c r="D527" s="30">
        <v>45496</v>
      </c>
      <c r="E527" s="30">
        <v>45496.638888888898</v>
      </c>
      <c r="F527" s="30">
        <v>45497</v>
      </c>
      <c r="G527" s="29" t="s">
        <v>18</v>
      </c>
      <c r="H527" s="29" t="s">
        <v>22</v>
      </c>
      <c r="I527" s="29" t="s">
        <v>23</v>
      </c>
      <c r="J527" s="29"/>
      <c r="K527" s="29">
        <v>0</v>
      </c>
      <c r="L527" s="29" t="s">
        <v>21</v>
      </c>
      <c r="M527" s="29">
        <v>4.1999999999999997E-3</v>
      </c>
      <c r="N527" s="29">
        <v>0.02</v>
      </c>
      <c r="S527" s="4" t="s">
        <v>153</v>
      </c>
      <c r="T527" s="35" t="s">
        <v>68</v>
      </c>
    </row>
    <row r="528" spans="1:23" hidden="1" x14ac:dyDescent="0.35">
      <c r="A528" s="29" t="s">
        <v>146</v>
      </c>
      <c r="B528" s="29" t="s">
        <v>234</v>
      </c>
      <c r="C528" s="29" t="s">
        <v>17</v>
      </c>
      <c r="D528" s="30">
        <v>45496</v>
      </c>
      <c r="E528" s="30">
        <v>45496.638888888898</v>
      </c>
      <c r="F528" s="30">
        <v>45505</v>
      </c>
      <c r="G528" s="29" t="s">
        <v>18</v>
      </c>
      <c r="H528" s="29" t="s">
        <v>22</v>
      </c>
      <c r="I528" s="29" t="s">
        <v>24</v>
      </c>
      <c r="J528" s="29"/>
      <c r="K528" s="29">
        <v>6.6000000000000003E-2</v>
      </c>
      <c r="L528" s="29" t="s">
        <v>21</v>
      </c>
      <c r="M528" s="29">
        <v>5.8999999999999999E-3</v>
      </c>
      <c r="N528" s="29">
        <v>0.02</v>
      </c>
      <c r="S528" s="4" t="s">
        <v>153</v>
      </c>
      <c r="T528" s="35" t="s">
        <v>68</v>
      </c>
    </row>
    <row r="529" spans="1:22" hidden="1" x14ac:dyDescent="0.35">
      <c r="A529" s="29" t="s">
        <v>146</v>
      </c>
      <c r="B529" s="29" t="s">
        <v>234</v>
      </c>
      <c r="C529" s="29" t="s">
        <v>17</v>
      </c>
      <c r="D529" s="30">
        <v>45496</v>
      </c>
      <c r="E529" s="30">
        <v>45496.638888888898</v>
      </c>
      <c r="F529" s="30">
        <v>45505</v>
      </c>
      <c r="G529" s="29" t="s">
        <v>18</v>
      </c>
      <c r="H529" s="29" t="s">
        <v>25</v>
      </c>
      <c r="I529" s="29" t="s">
        <v>26</v>
      </c>
      <c r="J529" s="29"/>
      <c r="K529" s="29">
        <v>0.41370000000000001</v>
      </c>
      <c r="L529" s="29" t="s">
        <v>21</v>
      </c>
      <c r="M529" s="29">
        <v>0.11</v>
      </c>
      <c r="N529" s="29">
        <v>0.2</v>
      </c>
      <c r="S529" s="4" t="s">
        <v>153</v>
      </c>
      <c r="T529" s="35" t="s">
        <v>68</v>
      </c>
    </row>
    <row r="530" spans="1:22" hidden="1" x14ac:dyDescent="0.35">
      <c r="A530" s="29" t="s">
        <v>41</v>
      </c>
      <c r="B530" s="29" t="s">
        <v>235</v>
      </c>
      <c r="C530" s="29" t="s">
        <v>17</v>
      </c>
      <c r="D530" s="30">
        <v>45496</v>
      </c>
      <c r="E530" s="30">
        <v>45496.638888888898</v>
      </c>
      <c r="F530" s="30">
        <v>45502</v>
      </c>
      <c r="G530" s="29" t="s">
        <v>18</v>
      </c>
      <c r="H530" s="29" t="s">
        <v>19</v>
      </c>
      <c r="I530" s="29" t="s">
        <v>20</v>
      </c>
      <c r="J530" s="29"/>
      <c r="K530" s="29">
        <v>0</v>
      </c>
      <c r="L530" s="29" t="s">
        <v>21</v>
      </c>
      <c r="M530" s="29">
        <v>6.1999999999999998E-3</v>
      </c>
      <c r="N530" s="29">
        <v>0.02</v>
      </c>
      <c r="S530" s="4">
        <v>15</v>
      </c>
      <c r="T530" s="35" t="s">
        <v>68</v>
      </c>
    </row>
    <row r="531" spans="1:22" hidden="1" x14ac:dyDescent="0.35">
      <c r="A531" s="29" t="s">
        <v>41</v>
      </c>
      <c r="B531" s="29" t="s">
        <v>235</v>
      </c>
      <c r="C531" s="29" t="s">
        <v>17</v>
      </c>
      <c r="D531" s="30">
        <v>45496</v>
      </c>
      <c r="E531" s="30">
        <v>45496.638888888898</v>
      </c>
      <c r="F531" s="30">
        <v>45497</v>
      </c>
      <c r="G531" s="29" t="s">
        <v>18</v>
      </c>
      <c r="H531" s="29" t="s">
        <v>22</v>
      </c>
      <c r="I531" s="29" t="s">
        <v>23</v>
      </c>
      <c r="J531" s="29"/>
      <c r="K531" s="29">
        <v>0</v>
      </c>
      <c r="L531" s="29" t="s">
        <v>21</v>
      </c>
      <c r="M531" s="29">
        <v>4.1999999999999997E-3</v>
      </c>
      <c r="N531" s="29">
        <v>0.02</v>
      </c>
      <c r="S531" s="4">
        <v>15</v>
      </c>
      <c r="T531" s="35" t="s">
        <v>68</v>
      </c>
    </row>
    <row r="532" spans="1:22" hidden="1" x14ac:dyDescent="0.35">
      <c r="A532" s="29" t="s">
        <v>41</v>
      </c>
      <c r="B532" s="29" t="s">
        <v>235</v>
      </c>
      <c r="C532" s="29" t="s">
        <v>17</v>
      </c>
      <c r="D532" s="30">
        <v>45496</v>
      </c>
      <c r="E532" s="30">
        <v>45496.638888888898</v>
      </c>
      <c r="F532" s="30">
        <v>45505</v>
      </c>
      <c r="G532" s="29" t="s">
        <v>18</v>
      </c>
      <c r="H532" s="29" t="s">
        <v>22</v>
      </c>
      <c r="I532" s="29" t="s">
        <v>24</v>
      </c>
      <c r="J532" s="29"/>
      <c r="K532" s="29">
        <v>5.8099999999999999E-2</v>
      </c>
      <c r="L532" s="29" t="s">
        <v>21</v>
      </c>
      <c r="M532" s="29">
        <v>5.8999999999999999E-3</v>
      </c>
      <c r="N532" s="29">
        <v>0.02</v>
      </c>
      <c r="S532" s="4">
        <v>15</v>
      </c>
      <c r="T532" s="35" t="s">
        <v>68</v>
      </c>
    </row>
    <row r="533" spans="1:22" hidden="1" x14ac:dyDescent="0.35">
      <c r="A533" s="29" t="s">
        <v>41</v>
      </c>
      <c r="B533" s="29" t="s">
        <v>235</v>
      </c>
      <c r="C533" s="29" t="s">
        <v>17</v>
      </c>
      <c r="D533" s="30">
        <v>45496</v>
      </c>
      <c r="E533" s="30">
        <v>45496.638888888898</v>
      </c>
      <c r="F533" s="30">
        <v>45505</v>
      </c>
      <c r="G533" s="29" t="s">
        <v>18</v>
      </c>
      <c r="H533" s="29" t="s">
        <v>25</v>
      </c>
      <c r="I533" s="29" t="s">
        <v>26</v>
      </c>
      <c r="J533" s="29"/>
      <c r="K533" s="29">
        <v>0.33889999999999998</v>
      </c>
      <c r="L533" s="29" t="s">
        <v>21</v>
      </c>
      <c r="M533" s="29">
        <v>0.11</v>
      </c>
      <c r="N533" s="29">
        <v>0.2</v>
      </c>
      <c r="S533" s="4">
        <v>15</v>
      </c>
      <c r="T533" s="35" t="s">
        <v>68</v>
      </c>
    </row>
    <row r="534" spans="1:22" hidden="1" x14ac:dyDescent="0.35">
      <c r="A534" s="31" t="s">
        <v>37</v>
      </c>
      <c r="B534" s="31" t="s">
        <v>236</v>
      </c>
      <c r="C534" s="31" t="s">
        <v>17</v>
      </c>
      <c r="D534" s="32">
        <v>45495</v>
      </c>
      <c r="E534" s="32">
        <v>45496.638888888898</v>
      </c>
      <c r="F534" s="32">
        <v>45502</v>
      </c>
      <c r="G534" s="31" t="s">
        <v>18</v>
      </c>
      <c r="H534" s="31" t="s">
        <v>19</v>
      </c>
      <c r="I534" s="31" t="s">
        <v>20</v>
      </c>
      <c r="J534" s="31"/>
      <c r="K534" s="31">
        <v>0</v>
      </c>
      <c r="L534" s="31" t="s">
        <v>21</v>
      </c>
      <c r="M534" s="31">
        <v>6.1999999999999998E-3</v>
      </c>
      <c r="N534" s="31">
        <v>0.02</v>
      </c>
      <c r="S534" s="4" t="s">
        <v>65</v>
      </c>
      <c r="T534" s="35" t="s">
        <v>66</v>
      </c>
      <c r="V534" s="35" t="str">
        <f>IF(K534&gt;N534,"yes","no")</f>
        <v>no</v>
      </c>
    </row>
    <row r="535" spans="1:22" hidden="1" x14ac:dyDescent="0.35">
      <c r="A535" s="31" t="s">
        <v>37</v>
      </c>
      <c r="B535" s="31" t="s">
        <v>236</v>
      </c>
      <c r="C535" s="31" t="s">
        <v>17</v>
      </c>
      <c r="D535" s="32">
        <v>45495</v>
      </c>
      <c r="E535" s="32">
        <v>45496.638888888898</v>
      </c>
      <c r="F535" s="32">
        <v>45496</v>
      </c>
      <c r="G535" s="31" t="s">
        <v>18</v>
      </c>
      <c r="H535" s="31" t="s">
        <v>22</v>
      </c>
      <c r="I535" s="31" t="s">
        <v>23</v>
      </c>
      <c r="J535" s="31"/>
      <c r="K535" s="31">
        <v>0</v>
      </c>
      <c r="L535" s="31" t="s">
        <v>21</v>
      </c>
      <c r="M535" s="31">
        <v>4.1999999999999997E-3</v>
      </c>
      <c r="N535" s="31">
        <v>0.02</v>
      </c>
      <c r="S535" s="4" t="s">
        <v>65</v>
      </c>
      <c r="T535" s="35" t="s">
        <v>66</v>
      </c>
      <c r="V535" s="35" t="str">
        <f>IF(K535&gt;N535,"yes","no")</f>
        <v>no</v>
      </c>
    </row>
    <row r="536" spans="1:22" hidden="1" x14ac:dyDescent="0.35">
      <c r="A536" s="31" t="s">
        <v>37</v>
      </c>
      <c r="B536" s="31" t="s">
        <v>236</v>
      </c>
      <c r="C536" s="31" t="s">
        <v>17</v>
      </c>
      <c r="D536" s="32">
        <v>45495</v>
      </c>
      <c r="E536" s="32">
        <v>45496.638888888898</v>
      </c>
      <c r="F536" s="32">
        <v>45505</v>
      </c>
      <c r="G536" s="31" t="s">
        <v>18</v>
      </c>
      <c r="H536" s="31" t="s">
        <v>22</v>
      </c>
      <c r="I536" s="31" t="s">
        <v>24</v>
      </c>
      <c r="J536" s="31"/>
      <c r="K536" s="31">
        <v>0.01</v>
      </c>
      <c r="L536" s="31" t="s">
        <v>21</v>
      </c>
      <c r="M536" s="31">
        <v>5.8999999999999999E-3</v>
      </c>
      <c r="N536" s="31">
        <v>0.02</v>
      </c>
      <c r="S536" s="4" t="s">
        <v>65</v>
      </c>
      <c r="T536" s="35" t="s">
        <v>66</v>
      </c>
      <c r="V536" s="35" t="str">
        <f>IF(K536&gt;N536,"yes","no")</f>
        <v>no</v>
      </c>
    </row>
    <row r="537" spans="1:22" hidden="1" x14ac:dyDescent="0.35">
      <c r="A537" s="31" t="s">
        <v>37</v>
      </c>
      <c r="B537" s="31" t="s">
        <v>236</v>
      </c>
      <c r="C537" s="31" t="s">
        <v>17</v>
      </c>
      <c r="D537" s="32">
        <v>45495</v>
      </c>
      <c r="E537" s="32">
        <v>45496.638888888898</v>
      </c>
      <c r="F537" s="32">
        <v>45505</v>
      </c>
      <c r="G537" s="31" t="s">
        <v>18</v>
      </c>
      <c r="H537" s="31" t="s">
        <v>25</v>
      </c>
      <c r="I537" s="31" t="s">
        <v>26</v>
      </c>
      <c r="J537" s="31"/>
      <c r="K537" s="31">
        <v>4.1950000000000001E-2</v>
      </c>
      <c r="L537" s="31" t="s">
        <v>21</v>
      </c>
      <c r="M537" s="31">
        <v>0.11</v>
      </c>
      <c r="N537" s="31">
        <v>0.2</v>
      </c>
      <c r="S537" s="4" t="s">
        <v>65</v>
      </c>
      <c r="T537" s="35" t="s">
        <v>66</v>
      </c>
      <c r="V537" s="35" t="str">
        <f>IF(K537&gt;N537,"yes","no")</f>
        <v>no</v>
      </c>
    </row>
    <row r="538" spans="1:22" hidden="1" x14ac:dyDescent="0.35">
      <c r="A538" s="31" t="s">
        <v>59</v>
      </c>
      <c r="B538" s="31" t="s">
        <v>237</v>
      </c>
      <c r="C538" s="31" t="s">
        <v>17</v>
      </c>
      <c r="D538" s="32">
        <v>45495</v>
      </c>
      <c r="E538" s="32">
        <v>45496.638888888898</v>
      </c>
      <c r="F538" s="32">
        <v>45502</v>
      </c>
      <c r="G538" s="31" t="s">
        <v>18</v>
      </c>
      <c r="H538" s="31" t="s">
        <v>19</v>
      </c>
      <c r="I538" s="31" t="s">
        <v>20</v>
      </c>
      <c r="J538" s="31"/>
      <c r="K538" s="31">
        <v>6.8999999999999999E-3</v>
      </c>
      <c r="L538" s="31" t="s">
        <v>21</v>
      </c>
      <c r="M538" s="31">
        <v>6.1999999999999998E-3</v>
      </c>
      <c r="N538" s="31">
        <v>0.02</v>
      </c>
      <c r="S538" s="4">
        <v>20</v>
      </c>
      <c r="T538" s="35" t="s">
        <v>68</v>
      </c>
    </row>
    <row r="539" spans="1:22" hidden="1" x14ac:dyDescent="0.35">
      <c r="A539" s="31" t="s">
        <v>59</v>
      </c>
      <c r="B539" s="31" t="s">
        <v>237</v>
      </c>
      <c r="C539" s="31" t="s">
        <v>17</v>
      </c>
      <c r="D539" s="32">
        <v>45495</v>
      </c>
      <c r="E539" s="32">
        <v>45496.638888888898</v>
      </c>
      <c r="F539" s="32">
        <v>45496</v>
      </c>
      <c r="G539" s="31" t="s">
        <v>18</v>
      </c>
      <c r="H539" s="31" t="s">
        <v>22</v>
      </c>
      <c r="I539" s="31" t="s">
        <v>23</v>
      </c>
      <c r="J539" s="31"/>
      <c r="K539" s="31">
        <v>0</v>
      </c>
      <c r="L539" s="31" t="s">
        <v>21</v>
      </c>
      <c r="M539" s="31">
        <v>4.1999999999999997E-3</v>
      </c>
      <c r="N539" s="31">
        <v>0.02</v>
      </c>
      <c r="S539" s="4">
        <v>20</v>
      </c>
      <c r="T539" s="35" t="s">
        <v>68</v>
      </c>
    </row>
    <row r="540" spans="1:22" hidden="1" x14ac:dyDescent="0.35">
      <c r="A540" s="31" t="s">
        <v>59</v>
      </c>
      <c r="B540" s="31" t="s">
        <v>237</v>
      </c>
      <c r="C540" s="31" t="s">
        <v>17</v>
      </c>
      <c r="D540" s="32">
        <v>45495</v>
      </c>
      <c r="E540" s="32">
        <v>45496.638888888898</v>
      </c>
      <c r="F540" s="32">
        <v>45505</v>
      </c>
      <c r="G540" s="31" t="s">
        <v>18</v>
      </c>
      <c r="H540" s="31" t="s">
        <v>22</v>
      </c>
      <c r="I540" s="31" t="s">
        <v>24</v>
      </c>
      <c r="J540" s="31"/>
      <c r="K540" s="31">
        <v>7.4200000000000002E-2</v>
      </c>
      <c r="L540" s="31" t="s">
        <v>21</v>
      </c>
      <c r="M540" s="31">
        <v>5.8999999999999999E-3</v>
      </c>
      <c r="N540" s="31">
        <v>0.02</v>
      </c>
      <c r="S540" s="4">
        <v>20</v>
      </c>
      <c r="T540" s="35" t="s">
        <v>68</v>
      </c>
    </row>
    <row r="541" spans="1:22" hidden="1" x14ac:dyDescent="0.35">
      <c r="A541" s="31" t="s">
        <v>59</v>
      </c>
      <c r="B541" s="31" t="s">
        <v>237</v>
      </c>
      <c r="C541" s="31" t="s">
        <v>17</v>
      </c>
      <c r="D541" s="32">
        <v>45495</v>
      </c>
      <c r="E541" s="32">
        <v>45496.638888888898</v>
      </c>
      <c r="F541" s="32">
        <v>45505</v>
      </c>
      <c r="G541" s="31" t="s">
        <v>18</v>
      </c>
      <c r="H541" s="31" t="s">
        <v>25</v>
      </c>
      <c r="I541" s="31" t="s">
        <v>26</v>
      </c>
      <c r="J541" s="31"/>
      <c r="K541" s="31">
        <v>0.94894999999999996</v>
      </c>
      <c r="L541" s="31" t="s">
        <v>21</v>
      </c>
      <c r="M541" s="31">
        <v>0.11</v>
      </c>
      <c r="N541" s="31">
        <v>0.2</v>
      </c>
      <c r="S541" s="4">
        <v>20</v>
      </c>
      <c r="T541" s="35" t="s">
        <v>68</v>
      </c>
    </row>
    <row r="542" spans="1:22" hidden="1" x14ac:dyDescent="0.35">
      <c r="A542" s="31" t="s">
        <v>80</v>
      </c>
      <c r="B542" s="31" t="s">
        <v>238</v>
      </c>
      <c r="C542" s="31" t="s">
        <v>17</v>
      </c>
      <c r="D542" s="32">
        <v>45495</v>
      </c>
      <c r="E542" s="32">
        <v>45496.638888888898</v>
      </c>
      <c r="F542" s="32">
        <v>45502</v>
      </c>
      <c r="G542" s="31" t="s">
        <v>18</v>
      </c>
      <c r="H542" s="31" t="s">
        <v>19</v>
      </c>
      <c r="I542" s="31" t="s">
        <v>20</v>
      </c>
      <c r="J542" s="31"/>
      <c r="K542" s="31">
        <v>0</v>
      </c>
      <c r="L542" s="31" t="s">
        <v>21</v>
      </c>
      <c r="M542" s="31">
        <v>6.1999999999999998E-3</v>
      </c>
      <c r="N542" s="31">
        <v>0.02</v>
      </c>
      <c r="S542" s="4">
        <v>10</v>
      </c>
      <c r="T542" s="35" t="s">
        <v>68</v>
      </c>
    </row>
    <row r="543" spans="1:22" hidden="1" x14ac:dyDescent="0.35">
      <c r="A543" s="31" t="s">
        <v>80</v>
      </c>
      <c r="B543" s="31" t="s">
        <v>238</v>
      </c>
      <c r="C543" s="31" t="s">
        <v>17</v>
      </c>
      <c r="D543" s="32">
        <v>45495</v>
      </c>
      <c r="E543" s="32">
        <v>45496.638888888898</v>
      </c>
      <c r="F543" s="32">
        <v>45497</v>
      </c>
      <c r="G543" s="31" t="s">
        <v>18</v>
      </c>
      <c r="H543" s="31" t="s">
        <v>22</v>
      </c>
      <c r="I543" s="31" t="s">
        <v>23</v>
      </c>
      <c r="J543" s="31"/>
      <c r="K543" s="31">
        <v>0</v>
      </c>
      <c r="L543" s="31" t="s">
        <v>21</v>
      </c>
      <c r="M543" s="31">
        <v>4.1999999999999997E-3</v>
      </c>
      <c r="N543" s="31">
        <v>0.02</v>
      </c>
      <c r="S543" s="4">
        <v>10</v>
      </c>
      <c r="T543" s="35" t="s">
        <v>68</v>
      </c>
    </row>
    <row r="544" spans="1:22" hidden="1" x14ac:dyDescent="0.35">
      <c r="A544" s="31" t="s">
        <v>80</v>
      </c>
      <c r="B544" s="31" t="s">
        <v>238</v>
      </c>
      <c r="C544" s="31" t="s">
        <v>17</v>
      </c>
      <c r="D544" s="32">
        <v>45495</v>
      </c>
      <c r="E544" s="32">
        <v>45496.638888888898</v>
      </c>
      <c r="F544" s="32">
        <v>45505</v>
      </c>
      <c r="G544" s="31" t="s">
        <v>18</v>
      </c>
      <c r="H544" s="31" t="s">
        <v>22</v>
      </c>
      <c r="I544" s="31" t="s">
        <v>24</v>
      </c>
      <c r="J544" s="31"/>
      <c r="K544" s="31">
        <v>5.6599999999999998E-2</v>
      </c>
      <c r="L544" s="31" t="s">
        <v>21</v>
      </c>
      <c r="M544" s="31">
        <v>5.8999999999999999E-3</v>
      </c>
      <c r="N544" s="31">
        <v>0.02</v>
      </c>
      <c r="S544" s="4">
        <v>10</v>
      </c>
      <c r="T544" s="35" t="s">
        <v>68</v>
      </c>
    </row>
    <row r="545" spans="1:23" hidden="1" x14ac:dyDescent="0.35">
      <c r="A545" s="31" t="s">
        <v>80</v>
      </c>
      <c r="B545" s="31" t="s">
        <v>238</v>
      </c>
      <c r="C545" s="31" t="s">
        <v>17</v>
      </c>
      <c r="D545" s="32">
        <v>45495</v>
      </c>
      <c r="E545" s="32">
        <v>45496.638888888898</v>
      </c>
      <c r="F545" s="32">
        <v>45505</v>
      </c>
      <c r="G545" s="31" t="s">
        <v>18</v>
      </c>
      <c r="H545" s="31" t="s">
        <v>25</v>
      </c>
      <c r="I545" s="31" t="s">
        <v>26</v>
      </c>
      <c r="J545" s="31"/>
      <c r="K545" s="31">
        <v>0.70699999999999996</v>
      </c>
      <c r="L545" s="31" t="s">
        <v>21</v>
      </c>
      <c r="M545" s="31">
        <v>0.11</v>
      </c>
      <c r="N545" s="31">
        <v>0.2</v>
      </c>
      <c r="S545" s="4">
        <v>10</v>
      </c>
      <c r="T545" s="35" t="s">
        <v>68</v>
      </c>
    </row>
    <row r="546" spans="1:23" hidden="1" x14ac:dyDescent="0.35">
      <c r="A546" s="31" t="s">
        <v>49</v>
      </c>
      <c r="B546" s="31" t="s">
        <v>239</v>
      </c>
      <c r="C546" s="31" t="s">
        <v>17</v>
      </c>
      <c r="D546" s="32">
        <v>45495</v>
      </c>
      <c r="E546" s="32">
        <v>45496.638888888898</v>
      </c>
      <c r="F546" s="32">
        <v>45502</v>
      </c>
      <c r="G546" s="31" t="s">
        <v>18</v>
      </c>
      <c r="H546" s="31" t="s">
        <v>19</v>
      </c>
      <c r="I546" s="31" t="s">
        <v>20</v>
      </c>
      <c r="J546" s="31"/>
      <c r="K546" s="31">
        <v>0</v>
      </c>
      <c r="L546" s="31" t="s">
        <v>21</v>
      </c>
      <c r="M546" s="31">
        <v>6.1999999999999998E-3</v>
      </c>
      <c r="N546" s="31">
        <v>0.02</v>
      </c>
      <c r="S546" s="4">
        <v>14</v>
      </c>
      <c r="T546" s="35" t="s">
        <v>68</v>
      </c>
    </row>
    <row r="547" spans="1:23" hidden="1" x14ac:dyDescent="0.35">
      <c r="A547" s="31" t="s">
        <v>49</v>
      </c>
      <c r="B547" s="31" t="s">
        <v>239</v>
      </c>
      <c r="C547" s="31" t="s">
        <v>17</v>
      </c>
      <c r="D547" s="32">
        <v>45495</v>
      </c>
      <c r="E547" s="32">
        <v>45496.638888888898</v>
      </c>
      <c r="F547" s="32">
        <v>45497</v>
      </c>
      <c r="G547" s="31" t="s">
        <v>18</v>
      </c>
      <c r="H547" s="31" t="s">
        <v>22</v>
      </c>
      <c r="I547" s="31" t="s">
        <v>23</v>
      </c>
      <c r="J547" s="31"/>
      <c r="K547" s="31">
        <v>0</v>
      </c>
      <c r="L547" s="31" t="s">
        <v>21</v>
      </c>
      <c r="M547" s="31">
        <v>4.1999999999999997E-3</v>
      </c>
      <c r="N547" s="31">
        <v>0.02</v>
      </c>
      <c r="S547" s="4">
        <v>14</v>
      </c>
      <c r="T547" s="35" t="s">
        <v>68</v>
      </c>
    </row>
    <row r="548" spans="1:23" hidden="1" x14ac:dyDescent="0.35">
      <c r="A548" s="31" t="s">
        <v>49</v>
      </c>
      <c r="B548" s="31" t="s">
        <v>239</v>
      </c>
      <c r="C548" s="31" t="s">
        <v>17</v>
      </c>
      <c r="D548" s="32">
        <v>45495</v>
      </c>
      <c r="E548" s="32">
        <v>45496.638888888898</v>
      </c>
      <c r="F548" s="32">
        <v>45505</v>
      </c>
      <c r="G548" s="31" t="s">
        <v>18</v>
      </c>
      <c r="H548" s="31" t="s">
        <v>22</v>
      </c>
      <c r="I548" s="31" t="s">
        <v>24</v>
      </c>
      <c r="J548" s="31"/>
      <c r="K548" s="31">
        <v>7.5999999999999998E-2</v>
      </c>
      <c r="L548" s="31" t="s">
        <v>21</v>
      </c>
      <c r="M548" s="31">
        <v>5.8999999999999999E-3</v>
      </c>
      <c r="N548" s="31">
        <v>0.02</v>
      </c>
      <c r="S548" s="4">
        <v>14</v>
      </c>
      <c r="T548" s="35" t="s">
        <v>68</v>
      </c>
    </row>
    <row r="549" spans="1:23" hidden="1" x14ac:dyDescent="0.35">
      <c r="A549" s="31" t="s">
        <v>49</v>
      </c>
      <c r="B549" s="31" t="s">
        <v>239</v>
      </c>
      <c r="C549" s="31" t="s">
        <v>17</v>
      </c>
      <c r="D549" s="32">
        <v>45495</v>
      </c>
      <c r="E549" s="32">
        <v>45496.638888888898</v>
      </c>
      <c r="F549" s="32">
        <v>45505</v>
      </c>
      <c r="G549" s="31" t="s">
        <v>18</v>
      </c>
      <c r="H549" s="31" t="s">
        <v>25</v>
      </c>
      <c r="I549" s="31" t="s">
        <v>26</v>
      </c>
      <c r="J549" s="31"/>
      <c r="K549" s="31">
        <v>0.66864999999999997</v>
      </c>
      <c r="L549" s="31" t="s">
        <v>21</v>
      </c>
      <c r="M549" s="31">
        <v>0.11</v>
      </c>
      <c r="N549" s="31">
        <v>0.2</v>
      </c>
      <c r="S549" s="4">
        <v>14</v>
      </c>
      <c r="T549" s="35" t="s">
        <v>68</v>
      </c>
    </row>
    <row r="550" spans="1:23" hidden="1" x14ac:dyDescent="0.35">
      <c r="A550" s="31" t="s">
        <v>46</v>
      </c>
      <c r="B550" s="31" t="s">
        <v>240</v>
      </c>
      <c r="C550" s="31" t="s">
        <v>17</v>
      </c>
      <c r="D550" s="32">
        <v>45495</v>
      </c>
      <c r="E550" s="32">
        <v>45496.638888888898</v>
      </c>
      <c r="F550" s="32">
        <v>45502</v>
      </c>
      <c r="G550" s="31" t="s">
        <v>18</v>
      </c>
      <c r="H550" s="31" t="s">
        <v>19</v>
      </c>
      <c r="I550" s="31" t="s">
        <v>20</v>
      </c>
      <c r="J550" s="31"/>
      <c r="K550" s="31">
        <v>0</v>
      </c>
      <c r="L550" s="31" t="s">
        <v>21</v>
      </c>
      <c r="M550" s="31">
        <v>6.1999999999999998E-3</v>
      </c>
      <c r="N550" s="31">
        <v>0.02</v>
      </c>
      <c r="S550" s="4">
        <v>13</v>
      </c>
      <c r="T550" s="35" t="s">
        <v>68</v>
      </c>
    </row>
    <row r="551" spans="1:23" hidden="1" x14ac:dyDescent="0.35">
      <c r="A551" s="31" t="s">
        <v>46</v>
      </c>
      <c r="B551" s="31" t="s">
        <v>240</v>
      </c>
      <c r="C551" s="31" t="s">
        <v>17</v>
      </c>
      <c r="D551" s="32">
        <v>45495</v>
      </c>
      <c r="E551" s="32">
        <v>45496.638888888898</v>
      </c>
      <c r="F551" s="32">
        <v>45496</v>
      </c>
      <c r="G551" s="31" t="s">
        <v>18</v>
      </c>
      <c r="H551" s="31" t="s">
        <v>22</v>
      </c>
      <c r="I551" s="31" t="s">
        <v>23</v>
      </c>
      <c r="J551" s="31"/>
      <c r="K551" s="31">
        <v>0</v>
      </c>
      <c r="L551" s="31" t="s">
        <v>21</v>
      </c>
      <c r="M551" s="31">
        <v>4.1999999999999997E-3</v>
      </c>
      <c r="N551" s="31">
        <v>0.02</v>
      </c>
      <c r="S551" s="4">
        <v>13</v>
      </c>
      <c r="T551" s="35" t="s">
        <v>68</v>
      </c>
    </row>
    <row r="552" spans="1:23" hidden="1" x14ac:dyDescent="0.35">
      <c r="A552" s="31" t="s">
        <v>46</v>
      </c>
      <c r="B552" s="31" t="s">
        <v>240</v>
      </c>
      <c r="C552" s="31" t="s">
        <v>17</v>
      </c>
      <c r="D552" s="32">
        <v>45495</v>
      </c>
      <c r="E552" s="32">
        <v>45496.638888888898</v>
      </c>
      <c r="F552" s="32">
        <v>45505</v>
      </c>
      <c r="G552" s="31" t="s">
        <v>18</v>
      </c>
      <c r="H552" s="31" t="s">
        <v>22</v>
      </c>
      <c r="I552" s="31" t="s">
        <v>24</v>
      </c>
      <c r="J552" s="31"/>
      <c r="K552" s="31">
        <v>5.4600000000000003E-2</v>
      </c>
      <c r="L552" s="31" t="s">
        <v>21</v>
      </c>
      <c r="M552" s="31">
        <v>5.8999999999999999E-3</v>
      </c>
      <c r="N552" s="31">
        <v>0.02</v>
      </c>
      <c r="S552" s="4">
        <v>13</v>
      </c>
      <c r="T552" s="35" t="s">
        <v>68</v>
      </c>
    </row>
    <row r="553" spans="1:23" hidden="1" x14ac:dyDescent="0.35">
      <c r="A553" s="31" t="s">
        <v>46</v>
      </c>
      <c r="B553" s="31" t="s">
        <v>240</v>
      </c>
      <c r="C553" s="31" t="s">
        <v>17</v>
      </c>
      <c r="D553" s="32">
        <v>45495</v>
      </c>
      <c r="E553" s="32">
        <v>45496.638888888898</v>
      </c>
      <c r="F553" s="32">
        <v>45505</v>
      </c>
      <c r="G553" s="31" t="s">
        <v>18</v>
      </c>
      <c r="H553" s="31" t="s">
        <v>25</v>
      </c>
      <c r="I553" s="31" t="s">
        <v>26</v>
      </c>
      <c r="J553" s="31"/>
      <c r="K553" s="31">
        <v>0.60375000000000001</v>
      </c>
      <c r="L553" s="31" t="s">
        <v>21</v>
      </c>
      <c r="M553" s="31">
        <v>0.11</v>
      </c>
      <c r="N553" s="31">
        <v>0.2</v>
      </c>
      <c r="S553" s="4">
        <v>13</v>
      </c>
      <c r="T553" s="35" t="s">
        <v>68</v>
      </c>
    </row>
    <row r="554" spans="1:23" hidden="1" x14ac:dyDescent="0.35">
      <c r="A554" s="31" t="s">
        <v>241</v>
      </c>
      <c r="B554" s="31" t="s">
        <v>242</v>
      </c>
      <c r="C554" s="31" t="s">
        <v>17</v>
      </c>
      <c r="D554" s="32">
        <v>45495</v>
      </c>
      <c r="E554" s="32">
        <v>45496.638888888898</v>
      </c>
      <c r="F554" s="32">
        <v>45502</v>
      </c>
      <c r="G554" s="31" t="s">
        <v>18</v>
      </c>
      <c r="H554" s="31" t="s">
        <v>19</v>
      </c>
      <c r="I554" s="31" t="s">
        <v>20</v>
      </c>
      <c r="J554" s="31"/>
      <c r="K554" s="31">
        <v>0</v>
      </c>
      <c r="L554" s="31" t="s">
        <v>21</v>
      </c>
      <c r="M554" s="31">
        <v>6.1999999999999998E-3</v>
      </c>
      <c r="N554" s="31">
        <v>0.02</v>
      </c>
      <c r="S554" s="4">
        <v>13</v>
      </c>
      <c r="T554" s="35" t="s">
        <v>94</v>
      </c>
      <c r="W554" s="22">
        <v>0</v>
      </c>
    </row>
    <row r="555" spans="1:23" hidden="1" x14ac:dyDescent="0.35">
      <c r="A555" s="31" t="s">
        <v>241</v>
      </c>
      <c r="B555" s="31" t="s">
        <v>242</v>
      </c>
      <c r="C555" s="31" t="s">
        <v>17</v>
      </c>
      <c r="D555" s="32">
        <v>45495</v>
      </c>
      <c r="E555" s="32">
        <v>45496.638888888898</v>
      </c>
      <c r="F555" s="32">
        <v>45496</v>
      </c>
      <c r="G555" s="31" t="s">
        <v>18</v>
      </c>
      <c r="H555" s="31" t="s">
        <v>22</v>
      </c>
      <c r="I555" s="31" t="s">
        <v>23</v>
      </c>
      <c r="J555" s="31"/>
      <c r="K555" s="31">
        <v>0</v>
      </c>
      <c r="L555" s="31" t="s">
        <v>21</v>
      </c>
      <c r="M555" s="31">
        <v>4.1999999999999997E-3</v>
      </c>
      <c r="N555" s="31">
        <v>0.02</v>
      </c>
      <c r="S555" s="4">
        <v>13</v>
      </c>
      <c r="T555" s="35" t="s">
        <v>94</v>
      </c>
      <c r="W555" s="18">
        <v>0</v>
      </c>
    </row>
    <row r="556" spans="1:23" hidden="1" x14ac:dyDescent="0.35">
      <c r="A556" s="31" t="s">
        <v>241</v>
      </c>
      <c r="B556" s="31" t="s">
        <v>242</v>
      </c>
      <c r="C556" s="31" t="s">
        <v>17</v>
      </c>
      <c r="D556" s="32">
        <v>45495</v>
      </c>
      <c r="E556" s="32">
        <v>45496.638888888898</v>
      </c>
      <c r="F556" s="32">
        <v>45505</v>
      </c>
      <c r="G556" s="31" t="s">
        <v>18</v>
      </c>
      <c r="H556" s="31" t="s">
        <v>22</v>
      </c>
      <c r="I556" s="31" t="s">
        <v>24</v>
      </c>
      <c r="J556" s="31"/>
      <c r="K556" s="31">
        <v>5.0200000000000002E-2</v>
      </c>
      <c r="L556" s="31" t="s">
        <v>21</v>
      </c>
      <c r="M556" s="31">
        <v>5.8999999999999999E-3</v>
      </c>
      <c r="N556" s="31">
        <v>0.02</v>
      </c>
      <c r="S556" s="4">
        <v>13</v>
      </c>
      <c r="T556" s="35" t="s">
        <v>94</v>
      </c>
      <c r="W556" s="22">
        <f>ABS((K552-K556)/AVERAGE(K552,K556)*100)</f>
        <v>8.3969465648854982</v>
      </c>
    </row>
    <row r="557" spans="1:23" hidden="1" x14ac:dyDescent="0.35">
      <c r="A557" s="31" t="s">
        <v>241</v>
      </c>
      <c r="B557" s="31" t="s">
        <v>242</v>
      </c>
      <c r="C557" s="31" t="s">
        <v>17</v>
      </c>
      <c r="D557" s="32">
        <v>45495</v>
      </c>
      <c r="E557" s="32">
        <v>45496.638888888898</v>
      </c>
      <c r="F557" s="32">
        <v>45505</v>
      </c>
      <c r="G557" s="31" t="s">
        <v>18</v>
      </c>
      <c r="H557" s="31" t="s">
        <v>25</v>
      </c>
      <c r="I557" s="31" t="s">
        <v>26</v>
      </c>
      <c r="J557" s="31"/>
      <c r="K557" s="31">
        <v>0.56699999999999995</v>
      </c>
      <c r="L557" s="31" t="s">
        <v>21</v>
      </c>
      <c r="M557" s="31">
        <v>0.11</v>
      </c>
      <c r="N557" s="31">
        <v>0.2</v>
      </c>
      <c r="S557" s="4">
        <v>13</v>
      </c>
      <c r="T557" s="35" t="s">
        <v>94</v>
      </c>
      <c r="W557" s="22">
        <f>ABS((K553-K557)/AVERAGE(K553,K557)*100)</f>
        <v>6.2780269058296074</v>
      </c>
    </row>
    <row r="558" spans="1:23" hidden="1" x14ac:dyDescent="0.35">
      <c r="A558" s="33" t="s">
        <v>37</v>
      </c>
      <c r="B558" s="33" t="s">
        <v>243</v>
      </c>
      <c r="C558" s="33" t="s">
        <v>17</v>
      </c>
      <c r="D558" s="34">
        <v>45495</v>
      </c>
      <c r="E558" s="34">
        <v>45496.645833333299</v>
      </c>
      <c r="F558" s="34">
        <v>45502</v>
      </c>
      <c r="G558" s="33" t="s">
        <v>18</v>
      </c>
      <c r="H558" s="33" t="s">
        <v>19</v>
      </c>
      <c r="I558" s="33" t="s">
        <v>20</v>
      </c>
      <c r="J558" s="33"/>
      <c r="K558" s="33">
        <v>0</v>
      </c>
      <c r="L558" s="33" t="s">
        <v>21</v>
      </c>
      <c r="M558" s="33">
        <v>6.1999999999999998E-3</v>
      </c>
      <c r="N558" s="33">
        <v>0.02</v>
      </c>
      <c r="S558" s="4" t="s">
        <v>65</v>
      </c>
      <c r="T558" s="35" t="s">
        <v>66</v>
      </c>
      <c r="V558" s="35" t="str">
        <f>IF(K557&gt;N557,"yes","no")</f>
        <v>yes</v>
      </c>
    </row>
    <row r="559" spans="1:23" hidden="1" x14ac:dyDescent="0.35">
      <c r="A559" s="33" t="s">
        <v>37</v>
      </c>
      <c r="B559" s="33" t="s">
        <v>243</v>
      </c>
      <c r="C559" s="33" t="s">
        <v>17</v>
      </c>
      <c r="D559" s="34">
        <v>45495</v>
      </c>
      <c r="E559" s="34">
        <v>45496.645833333299</v>
      </c>
      <c r="F559" s="34">
        <v>45496</v>
      </c>
      <c r="G559" s="33" t="s">
        <v>18</v>
      </c>
      <c r="H559" s="33" t="s">
        <v>22</v>
      </c>
      <c r="I559" s="33" t="s">
        <v>23</v>
      </c>
      <c r="J559" s="33"/>
      <c r="K559" s="33">
        <v>0</v>
      </c>
      <c r="L559" s="33" t="s">
        <v>21</v>
      </c>
      <c r="M559" s="33">
        <v>4.1999999999999997E-3</v>
      </c>
      <c r="N559" s="33">
        <v>0.02</v>
      </c>
      <c r="S559" s="4" t="s">
        <v>65</v>
      </c>
      <c r="T559" s="35" t="s">
        <v>66</v>
      </c>
      <c r="V559" s="35" t="str">
        <f>IF(K558&gt;N558,"yes","no")</f>
        <v>no</v>
      </c>
    </row>
    <row r="560" spans="1:23" hidden="1" x14ac:dyDescent="0.35">
      <c r="A560" s="33" t="s">
        <v>37</v>
      </c>
      <c r="B560" s="33" t="s">
        <v>243</v>
      </c>
      <c r="C560" s="33" t="s">
        <v>17</v>
      </c>
      <c r="D560" s="34">
        <v>45495</v>
      </c>
      <c r="E560" s="34">
        <v>45496.645833333299</v>
      </c>
      <c r="F560" s="34">
        <v>45505</v>
      </c>
      <c r="G560" s="33" t="s">
        <v>18</v>
      </c>
      <c r="H560" s="33" t="s">
        <v>22</v>
      </c>
      <c r="I560" s="33" t="s">
        <v>24</v>
      </c>
      <c r="J560" s="33"/>
      <c r="K560" s="33">
        <v>9.2999999999999992E-3</v>
      </c>
      <c r="L560" s="33" t="s">
        <v>21</v>
      </c>
      <c r="M560" s="33">
        <v>5.8999999999999999E-3</v>
      </c>
      <c r="N560" s="33">
        <v>0.02</v>
      </c>
      <c r="S560" s="4" t="s">
        <v>65</v>
      </c>
      <c r="T560" s="35" t="s">
        <v>66</v>
      </c>
      <c r="V560" s="35" t="str">
        <f>IF(K559&gt;N559,"yes","no")</f>
        <v>no</v>
      </c>
    </row>
    <row r="561" spans="1:22" hidden="1" x14ac:dyDescent="0.35">
      <c r="A561" s="33" t="s">
        <v>37</v>
      </c>
      <c r="B561" s="33" t="s">
        <v>243</v>
      </c>
      <c r="C561" s="33" t="s">
        <v>17</v>
      </c>
      <c r="D561" s="34">
        <v>45495</v>
      </c>
      <c r="E561" s="34">
        <v>45496.645833333299</v>
      </c>
      <c r="F561" s="34">
        <v>45505</v>
      </c>
      <c r="G561" s="33" t="s">
        <v>18</v>
      </c>
      <c r="H561" s="33" t="s">
        <v>25</v>
      </c>
      <c r="I561" s="33" t="s">
        <v>26</v>
      </c>
      <c r="J561" s="33"/>
      <c r="K561" s="33">
        <v>0.10405</v>
      </c>
      <c r="L561" s="33" t="s">
        <v>21</v>
      </c>
      <c r="M561" s="33">
        <v>0.11</v>
      </c>
      <c r="N561" s="33">
        <v>0.2</v>
      </c>
      <c r="S561" s="4" t="s">
        <v>65</v>
      </c>
      <c r="T561" s="35" t="s">
        <v>66</v>
      </c>
      <c r="V561" s="35" t="str">
        <f>IF(K560&gt;N560,"yes","no")</f>
        <v>no</v>
      </c>
    </row>
    <row r="562" spans="1:22" hidden="1" x14ac:dyDescent="0.35">
      <c r="A562" s="33" t="s">
        <v>139</v>
      </c>
      <c r="B562" s="33" t="s">
        <v>244</v>
      </c>
      <c r="C562" s="33" t="s">
        <v>17</v>
      </c>
      <c r="D562" s="34">
        <v>45495</v>
      </c>
      <c r="E562" s="34">
        <v>45496.645833333299</v>
      </c>
      <c r="F562" s="34">
        <v>45502</v>
      </c>
      <c r="G562" s="33" t="s">
        <v>18</v>
      </c>
      <c r="H562" s="33" t="s">
        <v>19</v>
      </c>
      <c r="I562" s="33" t="s">
        <v>20</v>
      </c>
      <c r="J562" s="33"/>
      <c r="K562" s="33">
        <v>0</v>
      </c>
      <c r="L562" s="33" t="s">
        <v>21</v>
      </c>
      <c r="M562" s="33">
        <v>6.1999999999999998E-3</v>
      </c>
      <c r="N562" s="33">
        <v>0.02</v>
      </c>
      <c r="S562" s="4" t="s">
        <v>115</v>
      </c>
      <c r="T562" s="35" t="s">
        <v>68</v>
      </c>
    </row>
    <row r="563" spans="1:22" hidden="1" x14ac:dyDescent="0.35">
      <c r="A563" s="33" t="s">
        <v>139</v>
      </c>
      <c r="B563" s="33" t="s">
        <v>244</v>
      </c>
      <c r="C563" s="33" t="s">
        <v>17</v>
      </c>
      <c r="D563" s="34">
        <v>45495</v>
      </c>
      <c r="E563" s="34">
        <v>45496.645833333299</v>
      </c>
      <c r="F563" s="34">
        <v>45496</v>
      </c>
      <c r="G563" s="33" t="s">
        <v>18</v>
      </c>
      <c r="H563" s="33" t="s">
        <v>22</v>
      </c>
      <c r="I563" s="33" t="s">
        <v>23</v>
      </c>
      <c r="J563" s="33"/>
      <c r="K563" s="33">
        <v>4.4999999999999997E-3</v>
      </c>
      <c r="L563" s="33" t="s">
        <v>21</v>
      </c>
      <c r="M563" s="33">
        <v>4.1999999999999997E-3</v>
      </c>
      <c r="N563" s="33">
        <v>0.02</v>
      </c>
      <c r="S563" s="4" t="s">
        <v>115</v>
      </c>
      <c r="T563" s="35" t="s">
        <v>68</v>
      </c>
    </row>
    <row r="564" spans="1:22" hidden="1" x14ac:dyDescent="0.35">
      <c r="A564" s="33" t="s">
        <v>139</v>
      </c>
      <c r="B564" s="33" t="s">
        <v>244</v>
      </c>
      <c r="C564" s="33" t="s">
        <v>17</v>
      </c>
      <c r="D564" s="34">
        <v>45495</v>
      </c>
      <c r="E564" s="34">
        <v>45496.645833333299</v>
      </c>
      <c r="F564" s="34">
        <v>45505</v>
      </c>
      <c r="G564" s="33" t="s">
        <v>18</v>
      </c>
      <c r="H564" s="33" t="s">
        <v>22</v>
      </c>
      <c r="I564" s="33" t="s">
        <v>24</v>
      </c>
      <c r="J564" s="33"/>
      <c r="K564" s="33">
        <v>2.98E-2</v>
      </c>
      <c r="L564" s="33" t="s">
        <v>21</v>
      </c>
      <c r="M564" s="33">
        <v>5.8999999999999999E-3</v>
      </c>
      <c r="N564" s="33">
        <v>0.02</v>
      </c>
      <c r="S564" s="4" t="s">
        <v>115</v>
      </c>
      <c r="T564" s="35" t="s">
        <v>68</v>
      </c>
    </row>
    <row r="565" spans="1:22" hidden="1" x14ac:dyDescent="0.35">
      <c r="A565" s="33" t="s">
        <v>139</v>
      </c>
      <c r="B565" s="33" t="s">
        <v>244</v>
      </c>
      <c r="C565" s="33" t="s">
        <v>17</v>
      </c>
      <c r="D565" s="34">
        <v>45495</v>
      </c>
      <c r="E565" s="34">
        <v>45496.645833333299</v>
      </c>
      <c r="F565" s="34">
        <v>45506</v>
      </c>
      <c r="G565" s="33" t="s">
        <v>18</v>
      </c>
      <c r="H565" s="33" t="s">
        <v>25</v>
      </c>
      <c r="I565" s="33" t="s">
        <v>26</v>
      </c>
      <c r="J565" s="33" t="s">
        <v>48</v>
      </c>
      <c r="K565" s="33">
        <v>0.37214999999999998</v>
      </c>
      <c r="L565" s="33" t="s">
        <v>21</v>
      </c>
      <c r="M565" s="33">
        <v>0.11</v>
      </c>
      <c r="N565" s="33">
        <v>0.2</v>
      </c>
      <c r="S565" s="4" t="s">
        <v>115</v>
      </c>
      <c r="T565" s="35" t="s">
        <v>68</v>
      </c>
    </row>
    <row r="566" spans="1:22" hidden="1" x14ac:dyDescent="0.35">
      <c r="A566" s="33" t="s">
        <v>105</v>
      </c>
      <c r="B566" s="33" t="s">
        <v>245</v>
      </c>
      <c r="C566" s="33" t="s">
        <v>17</v>
      </c>
      <c r="D566" s="34">
        <v>45495</v>
      </c>
      <c r="E566" s="34">
        <v>45496.645833333299</v>
      </c>
      <c r="F566" s="34">
        <v>45502</v>
      </c>
      <c r="G566" s="33" t="s">
        <v>18</v>
      </c>
      <c r="H566" s="33" t="s">
        <v>19</v>
      </c>
      <c r="I566" s="33" t="s">
        <v>20</v>
      </c>
      <c r="J566" s="33"/>
      <c r="K566" s="33">
        <v>0</v>
      </c>
      <c r="L566" s="33" t="s">
        <v>21</v>
      </c>
      <c r="M566" s="33">
        <v>6.1999999999999998E-3</v>
      </c>
      <c r="N566" s="33">
        <v>0.02</v>
      </c>
      <c r="S566" s="4">
        <v>16</v>
      </c>
      <c r="T566" s="35" t="s">
        <v>68</v>
      </c>
    </row>
    <row r="567" spans="1:22" hidden="1" x14ac:dyDescent="0.35">
      <c r="A567" s="33" t="s">
        <v>105</v>
      </c>
      <c r="B567" s="33" t="s">
        <v>245</v>
      </c>
      <c r="C567" s="33" t="s">
        <v>17</v>
      </c>
      <c r="D567" s="34">
        <v>45495</v>
      </c>
      <c r="E567" s="34">
        <v>45496.645833333299</v>
      </c>
      <c r="F567" s="34">
        <v>45496</v>
      </c>
      <c r="G567" s="33" t="s">
        <v>18</v>
      </c>
      <c r="H567" s="33" t="s">
        <v>22</v>
      </c>
      <c r="I567" s="33" t="s">
        <v>23</v>
      </c>
      <c r="J567" s="33"/>
      <c r="K567" s="33">
        <v>0</v>
      </c>
      <c r="L567" s="33" t="s">
        <v>21</v>
      </c>
      <c r="M567" s="33">
        <v>4.1999999999999997E-3</v>
      </c>
      <c r="N567" s="33">
        <v>0.02</v>
      </c>
      <c r="S567" s="4">
        <v>16</v>
      </c>
      <c r="T567" s="35" t="s">
        <v>68</v>
      </c>
    </row>
    <row r="568" spans="1:22" hidden="1" x14ac:dyDescent="0.35">
      <c r="A568" s="33" t="s">
        <v>105</v>
      </c>
      <c r="B568" s="33" t="s">
        <v>245</v>
      </c>
      <c r="C568" s="33" t="s">
        <v>17</v>
      </c>
      <c r="D568" s="34">
        <v>45495</v>
      </c>
      <c r="E568" s="34">
        <v>45496.645833333299</v>
      </c>
      <c r="F568" s="34">
        <v>45506</v>
      </c>
      <c r="G568" s="33" t="s">
        <v>18</v>
      </c>
      <c r="H568" s="33" t="s">
        <v>22</v>
      </c>
      <c r="I568" s="33" t="s">
        <v>24</v>
      </c>
      <c r="J568" s="33"/>
      <c r="K568" s="33">
        <v>4.4000000000000003E-3</v>
      </c>
      <c r="L568" s="33" t="s">
        <v>21</v>
      </c>
      <c r="M568" s="33">
        <v>5.8999999999999999E-3</v>
      </c>
      <c r="N568" s="33">
        <v>0.02</v>
      </c>
      <c r="S568" s="4">
        <v>16</v>
      </c>
      <c r="T568" s="35" t="s">
        <v>68</v>
      </c>
    </row>
    <row r="569" spans="1:22" hidden="1" x14ac:dyDescent="0.35">
      <c r="A569" s="33" t="s">
        <v>105</v>
      </c>
      <c r="B569" s="33" t="s">
        <v>245</v>
      </c>
      <c r="C569" s="33" t="s">
        <v>17</v>
      </c>
      <c r="D569" s="34">
        <v>45495</v>
      </c>
      <c r="E569" s="34">
        <v>45496.645833333299</v>
      </c>
      <c r="F569" s="34">
        <v>45506</v>
      </c>
      <c r="G569" s="33" t="s">
        <v>18</v>
      </c>
      <c r="H569" s="33" t="s">
        <v>25</v>
      </c>
      <c r="I569" s="33" t="s">
        <v>26</v>
      </c>
      <c r="J569" s="33" t="s">
        <v>48</v>
      </c>
      <c r="K569" s="33">
        <v>0.35404999999999998</v>
      </c>
      <c r="L569" s="33" t="s">
        <v>21</v>
      </c>
      <c r="M569" s="33">
        <v>0.11</v>
      </c>
      <c r="N569" s="33">
        <v>0.2</v>
      </c>
      <c r="S569" s="4">
        <v>16</v>
      </c>
      <c r="T569" s="35" t="s">
        <v>68</v>
      </c>
    </row>
    <row r="570" spans="1:22" hidden="1" x14ac:dyDescent="0.35">
      <c r="A570" s="33" t="s">
        <v>29</v>
      </c>
      <c r="B570" s="33" t="s">
        <v>246</v>
      </c>
      <c r="C570" s="33" t="s">
        <v>17</v>
      </c>
      <c r="D570" s="34">
        <v>45495</v>
      </c>
      <c r="E570" s="34">
        <v>45496.645833333299</v>
      </c>
      <c r="F570" s="34">
        <v>45502</v>
      </c>
      <c r="G570" s="33" t="s">
        <v>18</v>
      </c>
      <c r="H570" s="33" t="s">
        <v>19</v>
      </c>
      <c r="I570" s="33" t="s">
        <v>20</v>
      </c>
      <c r="J570" s="33"/>
      <c r="K570" s="33">
        <v>0</v>
      </c>
      <c r="L570" s="33" t="s">
        <v>21</v>
      </c>
      <c r="M570" s="33">
        <v>6.1999999999999998E-3</v>
      </c>
      <c r="N570" s="33">
        <v>0.02</v>
      </c>
      <c r="S570" s="4">
        <v>17</v>
      </c>
      <c r="T570" s="35" t="s">
        <v>68</v>
      </c>
    </row>
    <row r="571" spans="1:22" hidden="1" x14ac:dyDescent="0.35">
      <c r="A571" s="33" t="s">
        <v>29</v>
      </c>
      <c r="B571" s="33" t="s">
        <v>246</v>
      </c>
      <c r="C571" s="33" t="s">
        <v>17</v>
      </c>
      <c r="D571" s="34">
        <v>45495</v>
      </c>
      <c r="E571" s="34">
        <v>45496.645833333299</v>
      </c>
      <c r="F571" s="34">
        <v>45496</v>
      </c>
      <c r="G571" s="33" t="s">
        <v>18</v>
      </c>
      <c r="H571" s="33" t="s">
        <v>22</v>
      </c>
      <c r="I571" s="33" t="s">
        <v>23</v>
      </c>
      <c r="J571" s="33"/>
      <c r="K571" s="33">
        <v>0</v>
      </c>
      <c r="L571" s="33" t="s">
        <v>21</v>
      </c>
      <c r="M571" s="33">
        <v>4.1999999999999997E-3</v>
      </c>
      <c r="N571" s="33">
        <v>0.02</v>
      </c>
      <c r="S571" s="4">
        <v>17</v>
      </c>
      <c r="T571" s="35" t="s">
        <v>68</v>
      </c>
    </row>
    <row r="572" spans="1:22" hidden="1" x14ac:dyDescent="0.35">
      <c r="A572" s="33" t="s">
        <v>29</v>
      </c>
      <c r="B572" s="33" t="s">
        <v>246</v>
      </c>
      <c r="C572" s="33" t="s">
        <v>17</v>
      </c>
      <c r="D572" s="34">
        <v>45495</v>
      </c>
      <c r="E572" s="34">
        <v>45496.645833333299</v>
      </c>
      <c r="F572" s="34">
        <v>45506</v>
      </c>
      <c r="G572" s="33" t="s">
        <v>18</v>
      </c>
      <c r="H572" s="33" t="s">
        <v>22</v>
      </c>
      <c r="I572" s="33" t="s">
        <v>24</v>
      </c>
      <c r="J572" s="33"/>
      <c r="K572" s="33">
        <v>1.54E-2</v>
      </c>
      <c r="L572" s="33" t="s">
        <v>21</v>
      </c>
      <c r="M572" s="33">
        <v>5.8999999999999999E-3</v>
      </c>
      <c r="N572" s="33">
        <v>0.02</v>
      </c>
      <c r="S572" s="4">
        <v>17</v>
      </c>
      <c r="T572" s="35" t="s">
        <v>68</v>
      </c>
    </row>
    <row r="573" spans="1:22" hidden="1" x14ac:dyDescent="0.35">
      <c r="A573" s="33" t="s">
        <v>29</v>
      </c>
      <c r="B573" s="33" t="s">
        <v>246</v>
      </c>
      <c r="C573" s="33" t="s">
        <v>17</v>
      </c>
      <c r="D573" s="34">
        <v>45495</v>
      </c>
      <c r="E573" s="34">
        <v>45496.645833333299</v>
      </c>
      <c r="F573" s="34">
        <v>45506</v>
      </c>
      <c r="G573" s="33" t="s">
        <v>18</v>
      </c>
      <c r="H573" s="33" t="s">
        <v>25</v>
      </c>
      <c r="I573" s="33" t="s">
        <v>26</v>
      </c>
      <c r="J573" s="33" t="s">
        <v>48</v>
      </c>
      <c r="K573" s="33">
        <v>0.45119999999999999</v>
      </c>
      <c r="L573" s="33" t="s">
        <v>21</v>
      </c>
      <c r="M573" s="33">
        <v>0.11</v>
      </c>
      <c r="N573" s="33">
        <v>0.2</v>
      </c>
      <c r="S573" s="4">
        <v>17</v>
      </c>
      <c r="T573" s="35" t="s">
        <v>68</v>
      </c>
    </row>
    <row r="574" spans="1:22" hidden="1" x14ac:dyDescent="0.35">
      <c r="A574" s="33" t="s">
        <v>78</v>
      </c>
      <c r="B574" s="33" t="s">
        <v>247</v>
      </c>
      <c r="C574" s="33" t="s">
        <v>17</v>
      </c>
      <c r="D574" s="34">
        <v>45495</v>
      </c>
      <c r="E574" s="34">
        <v>45496.645833333299</v>
      </c>
      <c r="F574" s="34">
        <v>45502</v>
      </c>
      <c r="G574" s="33" t="s">
        <v>18</v>
      </c>
      <c r="H574" s="33" t="s">
        <v>19</v>
      </c>
      <c r="I574" s="33" t="s">
        <v>20</v>
      </c>
      <c r="J574" s="33"/>
      <c r="K574" s="33">
        <v>0</v>
      </c>
      <c r="L574" s="33" t="s">
        <v>21</v>
      </c>
      <c r="M574" s="33">
        <v>6.1999999999999998E-3</v>
      </c>
      <c r="N574" s="33">
        <v>0.02</v>
      </c>
      <c r="S574" s="4">
        <v>11</v>
      </c>
      <c r="T574" s="35" t="s">
        <v>68</v>
      </c>
    </row>
    <row r="575" spans="1:22" hidden="1" x14ac:dyDescent="0.35">
      <c r="A575" s="33" t="s">
        <v>78</v>
      </c>
      <c r="B575" s="33" t="s">
        <v>247</v>
      </c>
      <c r="C575" s="33" t="s">
        <v>17</v>
      </c>
      <c r="D575" s="34">
        <v>45495</v>
      </c>
      <c r="E575" s="34">
        <v>45496.645833333299</v>
      </c>
      <c r="F575" s="34">
        <v>45496</v>
      </c>
      <c r="G575" s="33" t="s">
        <v>18</v>
      </c>
      <c r="H575" s="33" t="s">
        <v>22</v>
      </c>
      <c r="I575" s="33" t="s">
        <v>23</v>
      </c>
      <c r="J575" s="33"/>
      <c r="K575" s="33">
        <v>1.46E-2</v>
      </c>
      <c r="L575" s="33" t="s">
        <v>21</v>
      </c>
      <c r="M575" s="33">
        <v>4.1999999999999997E-3</v>
      </c>
      <c r="N575" s="33">
        <v>0.02</v>
      </c>
      <c r="S575" s="4">
        <v>11</v>
      </c>
      <c r="T575" s="35" t="s">
        <v>68</v>
      </c>
    </row>
    <row r="576" spans="1:22" hidden="1" x14ac:dyDescent="0.35">
      <c r="A576" s="33" t="s">
        <v>78</v>
      </c>
      <c r="B576" s="33" t="s">
        <v>247</v>
      </c>
      <c r="C576" s="33" t="s">
        <v>17</v>
      </c>
      <c r="D576" s="34">
        <v>45495</v>
      </c>
      <c r="E576" s="34">
        <v>45496.645833333299</v>
      </c>
      <c r="F576" s="34">
        <v>45506</v>
      </c>
      <c r="G576" s="33" t="s">
        <v>18</v>
      </c>
      <c r="H576" s="33" t="s">
        <v>22</v>
      </c>
      <c r="I576" s="33" t="s">
        <v>24</v>
      </c>
      <c r="J576" s="33"/>
      <c r="K576" s="33">
        <v>5.9900000000000002E-2</v>
      </c>
      <c r="L576" s="33" t="s">
        <v>21</v>
      </c>
      <c r="M576" s="33">
        <v>5.8999999999999999E-3</v>
      </c>
      <c r="N576" s="33">
        <v>0.02</v>
      </c>
      <c r="S576" s="4">
        <v>11</v>
      </c>
      <c r="T576" s="35" t="s">
        <v>68</v>
      </c>
    </row>
    <row r="577" spans="1:20" hidden="1" x14ac:dyDescent="0.35">
      <c r="A577" s="33" t="s">
        <v>78</v>
      </c>
      <c r="B577" s="33" t="s">
        <v>247</v>
      </c>
      <c r="C577" s="33" t="s">
        <v>17</v>
      </c>
      <c r="D577" s="34">
        <v>45495</v>
      </c>
      <c r="E577" s="34">
        <v>45496.645833333299</v>
      </c>
      <c r="F577" s="34">
        <v>45506</v>
      </c>
      <c r="G577" s="33" t="s">
        <v>18</v>
      </c>
      <c r="H577" s="33" t="s">
        <v>25</v>
      </c>
      <c r="I577" s="33" t="s">
        <v>26</v>
      </c>
      <c r="J577" s="33" t="s">
        <v>48</v>
      </c>
      <c r="K577" s="33">
        <v>0.72645000000000004</v>
      </c>
      <c r="L577" s="33" t="s">
        <v>21</v>
      </c>
      <c r="M577" s="33">
        <v>0.11</v>
      </c>
      <c r="N577" s="33">
        <v>0.2</v>
      </c>
      <c r="S577" s="4">
        <v>11</v>
      </c>
      <c r="T577" s="35" t="s">
        <v>68</v>
      </c>
    </row>
    <row r="578" spans="1:20" hidden="1" x14ac:dyDescent="0.35">
      <c r="A578" s="33" t="s">
        <v>43</v>
      </c>
      <c r="B578" s="33" t="s">
        <v>248</v>
      </c>
      <c r="C578" s="33" t="s">
        <v>17</v>
      </c>
      <c r="D578" s="34">
        <v>45495</v>
      </c>
      <c r="E578" s="34">
        <v>45496.645833333299</v>
      </c>
      <c r="F578" s="34">
        <v>45502</v>
      </c>
      <c r="G578" s="33" t="s">
        <v>18</v>
      </c>
      <c r="H578" s="33" t="s">
        <v>19</v>
      </c>
      <c r="I578" s="33" t="s">
        <v>20</v>
      </c>
      <c r="J578" s="33"/>
      <c r="K578" s="33">
        <v>3.5999999999999999E-3</v>
      </c>
      <c r="L578" s="33" t="s">
        <v>21</v>
      </c>
      <c r="M578" s="33">
        <v>6.1999999999999998E-3</v>
      </c>
      <c r="N578" s="33">
        <v>0.02</v>
      </c>
      <c r="S578" s="4">
        <v>18</v>
      </c>
      <c r="T578" s="35" t="s">
        <v>68</v>
      </c>
    </row>
    <row r="579" spans="1:20" hidden="1" x14ac:dyDescent="0.35">
      <c r="A579" s="33" t="s">
        <v>43</v>
      </c>
      <c r="B579" s="33" t="s">
        <v>248</v>
      </c>
      <c r="C579" s="33" t="s">
        <v>17</v>
      </c>
      <c r="D579" s="34">
        <v>45495</v>
      </c>
      <c r="E579" s="34">
        <v>45496.645833333299</v>
      </c>
      <c r="F579" s="34">
        <v>45496</v>
      </c>
      <c r="G579" s="33" t="s">
        <v>18</v>
      </c>
      <c r="H579" s="33" t="s">
        <v>22</v>
      </c>
      <c r="I579" s="33" t="s">
        <v>23</v>
      </c>
      <c r="J579" s="33"/>
      <c r="K579" s="33">
        <v>0</v>
      </c>
      <c r="L579" s="33" t="s">
        <v>21</v>
      </c>
      <c r="M579" s="33">
        <v>4.1999999999999997E-3</v>
      </c>
      <c r="N579" s="33">
        <v>0.02</v>
      </c>
      <c r="S579" s="4">
        <v>18</v>
      </c>
      <c r="T579" s="35" t="s">
        <v>68</v>
      </c>
    </row>
    <row r="580" spans="1:20" hidden="1" x14ac:dyDescent="0.35">
      <c r="A580" s="33" t="s">
        <v>43</v>
      </c>
      <c r="B580" s="33" t="s">
        <v>248</v>
      </c>
      <c r="C580" s="33" t="s">
        <v>17</v>
      </c>
      <c r="D580" s="34">
        <v>45495</v>
      </c>
      <c r="E580" s="34">
        <v>45496.645833333299</v>
      </c>
      <c r="F580" s="34">
        <v>45506</v>
      </c>
      <c r="G580" s="33" t="s">
        <v>18</v>
      </c>
      <c r="H580" s="33" t="s">
        <v>22</v>
      </c>
      <c r="I580" s="33" t="s">
        <v>24</v>
      </c>
      <c r="J580" s="33"/>
      <c r="K580" s="33">
        <v>5.1200000000000002E-2</v>
      </c>
      <c r="L580" s="33" t="s">
        <v>21</v>
      </c>
      <c r="M580" s="33">
        <v>5.8999999999999999E-3</v>
      </c>
      <c r="N580" s="33">
        <v>0.02</v>
      </c>
      <c r="S580" s="4">
        <v>18</v>
      </c>
      <c r="T580" s="35" t="s">
        <v>68</v>
      </c>
    </row>
    <row r="581" spans="1:20" hidden="1" x14ac:dyDescent="0.35">
      <c r="A581" s="33" t="s">
        <v>43</v>
      </c>
      <c r="B581" s="33" t="s">
        <v>248</v>
      </c>
      <c r="C581" s="33" t="s">
        <v>17</v>
      </c>
      <c r="D581" s="34">
        <v>45495</v>
      </c>
      <c r="E581" s="34">
        <v>45496.645833333299</v>
      </c>
      <c r="F581" s="34">
        <v>45506</v>
      </c>
      <c r="G581" s="33" t="s">
        <v>18</v>
      </c>
      <c r="H581" s="33" t="s">
        <v>25</v>
      </c>
      <c r="I581" s="33" t="s">
        <v>26</v>
      </c>
      <c r="J581" s="33" t="s">
        <v>48</v>
      </c>
      <c r="K581" s="33">
        <v>0.47815000000000002</v>
      </c>
      <c r="L581" s="33" t="s">
        <v>21</v>
      </c>
      <c r="M581" s="33">
        <v>0.11</v>
      </c>
      <c r="N581" s="33">
        <v>0.2</v>
      </c>
      <c r="S581" s="4">
        <v>18</v>
      </c>
      <c r="T581" s="35" t="s">
        <v>68</v>
      </c>
    </row>
    <row r="582" spans="1:20" hidden="1" x14ac:dyDescent="0.35">
      <c r="A582" s="33" t="s">
        <v>88</v>
      </c>
      <c r="B582" s="33" t="s">
        <v>249</v>
      </c>
      <c r="C582" s="33" t="s">
        <v>17</v>
      </c>
      <c r="D582" s="34">
        <v>45495</v>
      </c>
      <c r="E582" s="34">
        <v>45496.645833333299</v>
      </c>
      <c r="F582" s="34">
        <v>45502</v>
      </c>
      <c r="G582" s="33" t="s">
        <v>18</v>
      </c>
      <c r="H582" s="33" t="s">
        <v>19</v>
      </c>
      <c r="I582" s="33" t="s">
        <v>20</v>
      </c>
      <c r="J582" s="33"/>
      <c r="K582" s="33">
        <v>3.2000000000000002E-3</v>
      </c>
      <c r="L582" s="33" t="s">
        <v>21</v>
      </c>
      <c r="M582" s="33">
        <v>6.1999999999999998E-3</v>
      </c>
      <c r="N582" s="33">
        <v>0.02</v>
      </c>
      <c r="S582" s="4">
        <v>23</v>
      </c>
      <c r="T582" s="35" t="s">
        <v>68</v>
      </c>
    </row>
    <row r="583" spans="1:20" hidden="1" x14ac:dyDescent="0.35">
      <c r="A583" s="33" t="s">
        <v>88</v>
      </c>
      <c r="B583" s="33" t="s">
        <v>249</v>
      </c>
      <c r="C583" s="33" t="s">
        <v>17</v>
      </c>
      <c r="D583" s="34">
        <v>45495</v>
      </c>
      <c r="E583" s="34">
        <v>45496.645833333299</v>
      </c>
      <c r="F583" s="34">
        <v>45497</v>
      </c>
      <c r="G583" s="33" t="s">
        <v>18</v>
      </c>
      <c r="H583" s="33" t="s">
        <v>22</v>
      </c>
      <c r="I583" s="33" t="s">
        <v>23</v>
      </c>
      <c r="J583" s="33"/>
      <c r="K583" s="33">
        <v>1.8499999999999999E-2</v>
      </c>
      <c r="L583" s="33" t="s">
        <v>21</v>
      </c>
      <c r="M583" s="33">
        <v>4.1999999999999997E-3</v>
      </c>
      <c r="N583" s="33">
        <v>0.02</v>
      </c>
      <c r="S583" s="4">
        <v>23</v>
      </c>
      <c r="T583" s="35" t="s">
        <v>68</v>
      </c>
    </row>
    <row r="584" spans="1:20" hidden="1" x14ac:dyDescent="0.35">
      <c r="A584" s="33" t="s">
        <v>88</v>
      </c>
      <c r="B584" s="33" t="s">
        <v>249</v>
      </c>
      <c r="C584" s="33" t="s">
        <v>17</v>
      </c>
      <c r="D584" s="34">
        <v>45495</v>
      </c>
      <c r="E584" s="34">
        <v>45496.645833333299</v>
      </c>
      <c r="F584" s="34">
        <v>45506</v>
      </c>
      <c r="G584" s="33" t="s">
        <v>18</v>
      </c>
      <c r="H584" s="33" t="s">
        <v>22</v>
      </c>
      <c r="I584" s="33" t="s">
        <v>24</v>
      </c>
      <c r="J584" s="33"/>
      <c r="K584" s="33">
        <v>3.04E-2</v>
      </c>
      <c r="L584" s="33" t="s">
        <v>21</v>
      </c>
      <c r="M584" s="33">
        <v>5.8999999999999999E-3</v>
      </c>
      <c r="N584" s="33">
        <v>0.02</v>
      </c>
      <c r="S584" s="4">
        <v>23</v>
      </c>
      <c r="T584" s="35" t="s">
        <v>68</v>
      </c>
    </row>
    <row r="585" spans="1:20" hidden="1" x14ac:dyDescent="0.35">
      <c r="A585" s="33" t="s">
        <v>88</v>
      </c>
      <c r="B585" s="33" t="s">
        <v>249</v>
      </c>
      <c r="C585" s="33" t="s">
        <v>17</v>
      </c>
      <c r="D585" s="34">
        <v>45495</v>
      </c>
      <c r="E585" s="34">
        <v>45496.645833333299</v>
      </c>
      <c r="F585" s="34">
        <v>45506</v>
      </c>
      <c r="G585" s="33" t="s">
        <v>18</v>
      </c>
      <c r="H585" s="33" t="s">
        <v>25</v>
      </c>
      <c r="I585" s="33" t="s">
        <v>26</v>
      </c>
      <c r="J585" s="33" t="s">
        <v>48</v>
      </c>
      <c r="K585" s="33">
        <v>0.69220000000000004</v>
      </c>
      <c r="L585" s="33" t="s">
        <v>21</v>
      </c>
      <c r="M585" s="33">
        <v>0.11</v>
      </c>
      <c r="N585" s="33">
        <v>0.2</v>
      </c>
      <c r="S585" s="4">
        <v>23</v>
      </c>
      <c r="T585" s="35" t="s">
        <v>68</v>
      </c>
    </row>
    <row r="586" spans="1:20" hidden="1" x14ac:dyDescent="0.35">
      <c r="A586" s="33" t="s">
        <v>90</v>
      </c>
      <c r="B586" s="33" t="s">
        <v>250</v>
      </c>
      <c r="C586" s="33" t="s">
        <v>17</v>
      </c>
      <c r="D586" s="34">
        <v>45495</v>
      </c>
      <c r="E586" s="34">
        <v>45496.645833333299</v>
      </c>
      <c r="F586" s="34">
        <v>45502</v>
      </c>
      <c r="G586" s="33" t="s">
        <v>18</v>
      </c>
      <c r="H586" s="33" t="s">
        <v>19</v>
      </c>
      <c r="I586" s="33" t="s">
        <v>20</v>
      </c>
      <c r="J586" s="33"/>
      <c r="K586" s="33">
        <v>1.22E-4</v>
      </c>
      <c r="L586" s="33" t="s">
        <v>21</v>
      </c>
      <c r="M586" s="33">
        <v>6.1999999999999998E-3</v>
      </c>
      <c r="N586" s="33">
        <v>0.02</v>
      </c>
      <c r="S586" s="4">
        <v>24</v>
      </c>
      <c r="T586" s="35" t="s">
        <v>68</v>
      </c>
    </row>
    <row r="587" spans="1:20" hidden="1" x14ac:dyDescent="0.35">
      <c r="A587" s="33" t="s">
        <v>90</v>
      </c>
      <c r="B587" s="33" t="s">
        <v>250</v>
      </c>
      <c r="C587" s="33" t="s">
        <v>17</v>
      </c>
      <c r="D587" s="34">
        <v>45495</v>
      </c>
      <c r="E587" s="34">
        <v>45496.645833333299</v>
      </c>
      <c r="F587" s="34">
        <v>45497</v>
      </c>
      <c r="G587" s="33" t="s">
        <v>18</v>
      </c>
      <c r="H587" s="33" t="s">
        <v>22</v>
      </c>
      <c r="I587" s="33" t="s">
        <v>23</v>
      </c>
      <c r="J587" s="33"/>
      <c r="K587" s="33">
        <v>7.7999999999999996E-3</v>
      </c>
      <c r="L587" s="33" t="s">
        <v>21</v>
      </c>
      <c r="M587" s="33">
        <v>4.1999999999999997E-3</v>
      </c>
      <c r="N587" s="33">
        <v>0.02</v>
      </c>
      <c r="S587" s="4">
        <v>24</v>
      </c>
      <c r="T587" s="35" t="s">
        <v>68</v>
      </c>
    </row>
    <row r="588" spans="1:20" hidden="1" x14ac:dyDescent="0.35">
      <c r="A588" s="33" t="s">
        <v>90</v>
      </c>
      <c r="B588" s="33" t="s">
        <v>250</v>
      </c>
      <c r="C588" s="33" t="s">
        <v>17</v>
      </c>
      <c r="D588" s="34">
        <v>45495</v>
      </c>
      <c r="E588" s="34">
        <v>45496.645833333299</v>
      </c>
      <c r="F588" s="34">
        <v>45506</v>
      </c>
      <c r="G588" s="33" t="s">
        <v>18</v>
      </c>
      <c r="H588" s="33" t="s">
        <v>22</v>
      </c>
      <c r="I588" s="33" t="s">
        <v>24</v>
      </c>
      <c r="J588" s="33"/>
      <c r="K588" s="33">
        <v>5.2200000000000003E-2</v>
      </c>
      <c r="L588" s="33" t="s">
        <v>21</v>
      </c>
      <c r="M588" s="33">
        <v>5.8999999999999999E-3</v>
      </c>
      <c r="N588" s="33">
        <v>0.02</v>
      </c>
      <c r="S588" s="4">
        <v>24</v>
      </c>
      <c r="T588" s="35" t="s">
        <v>68</v>
      </c>
    </row>
    <row r="589" spans="1:20" hidden="1" x14ac:dyDescent="0.35">
      <c r="A589" s="33" t="s">
        <v>90</v>
      </c>
      <c r="B589" s="33" t="s">
        <v>250</v>
      </c>
      <c r="C589" s="33" t="s">
        <v>17</v>
      </c>
      <c r="D589" s="34">
        <v>45495</v>
      </c>
      <c r="E589" s="34">
        <v>45496.645833333299</v>
      </c>
      <c r="F589" s="34">
        <v>45506</v>
      </c>
      <c r="G589" s="33" t="s">
        <v>18</v>
      </c>
      <c r="H589" s="33" t="s">
        <v>25</v>
      </c>
      <c r="I589" s="33" t="s">
        <v>26</v>
      </c>
      <c r="J589" s="33" t="s">
        <v>48</v>
      </c>
      <c r="K589" s="33">
        <v>0.45634999999999998</v>
      </c>
      <c r="L589" s="33" t="s">
        <v>21</v>
      </c>
      <c r="M589" s="33">
        <v>0.11</v>
      </c>
      <c r="N589" s="33">
        <v>0.2</v>
      </c>
      <c r="S589" s="4">
        <v>24</v>
      </c>
      <c r="T589" s="35" t="s">
        <v>68</v>
      </c>
    </row>
    <row r="590" spans="1:20" hidden="1" x14ac:dyDescent="0.35">
      <c r="A590" s="35" t="s">
        <v>251</v>
      </c>
      <c r="B590" s="35" t="s">
        <v>252</v>
      </c>
      <c r="C590" s="35" t="s">
        <v>17</v>
      </c>
      <c r="D590" s="36">
        <v>45496</v>
      </c>
      <c r="E590" s="36">
        <v>45496.638888888898</v>
      </c>
      <c r="F590" s="36">
        <v>45502</v>
      </c>
      <c r="G590" s="35" t="s">
        <v>18</v>
      </c>
      <c r="H590" s="35" t="s">
        <v>19</v>
      </c>
      <c r="I590" s="35" t="s">
        <v>20</v>
      </c>
      <c r="J590" s="35"/>
      <c r="K590" s="35">
        <v>1.5E-3</v>
      </c>
      <c r="L590" s="35" t="s">
        <v>21</v>
      </c>
      <c r="M590" s="35">
        <v>6.1999999999999998E-3</v>
      </c>
      <c r="N590" s="35">
        <v>0.02</v>
      </c>
      <c r="S590" s="4" t="s">
        <v>255</v>
      </c>
      <c r="T590" s="35" t="s">
        <v>68</v>
      </c>
    </row>
    <row r="591" spans="1:20" hidden="1" x14ac:dyDescent="0.35">
      <c r="A591" s="35" t="s">
        <v>251</v>
      </c>
      <c r="B591" s="35" t="s">
        <v>252</v>
      </c>
      <c r="C591" s="35" t="s">
        <v>17</v>
      </c>
      <c r="D591" s="36">
        <v>45496</v>
      </c>
      <c r="E591" s="36">
        <v>45496.638888888898</v>
      </c>
      <c r="F591" s="36">
        <v>45497</v>
      </c>
      <c r="G591" s="35" t="s">
        <v>18</v>
      </c>
      <c r="H591" s="35" t="s">
        <v>22</v>
      </c>
      <c r="I591" s="35" t="s">
        <v>23</v>
      </c>
      <c r="J591" s="35"/>
      <c r="K591" s="35">
        <v>4.0000000000000001E-3</v>
      </c>
      <c r="L591" s="35" t="s">
        <v>21</v>
      </c>
      <c r="M591" s="35">
        <v>4.1999999999999997E-3</v>
      </c>
      <c r="N591" s="35">
        <v>0.02</v>
      </c>
      <c r="S591" s="4" t="s">
        <v>255</v>
      </c>
      <c r="T591" s="35" t="s">
        <v>68</v>
      </c>
    </row>
    <row r="592" spans="1:20" hidden="1" x14ac:dyDescent="0.35">
      <c r="A592" s="35" t="s">
        <v>251</v>
      </c>
      <c r="B592" s="35" t="s">
        <v>252</v>
      </c>
      <c r="C592" s="35" t="s">
        <v>17</v>
      </c>
      <c r="D592" s="36">
        <v>45496</v>
      </c>
      <c r="E592" s="36">
        <v>45496.638888888898</v>
      </c>
      <c r="F592" s="36">
        <v>45506</v>
      </c>
      <c r="G592" s="35" t="s">
        <v>18</v>
      </c>
      <c r="H592" s="35" t="s">
        <v>22</v>
      </c>
      <c r="I592" s="35" t="s">
        <v>24</v>
      </c>
      <c r="J592" s="35"/>
      <c r="K592" s="35">
        <v>5.3600000000000002E-2</v>
      </c>
      <c r="L592" s="35" t="s">
        <v>21</v>
      </c>
      <c r="M592" s="35">
        <v>5.8999999999999999E-3</v>
      </c>
      <c r="N592" s="35">
        <v>0.02</v>
      </c>
      <c r="S592" s="4" t="s">
        <v>255</v>
      </c>
      <c r="T592" s="35" t="s">
        <v>68</v>
      </c>
    </row>
    <row r="593" spans="1:20" hidden="1" x14ac:dyDescent="0.35">
      <c r="A593" s="35" t="s">
        <v>251</v>
      </c>
      <c r="B593" s="35" t="s">
        <v>252</v>
      </c>
      <c r="C593" s="35" t="s">
        <v>17</v>
      </c>
      <c r="D593" s="36">
        <v>45496</v>
      </c>
      <c r="E593" s="36">
        <v>45496.638888888898</v>
      </c>
      <c r="F593" s="36">
        <v>45506</v>
      </c>
      <c r="G593" s="35" t="s">
        <v>18</v>
      </c>
      <c r="H593" s="35" t="s">
        <v>25</v>
      </c>
      <c r="I593" s="35" t="s">
        <v>26</v>
      </c>
      <c r="J593" s="35" t="s">
        <v>48</v>
      </c>
      <c r="K593" s="35">
        <v>0.78715000000000002</v>
      </c>
      <c r="L593" s="35" t="s">
        <v>21</v>
      </c>
      <c r="M593" s="35">
        <v>0.11</v>
      </c>
      <c r="N593" s="35">
        <v>0.2</v>
      </c>
      <c r="S593" s="4" t="s">
        <v>255</v>
      </c>
      <c r="T593" s="35" t="s">
        <v>68</v>
      </c>
    </row>
    <row r="594" spans="1:20" hidden="1" x14ac:dyDescent="0.35">
      <c r="A594" s="35" t="s">
        <v>162</v>
      </c>
      <c r="B594" s="35" t="s">
        <v>253</v>
      </c>
      <c r="C594" s="35" t="s">
        <v>17</v>
      </c>
      <c r="D594" s="36">
        <v>45496</v>
      </c>
      <c r="E594" s="36">
        <v>45496.638888888898</v>
      </c>
      <c r="F594" s="36">
        <v>45502</v>
      </c>
      <c r="G594" s="35" t="s">
        <v>18</v>
      </c>
      <c r="H594" s="35" t="s">
        <v>19</v>
      </c>
      <c r="I594" s="35" t="s">
        <v>20</v>
      </c>
      <c r="J594" s="35"/>
      <c r="K594" s="35">
        <v>1.8E-3</v>
      </c>
      <c r="L594" s="35" t="s">
        <v>21</v>
      </c>
      <c r="M594" s="35">
        <v>6.1999999999999998E-3</v>
      </c>
      <c r="N594" s="35">
        <v>0.02</v>
      </c>
      <c r="S594" s="4" t="s">
        <v>256</v>
      </c>
      <c r="T594" s="35" t="s">
        <v>68</v>
      </c>
    </row>
    <row r="595" spans="1:20" hidden="1" x14ac:dyDescent="0.35">
      <c r="A595" s="35" t="s">
        <v>162</v>
      </c>
      <c r="B595" s="35" t="s">
        <v>253</v>
      </c>
      <c r="C595" s="35" t="s">
        <v>17</v>
      </c>
      <c r="D595" s="36">
        <v>45496</v>
      </c>
      <c r="E595" s="36">
        <v>45496.638888888898</v>
      </c>
      <c r="F595" s="36">
        <v>45497</v>
      </c>
      <c r="G595" s="35" t="s">
        <v>18</v>
      </c>
      <c r="H595" s="35" t="s">
        <v>22</v>
      </c>
      <c r="I595" s="35" t="s">
        <v>23</v>
      </c>
      <c r="J595" s="35"/>
      <c r="K595" s="35">
        <v>7.6E-3</v>
      </c>
      <c r="L595" s="35" t="s">
        <v>21</v>
      </c>
      <c r="M595" s="35">
        <v>4.1999999999999997E-3</v>
      </c>
      <c r="N595" s="35">
        <v>0.02</v>
      </c>
      <c r="S595" s="4" t="s">
        <v>256</v>
      </c>
      <c r="T595" s="35" t="s">
        <v>68</v>
      </c>
    </row>
    <row r="596" spans="1:20" hidden="1" x14ac:dyDescent="0.35">
      <c r="A596" s="35" t="s">
        <v>162</v>
      </c>
      <c r="B596" s="35" t="s">
        <v>253</v>
      </c>
      <c r="C596" s="35" t="s">
        <v>17</v>
      </c>
      <c r="D596" s="36">
        <v>45496</v>
      </c>
      <c r="E596" s="36">
        <v>45496.638888888898</v>
      </c>
      <c r="F596" s="36">
        <v>45506</v>
      </c>
      <c r="G596" s="35" t="s">
        <v>18</v>
      </c>
      <c r="H596" s="35" t="s">
        <v>22</v>
      </c>
      <c r="I596" s="35" t="s">
        <v>24</v>
      </c>
      <c r="J596" s="35"/>
      <c r="K596" s="35">
        <v>8.7900000000000006E-2</v>
      </c>
      <c r="L596" s="35" t="s">
        <v>21</v>
      </c>
      <c r="M596" s="35">
        <v>5.8999999999999999E-3</v>
      </c>
      <c r="N596" s="35">
        <v>0.02</v>
      </c>
      <c r="S596" s="4" t="s">
        <v>256</v>
      </c>
      <c r="T596" s="35" t="s">
        <v>68</v>
      </c>
    </row>
    <row r="597" spans="1:20" hidden="1" x14ac:dyDescent="0.35">
      <c r="A597" s="35" t="s">
        <v>162</v>
      </c>
      <c r="B597" s="35" t="s">
        <v>253</v>
      </c>
      <c r="C597" s="35" t="s">
        <v>17</v>
      </c>
      <c r="D597" s="36">
        <v>45496</v>
      </c>
      <c r="E597" s="36">
        <v>45496.638888888898</v>
      </c>
      <c r="F597" s="36">
        <v>45506</v>
      </c>
      <c r="G597" s="35" t="s">
        <v>18</v>
      </c>
      <c r="H597" s="35" t="s">
        <v>25</v>
      </c>
      <c r="I597" s="35" t="s">
        <v>26</v>
      </c>
      <c r="J597" s="35" t="s">
        <v>48</v>
      </c>
      <c r="K597" s="35">
        <v>1.2176</v>
      </c>
      <c r="L597" s="35" t="s">
        <v>21</v>
      </c>
      <c r="M597" s="35">
        <v>0.11</v>
      </c>
      <c r="N597" s="35">
        <v>0.2</v>
      </c>
      <c r="S597" s="4" t="s">
        <v>256</v>
      </c>
      <c r="T597" s="35" t="s">
        <v>68</v>
      </c>
    </row>
    <row r="598" spans="1:20" hidden="1" x14ac:dyDescent="0.35">
      <c r="A598" s="35" t="s">
        <v>53</v>
      </c>
      <c r="B598" s="35" t="s">
        <v>254</v>
      </c>
      <c r="C598" s="35" t="s">
        <v>17</v>
      </c>
      <c r="D598" s="36">
        <v>45496</v>
      </c>
      <c r="E598" s="36">
        <v>45496.638888888898</v>
      </c>
      <c r="F598" s="36">
        <v>45502</v>
      </c>
      <c r="G598" s="35" t="s">
        <v>18</v>
      </c>
      <c r="H598" s="35" t="s">
        <v>19</v>
      </c>
      <c r="I598" s="35" t="s">
        <v>20</v>
      </c>
      <c r="J598" s="35"/>
      <c r="K598" s="35">
        <v>0</v>
      </c>
      <c r="L598" s="35" t="s">
        <v>21</v>
      </c>
      <c r="M598" s="35">
        <v>6.1999999999999998E-3</v>
      </c>
      <c r="N598" s="35">
        <v>0.02</v>
      </c>
      <c r="S598" s="4" t="s">
        <v>67</v>
      </c>
      <c r="T598" s="35" t="s">
        <v>68</v>
      </c>
    </row>
    <row r="599" spans="1:20" hidden="1" x14ac:dyDescent="0.35">
      <c r="A599" s="35" t="s">
        <v>53</v>
      </c>
      <c r="B599" s="35" t="s">
        <v>254</v>
      </c>
      <c r="C599" s="35" t="s">
        <v>17</v>
      </c>
      <c r="D599" s="36">
        <v>45496</v>
      </c>
      <c r="E599" s="36">
        <v>45496.638888888898</v>
      </c>
      <c r="F599" s="36">
        <v>45497</v>
      </c>
      <c r="G599" s="35" t="s">
        <v>18</v>
      </c>
      <c r="H599" s="35" t="s">
        <v>22</v>
      </c>
      <c r="I599" s="35" t="s">
        <v>23</v>
      </c>
      <c r="J599" s="35"/>
      <c r="K599" s="35">
        <v>7.9000000000000008E-3</v>
      </c>
      <c r="L599" s="35" t="s">
        <v>21</v>
      </c>
      <c r="M599" s="35">
        <v>4.1999999999999997E-3</v>
      </c>
      <c r="N599" s="35">
        <v>0.02</v>
      </c>
      <c r="S599" s="4" t="s">
        <v>67</v>
      </c>
      <c r="T599" s="35" t="s">
        <v>68</v>
      </c>
    </row>
    <row r="600" spans="1:20" hidden="1" x14ac:dyDescent="0.35">
      <c r="A600" s="35" t="s">
        <v>53</v>
      </c>
      <c r="B600" s="35" t="s">
        <v>254</v>
      </c>
      <c r="C600" s="35" t="s">
        <v>17</v>
      </c>
      <c r="D600" s="36">
        <v>45496</v>
      </c>
      <c r="E600" s="36">
        <v>45496.638888888898</v>
      </c>
      <c r="F600" s="36">
        <v>45506</v>
      </c>
      <c r="G600" s="35" t="s">
        <v>18</v>
      </c>
      <c r="H600" s="35" t="s">
        <v>22</v>
      </c>
      <c r="I600" s="35" t="s">
        <v>24</v>
      </c>
      <c r="J600" s="35"/>
      <c r="K600" s="35">
        <v>5.5199999999999999E-2</v>
      </c>
      <c r="L600" s="35" t="s">
        <v>21</v>
      </c>
      <c r="M600" s="35">
        <v>5.8999999999999999E-3</v>
      </c>
      <c r="N600" s="35">
        <v>0.02</v>
      </c>
      <c r="S600" s="4" t="s">
        <v>67</v>
      </c>
      <c r="T600" s="35" t="s">
        <v>68</v>
      </c>
    </row>
    <row r="601" spans="1:20" hidden="1" x14ac:dyDescent="0.35">
      <c r="A601" s="35" t="s">
        <v>53</v>
      </c>
      <c r="B601" s="35" t="s">
        <v>254</v>
      </c>
      <c r="C601" s="35" t="s">
        <v>17</v>
      </c>
      <c r="D601" s="36">
        <v>45496</v>
      </c>
      <c r="E601" s="36">
        <v>45496.638888888898</v>
      </c>
      <c r="F601" s="36">
        <v>45506</v>
      </c>
      <c r="G601" s="35" t="s">
        <v>18</v>
      </c>
      <c r="H601" s="35" t="s">
        <v>25</v>
      </c>
      <c r="I601" s="35" t="s">
        <v>26</v>
      </c>
      <c r="J601" s="35" t="s">
        <v>48</v>
      </c>
      <c r="K601" s="35">
        <v>0.68684999999999996</v>
      </c>
      <c r="L601" s="35" t="s">
        <v>21</v>
      </c>
      <c r="M601" s="35">
        <v>0.11</v>
      </c>
      <c r="N601" s="35">
        <v>0.2</v>
      </c>
      <c r="S601" s="4" t="s">
        <v>67</v>
      </c>
      <c r="T601" s="35" t="s">
        <v>68</v>
      </c>
    </row>
  </sheetData>
  <autoFilter ref="A1:W601" xr:uid="{00000000-0001-0000-0000-000000000000}">
    <filterColumn colId="0">
      <filters>
        <filter val="Site 13 - Dupe"/>
        <filter val="Site 13 - Duplicate"/>
        <filter val="Site 13 DUPE"/>
        <filter val="Site 13 Duplicate"/>
        <filter val="Site 16 Duplicate"/>
        <filter val="Site 16-duplicate"/>
        <filter val="Site 17 Duplicate"/>
        <filter val="Site 24 (duplicate)"/>
        <filter val="Site 25-duplicate"/>
      </filters>
    </filterColumn>
    <filterColumn colId="19">
      <filters>
        <filter val="field_duplicate"/>
        <filter val="field_primary"/>
      </filters>
    </filterColumn>
    <filterColumn colId="22">
      <filters>
        <filter val="104.00"/>
        <filter val="160.93"/>
        <filter val="171.43"/>
        <filter val="179.12"/>
        <filter val="200.00"/>
        <filter val="29.51"/>
        <filter val="30.00"/>
        <filter val="30.07"/>
        <filter val="32.26"/>
        <filter val="44.27"/>
        <filter val="44.76"/>
        <filter val="47.37"/>
        <filter val="51.74"/>
        <filter val="58.23"/>
        <filter val="63.74"/>
        <filter val="77.25"/>
        <filter val="97.36"/>
      </filters>
    </filterColumn>
  </autoFilter>
  <sortState xmlns:xlrd2="http://schemas.microsoft.com/office/spreadsheetml/2017/richdata2" ref="A2:U61">
    <sortCondition ref="B2:B61"/>
  </sortState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E9D0-8036-4AB2-A808-DA7672BBD412}">
  <dimension ref="A1:E24"/>
  <sheetViews>
    <sheetView workbookViewId="0">
      <selection activeCell="D8" sqref="D8"/>
    </sheetView>
  </sheetViews>
  <sheetFormatPr defaultRowHeight="14.5" x14ac:dyDescent="0.35"/>
  <cols>
    <col min="1" max="1" width="12.6328125" bestFit="1" customWidth="1"/>
    <col min="2" max="2" width="23" bestFit="1" customWidth="1"/>
    <col min="3" max="3" width="12.54296875" bestFit="1" customWidth="1"/>
    <col min="4" max="4" width="20.6328125" bestFit="1" customWidth="1"/>
    <col min="5" max="5" width="16.81640625" bestFit="1" customWidth="1"/>
    <col min="6" max="6" width="18.1796875" bestFit="1" customWidth="1"/>
    <col min="7" max="7" width="23.7265625" bestFit="1" customWidth="1"/>
    <col min="8" max="8" width="20.26953125" bestFit="1" customWidth="1"/>
    <col min="9" max="9" width="21.81640625" bestFit="1" customWidth="1"/>
    <col min="10" max="10" width="21.7265625" bestFit="1" customWidth="1"/>
    <col min="11" max="11" width="18.1796875" bestFit="1" customWidth="1"/>
  </cols>
  <sheetData>
    <row r="1" spans="1:3" x14ac:dyDescent="0.35">
      <c r="A1" s="3" t="s">
        <v>8</v>
      </c>
      <c r="B1" t="s">
        <v>24</v>
      </c>
    </row>
    <row r="3" spans="1:3" x14ac:dyDescent="0.35">
      <c r="A3" s="3" t="s">
        <v>213</v>
      </c>
      <c r="B3" s="3" t="s">
        <v>75</v>
      </c>
    </row>
    <row r="4" spans="1:3" x14ac:dyDescent="0.35">
      <c r="A4" s="3" t="s">
        <v>70</v>
      </c>
      <c r="B4" t="s">
        <v>94</v>
      </c>
      <c r="C4" t="s">
        <v>68</v>
      </c>
    </row>
    <row r="5" spans="1:3" x14ac:dyDescent="0.35">
      <c r="A5" s="12">
        <v>45418</v>
      </c>
      <c r="C5">
        <v>5.7700000000000001E-2</v>
      </c>
    </row>
    <row r="6" spans="1:3" x14ac:dyDescent="0.35">
      <c r="A6" s="12">
        <v>45419</v>
      </c>
      <c r="C6">
        <v>0.15579999999999999</v>
      </c>
    </row>
    <row r="7" spans="1:3" x14ac:dyDescent="0.35">
      <c r="A7" s="12">
        <v>45420</v>
      </c>
      <c r="C7">
        <v>0.15</v>
      </c>
    </row>
    <row r="8" spans="1:3" x14ac:dyDescent="0.35">
      <c r="A8" s="12">
        <v>45421</v>
      </c>
      <c r="B8">
        <v>1.9599999999999999E-2</v>
      </c>
      <c r="C8">
        <v>5.3999999999999999E-2</v>
      </c>
    </row>
    <row r="9" spans="1:3" x14ac:dyDescent="0.35">
      <c r="A9" s="12">
        <v>45425</v>
      </c>
      <c r="C9">
        <v>4.7300000000000002E-2</v>
      </c>
    </row>
    <row r="10" spans="1:3" x14ac:dyDescent="0.35">
      <c r="A10" s="12">
        <v>45432</v>
      </c>
      <c r="B10">
        <v>3.4500000000000003E-2</v>
      </c>
      <c r="C10">
        <v>6.8500000000000005E-2</v>
      </c>
    </row>
    <row r="11" spans="1:3" x14ac:dyDescent="0.35">
      <c r="A11" s="12">
        <v>45434</v>
      </c>
      <c r="C11">
        <v>3.73E-2</v>
      </c>
    </row>
    <row r="12" spans="1:3" x14ac:dyDescent="0.35">
      <c r="A12" s="12">
        <v>45440</v>
      </c>
      <c r="C12">
        <v>7.6999999999999999E-2</v>
      </c>
    </row>
    <row r="13" spans="1:3" x14ac:dyDescent="0.35">
      <c r="A13" s="12">
        <v>45441</v>
      </c>
      <c r="B13">
        <v>1.89E-2</v>
      </c>
      <c r="C13">
        <v>4.3499999999999997E-2</v>
      </c>
    </row>
    <row r="14" spans="1:3" x14ac:dyDescent="0.35">
      <c r="A14" s="12">
        <v>45446</v>
      </c>
      <c r="C14">
        <v>3.15E-2</v>
      </c>
    </row>
    <row r="15" spans="1:3" x14ac:dyDescent="0.35">
      <c r="A15" s="12">
        <v>45447</v>
      </c>
      <c r="C15">
        <v>0.25469999999999998</v>
      </c>
    </row>
    <row r="16" spans="1:3" x14ac:dyDescent="0.35">
      <c r="A16" s="12">
        <v>45453</v>
      </c>
      <c r="B16">
        <v>3.0599999999999999E-2</v>
      </c>
      <c r="C16">
        <v>4.7E-2</v>
      </c>
    </row>
    <row r="17" spans="1:5" x14ac:dyDescent="0.35">
      <c r="A17" s="12">
        <v>45460</v>
      </c>
      <c r="C17">
        <v>0.76390000000000002</v>
      </c>
    </row>
    <row r="18" spans="1:5" x14ac:dyDescent="0.35">
      <c r="A18" s="12">
        <v>45461</v>
      </c>
      <c r="B18">
        <v>7.22E-2</v>
      </c>
      <c r="C18">
        <v>8.2100000000000006E-2</v>
      </c>
    </row>
    <row r="19" spans="1:5" x14ac:dyDescent="0.35">
      <c r="A19" s="12">
        <v>45467</v>
      </c>
      <c r="C19">
        <v>0.1928</v>
      </c>
    </row>
    <row r="20" spans="1:5" x14ac:dyDescent="0.35">
      <c r="A20" s="12">
        <v>45468</v>
      </c>
      <c r="B20">
        <v>0.26879999999999998</v>
      </c>
      <c r="C20">
        <v>0.15540000000000001</v>
      </c>
    </row>
    <row r="21" spans="1:5" x14ac:dyDescent="0.35">
      <c r="A21" s="12">
        <v>45474</v>
      </c>
      <c r="C21">
        <v>5.7299999999999997E-2</v>
      </c>
    </row>
    <row r="22" spans="1:5" x14ac:dyDescent="0.35">
      <c r="A22" s="12">
        <v>45475</v>
      </c>
      <c r="C22">
        <v>3.4500000000000003E-2</v>
      </c>
    </row>
    <row r="24" spans="1:5" x14ac:dyDescent="0.35">
      <c r="C24">
        <f>SUM(C6:C23)</f>
        <v>2.2526000000000002</v>
      </c>
      <c r="E24">
        <f>SUM(E6:E23)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5CD6-51CC-444C-B0E1-0D5C4D167A7D}"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295-2CFC-436B-9801-C066175EC6A9}">
  <dimension ref="A1"/>
  <sheetViews>
    <sheetView workbookViewId="0">
      <selection activeCell="A38" sqref="A3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FAEF-BA05-4EC4-8563-0A5F065A267E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7FD6-3673-48D1-A431-90C2BC1420B1}">
  <dimension ref="A1:B2"/>
  <sheetViews>
    <sheetView workbookViewId="0">
      <selection activeCell="A3" sqref="A3"/>
    </sheetView>
  </sheetViews>
  <sheetFormatPr defaultRowHeight="14.5" x14ac:dyDescent="0.35"/>
  <cols>
    <col min="1" max="1" width="16.453125" bestFit="1" customWidth="1"/>
  </cols>
  <sheetData>
    <row r="1" spans="1:2" x14ac:dyDescent="0.35">
      <c r="A1" t="s">
        <v>73</v>
      </c>
      <c r="B1" t="s">
        <v>72</v>
      </c>
    </row>
    <row r="2" spans="1:2" x14ac:dyDescent="0.35">
      <c r="A2" t="s">
        <v>74</v>
      </c>
      <c r="B2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FDD2-43D2-4748-8157-48908DF51B8C}">
  <dimension ref="A3:C23"/>
  <sheetViews>
    <sheetView tabSelected="1" topLeftCell="A3" workbookViewId="0">
      <selection activeCell="A3" sqref="A3"/>
    </sheetView>
  </sheetViews>
  <sheetFormatPr defaultRowHeight="14.5" x14ac:dyDescent="0.35"/>
  <cols>
    <col min="1" max="1" width="14.7265625" bestFit="1" customWidth="1"/>
    <col min="2" max="2" width="21.81640625" bestFit="1" customWidth="1"/>
    <col min="3" max="3" width="18.1796875" bestFit="1" customWidth="1"/>
    <col min="4" max="4" width="21.81640625" bestFit="1" customWidth="1"/>
    <col min="5" max="6" width="18.1796875" bestFit="1" customWidth="1"/>
    <col min="7" max="7" width="23.7265625" bestFit="1" customWidth="1"/>
    <col min="8" max="8" width="20.26953125" bestFit="1" customWidth="1"/>
    <col min="9" max="9" width="21.81640625" bestFit="1" customWidth="1"/>
    <col min="10" max="10" width="21.7265625" bestFit="1" customWidth="1"/>
    <col min="11" max="11" width="18.1796875" bestFit="1" customWidth="1"/>
  </cols>
  <sheetData>
    <row r="3" spans="1:3" x14ac:dyDescent="0.35">
      <c r="A3" s="3" t="s">
        <v>177</v>
      </c>
      <c r="B3" s="3" t="s">
        <v>75</v>
      </c>
    </row>
    <row r="4" spans="1:3" x14ac:dyDescent="0.35">
      <c r="B4" t="s">
        <v>68</v>
      </c>
      <c r="C4" t="s">
        <v>138</v>
      </c>
    </row>
    <row r="5" spans="1:3" x14ac:dyDescent="0.35">
      <c r="A5" s="3" t="s">
        <v>70</v>
      </c>
      <c r="B5" t="s">
        <v>26</v>
      </c>
    </row>
    <row r="6" spans="1:3" x14ac:dyDescent="0.35">
      <c r="A6" s="12">
        <v>45418</v>
      </c>
      <c r="B6">
        <v>6</v>
      </c>
      <c r="C6">
        <v>6</v>
      </c>
    </row>
    <row r="7" spans="1:3" x14ac:dyDescent="0.35">
      <c r="A7" s="12">
        <v>45419</v>
      </c>
      <c r="B7">
        <v>3</v>
      </c>
      <c r="C7">
        <v>3</v>
      </c>
    </row>
    <row r="8" spans="1:3" x14ac:dyDescent="0.35">
      <c r="A8" s="12">
        <v>45420</v>
      </c>
      <c r="B8">
        <v>4</v>
      </c>
      <c r="C8">
        <v>4</v>
      </c>
    </row>
    <row r="9" spans="1:3" x14ac:dyDescent="0.35">
      <c r="A9" s="12">
        <v>45421</v>
      </c>
      <c r="B9">
        <v>2</v>
      </c>
      <c r="C9">
        <v>2</v>
      </c>
    </row>
    <row r="10" spans="1:3" x14ac:dyDescent="0.35">
      <c r="A10" s="12">
        <v>45425</v>
      </c>
      <c r="B10">
        <v>6</v>
      </c>
      <c r="C10">
        <v>6</v>
      </c>
    </row>
    <row r="11" spans="1:3" x14ac:dyDescent="0.35">
      <c r="A11" s="12">
        <v>45432</v>
      </c>
      <c r="B11">
        <v>5</v>
      </c>
      <c r="C11">
        <v>5</v>
      </c>
    </row>
    <row r="12" spans="1:3" x14ac:dyDescent="0.35">
      <c r="A12" s="12">
        <v>45434</v>
      </c>
      <c r="B12">
        <v>3</v>
      </c>
      <c r="C12">
        <v>3</v>
      </c>
    </row>
    <row r="13" spans="1:3" x14ac:dyDescent="0.35">
      <c r="A13" s="12">
        <v>45440</v>
      </c>
      <c r="B13">
        <v>3</v>
      </c>
      <c r="C13">
        <v>3</v>
      </c>
    </row>
    <row r="14" spans="1:3" x14ac:dyDescent="0.35">
      <c r="A14" s="12">
        <v>45441</v>
      </c>
      <c r="B14">
        <v>3</v>
      </c>
      <c r="C14">
        <v>3</v>
      </c>
    </row>
    <row r="15" spans="1:3" x14ac:dyDescent="0.35">
      <c r="A15" s="12">
        <v>45446</v>
      </c>
      <c r="B15">
        <v>2</v>
      </c>
      <c r="C15">
        <v>2</v>
      </c>
    </row>
    <row r="16" spans="1:3" x14ac:dyDescent="0.35">
      <c r="A16" s="12">
        <v>45447</v>
      </c>
      <c r="B16">
        <v>2</v>
      </c>
      <c r="C16">
        <v>2</v>
      </c>
    </row>
    <row r="17" spans="1:3" x14ac:dyDescent="0.35">
      <c r="A17" s="12">
        <v>45453</v>
      </c>
      <c r="B17">
        <v>5</v>
      </c>
      <c r="C17">
        <v>5</v>
      </c>
    </row>
    <row r="18" spans="1:3" x14ac:dyDescent="0.35">
      <c r="A18" s="12">
        <v>45460</v>
      </c>
      <c r="B18">
        <v>6</v>
      </c>
      <c r="C18">
        <v>6</v>
      </c>
    </row>
    <row r="19" spans="1:3" x14ac:dyDescent="0.35">
      <c r="A19" s="12">
        <v>45461</v>
      </c>
      <c r="B19">
        <v>4</v>
      </c>
      <c r="C19">
        <v>4</v>
      </c>
    </row>
    <row r="20" spans="1:3" x14ac:dyDescent="0.35">
      <c r="A20" s="12">
        <v>45467</v>
      </c>
      <c r="B20">
        <v>6</v>
      </c>
      <c r="C20">
        <v>6</v>
      </c>
    </row>
    <row r="21" spans="1:3" x14ac:dyDescent="0.35">
      <c r="A21" s="12">
        <v>45468</v>
      </c>
      <c r="B21">
        <v>6</v>
      </c>
      <c r="C21">
        <v>6</v>
      </c>
    </row>
    <row r="22" spans="1:3" x14ac:dyDescent="0.35">
      <c r="A22" s="12">
        <v>45474</v>
      </c>
      <c r="B22">
        <v>6</v>
      </c>
      <c r="C22">
        <v>6</v>
      </c>
    </row>
    <row r="23" spans="1:3" x14ac:dyDescent="0.35">
      <c r="A23" s="12">
        <v>45475</v>
      </c>
      <c r="B23">
        <v>3</v>
      </c>
      <c r="C23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RawData</vt:lpstr>
      <vt:lpstr>Pivot</vt:lpstr>
      <vt:lpstr>RPDs for Dupes</vt:lpstr>
      <vt:lpstr>LabQualifiers</vt:lpstr>
      <vt:lpstr>QAPP</vt:lpstr>
      <vt:lpstr>BasinPlanWQO</vt:lpstr>
      <vt:lpstr>Pivot (2)</vt:lpstr>
      <vt:lpstr>WETLab_EDD_WASHOE2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Craig</dc:creator>
  <cp:lastModifiedBy>Toni Pennington</cp:lastModifiedBy>
  <dcterms:created xsi:type="dcterms:W3CDTF">2024-05-22T01:10:20Z</dcterms:created>
  <dcterms:modified xsi:type="dcterms:W3CDTF">2024-08-07T23:13:56Z</dcterms:modified>
</cp:coreProperties>
</file>