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\Dropbox\Bioinformatic\papers\FastMLST\MS_BBI\AutoConcordance\"/>
    </mc:Choice>
  </mc:AlternateContent>
  <xr:revisionPtr revIDLastSave="0" documentId="13_ncr:1_{1FDA35A7-3EED-4686-A006-19AC182CCC5F}" xr6:coauthVersionLast="47" xr6:coauthVersionMax="47" xr10:uidLastSave="{00000000-0000-0000-0000-000000000000}"/>
  <bookViews>
    <workbookView xWindow="-108" yWindow="-108" windowWidth="23256" windowHeight="12576" xr2:uid="{41F7E498-FDF6-405B-A03A-9CFB4C3F9B37}"/>
  </bookViews>
  <sheets>
    <sheet name="Tab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G17" i="1"/>
  <c r="J17" i="1" s="1"/>
  <c r="F17" i="1"/>
  <c r="L17" i="1" s="1"/>
  <c r="E17" i="1"/>
</calcChain>
</file>

<file path=xl/sharedStrings.xml><?xml version="1.0" encoding="utf-8"?>
<sst xmlns="http://schemas.openxmlformats.org/spreadsheetml/2006/main" count="50" uniqueCount="50">
  <si>
    <t>Table 1 Concordance analysis between FastMLST and PubMLST using 91 different species</t>
  </si>
  <si>
    <t>Specie</t>
  </si>
  <si>
    <t>Scheme</t>
  </si>
  <si>
    <t>%GC</t>
  </si>
  <si>
    <t>Median genome length (bp)</t>
  </si>
  <si>
    <t>Total isolates</t>
  </si>
  <si>
    <r>
      <t>ST assigned by PubMLST</t>
    </r>
    <r>
      <rPr>
        <vertAlign val="superscript"/>
        <sz val="12"/>
        <color theme="1"/>
        <rFont val="Times New Roman"/>
        <family val="1"/>
      </rPr>
      <t>a</t>
    </r>
  </si>
  <si>
    <r>
      <t>ST assigned by FastMLST</t>
    </r>
    <r>
      <rPr>
        <vertAlign val="superscript"/>
        <sz val="12"/>
        <color theme="1"/>
        <rFont val="Times New Roman"/>
        <family val="1"/>
      </rPr>
      <t>b</t>
    </r>
  </si>
  <si>
    <t>New ST detected by FastMLST</t>
  </si>
  <si>
    <t>Genomes with new alleles detected by FastMLST</t>
  </si>
  <si>
    <r>
      <t>Concordance</t>
    </r>
    <r>
      <rPr>
        <vertAlign val="superscript"/>
        <sz val="12"/>
        <color theme="1"/>
        <rFont val="Times New Roman"/>
        <family val="1"/>
      </rPr>
      <t>c</t>
    </r>
  </si>
  <si>
    <t>Cohen's kappa</t>
  </si>
  <si>
    <r>
      <t>Suspected contaminated genomes</t>
    </r>
    <r>
      <rPr>
        <vertAlign val="superscript"/>
        <sz val="12"/>
        <color theme="1"/>
        <rFont val="Times New Roman"/>
        <family val="1"/>
      </rPr>
      <t>d</t>
    </r>
  </si>
  <si>
    <t>Concordance without possibly contaminated genomes</t>
  </si>
  <si>
    <t>Cohen's kappa without possibly contaminated genomes</t>
  </si>
  <si>
    <t>Clostridioides difficile</t>
  </si>
  <si>
    <t>cdifficile</t>
  </si>
  <si>
    <t>Enterococcus faecium</t>
  </si>
  <si>
    <t>efaecium</t>
  </si>
  <si>
    <t>Enterococcus faecalis</t>
  </si>
  <si>
    <t>efaecalis</t>
  </si>
  <si>
    <t>Burkholderia pseudomallei</t>
  </si>
  <si>
    <t>bpseudomallei</t>
  </si>
  <si>
    <t>Streptococcus suis</t>
  </si>
  <si>
    <t>ssuis</t>
  </si>
  <si>
    <t>Vibrio parahaemolyticus</t>
  </si>
  <si>
    <t>vparahaemolyticus</t>
  </si>
  <si>
    <t>Vibrio cholerae</t>
  </si>
  <si>
    <t>vcholerae</t>
  </si>
  <si>
    <t>Other 78 Species</t>
  </si>
  <si>
    <t>-</t>
  </si>
  <si>
    <t>25%-67%</t>
  </si>
  <si>
    <t>761,051-8,544,149</t>
  </si>
  <si>
    <t>Listeria monocytogenes</t>
  </si>
  <si>
    <t>lmonocytogenes</t>
  </si>
  <si>
    <t>Campylobacter jejuni</t>
  </si>
  <si>
    <t>cjejuni</t>
  </si>
  <si>
    <t>Enterobacter cloacae</t>
  </si>
  <si>
    <t>ecloacae</t>
  </si>
  <si>
    <t>Helicobacter cinaedi</t>
  </si>
  <si>
    <t>hcinaedi</t>
  </si>
  <si>
    <t>Porphyromonas gingivalis</t>
  </si>
  <si>
    <t>pgingivalis</t>
  </si>
  <si>
    <t>Streptococcus agalactiae</t>
  </si>
  <si>
    <t>sagalactiae</t>
  </si>
  <si>
    <t>Total</t>
  </si>
  <si>
    <r>
      <t>a</t>
    </r>
    <r>
      <rPr>
        <sz val="12"/>
        <color theme="1"/>
        <rFont val="Times New Roman"/>
        <family val="1"/>
      </rPr>
      <t xml:space="preserve"> A genome was included in this category if an ST was assigned using PubMLST.</t>
    </r>
  </si>
  <si>
    <r>
      <t>b</t>
    </r>
    <r>
      <rPr>
        <sz val="12"/>
        <color theme="1"/>
        <rFont val="Times New Roman"/>
        <family val="1"/>
      </rPr>
      <t xml:space="preserve"> A genome was included in this category if an ST was assigned using FastMLST and PubMLST.</t>
    </r>
  </si>
  <si>
    <r>
      <t>c</t>
    </r>
    <r>
      <rPr>
        <sz val="12"/>
        <color theme="1"/>
        <rFont val="Times New Roman"/>
        <family val="1"/>
      </rPr>
      <t xml:space="preserve"> A ST assignment was considered concordant if the ST assigned by PubMLST and FastMLST was identical.</t>
    </r>
  </si>
  <si>
    <r>
      <t>d</t>
    </r>
    <r>
      <rPr>
        <sz val="12"/>
        <color theme="1"/>
        <rFont val="Times New Roman"/>
        <family val="1"/>
      </rPr>
      <t xml:space="preserve"> FastMLST found evidence of contamination due to multiple alleles for a single gene.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</si>
</sst>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9" fontId="3" fillId="0" borderId="1" xfId="2" applyFont="1" applyBorder="1"/>
    <xf numFmtId="164" fontId="3" fillId="0" borderId="1" xfId="1" applyNumberFormat="1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2" applyNumberFormat="1" applyFont="1" applyBorder="1" applyAlignment="1">
      <alignment wrapText="1"/>
    </xf>
    <xf numFmtId="0" fontId="3" fillId="0" borderId="2" xfId="1" applyNumberFormat="1" applyFont="1" applyBorder="1" applyAlignment="1">
      <alignment wrapText="1"/>
    </xf>
    <xf numFmtId="0" fontId="5" fillId="0" borderId="0" xfId="0" applyFont="1"/>
    <xf numFmtId="9" fontId="3" fillId="0" borderId="0" xfId="2" applyFont="1"/>
    <xf numFmtId="164" fontId="3" fillId="0" borderId="0" xfId="1" applyNumberFormat="1" applyFont="1"/>
    <xf numFmtId="10" fontId="3" fillId="0" borderId="0" xfId="2" applyNumberFormat="1" applyFont="1"/>
    <xf numFmtId="165" fontId="3" fillId="0" borderId="0" xfId="1" applyNumberFormat="1" applyFont="1"/>
    <xf numFmtId="164" fontId="3" fillId="0" borderId="0" xfId="0" applyNumberFormat="1" applyFont="1"/>
    <xf numFmtId="9" fontId="3" fillId="0" borderId="0" xfId="2" applyFont="1" applyAlignment="1">
      <alignment horizontal="right"/>
    </xf>
    <xf numFmtId="164" fontId="3" fillId="0" borderId="0" xfId="1" applyNumberFormat="1" applyFont="1" applyAlignment="1">
      <alignment horizontal="right"/>
    </xf>
    <xf numFmtId="9" fontId="3" fillId="0" borderId="0" xfId="2" applyFont="1" applyBorder="1"/>
    <xf numFmtId="10" fontId="3" fillId="0" borderId="1" xfId="2" applyNumberFormat="1" applyFont="1" applyBorder="1"/>
    <xf numFmtId="164" fontId="3" fillId="0" borderId="1" xfId="0" applyNumberFormat="1" applyFont="1" applyBorder="1"/>
    <xf numFmtId="164" fontId="3" fillId="0" borderId="0" xfId="1" applyNumberFormat="1" applyFont="1" applyBorder="1" applyAlignment="1">
      <alignment horizontal="right"/>
    </xf>
    <xf numFmtId="165" fontId="3" fillId="0" borderId="3" xfId="1" applyNumberFormat="1" applyFont="1" applyBorder="1"/>
    <xf numFmtId="0" fontId="3" fillId="0" borderId="2" xfId="0" applyFont="1" applyBorder="1" applyAlignment="1">
      <alignment horizontal="right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4688-45A9-48E5-91F6-C60CE72F4387}">
  <dimension ref="A1:N21"/>
  <sheetViews>
    <sheetView tabSelected="1" workbookViewId="0"/>
  </sheetViews>
  <sheetFormatPr baseColWidth="10" defaultRowHeight="14.4" x14ac:dyDescent="0.3"/>
  <cols>
    <col min="1" max="1" width="25.5546875" customWidth="1"/>
    <col min="2" max="2" width="17.5546875" bestFit="1" customWidth="1"/>
    <col min="3" max="3" width="10" bestFit="1" customWidth="1"/>
    <col min="4" max="4" width="19.5546875" bestFit="1" customWidth="1"/>
    <col min="5" max="5" width="8.6640625" bestFit="1" customWidth="1"/>
    <col min="10" max="10" width="13" customWidth="1"/>
    <col min="11" max="11" width="7.88671875" bestFit="1" customWidth="1"/>
    <col min="12" max="12" width="12.5546875" customWidth="1"/>
    <col min="13" max="13" width="12.33203125" customWidth="1"/>
    <col min="14" max="14" width="12.44140625" customWidth="1"/>
  </cols>
  <sheetData>
    <row r="1" spans="1:14" ht="16.2" thickBot="1" x14ac:dyDescent="0.35">
      <c r="A1" s="1" t="s">
        <v>0</v>
      </c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5"/>
    </row>
    <row r="2" spans="1:14" ht="94.2" thickBot="1" x14ac:dyDescent="0.35">
      <c r="A2" s="6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1:14" ht="15.6" x14ac:dyDescent="0.3">
      <c r="A3" s="9" t="s">
        <v>15</v>
      </c>
      <c r="B3" s="5" t="s">
        <v>16</v>
      </c>
      <c r="C3" s="10">
        <v>0.28503179698382902</v>
      </c>
      <c r="D3" s="11">
        <v>4147182.5</v>
      </c>
      <c r="E3" s="11">
        <v>2044</v>
      </c>
      <c r="F3" s="11">
        <v>1991</v>
      </c>
      <c r="G3" s="11">
        <v>1991</v>
      </c>
      <c r="H3" s="11">
        <v>0</v>
      </c>
      <c r="I3" s="11">
        <v>1</v>
      </c>
      <c r="J3" s="12">
        <v>1</v>
      </c>
      <c r="K3" s="13">
        <v>1</v>
      </c>
      <c r="L3" s="14">
        <v>0</v>
      </c>
      <c r="M3" s="12">
        <v>1</v>
      </c>
      <c r="N3" s="13">
        <v>1</v>
      </c>
    </row>
    <row r="4" spans="1:14" ht="15.6" x14ac:dyDescent="0.3">
      <c r="A4" s="9" t="s">
        <v>17</v>
      </c>
      <c r="B4" s="5" t="s">
        <v>18</v>
      </c>
      <c r="C4" s="10">
        <v>0.37699574803833902</v>
      </c>
      <c r="D4" s="11">
        <v>2923827</v>
      </c>
      <c r="E4" s="11">
        <v>2339</v>
      </c>
      <c r="F4" s="11">
        <v>1953</v>
      </c>
      <c r="G4" s="11">
        <v>1953</v>
      </c>
      <c r="H4" s="11">
        <v>120</v>
      </c>
      <c r="I4" s="11">
        <v>113</v>
      </c>
      <c r="J4" s="12">
        <v>1</v>
      </c>
      <c r="K4" s="13">
        <v>1</v>
      </c>
      <c r="L4" s="14">
        <v>0</v>
      </c>
      <c r="M4" s="12">
        <v>1</v>
      </c>
      <c r="N4" s="13">
        <v>1</v>
      </c>
    </row>
    <row r="5" spans="1:14" ht="15.6" x14ac:dyDescent="0.3">
      <c r="A5" s="9" t="s">
        <v>19</v>
      </c>
      <c r="B5" s="5" t="s">
        <v>20</v>
      </c>
      <c r="C5" s="10">
        <v>0.37381152354155101</v>
      </c>
      <c r="D5" s="11">
        <v>2964917.5</v>
      </c>
      <c r="E5" s="11">
        <v>1828</v>
      </c>
      <c r="F5" s="11">
        <v>1645</v>
      </c>
      <c r="G5" s="11">
        <v>1645</v>
      </c>
      <c r="H5" s="11">
        <v>62</v>
      </c>
      <c r="I5" s="11">
        <v>106</v>
      </c>
      <c r="J5" s="12">
        <v>1</v>
      </c>
      <c r="K5" s="13">
        <v>1</v>
      </c>
      <c r="L5" s="14">
        <v>0</v>
      </c>
      <c r="M5" s="12">
        <v>1</v>
      </c>
      <c r="N5" s="13">
        <v>1</v>
      </c>
    </row>
    <row r="6" spans="1:14" ht="15.6" x14ac:dyDescent="0.3">
      <c r="A6" s="9" t="s">
        <v>21</v>
      </c>
      <c r="B6" s="5" t="s">
        <v>22</v>
      </c>
      <c r="C6" s="10">
        <v>0.68058723868917304</v>
      </c>
      <c r="D6" s="11">
        <v>7124009</v>
      </c>
      <c r="E6" s="11">
        <v>1697</v>
      </c>
      <c r="F6" s="11">
        <v>1567</v>
      </c>
      <c r="G6" s="11">
        <v>1567</v>
      </c>
      <c r="H6" s="11">
        <v>96</v>
      </c>
      <c r="I6" s="11">
        <v>17</v>
      </c>
      <c r="J6" s="12">
        <v>1</v>
      </c>
      <c r="K6" s="13">
        <v>1</v>
      </c>
      <c r="L6" s="14">
        <v>0</v>
      </c>
      <c r="M6" s="12">
        <v>1</v>
      </c>
      <c r="N6" s="13">
        <v>1</v>
      </c>
    </row>
    <row r="7" spans="1:14" ht="15.6" x14ac:dyDescent="0.3">
      <c r="A7" s="9" t="s">
        <v>23</v>
      </c>
      <c r="B7" s="5" t="s">
        <v>24</v>
      </c>
      <c r="C7" s="10">
        <v>0.41442537268759999</v>
      </c>
      <c r="D7" s="11">
        <v>2106098</v>
      </c>
      <c r="E7" s="11">
        <v>1539</v>
      </c>
      <c r="F7" s="11">
        <v>1359</v>
      </c>
      <c r="G7" s="11">
        <v>1359</v>
      </c>
      <c r="H7" s="11">
        <v>68</v>
      </c>
      <c r="I7" s="11">
        <v>84</v>
      </c>
      <c r="J7" s="12">
        <v>1</v>
      </c>
      <c r="K7" s="13">
        <v>1</v>
      </c>
      <c r="L7" s="14">
        <v>0</v>
      </c>
      <c r="M7" s="12">
        <v>1</v>
      </c>
      <c r="N7" s="13">
        <v>1</v>
      </c>
    </row>
    <row r="8" spans="1:14" ht="15.6" x14ac:dyDescent="0.3">
      <c r="A8" s="9" t="s">
        <v>25</v>
      </c>
      <c r="B8" s="5" t="s">
        <v>26</v>
      </c>
      <c r="C8" s="10">
        <v>0.45361815253951998</v>
      </c>
      <c r="D8" s="11">
        <v>5112625.5</v>
      </c>
      <c r="E8" s="11">
        <v>1574</v>
      </c>
      <c r="F8" s="11">
        <v>1254</v>
      </c>
      <c r="G8" s="11">
        <v>1254</v>
      </c>
      <c r="H8" s="11">
        <v>103</v>
      </c>
      <c r="I8" s="11">
        <v>141</v>
      </c>
      <c r="J8" s="12">
        <v>1</v>
      </c>
      <c r="K8" s="13">
        <v>1</v>
      </c>
      <c r="L8" s="14">
        <v>0</v>
      </c>
      <c r="M8" s="12">
        <v>1</v>
      </c>
      <c r="N8" s="13">
        <v>1</v>
      </c>
    </row>
    <row r="9" spans="1:14" ht="15.6" x14ac:dyDescent="0.3">
      <c r="A9" s="9" t="s">
        <v>27</v>
      </c>
      <c r="B9" s="5" t="s">
        <v>28</v>
      </c>
      <c r="C9" s="10">
        <v>0.47487122731230502</v>
      </c>
      <c r="D9" s="11">
        <v>4025108.5</v>
      </c>
      <c r="E9" s="11">
        <v>1476</v>
      </c>
      <c r="F9" s="11">
        <v>1239</v>
      </c>
      <c r="G9" s="11">
        <v>1239</v>
      </c>
      <c r="H9" s="11">
        <v>65</v>
      </c>
      <c r="I9" s="11">
        <v>142</v>
      </c>
      <c r="J9" s="12">
        <v>1</v>
      </c>
      <c r="K9" s="13">
        <v>1</v>
      </c>
      <c r="L9" s="14">
        <v>0</v>
      </c>
      <c r="M9" s="12">
        <v>1</v>
      </c>
      <c r="N9" s="13">
        <v>1</v>
      </c>
    </row>
    <row r="10" spans="1:14" ht="15.6" x14ac:dyDescent="0.3">
      <c r="A10" s="5" t="s">
        <v>29</v>
      </c>
      <c r="B10" s="5" t="s">
        <v>30</v>
      </c>
      <c r="C10" s="15" t="s">
        <v>31</v>
      </c>
      <c r="D10" s="16" t="s">
        <v>32</v>
      </c>
      <c r="E10" s="16">
        <v>13548</v>
      </c>
      <c r="F10" s="11">
        <v>9416</v>
      </c>
      <c r="G10" s="11">
        <v>9416</v>
      </c>
      <c r="H10" s="11">
        <v>610</v>
      </c>
      <c r="I10" s="11">
        <v>2765</v>
      </c>
      <c r="J10" s="12">
        <v>1</v>
      </c>
      <c r="K10" s="13">
        <v>1</v>
      </c>
      <c r="L10" s="14">
        <v>0</v>
      </c>
      <c r="M10" s="12">
        <v>1</v>
      </c>
      <c r="N10" s="13">
        <v>1</v>
      </c>
    </row>
    <row r="11" spans="1:14" ht="15.6" x14ac:dyDescent="0.3">
      <c r="A11" s="9" t="s">
        <v>33</v>
      </c>
      <c r="B11" s="5" t="s">
        <v>34</v>
      </c>
      <c r="C11" s="10">
        <v>0.38041234522941197</v>
      </c>
      <c r="D11" s="11">
        <v>2969897</v>
      </c>
      <c r="E11" s="11">
        <v>3849</v>
      </c>
      <c r="F11" s="11">
        <v>3813</v>
      </c>
      <c r="G11" s="11">
        <v>3812</v>
      </c>
      <c r="H11" s="11">
        <v>6</v>
      </c>
      <c r="I11" s="11">
        <v>8</v>
      </c>
      <c r="J11" s="12">
        <v>0.99973773931287702</v>
      </c>
      <c r="K11" s="13">
        <v>0.99972820913341298</v>
      </c>
      <c r="L11" s="14">
        <v>1</v>
      </c>
      <c r="M11" s="12">
        <v>1</v>
      </c>
      <c r="N11" s="13">
        <v>1</v>
      </c>
    </row>
    <row r="12" spans="1:14" ht="15.6" x14ac:dyDescent="0.3">
      <c r="A12" s="9" t="s">
        <v>35</v>
      </c>
      <c r="B12" s="5" t="s">
        <v>36</v>
      </c>
      <c r="C12" s="10">
        <v>0.30548571686178499</v>
      </c>
      <c r="D12" s="11">
        <v>1676498</v>
      </c>
      <c r="E12" s="11">
        <v>1763</v>
      </c>
      <c r="F12" s="11">
        <v>1704</v>
      </c>
      <c r="G12" s="11">
        <v>1703</v>
      </c>
      <c r="H12" s="11">
        <v>6</v>
      </c>
      <c r="I12" s="11">
        <v>15</v>
      </c>
      <c r="J12" s="12">
        <v>0.99941314553990601</v>
      </c>
      <c r="K12" s="13">
        <v>0.99940420955320597</v>
      </c>
      <c r="L12" s="14">
        <v>1</v>
      </c>
      <c r="M12" s="12">
        <v>1</v>
      </c>
      <c r="N12" s="13">
        <v>1</v>
      </c>
    </row>
    <row r="13" spans="1:14" ht="15.6" x14ac:dyDescent="0.3">
      <c r="A13" s="9" t="s">
        <v>37</v>
      </c>
      <c r="B13" s="5" t="s">
        <v>38</v>
      </c>
      <c r="C13" s="10">
        <v>0.54583914112962895</v>
      </c>
      <c r="D13" s="11">
        <v>4991140</v>
      </c>
      <c r="E13" s="11">
        <v>341</v>
      </c>
      <c r="F13" s="11">
        <v>275</v>
      </c>
      <c r="G13" s="11">
        <v>272</v>
      </c>
      <c r="H13" s="11">
        <v>6</v>
      </c>
      <c r="I13" s="11">
        <v>25</v>
      </c>
      <c r="J13" s="12">
        <v>0.98909090909090902</v>
      </c>
      <c r="K13" s="13">
        <v>0.98887015177065696</v>
      </c>
      <c r="L13" s="14">
        <v>3</v>
      </c>
      <c r="M13" s="12">
        <v>1</v>
      </c>
      <c r="N13" s="13">
        <v>1</v>
      </c>
    </row>
    <row r="14" spans="1:14" ht="15.6" x14ac:dyDescent="0.3">
      <c r="A14" s="9" t="s">
        <v>39</v>
      </c>
      <c r="B14" s="5" t="s">
        <v>40</v>
      </c>
      <c r="C14" s="10">
        <v>0.38508224745019798</v>
      </c>
      <c r="D14" s="11">
        <v>2131745</v>
      </c>
      <c r="E14" s="11">
        <v>41</v>
      </c>
      <c r="F14" s="11">
        <v>34</v>
      </c>
      <c r="G14" s="11">
        <v>33</v>
      </c>
      <c r="H14" s="11">
        <v>0</v>
      </c>
      <c r="I14" s="11">
        <v>2</v>
      </c>
      <c r="J14" s="12">
        <v>0.97058823529411697</v>
      </c>
      <c r="K14" s="13">
        <v>0.96114285714285697</v>
      </c>
      <c r="L14" s="14">
        <v>1</v>
      </c>
      <c r="M14" s="12">
        <v>1</v>
      </c>
      <c r="N14" s="13">
        <v>1</v>
      </c>
    </row>
    <row r="15" spans="1:14" ht="15.6" x14ac:dyDescent="0.3">
      <c r="A15" s="9" t="s">
        <v>41</v>
      </c>
      <c r="B15" s="5" t="s">
        <v>42</v>
      </c>
      <c r="C15" s="10">
        <v>0.48346588901716903</v>
      </c>
      <c r="D15" s="11">
        <v>2334097</v>
      </c>
      <c r="E15" s="11">
        <v>67</v>
      </c>
      <c r="F15" s="11">
        <v>14</v>
      </c>
      <c r="G15" s="11">
        <v>13</v>
      </c>
      <c r="H15" s="11">
        <v>19</v>
      </c>
      <c r="I15" s="11">
        <v>24</v>
      </c>
      <c r="J15" s="12">
        <v>0.92857142857142805</v>
      </c>
      <c r="K15" s="13">
        <v>0.91515151515151505</v>
      </c>
      <c r="L15" s="14">
        <v>1</v>
      </c>
      <c r="M15" s="12">
        <v>1</v>
      </c>
      <c r="N15" s="13">
        <v>1</v>
      </c>
    </row>
    <row r="16" spans="1:14" ht="16.2" thickBot="1" x14ac:dyDescent="0.35">
      <c r="A16" s="9" t="s">
        <v>43</v>
      </c>
      <c r="B16" s="5" t="s">
        <v>44</v>
      </c>
      <c r="C16" s="17">
        <v>0.35646612201177003</v>
      </c>
      <c r="D16" s="4">
        <v>2093531.5</v>
      </c>
      <c r="E16" s="4">
        <v>1358</v>
      </c>
      <c r="F16" s="4">
        <v>1095</v>
      </c>
      <c r="G16" s="4">
        <v>844</v>
      </c>
      <c r="H16" s="4">
        <v>2</v>
      </c>
      <c r="I16" s="4">
        <v>10</v>
      </c>
      <c r="J16" s="18">
        <v>0.77077625570776198</v>
      </c>
      <c r="K16" s="13">
        <v>0.75828112192667996</v>
      </c>
      <c r="L16" s="19">
        <v>251</v>
      </c>
      <c r="M16" s="18">
        <v>1</v>
      </c>
      <c r="N16" s="13">
        <v>1</v>
      </c>
    </row>
    <row r="17" spans="1:14" ht="16.2" thickBot="1" x14ac:dyDescent="0.35">
      <c r="A17" s="22" t="s">
        <v>45</v>
      </c>
      <c r="B17" s="22"/>
      <c r="C17" s="22"/>
      <c r="D17" s="22"/>
      <c r="E17" s="20">
        <f>SUM(E3:E16)</f>
        <v>33464</v>
      </c>
      <c r="F17" s="11">
        <f>SUM(F3:F16)</f>
        <v>27359</v>
      </c>
      <c r="G17" s="11">
        <f>SUM(G3:G16)</f>
        <v>27101</v>
      </c>
      <c r="H17" s="11">
        <f>SUM(H3:H16)</f>
        <v>1163</v>
      </c>
      <c r="I17" s="11">
        <f>SUM(I3:I16)</f>
        <v>3453</v>
      </c>
      <c r="J17" s="12">
        <f>G17/F17</f>
        <v>0.99056983076866845</v>
      </c>
      <c r="K17" s="21">
        <v>0.99047636157021601</v>
      </c>
      <c r="L17" s="14">
        <f>F17-G17</f>
        <v>258</v>
      </c>
      <c r="M17" s="12">
        <v>1</v>
      </c>
      <c r="N17" s="21">
        <v>1</v>
      </c>
    </row>
    <row r="18" spans="1:14" ht="18.600000000000001" x14ac:dyDescent="0.3">
      <c r="A18" s="23" t="s">
        <v>46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14" ht="18.600000000000001" x14ac:dyDescent="0.3">
      <c r="A19" s="24" t="s">
        <v>47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ht="18.600000000000001" x14ac:dyDescent="0.3">
      <c r="A20" s="24" t="s">
        <v>48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14" ht="18.600000000000001" x14ac:dyDescent="0.3">
      <c r="A21" s="24" t="s">
        <v>49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</sheetData>
  <mergeCells count="5">
    <mergeCell ref="A17:D17"/>
    <mergeCell ref="A18:N18"/>
    <mergeCell ref="A19:N19"/>
    <mergeCell ref="A20:N20"/>
    <mergeCell ref="A21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Guerrero Araya</dc:creator>
  <cp:lastModifiedBy>Enzo Guerrero Araya</cp:lastModifiedBy>
  <dcterms:created xsi:type="dcterms:W3CDTF">2021-08-23T16:18:08Z</dcterms:created>
  <dcterms:modified xsi:type="dcterms:W3CDTF">2021-08-23T21:02:05Z</dcterms:modified>
</cp:coreProperties>
</file>