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zob\Downloads\"/>
    </mc:Choice>
  </mc:AlternateContent>
  <xr:revisionPtr revIDLastSave="0" documentId="8_{50635C32-D332-4EED-BA47-D33C9D3DAE82}" xr6:coauthVersionLast="47" xr6:coauthVersionMax="47" xr10:uidLastSave="{00000000-0000-0000-0000-000000000000}"/>
  <bookViews>
    <workbookView xWindow="13890" yWindow="3000" windowWidth="14175" windowHeight="12525" xr2:uid="{B3FC2AD4-80AC-4688-B989-637DD2706BC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7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G46" i="1"/>
  <c r="B46" i="1"/>
  <c r="E46" i="1"/>
  <c r="B45" i="1"/>
  <c r="A42" i="1"/>
</calcChain>
</file>

<file path=xl/sharedStrings.xml><?xml version="1.0" encoding="utf-8"?>
<sst xmlns="http://schemas.openxmlformats.org/spreadsheetml/2006/main" count="32" uniqueCount="25">
  <si>
    <t>Exercício 1)</t>
  </si>
  <si>
    <t>A)</t>
  </si>
  <si>
    <t>B)</t>
  </si>
  <si>
    <t>C)</t>
  </si>
  <si>
    <t>a= Coeficiente Linear:</t>
  </si>
  <si>
    <t>b=Coeficiente angular:</t>
  </si>
  <si>
    <t>Y = a + bX</t>
  </si>
  <si>
    <t xml:space="preserve">Y= </t>
  </si>
  <si>
    <t>+</t>
  </si>
  <si>
    <t>X</t>
  </si>
  <si>
    <t>RETA DE REGRESSÃO</t>
  </si>
  <si>
    <t>Y</t>
  </si>
  <si>
    <t>Y= 1,03x + 21,6</t>
  </si>
  <si>
    <t>Y = 1,03*50 + 21,6</t>
  </si>
  <si>
    <t>Y = 73,1</t>
  </si>
  <si>
    <t>D)</t>
  </si>
  <si>
    <t>2)</t>
  </si>
  <si>
    <t>A) Diagrama de Dispersão</t>
  </si>
  <si>
    <t>Y= A + BX</t>
  </si>
  <si>
    <t>117,6/119,99 =</t>
  </si>
  <si>
    <t>Y = 0,16 + 0,98X</t>
  </si>
  <si>
    <t>D) O instrumento está funcionando bem, pois a concentração das amostras são extremamente próximas. Chegando a conclusão que o instrumento está calibrado.</t>
  </si>
  <si>
    <t>Nomes:</t>
  </si>
  <si>
    <t>Enzo Bognar</t>
  </si>
  <si>
    <t>Gabriel Enzo Murai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</si>
</sst>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393518518518519"/>
          <c:w val="0.87753018372703417"/>
          <c:h val="0.7486654272382619"/>
        </c:manualLayout>
      </c:layout>
      <c:scatterChart>
        <c:scatterStyle val="lineMarker"/>
        <c:varyColors val="0"/>
        <c:ser>
          <c:idx val="1"/>
          <c:order val="1"/>
          <c:tx>
            <c:v>Dispersão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Planilha1!$B$2:$B$19</c:f>
              <c:numCache>
                <c:formatCode>General</c:formatCode>
                <c:ptCount val="18"/>
                <c:pt idx="0">
                  <c:v>71</c:v>
                </c:pt>
                <c:pt idx="1">
                  <c:v>64</c:v>
                </c:pt>
                <c:pt idx="2">
                  <c:v>43</c:v>
                </c:pt>
                <c:pt idx="3">
                  <c:v>67</c:v>
                </c:pt>
                <c:pt idx="4">
                  <c:v>56</c:v>
                </c:pt>
                <c:pt idx="5">
                  <c:v>73</c:v>
                </c:pt>
                <c:pt idx="6">
                  <c:v>68</c:v>
                </c:pt>
                <c:pt idx="7">
                  <c:v>56</c:v>
                </c:pt>
                <c:pt idx="8">
                  <c:v>76</c:v>
                </c:pt>
                <c:pt idx="9">
                  <c:v>65</c:v>
                </c:pt>
                <c:pt idx="10">
                  <c:v>45</c:v>
                </c:pt>
                <c:pt idx="11">
                  <c:v>58</c:v>
                </c:pt>
                <c:pt idx="12">
                  <c:v>45</c:v>
                </c:pt>
                <c:pt idx="13">
                  <c:v>53</c:v>
                </c:pt>
                <c:pt idx="14">
                  <c:v>49</c:v>
                </c:pt>
                <c:pt idx="15">
                  <c:v>78</c:v>
                </c:pt>
                <c:pt idx="16">
                  <c:v>73</c:v>
                </c:pt>
                <c:pt idx="17">
                  <c:v>68</c:v>
                </c:pt>
              </c:numCache>
            </c:numRef>
          </c:xVal>
          <c:yVal>
            <c:numRef>
              <c:f>Planilha1!$A$2:$A$19</c:f>
              <c:numCache>
                <c:formatCode>General</c:formatCode>
                <c:ptCount val="18"/>
                <c:pt idx="0">
                  <c:v>82</c:v>
                </c:pt>
                <c:pt idx="1">
                  <c:v>91</c:v>
                </c:pt>
                <c:pt idx="2">
                  <c:v>100</c:v>
                </c:pt>
                <c:pt idx="3">
                  <c:v>68</c:v>
                </c:pt>
                <c:pt idx="4">
                  <c:v>87</c:v>
                </c:pt>
                <c:pt idx="5">
                  <c:v>73</c:v>
                </c:pt>
                <c:pt idx="6">
                  <c:v>78</c:v>
                </c:pt>
                <c:pt idx="7">
                  <c:v>80</c:v>
                </c:pt>
                <c:pt idx="8">
                  <c:v>65</c:v>
                </c:pt>
                <c:pt idx="9">
                  <c:v>84</c:v>
                </c:pt>
                <c:pt idx="10">
                  <c:v>116</c:v>
                </c:pt>
                <c:pt idx="11">
                  <c:v>76</c:v>
                </c:pt>
                <c:pt idx="12">
                  <c:v>97</c:v>
                </c:pt>
                <c:pt idx="13">
                  <c:v>100</c:v>
                </c:pt>
                <c:pt idx="14">
                  <c:v>105</c:v>
                </c:pt>
                <c:pt idx="15">
                  <c:v>77</c:v>
                </c:pt>
                <c:pt idx="16">
                  <c:v>73</c:v>
                </c:pt>
                <c:pt idx="17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FA-4382-A577-9E6D82AA0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538304"/>
        <c:axId val="101253872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Planilha1!$B$1</c15:sqref>
                        </c15:formulaRef>
                      </c:ext>
                    </c:extLst>
                    <c:strCache>
                      <c:ptCount val="1"/>
                      <c:pt idx="0">
                        <c:v>X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Planilha1!$A$2:$A$19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82</c:v>
                      </c:pt>
                      <c:pt idx="1">
                        <c:v>91</c:v>
                      </c:pt>
                      <c:pt idx="2">
                        <c:v>100</c:v>
                      </c:pt>
                      <c:pt idx="3">
                        <c:v>68</c:v>
                      </c:pt>
                      <c:pt idx="4">
                        <c:v>87</c:v>
                      </c:pt>
                      <c:pt idx="5">
                        <c:v>73</c:v>
                      </c:pt>
                      <c:pt idx="6">
                        <c:v>78</c:v>
                      </c:pt>
                      <c:pt idx="7">
                        <c:v>80</c:v>
                      </c:pt>
                      <c:pt idx="8">
                        <c:v>65</c:v>
                      </c:pt>
                      <c:pt idx="9">
                        <c:v>84</c:v>
                      </c:pt>
                      <c:pt idx="10">
                        <c:v>116</c:v>
                      </c:pt>
                      <c:pt idx="11">
                        <c:v>76</c:v>
                      </c:pt>
                      <c:pt idx="12">
                        <c:v>97</c:v>
                      </c:pt>
                      <c:pt idx="13">
                        <c:v>100</c:v>
                      </c:pt>
                      <c:pt idx="14">
                        <c:v>105</c:v>
                      </c:pt>
                      <c:pt idx="15">
                        <c:v>77</c:v>
                      </c:pt>
                      <c:pt idx="16">
                        <c:v>73</c:v>
                      </c:pt>
                      <c:pt idx="17">
                        <c:v>78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Planilha1!$B$2:$B$19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71</c:v>
                      </c:pt>
                      <c:pt idx="1">
                        <c:v>64</c:v>
                      </c:pt>
                      <c:pt idx="2">
                        <c:v>43</c:v>
                      </c:pt>
                      <c:pt idx="3">
                        <c:v>67</c:v>
                      </c:pt>
                      <c:pt idx="4">
                        <c:v>56</c:v>
                      </c:pt>
                      <c:pt idx="5">
                        <c:v>73</c:v>
                      </c:pt>
                      <c:pt idx="6">
                        <c:v>68</c:v>
                      </c:pt>
                      <c:pt idx="7">
                        <c:v>56</c:v>
                      </c:pt>
                      <c:pt idx="8">
                        <c:v>76</c:v>
                      </c:pt>
                      <c:pt idx="9">
                        <c:v>65</c:v>
                      </c:pt>
                      <c:pt idx="10">
                        <c:v>45</c:v>
                      </c:pt>
                      <c:pt idx="11">
                        <c:v>58</c:v>
                      </c:pt>
                      <c:pt idx="12">
                        <c:v>45</c:v>
                      </c:pt>
                      <c:pt idx="13">
                        <c:v>53</c:v>
                      </c:pt>
                      <c:pt idx="14">
                        <c:v>49</c:v>
                      </c:pt>
                      <c:pt idx="15">
                        <c:v>78</c:v>
                      </c:pt>
                      <c:pt idx="16">
                        <c:v>73</c:v>
                      </c:pt>
                      <c:pt idx="17">
                        <c:v>68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FFA-4382-A577-9E6D82AA02DD}"/>
                  </c:ext>
                </c:extLst>
              </c15:ser>
            </c15:filteredScatterSeries>
          </c:ext>
        </c:extLst>
      </c:scatterChart>
      <c:valAx>
        <c:axId val="101253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2538720"/>
        <c:crosses val="autoZero"/>
        <c:crossBetween val="midCat"/>
      </c:valAx>
      <c:valAx>
        <c:axId val="101253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253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Reta</a:t>
            </a:r>
            <a:r>
              <a:rPr lang="pt-BR" baseline="0"/>
              <a:t> de Regressão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Planilha1!$A$2:$A$19</c:f>
              <c:numCache>
                <c:formatCode>General</c:formatCode>
                <c:ptCount val="18"/>
                <c:pt idx="0">
                  <c:v>82</c:v>
                </c:pt>
                <c:pt idx="1">
                  <c:v>91</c:v>
                </c:pt>
                <c:pt idx="2">
                  <c:v>100</c:v>
                </c:pt>
                <c:pt idx="3">
                  <c:v>68</c:v>
                </c:pt>
                <c:pt idx="4">
                  <c:v>87</c:v>
                </c:pt>
                <c:pt idx="5">
                  <c:v>73</c:v>
                </c:pt>
                <c:pt idx="6">
                  <c:v>78</c:v>
                </c:pt>
                <c:pt idx="7">
                  <c:v>80</c:v>
                </c:pt>
                <c:pt idx="8">
                  <c:v>65</c:v>
                </c:pt>
                <c:pt idx="9">
                  <c:v>84</c:v>
                </c:pt>
                <c:pt idx="10">
                  <c:v>116</c:v>
                </c:pt>
                <c:pt idx="11">
                  <c:v>76</c:v>
                </c:pt>
                <c:pt idx="12">
                  <c:v>97</c:v>
                </c:pt>
                <c:pt idx="13">
                  <c:v>100</c:v>
                </c:pt>
                <c:pt idx="14">
                  <c:v>105</c:v>
                </c:pt>
                <c:pt idx="15">
                  <c:v>77</c:v>
                </c:pt>
                <c:pt idx="16">
                  <c:v>73</c:v>
                </c:pt>
                <c:pt idx="17">
                  <c:v>78</c:v>
                </c:pt>
              </c:numCache>
            </c:numRef>
          </c:xVal>
          <c:yVal>
            <c:numRef>
              <c:f>Planilha1!$B$2:$B$19</c:f>
              <c:numCache>
                <c:formatCode>General</c:formatCode>
                <c:ptCount val="18"/>
                <c:pt idx="0">
                  <c:v>71</c:v>
                </c:pt>
                <c:pt idx="1">
                  <c:v>64</c:v>
                </c:pt>
                <c:pt idx="2">
                  <c:v>43</c:v>
                </c:pt>
                <c:pt idx="3">
                  <c:v>67</c:v>
                </c:pt>
                <c:pt idx="4">
                  <c:v>56</c:v>
                </c:pt>
                <c:pt idx="5">
                  <c:v>73</c:v>
                </c:pt>
                <c:pt idx="6">
                  <c:v>68</c:v>
                </c:pt>
                <c:pt idx="7">
                  <c:v>56</c:v>
                </c:pt>
                <c:pt idx="8">
                  <c:v>76</c:v>
                </c:pt>
                <c:pt idx="9">
                  <c:v>65</c:v>
                </c:pt>
                <c:pt idx="10">
                  <c:v>45</c:v>
                </c:pt>
                <c:pt idx="11">
                  <c:v>58</c:v>
                </c:pt>
                <c:pt idx="12">
                  <c:v>45</c:v>
                </c:pt>
                <c:pt idx="13">
                  <c:v>53</c:v>
                </c:pt>
                <c:pt idx="14">
                  <c:v>49</c:v>
                </c:pt>
                <c:pt idx="15">
                  <c:v>78</c:v>
                </c:pt>
                <c:pt idx="16">
                  <c:v>73</c:v>
                </c:pt>
                <c:pt idx="17">
                  <c:v>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CF-4642-A135-33210C2463B7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RETA DE REGRESSÃO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Planilha1!$A$2:$A$19</c:f>
              <c:numCache>
                <c:formatCode>General</c:formatCode>
                <c:ptCount val="18"/>
                <c:pt idx="0">
                  <c:v>82</c:v>
                </c:pt>
                <c:pt idx="1">
                  <c:v>91</c:v>
                </c:pt>
                <c:pt idx="2">
                  <c:v>100</c:v>
                </c:pt>
                <c:pt idx="3">
                  <c:v>68</c:v>
                </c:pt>
                <c:pt idx="4">
                  <c:v>87</c:v>
                </c:pt>
                <c:pt idx="5">
                  <c:v>73</c:v>
                </c:pt>
                <c:pt idx="6">
                  <c:v>78</c:v>
                </c:pt>
                <c:pt idx="7">
                  <c:v>80</c:v>
                </c:pt>
                <c:pt idx="8">
                  <c:v>65</c:v>
                </c:pt>
                <c:pt idx="9">
                  <c:v>84</c:v>
                </c:pt>
                <c:pt idx="10">
                  <c:v>116</c:v>
                </c:pt>
                <c:pt idx="11">
                  <c:v>76</c:v>
                </c:pt>
                <c:pt idx="12">
                  <c:v>97</c:v>
                </c:pt>
                <c:pt idx="13">
                  <c:v>100</c:v>
                </c:pt>
                <c:pt idx="14">
                  <c:v>105</c:v>
                </c:pt>
                <c:pt idx="15">
                  <c:v>77</c:v>
                </c:pt>
                <c:pt idx="16">
                  <c:v>73</c:v>
                </c:pt>
                <c:pt idx="17">
                  <c:v>78</c:v>
                </c:pt>
              </c:numCache>
            </c:numRef>
          </c:xVal>
          <c:yVal>
            <c:numRef>
              <c:f>Planilha1!$C$2:$C$19</c:f>
              <c:numCache>
                <c:formatCode>General</c:formatCode>
                <c:ptCount val="18"/>
                <c:pt idx="0">
                  <c:v>75.303716668382577</c:v>
                </c:pt>
                <c:pt idx="1">
                  <c:v>82.490373725934319</c:v>
                </c:pt>
                <c:pt idx="2">
                  <c:v>104.05034489858954</c:v>
                </c:pt>
                <c:pt idx="3">
                  <c:v>79.41037784412643</c:v>
                </c:pt>
                <c:pt idx="4">
                  <c:v>90.703696077422023</c:v>
                </c:pt>
                <c:pt idx="5">
                  <c:v>73.250386080510651</c:v>
                </c:pt>
                <c:pt idx="6">
                  <c:v>78.383712550190467</c:v>
                </c:pt>
                <c:pt idx="7">
                  <c:v>90.703696077422023</c:v>
                </c:pt>
                <c:pt idx="8">
                  <c:v>70.170390198702762</c:v>
                </c:pt>
                <c:pt idx="9">
                  <c:v>81.463708431998356</c:v>
                </c:pt>
                <c:pt idx="10">
                  <c:v>101.99701431071762</c:v>
                </c:pt>
                <c:pt idx="11">
                  <c:v>88.650365489550097</c:v>
                </c:pt>
                <c:pt idx="12">
                  <c:v>101.99701431071762</c:v>
                </c:pt>
                <c:pt idx="13">
                  <c:v>93.783691959229913</c:v>
                </c:pt>
                <c:pt idx="14">
                  <c:v>97.890353134973765</c:v>
                </c:pt>
                <c:pt idx="15">
                  <c:v>68.117059610830836</c:v>
                </c:pt>
                <c:pt idx="16">
                  <c:v>73.250386080510651</c:v>
                </c:pt>
                <c:pt idx="17">
                  <c:v>78.383712550190467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CF-4642-A135-33210C246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576528"/>
        <c:axId val="896571952"/>
      </c:scatterChart>
      <c:valAx>
        <c:axId val="89657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571952"/>
        <c:crosses val="autoZero"/>
        <c:crossBetween val="midCat"/>
      </c:valAx>
      <c:valAx>
        <c:axId val="8965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57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Planilha1!$B$71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Planilha1!$A$72:$A$86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xVal>
          <c:yVal>
            <c:numRef>
              <c:f>Planilha1!$B$72:$B$86</c:f>
              <c:numCache>
                <c:formatCode>General</c:formatCode>
                <c:ptCount val="15"/>
                <c:pt idx="0">
                  <c:v>2.1</c:v>
                </c:pt>
                <c:pt idx="1">
                  <c:v>1.8</c:v>
                </c:pt>
                <c:pt idx="2">
                  <c:v>1.9</c:v>
                </c:pt>
                <c:pt idx="3">
                  <c:v>4.5</c:v>
                </c:pt>
                <c:pt idx="4">
                  <c:v>4.2</c:v>
                </c:pt>
                <c:pt idx="5">
                  <c:v>4</c:v>
                </c:pt>
                <c:pt idx="6">
                  <c:v>6.2</c:v>
                </c:pt>
                <c:pt idx="7">
                  <c:v>6</c:v>
                </c:pt>
                <c:pt idx="8">
                  <c:v>6.5</c:v>
                </c:pt>
                <c:pt idx="9">
                  <c:v>8.1999999999999993</c:v>
                </c:pt>
                <c:pt idx="10">
                  <c:v>7.8</c:v>
                </c:pt>
                <c:pt idx="11">
                  <c:v>7.7</c:v>
                </c:pt>
                <c:pt idx="12">
                  <c:v>9.6</c:v>
                </c:pt>
                <c:pt idx="13">
                  <c:v>10</c:v>
                </c:pt>
                <c:pt idx="14">
                  <c:v>10.1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CA-4FDF-84BE-2106B4F9C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100272"/>
        <c:axId val="1191097776"/>
      </c:scatterChart>
      <c:valAx>
        <c:axId val="119110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1097776"/>
        <c:crosses val="autoZero"/>
        <c:crossBetween val="midCat"/>
      </c:valAx>
      <c:valAx>
        <c:axId val="119109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110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6</xdr:col>
      <xdr:colOff>9525</xdr:colOff>
      <xdr:row>38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208F526-F49C-D89B-ADA2-0AECDB446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47</xdr:row>
      <xdr:rowOff>161925</xdr:rowOff>
    </xdr:from>
    <xdr:to>
      <xdr:col>4</xdr:col>
      <xdr:colOff>457200</xdr:colOff>
      <xdr:row>62</xdr:row>
      <xdr:rowOff>47625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DFBE0BF8-5203-DA30-F398-4408B2074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88</xdr:row>
      <xdr:rowOff>171450</xdr:rowOff>
    </xdr:from>
    <xdr:to>
      <xdr:col>4</xdr:col>
      <xdr:colOff>466725</xdr:colOff>
      <xdr:row>103</xdr:row>
      <xdr:rowOff>57150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DD41A7C-DB8B-FC88-CE73-78343CEB1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0D2F-0197-497A-A804-1155570BF901}">
  <dimension ref="A1:H115"/>
  <sheetViews>
    <sheetView tabSelected="1" workbookViewId="0">
      <selection activeCell="F4" sqref="F4"/>
    </sheetView>
  </sheetViews>
  <sheetFormatPr defaultRowHeight="15" x14ac:dyDescent="0.25"/>
  <cols>
    <col min="1" max="1" width="20.5703125" customWidth="1"/>
    <col min="2" max="2" width="13.42578125" customWidth="1"/>
    <col min="3" max="3" width="18.5703125" customWidth="1"/>
    <col min="6" max="6" width="18.5703125" customWidth="1"/>
    <col min="7" max="7" width="19" customWidth="1"/>
  </cols>
  <sheetData>
    <row r="1" spans="1:6" x14ac:dyDescent="0.25">
      <c r="A1" t="s">
        <v>11</v>
      </c>
      <c r="B1" t="s">
        <v>9</v>
      </c>
      <c r="C1" t="s">
        <v>10</v>
      </c>
      <c r="D1" t="s">
        <v>6</v>
      </c>
      <c r="F1" s="3" t="s">
        <v>22</v>
      </c>
    </row>
    <row r="2" spans="1:6" x14ac:dyDescent="0.25">
      <c r="A2">
        <v>82</v>
      </c>
      <c r="B2">
        <v>71</v>
      </c>
      <c r="C2">
        <f>$B$45+$B$46*B2</f>
        <v>75.303716668382577</v>
      </c>
      <c r="F2" s="3" t="s">
        <v>23</v>
      </c>
    </row>
    <row r="3" spans="1:6" x14ac:dyDescent="0.25">
      <c r="A3">
        <v>91</v>
      </c>
      <c r="B3">
        <v>64</v>
      </c>
      <c r="C3">
        <f t="shared" ref="C3:C19" si="0">$B$45+$B$46*B3</f>
        <v>82.490373725934319</v>
      </c>
      <c r="F3" s="3" t="s">
        <v>24</v>
      </c>
    </row>
    <row r="4" spans="1:6" x14ac:dyDescent="0.25">
      <c r="A4">
        <v>100</v>
      </c>
      <c r="B4">
        <v>43</v>
      </c>
      <c r="C4">
        <f t="shared" si="0"/>
        <v>104.05034489858954</v>
      </c>
    </row>
    <row r="5" spans="1:6" x14ac:dyDescent="0.25">
      <c r="A5">
        <v>68</v>
      </c>
      <c r="B5">
        <v>67</v>
      </c>
      <c r="C5">
        <f t="shared" si="0"/>
        <v>79.41037784412643</v>
      </c>
    </row>
    <row r="6" spans="1:6" x14ac:dyDescent="0.25">
      <c r="A6">
        <v>87</v>
      </c>
      <c r="B6">
        <v>56</v>
      </c>
      <c r="C6">
        <f t="shared" si="0"/>
        <v>90.703696077422023</v>
      </c>
    </row>
    <row r="7" spans="1:6" x14ac:dyDescent="0.25">
      <c r="A7">
        <v>73</v>
      </c>
      <c r="B7">
        <v>73</v>
      </c>
      <c r="C7">
        <f t="shared" si="0"/>
        <v>73.250386080510651</v>
      </c>
    </row>
    <row r="8" spans="1:6" x14ac:dyDescent="0.25">
      <c r="A8">
        <v>78</v>
      </c>
      <c r="B8">
        <v>68</v>
      </c>
      <c r="C8">
        <f t="shared" si="0"/>
        <v>78.383712550190467</v>
      </c>
    </row>
    <row r="9" spans="1:6" x14ac:dyDescent="0.25">
      <c r="A9">
        <v>80</v>
      </c>
      <c r="B9">
        <v>56</v>
      </c>
      <c r="C9">
        <f t="shared" si="0"/>
        <v>90.703696077422023</v>
      </c>
    </row>
    <row r="10" spans="1:6" x14ac:dyDescent="0.25">
      <c r="A10">
        <v>65</v>
      </c>
      <c r="B10">
        <v>76</v>
      </c>
      <c r="C10">
        <f t="shared" si="0"/>
        <v>70.170390198702762</v>
      </c>
    </row>
    <row r="11" spans="1:6" x14ac:dyDescent="0.25">
      <c r="A11">
        <v>84</v>
      </c>
      <c r="B11">
        <v>65</v>
      </c>
      <c r="C11">
        <f t="shared" si="0"/>
        <v>81.463708431998356</v>
      </c>
    </row>
    <row r="12" spans="1:6" x14ac:dyDescent="0.25">
      <c r="A12">
        <v>116</v>
      </c>
      <c r="B12">
        <v>45</v>
      </c>
      <c r="C12">
        <f t="shared" si="0"/>
        <v>101.99701431071762</v>
      </c>
    </row>
    <row r="13" spans="1:6" x14ac:dyDescent="0.25">
      <c r="A13">
        <v>76</v>
      </c>
      <c r="B13">
        <v>58</v>
      </c>
      <c r="C13">
        <f t="shared" si="0"/>
        <v>88.650365489550097</v>
      </c>
    </row>
    <row r="14" spans="1:6" x14ac:dyDescent="0.25">
      <c r="A14">
        <v>97</v>
      </c>
      <c r="B14">
        <v>45</v>
      </c>
      <c r="C14">
        <f t="shared" si="0"/>
        <v>101.99701431071762</v>
      </c>
    </row>
    <row r="15" spans="1:6" x14ac:dyDescent="0.25">
      <c r="A15">
        <v>100</v>
      </c>
      <c r="B15">
        <v>53</v>
      </c>
      <c r="C15">
        <f t="shared" si="0"/>
        <v>93.783691959229913</v>
      </c>
    </row>
    <row r="16" spans="1:6" x14ac:dyDescent="0.25">
      <c r="A16">
        <v>105</v>
      </c>
      <c r="B16">
        <v>49</v>
      </c>
      <c r="C16">
        <f t="shared" si="0"/>
        <v>97.890353134973765</v>
      </c>
    </row>
    <row r="17" spans="1:3" x14ac:dyDescent="0.25">
      <c r="A17">
        <v>77</v>
      </c>
      <c r="B17">
        <v>78</v>
      </c>
      <c r="C17">
        <f t="shared" si="0"/>
        <v>68.117059610830836</v>
      </c>
    </row>
    <row r="18" spans="1:3" x14ac:dyDescent="0.25">
      <c r="A18">
        <v>73</v>
      </c>
      <c r="B18">
        <v>73</v>
      </c>
      <c r="C18">
        <f t="shared" si="0"/>
        <v>73.250386080510651</v>
      </c>
    </row>
    <row r="19" spans="1:3" x14ac:dyDescent="0.25">
      <c r="A19">
        <v>78</v>
      </c>
      <c r="B19">
        <v>68</v>
      </c>
      <c r="C19">
        <f t="shared" si="0"/>
        <v>78.383712550190467</v>
      </c>
    </row>
    <row r="21" spans="1:3" x14ac:dyDescent="0.25">
      <c r="A21" t="s">
        <v>0</v>
      </c>
    </row>
    <row r="23" spans="1:3" x14ac:dyDescent="0.25">
      <c r="A23" t="s">
        <v>1</v>
      </c>
    </row>
    <row r="41" spans="1:8" x14ac:dyDescent="0.25">
      <c r="A41" t="s">
        <v>2</v>
      </c>
    </row>
    <row r="42" spans="1:8" x14ac:dyDescent="0.25">
      <c r="A42" s="1">
        <f>CORREL(A2:A19,B2:B19)</f>
        <v>-0.83667662926459663</v>
      </c>
    </row>
    <row r="44" spans="1:8" x14ac:dyDescent="0.25">
      <c r="A44" t="s">
        <v>3</v>
      </c>
    </row>
    <row r="45" spans="1:8" x14ac:dyDescent="0.25">
      <c r="A45" t="s">
        <v>4</v>
      </c>
      <c r="B45">
        <f>INTERCEPT(A2:A19,B2:B19)</f>
        <v>148.19695253783593</v>
      </c>
      <c r="D45" t="s">
        <v>6</v>
      </c>
      <c r="G45" t="s">
        <v>10</v>
      </c>
    </row>
    <row r="46" spans="1:8" x14ac:dyDescent="0.25">
      <c r="A46" t="s">
        <v>5</v>
      </c>
      <c r="B46" s="1">
        <f>SLOPE(A2:A19,B2:B19)</f>
        <v>-1.0266652939359626</v>
      </c>
      <c r="D46" t="s">
        <v>7</v>
      </c>
      <c r="E46">
        <f>INTERCEPT(A2:A19,B2:B19)</f>
        <v>148.19695253783593</v>
      </c>
      <c r="F46" t="s">
        <v>8</v>
      </c>
      <c r="G46">
        <f>SLOPE(A2:A19,B2:B19)</f>
        <v>-1.0266652939359626</v>
      </c>
      <c r="H46" t="s">
        <v>9</v>
      </c>
    </row>
    <row r="47" spans="1:8" x14ac:dyDescent="0.25">
      <c r="A47" s="1" t="s">
        <v>12</v>
      </c>
    </row>
    <row r="64" spans="1:1" x14ac:dyDescent="0.25">
      <c r="A64" t="s">
        <v>15</v>
      </c>
    </row>
    <row r="65" spans="1:2" x14ac:dyDescent="0.25">
      <c r="A65" t="s">
        <v>13</v>
      </c>
    </row>
    <row r="66" spans="1:2" x14ac:dyDescent="0.25">
      <c r="A66" s="1" t="s">
        <v>14</v>
      </c>
    </row>
    <row r="69" spans="1:2" x14ac:dyDescent="0.25">
      <c r="A69" t="s">
        <v>16</v>
      </c>
    </row>
    <row r="71" spans="1:2" x14ac:dyDescent="0.25">
      <c r="A71" t="s">
        <v>9</v>
      </c>
      <c r="B71" t="s">
        <v>11</v>
      </c>
    </row>
    <row r="72" spans="1:2" x14ac:dyDescent="0.25">
      <c r="A72">
        <v>2</v>
      </c>
      <c r="B72">
        <v>2.1</v>
      </c>
    </row>
    <row r="73" spans="1:2" x14ac:dyDescent="0.25">
      <c r="A73">
        <v>2</v>
      </c>
      <c r="B73">
        <v>1.8</v>
      </c>
    </row>
    <row r="74" spans="1:2" x14ac:dyDescent="0.25">
      <c r="A74">
        <v>2</v>
      </c>
      <c r="B74">
        <v>1.9</v>
      </c>
    </row>
    <row r="75" spans="1:2" x14ac:dyDescent="0.25">
      <c r="A75">
        <v>4</v>
      </c>
      <c r="B75">
        <v>4.5</v>
      </c>
    </row>
    <row r="76" spans="1:2" x14ac:dyDescent="0.25">
      <c r="A76">
        <v>4</v>
      </c>
      <c r="B76">
        <v>4.2</v>
      </c>
    </row>
    <row r="77" spans="1:2" x14ac:dyDescent="0.25">
      <c r="A77">
        <v>4</v>
      </c>
      <c r="B77">
        <v>4</v>
      </c>
    </row>
    <row r="78" spans="1:2" x14ac:dyDescent="0.25">
      <c r="A78">
        <v>6</v>
      </c>
      <c r="B78">
        <v>6.2</v>
      </c>
    </row>
    <row r="79" spans="1:2" x14ac:dyDescent="0.25">
      <c r="A79">
        <v>6</v>
      </c>
      <c r="B79">
        <v>6</v>
      </c>
    </row>
    <row r="80" spans="1:2" x14ac:dyDescent="0.25">
      <c r="A80">
        <v>6</v>
      </c>
      <c r="B80">
        <v>6.5</v>
      </c>
    </row>
    <row r="81" spans="1:2" x14ac:dyDescent="0.25">
      <c r="A81">
        <v>8</v>
      </c>
      <c r="B81">
        <v>8.1999999999999993</v>
      </c>
    </row>
    <row r="82" spans="1:2" x14ac:dyDescent="0.25">
      <c r="A82">
        <v>8</v>
      </c>
      <c r="B82">
        <v>7.8</v>
      </c>
    </row>
    <row r="83" spans="1:2" x14ac:dyDescent="0.25">
      <c r="A83">
        <v>8</v>
      </c>
      <c r="B83">
        <v>7.7</v>
      </c>
    </row>
    <row r="84" spans="1:2" x14ac:dyDescent="0.25">
      <c r="A84">
        <v>10</v>
      </c>
      <c r="B84">
        <v>9.6</v>
      </c>
    </row>
    <row r="85" spans="1:2" x14ac:dyDescent="0.25">
      <c r="A85">
        <v>10</v>
      </c>
      <c r="B85">
        <v>10</v>
      </c>
    </row>
    <row r="86" spans="1:2" x14ac:dyDescent="0.25">
      <c r="A86">
        <v>10</v>
      </c>
      <c r="B86">
        <v>10.1</v>
      </c>
    </row>
    <row r="88" spans="1:2" x14ac:dyDescent="0.25">
      <c r="A88" t="s">
        <v>17</v>
      </c>
    </row>
    <row r="106" spans="1:2" x14ac:dyDescent="0.25">
      <c r="A106" t="s">
        <v>2</v>
      </c>
    </row>
    <row r="107" spans="1:2" x14ac:dyDescent="0.25">
      <c r="A107" s="1">
        <f>CORREL(A72:A86,B72:B86)</f>
        <v>0.99608379487335874</v>
      </c>
    </row>
    <row r="109" spans="1:2" x14ac:dyDescent="0.25">
      <c r="A109" t="s">
        <v>3</v>
      </c>
    </row>
    <row r="110" spans="1:2" x14ac:dyDescent="0.25">
      <c r="A110" t="s">
        <v>18</v>
      </c>
    </row>
    <row r="111" spans="1:2" x14ac:dyDescent="0.25">
      <c r="A111" t="s">
        <v>19</v>
      </c>
      <c r="B111" s="2">
        <v>0.98</v>
      </c>
    </row>
    <row r="112" spans="1:2" x14ac:dyDescent="0.25">
      <c r="A112" s="1" t="s">
        <v>20</v>
      </c>
    </row>
    <row r="115" spans="1:1" x14ac:dyDescent="0.25">
      <c r="A115" t="s">
        <v>21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Bognar</dc:creator>
  <cp:lastModifiedBy>Enzo Bognar</cp:lastModifiedBy>
  <dcterms:created xsi:type="dcterms:W3CDTF">2022-09-27T15:20:48Z</dcterms:created>
  <dcterms:modified xsi:type="dcterms:W3CDTF">2022-09-27T18:09:52Z</dcterms:modified>
</cp:coreProperties>
</file>