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VII 25% " sheetId="10" r:id="rId1"/>
  </sheets>
  <definedNames>
    <definedName name="_xlnm.Print_Area" localSheetId="0">'ANEXO VII 25% '!$A$1:$E$55</definedName>
    <definedName name="_xlnm.Print_Titles" localSheetId="0">'ANEXO VII 25% '!$1:$6</definedName>
  </definedNames>
  <calcPr calcId="171027" fullPrecision="0"/>
</workbook>
</file>

<file path=xl/calcChain.xml><?xml version="1.0" encoding="utf-8"?>
<calcChain xmlns="http://schemas.openxmlformats.org/spreadsheetml/2006/main">
  <c r="E20" i="10" l="1"/>
  <c r="E14" i="10"/>
  <c r="E10" i="10"/>
  <c r="E34" i="10" l="1"/>
  <c r="D19" i="10" l="1"/>
  <c r="E18" i="10"/>
  <c r="E19" i="10" s="1"/>
  <c r="E8" i="10" l="1"/>
  <c r="E30" i="10" l="1"/>
  <c r="E35" i="10" l="1"/>
  <c r="E33" i="10"/>
  <c r="D31" i="10"/>
  <c r="E31" i="10" s="1"/>
  <c r="E26" i="10"/>
  <c r="D25" i="10"/>
  <c r="E24" i="10"/>
  <c r="E25" i="10" s="1"/>
  <c r="D13" i="10"/>
  <c r="E12" i="10"/>
  <c r="E13" i="10" s="1"/>
  <c r="E37" i="10" l="1"/>
</calcChain>
</file>

<file path=xl/sharedStrings.xml><?xml version="1.0" encoding="utf-8"?>
<sst xmlns="http://schemas.openxmlformats.org/spreadsheetml/2006/main" count="78" uniqueCount="68">
  <si>
    <t>Receita</t>
  </si>
  <si>
    <t>ICMS - Imposto sobre a Circulação de mercadoria e Serviços de Transporte Interestadual e Intermunicipal e de Comunicação</t>
  </si>
  <si>
    <t>Dívida ativa do ICMS</t>
  </si>
  <si>
    <t>(-) Deduções da Receita do ICMS</t>
  </si>
  <si>
    <t>Total da Receita decorrente do ICMS</t>
  </si>
  <si>
    <t>Dívida ativa do IPVA</t>
  </si>
  <si>
    <t>ITCD - Imposto de Transmissão Causa Mortis e Doação de Bens e Direitos</t>
  </si>
  <si>
    <t>Dívida ativa do ITCD</t>
  </si>
  <si>
    <t>(-) Deduções da Receita do ITCD</t>
  </si>
  <si>
    <t>Total da Receita decorrente do ITCD</t>
  </si>
  <si>
    <t>IRRF - Imposto de Renda Retido na Fonte</t>
  </si>
  <si>
    <t>Dívida ativa do IRRF</t>
  </si>
  <si>
    <t>(-) Deduções da Receita do IRRF</t>
  </si>
  <si>
    <t>Total da Receita decorrente do IRRF</t>
  </si>
  <si>
    <t>Cota-Parte FPE - Fundo de Participação dos Estados e do Distrito Federal</t>
  </si>
  <si>
    <t>Cota-Parte IPI exp - Imposto sobre Produtos Industrializados</t>
  </si>
  <si>
    <t>ICMS - Desoneração</t>
  </si>
  <si>
    <t>Cota-Parte IOF Ouro - Imposto sobre Operações relativas ao Metal Ouro como Ativo Financeiro</t>
  </si>
  <si>
    <t>Fundamento</t>
  </si>
  <si>
    <t>Valor Arrecadado R$</t>
  </si>
  <si>
    <t>Valor destinado à MDE R$</t>
  </si>
  <si>
    <t>Percentual %</t>
  </si>
  <si>
    <t xml:space="preserve">Art. 155, caput, II, CF/88 c/c art. 158, caput, IV CF/88; art 1º, p.u., I Lei 11.494/2007; art. 3º, II, Lei 11.494/2007;  art. 9º, I, a, 1 da IN 002/2014 - TCERR-PLENO </t>
  </si>
  <si>
    <t xml:space="preserve">Art. 1º, p.u, I, Lei 11.494/2007; art. 3º, IX, Lei 11.494/2007, art. 9º, § 1º da IN 002/2014 - TCERR-PLENO </t>
  </si>
  <si>
    <t xml:space="preserve">Art. 155, caput, III, CF/88 c/c art. 158, caput, IIICF/88; art. 1º, p.u., I Lei 11.494/2007; art 3º, iii, Lei 11.494/2007; art. 9º, I, a 3 da IN 002/2014 - TCERR-PLENO </t>
  </si>
  <si>
    <t xml:space="preserve">Art. 1º, p.u., I, Lei 11.949/2007; art. 3º, IX, Lei 11.494/2007; art. 9º, § 1º da IN 002/2014 - TCERR-PLENO </t>
  </si>
  <si>
    <t>Receita de Impostos diretamente arrecadados pelo Estado</t>
  </si>
  <si>
    <t xml:space="preserve">Art. 1º, I, Lei 11.494/2007; art. 3°, IX Lei 11.494/2007art. 9º, I, a, 2 da IN 002/2014 - TCERR-PLENO </t>
  </si>
  <si>
    <t xml:space="preserve">Art. 155, caput, I, CF/88, art. 1º, p.u., I Lei 11.494/2007; art. 3º, I, Lei 11.494/2007; art. 9º,  I, a, 2 da IN 002/2014 - TCERR-PLENO </t>
  </si>
  <si>
    <t xml:space="preserve">Art. 1º, I, Lei 11.494/2007;art. 3º, IX, Lei 11.494/2007 art. 9º, § 1º da IN 002/2014 - TCERR-PLENO </t>
  </si>
  <si>
    <t xml:space="preserve">Art. 157, caput, I, CF/88; art. 1º, p.u., II Lei 11.494/2007; art. 9º, I, b, da IN 002/2014 - TCERR-PLENO </t>
  </si>
  <si>
    <t xml:space="preserve">Art. 1º, II da Lei 11.494/2007 </t>
  </si>
  <si>
    <t>Lei Complementar 87/96</t>
  </si>
  <si>
    <t xml:space="preserve">Art. 159, caput, I, "a", CF/88, art. 1º, p.u., I Lei 11.494/2007; art. 3º VI Lei 11.494/2007; art. 9º, II, a, da IN 002/2014 - TCERR-PLENO </t>
  </si>
  <si>
    <t>Multas, Juros de Mora, atualização Monetária e Outros Encargos da Dívida Ativa do ICMS</t>
  </si>
  <si>
    <t>Multas, Juros de Mora, atualização Monetária e Outros Encargos da Dívida Ativa do ITCD</t>
  </si>
  <si>
    <t>Multas, juros de Mora, Atualização Monetária e Outros Encargos do ITCD</t>
  </si>
  <si>
    <t>Multas, juros de Mora, Atualização Monetária e Outros Encargos do IPVA</t>
  </si>
  <si>
    <t>Multas, Juros de Mora, Atualização Mometária e outros encargios do ICMS</t>
  </si>
  <si>
    <t>Multas, juros de Mora, Atualização Monetária e Outros Encargos do IRRF</t>
  </si>
  <si>
    <t>Multas, Juros de Mora, atualização Monetária e Outros Encargos da Dívida Ativa do IRRF</t>
  </si>
  <si>
    <t>IPVA - Imposto sobre Propriedade de Veículos Automotores</t>
  </si>
  <si>
    <t xml:space="preserve">Art. 153, caput, V e § 5º CF/88, Art. 1º, p.u. II, Lei 11.494/2007; Art. 9º, II, d, da  IN 002/2014 - TCERR-PLENO </t>
  </si>
  <si>
    <t xml:space="preserve">Art. 159, caput, II, "a" CF/88, art. 1º, p.u., I Lei 11.494/2007; art. 3º VIII Lei 11.494/2007; art. 9º, II, b, da IN 002/2014 - TCERR-PLENO </t>
  </si>
  <si>
    <t>(-) Deduções da Receita do IPVA</t>
  </si>
  <si>
    <t>Total da Receita decorrente do IPVA</t>
  </si>
  <si>
    <t>Receita de Impostos provenientes das Transferências Constitucionais</t>
  </si>
  <si>
    <t>ANEXO VII - COMPOSIÇÃO (CONSOLIDADA) DA RECEITA ESTADUAL PARA FINS DE MDE</t>
  </si>
  <si>
    <t>De acordo:</t>
  </si>
  <si>
    <r>
      <t xml:space="preserve">NOTA EXPLICATIVA: </t>
    </r>
    <r>
      <rPr>
        <sz val="10"/>
        <color indexed="8"/>
        <rFont val="Calibri"/>
        <family val="2"/>
      </rPr>
      <t/>
    </r>
  </si>
  <si>
    <r>
      <rPr>
        <b/>
        <sz val="9"/>
        <color indexed="8"/>
        <rFont val="Calibri"/>
        <family val="2"/>
      </rPr>
      <t>OBS¹</t>
    </r>
    <r>
      <rPr>
        <sz val="9"/>
        <color indexed="8"/>
        <rFont val="Calibri"/>
        <family val="2"/>
      </rPr>
      <t xml:space="preserve">: Onde lê-se </t>
    </r>
    <r>
      <rPr>
        <b/>
        <sz val="9"/>
        <color indexed="8"/>
        <rFont val="Calibri"/>
        <family val="2"/>
      </rPr>
      <t>(-) Dedução da Receita</t>
    </r>
    <r>
      <rPr>
        <sz val="9"/>
        <color indexed="8"/>
        <rFont val="Calibri"/>
        <family val="2"/>
      </rPr>
      <t>, retifica-se para restituição pois trata-se dos valores pagos a maior ou indevidademente pelos contribuintes, e são restituidos aos mesmos, esses valores deduzidos da receita bruta arrecadada.</t>
    </r>
  </si>
  <si>
    <r>
      <t xml:space="preserve">OBS²: </t>
    </r>
    <r>
      <rPr>
        <sz val="9"/>
        <color indexed="8"/>
        <rFont val="Calibri"/>
        <family val="2"/>
      </rPr>
      <t>Os valores provenientes de multas e juros de mora são contabilizados em um único valor de acordo com Boletim de Transferência de Arrecadação do Estado, portanto não temos como separar tais valores.</t>
    </r>
  </si>
  <si>
    <t>TOTAL GERAL</t>
  </si>
  <si>
    <t>-</t>
  </si>
  <si>
    <r>
      <t xml:space="preserve">JURISDICIONADO: </t>
    </r>
    <r>
      <rPr>
        <b/>
        <sz val="9"/>
        <color theme="1"/>
        <rFont val="Calibri"/>
        <family val="2"/>
        <scheme val="minor"/>
      </rPr>
      <t>Secretaria de Estado da Educação e Desporto</t>
    </r>
  </si>
  <si>
    <t>CONTAS: C/C nº: -              AGÊNCIA: -</t>
  </si>
  <si>
    <t>NOME AGÊNCIA: -</t>
  </si>
  <si>
    <r>
      <t xml:space="preserve">OBS³: </t>
    </r>
    <r>
      <rPr>
        <sz val="9"/>
        <color indexed="8"/>
        <rFont val="Calibri"/>
        <family val="2"/>
      </rPr>
      <t>Neste Anexo não é possível mencionar as informações da conta bancária, pois os valores apresentados são destinados a formação do fundo, para posterior distribuição pelo Banco do Brasil.</t>
    </r>
  </si>
  <si>
    <r>
      <rPr>
        <b/>
        <sz val="9"/>
        <color indexed="8"/>
        <rFont val="Calibri"/>
        <family val="2"/>
      </rPr>
      <t>OBS</t>
    </r>
    <r>
      <rPr>
        <b/>
        <vertAlign val="superscript"/>
        <sz val="9"/>
        <color indexed="8"/>
        <rFont val="Calibri"/>
        <family val="2"/>
      </rPr>
      <t>4</t>
    </r>
    <r>
      <rPr>
        <sz val="9"/>
        <color indexed="8"/>
        <rFont val="Calibri"/>
        <family val="2"/>
      </rPr>
      <t xml:space="preserve">: Não será apresentado rendimento de Aplicação, pois os valores são aplicados após sua distribuição pelo Banco do Brasil na conta específica do FUNDEB. </t>
    </r>
  </si>
  <si>
    <t>Marcia Lopes Barroso</t>
  </si>
  <si>
    <t>Contadora - CRC RR 001222/O-3</t>
  </si>
  <si>
    <t>Decreto Nº 627-P de 21/03/2019</t>
  </si>
  <si>
    <t>Josimar Lins Pereira Filho                                                                                                                   Leila Soares de Souza Perussolo</t>
  </si>
  <si>
    <t>Dir. do Dep. de Convênio, Orçamento e Finanças - DECOF/SEED                      Secretária de Estado da Educação e Desporto - SEED/RR</t>
  </si>
  <si>
    <t xml:space="preserve">                         Decreto Nº 030-P de 02/01/2019                                                                                             Decreto nº 016-P de 10/12/2018</t>
  </si>
  <si>
    <t>Fonte: Boletins de Transferênicas de Arrecadação Estadual/ 2020</t>
  </si>
  <si>
    <r>
      <t xml:space="preserve">MÊS/ANO: Abril </t>
    </r>
    <r>
      <rPr>
        <b/>
        <sz val="9"/>
        <color theme="1"/>
        <rFont val="Calibri"/>
        <family val="2"/>
        <scheme val="minor"/>
      </rPr>
      <t>/ 2020</t>
    </r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</si>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</sst>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9"/>
      <color indexed="8"/>
      <name val="Calibri"/>
      <family val="2"/>
    </font>
    <font>
      <b/>
      <sz val="9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9">
    <xf numFmtId="0" fontId="0" fillId="0" borderId="0" xfId="0"/>
    <xf numFmtId="0" fontId="9" fillId="0" borderId="0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9" fontId="6" fillId="2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3" fontId="4" fillId="0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43" fontId="6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43" fontId="6" fillId="0" borderId="0" xfId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43" fontId="7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43" fontId="6" fillId="0" borderId="1" xfId="1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43" fontId="8" fillId="3" borderId="4" xfId="1" applyFont="1" applyFill="1" applyBorder="1" applyAlignment="1">
      <alignment horizontal="right" vertical="center"/>
    </xf>
    <xf numFmtId="43" fontId="8" fillId="3" borderId="5" xfId="1" applyFont="1" applyFill="1" applyBorder="1" applyAlignment="1">
      <alignment horizontal="right" vertical="center"/>
    </xf>
    <xf numFmtId="43" fontId="6" fillId="0" borderId="3" xfId="1" applyFont="1" applyBorder="1" applyAlignment="1">
      <alignment horizontal="right" vertical="center"/>
    </xf>
    <xf numFmtId="43" fontId="6" fillId="2" borderId="1" xfId="1" applyFont="1" applyFill="1" applyBorder="1" applyAlignment="1">
      <alignment horizontal="right" vertical="center"/>
    </xf>
    <xf numFmtId="43" fontId="6" fillId="2" borderId="2" xfId="1" applyFont="1" applyFill="1" applyBorder="1" applyAlignment="1">
      <alignment horizontal="right" vertical="center"/>
    </xf>
    <xf numFmtId="43" fontId="6" fillId="3" borderId="5" xfId="1" applyFont="1" applyFill="1" applyBorder="1" applyAlignment="1">
      <alignment horizontal="right" vertical="center"/>
    </xf>
    <xf numFmtId="43" fontId="8" fillId="5" borderId="4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topLeftCell="A25" zoomScale="90" zoomScaleNormal="90" zoomScaleSheetLayoutView="90" workbookViewId="0">
      <selection activeCell="A46" sqref="A46"/>
    </sheetView>
  </sheetViews>
  <sheetFormatPr defaultColWidth="9.109375" defaultRowHeight="17.25" customHeight="1" x14ac:dyDescent="0.3"/>
  <cols>
    <col min="1" max="1" width="30.6640625" style="14" customWidth="1"/>
    <col min="2" max="2" width="26.33203125" style="14" customWidth="1"/>
    <col min="3" max="3" width="10.33203125" style="12" customWidth="1"/>
    <col min="4" max="4" width="15" style="43" customWidth="1"/>
    <col min="5" max="5" width="13.44140625" style="43" customWidth="1"/>
    <col min="6" max="6" width="16.6640625" style="13" customWidth="1"/>
    <col min="7" max="7" width="19.109375" style="13" customWidth="1"/>
    <col min="8" max="16384" width="9.109375" style="14"/>
  </cols>
  <sheetData>
    <row r="1" spans="1:8" ht="14.4" x14ac:dyDescent="0.3">
      <c r="A1" s="63" t="s">
        <v>47</v>
      </c>
      <c r="B1" s="63"/>
      <c r="C1" s="63"/>
      <c r="D1" s="63"/>
      <c r="E1" s="63"/>
      <c r="H1" s="13"/>
    </row>
    <row r="2" spans="1:8" ht="15" x14ac:dyDescent="0.25">
      <c r="A2" s="15"/>
      <c r="B2" s="15"/>
      <c r="C2" s="15"/>
      <c r="D2" s="32"/>
      <c r="E2" s="32"/>
    </row>
    <row r="3" spans="1:8" ht="14.4" x14ac:dyDescent="0.3">
      <c r="A3" s="67" t="s">
        <v>54</v>
      </c>
      <c r="B3" s="68"/>
      <c r="C3" s="64" t="s">
        <v>55</v>
      </c>
      <c r="D3" s="64"/>
      <c r="E3" s="64"/>
    </row>
    <row r="4" spans="1:8" ht="14.4" x14ac:dyDescent="0.3">
      <c r="A4" s="69" t="s">
        <v>66</v>
      </c>
      <c r="B4" s="69"/>
      <c r="C4" s="70" t="s">
        <v>56</v>
      </c>
      <c r="D4" s="69"/>
      <c r="E4" s="69"/>
    </row>
    <row r="5" spans="1:8" ht="15" x14ac:dyDescent="0.25">
      <c r="A5" s="16"/>
      <c r="B5" s="17"/>
      <c r="C5" s="18"/>
      <c r="D5" s="33"/>
      <c r="E5" s="33"/>
    </row>
    <row r="6" spans="1:8" ht="27.6" x14ac:dyDescent="0.3">
      <c r="A6" s="6" t="s">
        <v>0</v>
      </c>
      <c r="B6" s="6" t="s">
        <v>18</v>
      </c>
      <c r="C6" s="6" t="s">
        <v>21</v>
      </c>
      <c r="D6" s="6" t="s">
        <v>19</v>
      </c>
      <c r="E6" s="6" t="s">
        <v>20</v>
      </c>
    </row>
    <row r="7" spans="1:8" ht="15" x14ac:dyDescent="0.25">
      <c r="A7" s="66" t="s">
        <v>26</v>
      </c>
      <c r="B7" s="66"/>
      <c r="C7" s="66"/>
      <c r="D7" s="66"/>
      <c r="E7" s="66"/>
    </row>
    <row r="8" spans="1:8" s="20" customFormat="1" ht="51" x14ac:dyDescent="0.3">
      <c r="A8" s="11" t="s">
        <v>1</v>
      </c>
      <c r="B8" s="46" t="s">
        <v>22</v>
      </c>
      <c r="C8" s="2">
        <v>0.25</v>
      </c>
      <c r="D8" s="31">
        <v>93073927.459999993</v>
      </c>
      <c r="E8" s="31">
        <f>D8*75%*25%</f>
        <v>17451361.399999999</v>
      </c>
      <c r="F8" s="19"/>
      <c r="G8" s="19"/>
    </row>
    <row r="9" spans="1:8" s="20" customFormat="1" ht="24" x14ac:dyDescent="0.3">
      <c r="A9" s="11" t="s">
        <v>38</v>
      </c>
      <c r="B9" s="48" t="s">
        <v>23</v>
      </c>
      <c r="C9" s="2">
        <v>0.25</v>
      </c>
      <c r="D9" s="7" t="s">
        <v>53</v>
      </c>
      <c r="E9" s="31" t="s">
        <v>53</v>
      </c>
      <c r="F9" s="19"/>
      <c r="G9" s="19"/>
    </row>
    <row r="10" spans="1:8" s="20" customFormat="1" ht="15" customHeight="1" x14ac:dyDescent="0.3">
      <c r="A10" s="11" t="s">
        <v>2</v>
      </c>
      <c r="B10" s="65"/>
      <c r="C10" s="2">
        <v>0.25</v>
      </c>
      <c r="D10" s="7">
        <v>290290.71000000002</v>
      </c>
      <c r="E10" s="31">
        <f>D10*75%*25%</f>
        <v>54429.51</v>
      </c>
      <c r="F10" s="19"/>
      <c r="G10" s="19"/>
    </row>
    <row r="11" spans="1:8" s="20" customFormat="1" ht="36" x14ac:dyDescent="0.3">
      <c r="A11" s="11" t="s">
        <v>34</v>
      </c>
      <c r="B11" s="49"/>
      <c r="C11" s="2">
        <v>0.25</v>
      </c>
      <c r="D11" s="7" t="s">
        <v>53</v>
      </c>
      <c r="E11" s="7" t="s">
        <v>53</v>
      </c>
      <c r="F11" s="19"/>
      <c r="G11" s="19"/>
    </row>
    <row r="12" spans="1:8" s="20" customFormat="1" ht="15.9" customHeight="1" thickBot="1" x14ac:dyDescent="0.35">
      <c r="A12" s="52" t="s">
        <v>3</v>
      </c>
      <c r="B12" s="52"/>
      <c r="C12" s="52"/>
      <c r="D12" s="31"/>
      <c r="E12" s="31">
        <f>D12*75%*25%</f>
        <v>0</v>
      </c>
      <c r="F12" s="19"/>
      <c r="G12" s="21"/>
    </row>
    <row r="13" spans="1:8" s="20" customFormat="1" ht="15.9" customHeight="1" thickBot="1" x14ac:dyDescent="0.3">
      <c r="A13" s="58" t="s">
        <v>4</v>
      </c>
      <c r="B13" s="59"/>
      <c r="C13" s="59"/>
      <c r="D13" s="34">
        <f>D8+D10-D12</f>
        <v>93364218.170000002</v>
      </c>
      <c r="E13" s="34">
        <f>E8+E10-E12</f>
        <v>17505790.91</v>
      </c>
      <c r="F13" s="19"/>
      <c r="G13" s="19"/>
    </row>
    <row r="14" spans="1:8" s="20" customFormat="1" ht="51" x14ac:dyDescent="0.3">
      <c r="A14" s="3" t="s">
        <v>41</v>
      </c>
      <c r="B14" s="45" t="s">
        <v>24</v>
      </c>
      <c r="C14" s="4">
        <v>0.25</v>
      </c>
      <c r="D14" s="31">
        <v>3173315.01</v>
      </c>
      <c r="E14" s="36">
        <f>D14*50%*25%</f>
        <v>396664.38</v>
      </c>
      <c r="F14" s="19"/>
      <c r="G14" s="19"/>
    </row>
    <row r="15" spans="1:8" s="20" customFormat="1" ht="33.75" customHeight="1" x14ac:dyDescent="0.3">
      <c r="A15" s="11" t="s">
        <v>37</v>
      </c>
      <c r="B15" s="48" t="s">
        <v>25</v>
      </c>
      <c r="C15" s="2">
        <v>0.25</v>
      </c>
      <c r="D15" s="7" t="s">
        <v>53</v>
      </c>
      <c r="E15" s="7" t="s">
        <v>53</v>
      </c>
      <c r="F15" s="19"/>
      <c r="G15" s="19"/>
    </row>
    <row r="16" spans="1:8" s="20" customFormat="1" ht="15" customHeight="1" x14ac:dyDescent="0.3">
      <c r="A16" s="11" t="s">
        <v>5</v>
      </c>
      <c r="B16" s="65"/>
      <c r="C16" s="2">
        <v>0.25</v>
      </c>
      <c r="D16" s="7" t="s">
        <v>53</v>
      </c>
      <c r="E16" s="36" t="s">
        <v>53</v>
      </c>
      <c r="F16" s="19"/>
      <c r="G16" s="19"/>
    </row>
    <row r="17" spans="1:7" s="20" customFormat="1" ht="36" x14ac:dyDescent="0.3">
      <c r="A17" s="11" t="s">
        <v>34</v>
      </c>
      <c r="B17" s="49"/>
      <c r="C17" s="2">
        <v>0.25</v>
      </c>
      <c r="D17" s="7" t="s">
        <v>53</v>
      </c>
      <c r="E17" s="7" t="s">
        <v>53</v>
      </c>
      <c r="F17" s="19"/>
      <c r="G17" s="19"/>
    </row>
    <row r="18" spans="1:7" s="20" customFormat="1" ht="15.9" customHeight="1" thickBot="1" x14ac:dyDescent="0.35">
      <c r="A18" s="52" t="s">
        <v>44</v>
      </c>
      <c r="B18" s="52"/>
      <c r="C18" s="52"/>
      <c r="D18" s="7"/>
      <c r="E18" s="36">
        <f>D18*50%*25%</f>
        <v>0</v>
      </c>
      <c r="F18" s="19"/>
      <c r="G18" s="19"/>
    </row>
    <row r="19" spans="1:7" s="20" customFormat="1" ht="15.9" customHeight="1" thickBot="1" x14ac:dyDescent="0.3">
      <c r="A19" s="58" t="s">
        <v>45</v>
      </c>
      <c r="B19" s="59"/>
      <c r="C19" s="59"/>
      <c r="D19" s="35">
        <f>D14-D18</f>
        <v>3173315.01</v>
      </c>
      <c r="E19" s="35">
        <f>E14-E18</f>
        <v>396664.38</v>
      </c>
      <c r="F19" s="19"/>
      <c r="G19" s="19"/>
    </row>
    <row r="20" spans="1:7" s="20" customFormat="1" ht="30.6" x14ac:dyDescent="0.3">
      <c r="A20" s="11" t="s">
        <v>10</v>
      </c>
      <c r="B20" s="44" t="s">
        <v>30</v>
      </c>
      <c r="C20" s="2">
        <v>0.25</v>
      </c>
      <c r="D20" s="31">
        <v>25983478.329999998</v>
      </c>
      <c r="E20" s="31">
        <f>D20*25%</f>
        <v>6495869.5800000001</v>
      </c>
      <c r="F20" s="19"/>
      <c r="G20" s="19"/>
    </row>
    <row r="21" spans="1:7" s="20" customFormat="1" ht="24" x14ac:dyDescent="0.3">
      <c r="A21" s="11" t="s">
        <v>39</v>
      </c>
      <c r="B21" s="48" t="s">
        <v>31</v>
      </c>
      <c r="C21" s="2">
        <v>0.25</v>
      </c>
      <c r="D21" s="37">
        <v>0</v>
      </c>
      <c r="E21" s="37">
        <v>0</v>
      </c>
      <c r="F21" s="19"/>
      <c r="G21" s="19"/>
    </row>
    <row r="22" spans="1:7" s="20" customFormat="1" ht="12" x14ac:dyDescent="0.3">
      <c r="A22" s="11" t="s">
        <v>11</v>
      </c>
      <c r="B22" s="65"/>
      <c r="C22" s="2">
        <v>0.25</v>
      </c>
      <c r="D22" s="37">
        <v>0</v>
      </c>
      <c r="E22" s="31">
        <v>0</v>
      </c>
      <c r="F22" s="19"/>
      <c r="G22" s="19"/>
    </row>
    <row r="23" spans="1:7" s="20" customFormat="1" ht="36" x14ac:dyDescent="0.3">
      <c r="A23" s="11" t="s">
        <v>40</v>
      </c>
      <c r="B23" s="49"/>
      <c r="C23" s="2">
        <v>0.25</v>
      </c>
      <c r="D23" s="37">
        <v>0</v>
      </c>
      <c r="E23" s="37">
        <v>0</v>
      </c>
      <c r="F23" s="19"/>
      <c r="G23" s="19"/>
    </row>
    <row r="24" spans="1:7" s="20" customFormat="1" ht="15.9" customHeight="1" thickBot="1" x14ac:dyDescent="0.35">
      <c r="A24" s="52" t="s">
        <v>12</v>
      </c>
      <c r="B24" s="52"/>
      <c r="C24" s="52"/>
      <c r="D24" s="38">
        <v>0</v>
      </c>
      <c r="E24" s="31">
        <f>D24*25%</f>
        <v>0</v>
      </c>
      <c r="F24" s="19"/>
      <c r="G24" s="19"/>
    </row>
    <row r="25" spans="1:7" s="20" customFormat="1" ht="15.9" customHeight="1" thickBot="1" x14ac:dyDescent="0.3">
      <c r="A25" s="60" t="s">
        <v>13</v>
      </c>
      <c r="B25" s="61"/>
      <c r="C25" s="61"/>
      <c r="D25" s="39">
        <f>D20-D24</f>
        <v>25983478.329999998</v>
      </c>
      <c r="E25" s="39">
        <f>E20-E24</f>
        <v>6495869.5800000001</v>
      </c>
      <c r="F25" s="19"/>
      <c r="G25" s="19"/>
    </row>
    <row r="26" spans="1:7" s="20" customFormat="1" ht="40.799999999999997" x14ac:dyDescent="0.3">
      <c r="A26" s="3" t="s">
        <v>6</v>
      </c>
      <c r="B26" s="45" t="s">
        <v>28</v>
      </c>
      <c r="C26" s="8">
        <v>25</v>
      </c>
      <c r="D26" s="31">
        <v>274953.98</v>
      </c>
      <c r="E26" s="36">
        <f>D26*25%</f>
        <v>68738.5</v>
      </c>
      <c r="F26" s="19"/>
      <c r="G26" s="19"/>
    </row>
    <row r="27" spans="1:7" s="20" customFormat="1" ht="30.6" x14ac:dyDescent="0.3">
      <c r="A27" s="11" t="s">
        <v>36</v>
      </c>
      <c r="B27" s="44" t="s">
        <v>27</v>
      </c>
      <c r="C27" s="5">
        <v>25</v>
      </c>
      <c r="D27" s="7">
        <v>0</v>
      </c>
      <c r="E27" s="7">
        <v>0</v>
      </c>
      <c r="F27" s="19"/>
      <c r="G27" s="19"/>
    </row>
    <row r="28" spans="1:7" s="20" customFormat="1" ht="33.75" customHeight="1" x14ac:dyDescent="0.3">
      <c r="A28" s="11" t="s">
        <v>7</v>
      </c>
      <c r="B28" s="48" t="s">
        <v>29</v>
      </c>
      <c r="C28" s="5">
        <v>25</v>
      </c>
      <c r="D28" s="7">
        <v>0</v>
      </c>
      <c r="E28" s="36">
        <v>0</v>
      </c>
      <c r="F28" s="19"/>
      <c r="G28" s="19"/>
    </row>
    <row r="29" spans="1:7" s="20" customFormat="1" ht="36" x14ac:dyDescent="0.3">
      <c r="A29" s="11" t="s">
        <v>35</v>
      </c>
      <c r="B29" s="49"/>
      <c r="C29" s="5">
        <v>25</v>
      </c>
      <c r="D29" s="7">
        <v>0</v>
      </c>
      <c r="E29" s="7">
        <v>0</v>
      </c>
      <c r="F29" s="19"/>
      <c r="G29" s="19"/>
    </row>
    <row r="30" spans="1:7" s="20" customFormat="1" ht="15.9" customHeight="1" thickBot="1" x14ac:dyDescent="0.35">
      <c r="A30" s="52" t="s">
        <v>8</v>
      </c>
      <c r="B30" s="52"/>
      <c r="C30" s="52"/>
      <c r="D30" s="38">
        <v>0</v>
      </c>
      <c r="E30" s="36">
        <f>D30*25%</f>
        <v>0</v>
      </c>
      <c r="F30" s="19"/>
      <c r="G30" s="19"/>
    </row>
    <row r="31" spans="1:7" s="20" customFormat="1" ht="15.9" customHeight="1" thickBot="1" x14ac:dyDescent="0.3">
      <c r="A31" s="58" t="s">
        <v>9</v>
      </c>
      <c r="B31" s="59"/>
      <c r="C31" s="59"/>
      <c r="D31" s="35">
        <f>D26-D30</f>
        <v>274953.98</v>
      </c>
      <c r="E31" s="35">
        <f>D31*25%</f>
        <v>68738.5</v>
      </c>
      <c r="F31" s="19"/>
      <c r="G31" s="19"/>
    </row>
    <row r="32" spans="1:7" s="20" customFormat="1" ht="16.5" customHeight="1" thickBot="1" x14ac:dyDescent="0.35">
      <c r="A32" s="53" t="s">
        <v>46</v>
      </c>
      <c r="B32" s="54"/>
      <c r="C32" s="54"/>
      <c r="D32" s="54"/>
      <c r="E32" s="55"/>
      <c r="F32" s="19"/>
      <c r="G32" s="19"/>
    </row>
    <row r="33" spans="1:8" s="20" customFormat="1" ht="40.799999999999997" x14ac:dyDescent="0.3">
      <c r="A33" s="3" t="s">
        <v>14</v>
      </c>
      <c r="B33" s="28" t="s">
        <v>33</v>
      </c>
      <c r="C33" s="4">
        <v>0.25</v>
      </c>
      <c r="D33" s="36">
        <v>175147306.81999999</v>
      </c>
      <c r="E33" s="36">
        <f>D33*25%</f>
        <v>43786826.710000001</v>
      </c>
      <c r="F33" s="19"/>
      <c r="G33" s="19"/>
    </row>
    <row r="34" spans="1:8" s="20" customFormat="1" ht="40.799999999999997" x14ac:dyDescent="0.3">
      <c r="A34" s="11" t="s">
        <v>15</v>
      </c>
      <c r="B34" s="27" t="s">
        <v>43</v>
      </c>
      <c r="C34" s="2">
        <v>0.25</v>
      </c>
      <c r="D34" s="31">
        <v>67226.47</v>
      </c>
      <c r="E34" s="36">
        <f>D34*75%*25%</f>
        <v>12604.96</v>
      </c>
      <c r="F34" s="19"/>
      <c r="G34" s="19"/>
    </row>
    <row r="35" spans="1:8" s="20" customFormat="1" ht="12" x14ac:dyDescent="0.3">
      <c r="A35" s="11" t="s">
        <v>16</v>
      </c>
      <c r="B35" s="27" t="s">
        <v>32</v>
      </c>
      <c r="C35" s="2">
        <v>0.25</v>
      </c>
      <c r="D35" s="37">
        <v>0</v>
      </c>
      <c r="E35" s="31">
        <f>D35*25%</f>
        <v>0</v>
      </c>
      <c r="F35" s="19"/>
      <c r="G35" s="19"/>
    </row>
    <row r="36" spans="1:8" s="20" customFormat="1" ht="36.6" thickBot="1" x14ac:dyDescent="0.35">
      <c r="A36" s="9" t="s">
        <v>17</v>
      </c>
      <c r="B36" s="29" t="s">
        <v>42</v>
      </c>
      <c r="C36" s="10">
        <v>0.25</v>
      </c>
      <c r="D36" s="38">
        <v>0</v>
      </c>
      <c r="E36" s="38">
        <v>0</v>
      </c>
      <c r="F36" s="19"/>
      <c r="G36" s="19"/>
    </row>
    <row r="37" spans="1:8" ht="15.9" customHeight="1" thickBot="1" x14ac:dyDescent="0.3">
      <c r="A37" s="56" t="s">
        <v>52</v>
      </c>
      <c r="B37" s="57"/>
      <c r="C37" s="57"/>
      <c r="D37" s="40"/>
      <c r="E37" s="40">
        <f>E13+E19+E25+E31+E33+E34+E35</f>
        <v>68266495.040000007</v>
      </c>
    </row>
    <row r="38" spans="1:8" ht="17.25" customHeight="1" x14ac:dyDescent="0.3">
      <c r="A38" s="62" t="s">
        <v>65</v>
      </c>
      <c r="B38" s="62"/>
      <c r="C38" s="62"/>
      <c r="D38" s="62"/>
      <c r="E38" s="62"/>
    </row>
    <row r="39" spans="1:8" ht="15" x14ac:dyDescent="0.25">
      <c r="A39" s="50" t="s">
        <v>49</v>
      </c>
      <c r="B39" s="50"/>
      <c r="C39" s="50"/>
      <c r="D39" s="50"/>
      <c r="E39" s="50"/>
    </row>
    <row r="40" spans="1:8" ht="27" customHeight="1" x14ac:dyDescent="0.3">
      <c r="A40" s="51" t="s">
        <v>50</v>
      </c>
      <c r="B40" s="51"/>
      <c r="C40" s="51"/>
      <c r="D40" s="51"/>
      <c r="E40" s="51"/>
    </row>
    <row r="41" spans="1:8" ht="27" customHeight="1" x14ac:dyDescent="0.3">
      <c r="A41" s="50" t="s">
        <v>51</v>
      </c>
      <c r="B41" s="50"/>
      <c r="C41" s="50"/>
      <c r="D41" s="50"/>
      <c r="E41" s="50"/>
    </row>
    <row r="42" spans="1:8" ht="27" customHeight="1" x14ac:dyDescent="0.3">
      <c r="A42" s="50" t="s">
        <v>57</v>
      </c>
      <c r="B42" s="50"/>
      <c r="C42" s="50"/>
      <c r="D42" s="50"/>
      <c r="E42" s="50"/>
      <c r="H42" s="13"/>
    </row>
    <row r="43" spans="1:8" ht="27" customHeight="1" x14ac:dyDescent="0.3">
      <c r="A43" s="73" t="s">
        <v>58</v>
      </c>
      <c r="B43" s="62"/>
      <c r="C43" s="62"/>
      <c r="D43" s="62"/>
      <c r="E43" s="62"/>
      <c r="H43" s="13"/>
    </row>
    <row r="44" spans="1:8" ht="12.9" customHeight="1" x14ac:dyDescent="0.25">
      <c r="A44" s="1"/>
      <c r="B44" s="1"/>
      <c r="C44" s="1"/>
      <c r="D44" s="41"/>
      <c r="E44" s="41"/>
    </row>
    <row r="45" spans="1:8" s="24" customFormat="1" ht="12.9" customHeight="1" x14ac:dyDescent="0.25">
      <c r="A45" s="74" t="s">
        <v>67</v>
      </c>
      <c r="B45" s="74"/>
      <c r="C45" s="74"/>
      <c r="D45" s="74"/>
      <c r="E45" s="74"/>
      <c r="F45" s="23"/>
      <c r="G45" s="23"/>
    </row>
    <row r="46" spans="1:8" s="24" customFormat="1" ht="12.9" customHeight="1" x14ac:dyDescent="0.25">
      <c r="A46" s="25"/>
      <c r="B46" s="25"/>
      <c r="C46" s="22"/>
      <c r="D46" s="30"/>
      <c r="E46" s="30"/>
      <c r="F46" s="23"/>
      <c r="G46" s="23"/>
    </row>
    <row r="47" spans="1:8" s="24" customFormat="1" ht="12.9" customHeight="1" x14ac:dyDescent="0.25">
      <c r="A47" s="72" t="s">
        <v>59</v>
      </c>
      <c r="B47" s="72"/>
      <c r="C47" s="72"/>
      <c r="D47" s="72"/>
      <c r="E47" s="72"/>
      <c r="F47" s="23"/>
      <c r="G47" s="23"/>
    </row>
    <row r="48" spans="1:8" s="24" customFormat="1" ht="12.9" customHeight="1" x14ac:dyDescent="0.3">
      <c r="A48" s="71" t="s">
        <v>60</v>
      </c>
      <c r="B48" s="71"/>
      <c r="C48" s="71"/>
      <c r="D48" s="71"/>
      <c r="E48" s="71"/>
      <c r="F48" s="23"/>
      <c r="G48" s="23"/>
    </row>
    <row r="49" spans="1:8" s="24" customFormat="1" ht="12.9" customHeight="1" x14ac:dyDescent="0.3">
      <c r="A49" s="71" t="s">
        <v>61</v>
      </c>
      <c r="B49" s="71"/>
      <c r="C49" s="71"/>
      <c r="D49" s="71"/>
      <c r="E49" s="71"/>
      <c r="F49" s="23"/>
      <c r="G49" s="23"/>
    </row>
    <row r="50" spans="1:8" s="24" customFormat="1" ht="12.9" customHeight="1" x14ac:dyDescent="0.3">
      <c r="A50" s="20"/>
      <c r="B50" s="20"/>
      <c r="C50" s="20"/>
      <c r="D50" s="20"/>
      <c r="E50" s="20"/>
      <c r="F50" s="23"/>
      <c r="G50" s="23"/>
    </row>
    <row r="51" spans="1:8" s="24" customFormat="1" ht="12.9" customHeight="1" x14ac:dyDescent="0.3">
      <c r="A51" s="75" t="s">
        <v>48</v>
      </c>
      <c r="B51" s="75"/>
      <c r="C51" s="75"/>
      <c r="D51" s="75"/>
      <c r="E51" s="75"/>
      <c r="F51" s="23"/>
      <c r="G51" s="23"/>
    </row>
    <row r="52" spans="1:8" s="24" customFormat="1" ht="12.9" customHeight="1" x14ac:dyDescent="0.3">
      <c r="A52" s="47"/>
      <c r="B52" s="47"/>
      <c r="C52" s="47"/>
      <c r="D52" s="47"/>
      <c r="E52" s="47"/>
      <c r="F52" s="23"/>
      <c r="G52" s="23"/>
    </row>
    <row r="53" spans="1:8" s="24" customFormat="1" ht="12.9" customHeight="1" x14ac:dyDescent="0.25">
      <c r="A53" s="76" t="s">
        <v>62</v>
      </c>
      <c r="B53" s="76"/>
      <c r="C53" s="76"/>
      <c r="D53" s="76"/>
      <c r="E53" s="76"/>
      <c r="F53" s="23"/>
      <c r="G53" s="23"/>
      <c r="H53" s="23"/>
    </row>
    <row r="54" spans="1:8" s="24" customFormat="1" ht="12.9" customHeight="1" x14ac:dyDescent="0.3">
      <c r="A54" s="77" t="s">
        <v>63</v>
      </c>
      <c r="B54" s="77"/>
      <c r="C54" s="77"/>
      <c r="D54" s="77"/>
      <c r="E54" s="77"/>
      <c r="F54" s="23"/>
      <c r="G54" s="23"/>
      <c r="H54" s="23"/>
    </row>
    <row r="55" spans="1:8" s="24" customFormat="1" ht="12.9" customHeight="1" x14ac:dyDescent="0.25">
      <c r="A55" s="78" t="s">
        <v>64</v>
      </c>
      <c r="B55" s="78"/>
      <c r="C55" s="78"/>
      <c r="D55" s="78"/>
      <c r="E55" s="78"/>
      <c r="F55" s="23"/>
      <c r="G55" s="23"/>
      <c r="H55" s="23"/>
    </row>
    <row r="56" spans="1:8" s="24" customFormat="1" ht="13.8" x14ac:dyDescent="0.3">
      <c r="C56" s="26"/>
      <c r="D56" s="42"/>
      <c r="E56" s="42"/>
      <c r="F56" s="23"/>
      <c r="G56" s="23"/>
    </row>
    <row r="57" spans="1:8" s="24" customFormat="1" ht="13.8" x14ac:dyDescent="0.3">
      <c r="C57" s="26"/>
      <c r="D57" s="42"/>
      <c r="E57" s="42"/>
      <c r="F57" s="23"/>
      <c r="G57" s="23"/>
    </row>
    <row r="58" spans="1:8" ht="14.4" x14ac:dyDescent="0.3">
      <c r="A58" s="72"/>
      <c r="B58" s="72"/>
    </row>
    <row r="59" spans="1:8" ht="14.4" x14ac:dyDescent="0.3">
      <c r="A59" s="71"/>
      <c r="B59" s="71"/>
    </row>
    <row r="60" spans="1:8" ht="14.4" x14ac:dyDescent="0.3">
      <c r="A60" s="71"/>
      <c r="B60" s="71"/>
    </row>
  </sheetData>
  <mergeCells count="37">
    <mergeCell ref="A59:B59"/>
    <mergeCell ref="A60:B60"/>
    <mergeCell ref="A58:B58"/>
    <mergeCell ref="A42:E42"/>
    <mergeCell ref="A43:E43"/>
    <mergeCell ref="A49:E49"/>
    <mergeCell ref="A45:E45"/>
    <mergeCell ref="A47:E47"/>
    <mergeCell ref="A48:E48"/>
    <mergeCell ref="A51:E51"/>
    <mergeCell ref="A53:E53"/>
    <mergeCell ref="A54:E54"/>
    <mergeCell ref="A55:E55"/>
    <mergeCell ref="A1:E1"/>
    <mergeCell ref="C3:E3"/>
    <mergeCell ref="B9:B11"/>
    <mergeCell ref="B15:B17"/>
    <mergeCell ref="B21:B23"/>
    <mergeCell ref="A7:E7"/>
    <mergeCell ref="A3:B3"/>
    <mergeCell ref="A4:B4"/>
    <mergeCell ref="C4:E4"/>
    <mergeCell ref="A12:C12"/>
    <mergeCell ref="A13:C13"/>
    <mergeCell ref="B28:B29"/>
    <mergeCell ref="A39:E39"/>
    <mergeCell ref="A40:E40"/>
    <mergeCell ref="A41:E41"/>
    <mergeCell ref="A18:C18"/>
    <mergeCell ref="A32:E32"/>
    <mergeCell ref="A37:C37"/>
    <mergeCell ref="A19:C19"/>
    <mergeCell ref="A24:C24"/>
    <mergeCell ref="A25:C25"/>
    <mergeCell ref="A30:C30"/>
    <mergeCell ref="A31:C31"/>
    <mergeCell ref="A38:E38"/>
  </mergeCells>
  <pageMargins left="0.59055118110236227" right="0.59055118110236227" top="0.78740157480314965" bottom="0.59055118110236227" header="0.31496062992125984" footer="0.31496062992125984"/>
  <pageSetup paperSize="9" scale="94" fitToHeight="2" orientation="portrait" r:id="rId1"/>
  <headerFooter>
    <oddHeader>&amp;C&amp;9GOVERNO DE RORAIMA
SECRETARIA DE ESTADO DE EDUCAÇÃO E DESPORTO - SEED/ RR
DEPARTAMENTO DE CONVÊNIOS, ORÇAMENTO E FINANÇAS - DECOF/ SEED</oddHeader>
  </headerFooter>
  <ignoredErrors>
    <ignoredError sqref="E34 E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VII 25% </vt:lpstr>
      <vt:lpstr>'ANEXO VII 25% '!Area_de_impressao</vt:lpstr>
      <vt:lpstr>'ANEXO VII 25% 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Sheyla Rodrigues Neto Dias da Silva</cp:lastModifiedBy>
  <cp:lastPrinted>2020-05-29T14:44:02Z</cp:lastPrinted>
  <dcterms:created xsi:type="dcterms:W3CDTF">2014-07-01T18:33:11Z</dcterms:created>
  <dcterms:modified xsi:type="dcterms:W3CDTF">2020-05-29T14:44:08Z</dcterms:modified>
</cp:coreProperties>
</file>