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yla\Downloads\04 GERENCIAL ABRIL_2020\"/>
    </mc:Choice>
  </mc:AlternateContent>
  <bookViews>
    <workbookView xWindow="0" yWindow="0" windowWidth="23040" windowHeight="10188"/>
  </bookViews>
  <sheets>
    <sheet name="ANEXO IX - FUNDEB " sheetId="11" r:id="rId1"/>
  </sheets>
  <definedNames>
    <definedName name="_xlnm.Print_Area" localSheetId="0">'ANEXO IX - FUNDEB '!$A$1:$D$65</definedName>
    <definedName name="_xlnm.Print_Titles" localSheetId="0">'ANEXO IX - FUNDEB '!$2:$7</definedName>
  </definedNames>
  <calcPr calcId="171027"/>
</workbook>
</file>

<file path=xl/calcChain.xml><?xml version="1.0" encoding="utf-8"?>
<calcChain xmlns="http://schemas.openxmlformats.org/spreadsheetml/2006/main">
  <c r="D50" i="11" l="1"/>
  <c r="D49" i="11" s="1"/>
  <c r="C50" i="11"/>
  <c r="C49" i="11" s="1"/>
  <c r="B50" i="11"/>
  <c r="B49" i="11" s="1"/>
  <c r="D47" i="11"/>
  <c r="D46" i="11" s="1"/>
  <c r="C47" i="11"/>
  <c r="B47" i="11"/>
  <c r="B46" i="11" s="1"/>
  <c r="C42" i="11"/>
  <c r="D42" i="11"/>
  <c r="B42" i="11"/>
  <c r="D36" i="11"/>
  <c r="C36" i="11"/>
  <c r="B36" i="11"/>
  <c r="D30" i="11"/>
  <c r="B30" i="11"/>
  <c r="D12" i="11"/>
  <c r="C12" i="11"/>
  <c r="B12" i="11"/>
  <c r="B18" i="11"/>
  <c r="D9" i="11"/>
  <c r="D8" i="11" s="1"/>
  <c r="C9" i="11"/>
  <c r="C8" i="11" s="1"/>
  <c r="B9" i="11"/>
  <c r="B8" i="11" s="1"/>
  <c r="C23" i="11" l="1"/>
  <c r="D23" i="11"/>
  <c r="B23" i="11"/>
  <c r="B11" i="11" s="1"/>
  <c r="D18" i="11"/>
  <c r="C18" i="11"/>
  <c r="D34" i="11"/>
  <c r="C34" i="11"/>
  <c r="B34" i="11"/>
  <c r="C30" i="11"/>
  <c r="D11" i="11" l="1"/>
  <c r="C11" i="11"/>
  <c r="B29" i="11"/>
  <c r="D29" i="11"/>
  <c r="C29" i="11"/>
  <c r="D52" i="11" l="1"/>
  <c r="B52" i="11"/>
  <c r="C46" i="11"/>
  <c r="C52" i="11" s="1"/>
</calcChain>
</file>

<file path=xl/sharedStrings.xml><?xml version="1.0" encoding="utf-8"?>
<sst xmlns="http://schemas.openxmlformats.org/spreadsheetml/2006/main" count="66" uniqueCount="48">
  <si>
    <t>JURISDICIONADO:</t>
  </si>
  <si>
    <t>MÊS/ANO</t>
  </si>
  <si>
    <t>Despesa</t>
  </si>
  <si>
    <t>Valor Empenhado R$</t>
  </si>
  <si>
    <t>Valor Liquidado R$</t>
  </si>
  <si>
    <t>Valor Pago R$</t>
  </si>
  <si>
    <t>SUBFUNÇÃO 367 - EDUCAÇÃO ESPECIAL</t>
  </si>
  <si>
    <t>SUBFUNÇÃO 366 - EDUCAÇÃO DE JOVENS E ADULTOS</t>
  </si>
  <si>
    <t>SUBFUNÇÃO 362 - ENSINO MÉDIO</t>
  </si>
  <si>
    <t>SUBFUNÇÃO 361 - ENSINO FUNDAMENTAL</t>
  </si>
  <si>
    <t>De acordo:</t>
  </si>
  <si>
    <t>ANEXO IX - DEMONSTRATIVO DAS DESPESAS VINCULADAS À MANUTENÇÃO E DESENVOLVIMENTO DO ENSINO PÚBLICO</t>
  </si>
  <si>
    <t>SUBFUNÇÃO 128 - FORMAÇÃO DE RECURSOS HUMANOS</t>
  </si>
  <si>
    <t>TOTAL</t>
  </si>
  <si>
    <t>PAOE 4441 - Remuneração dos Profissionais do Magistério do Ensino Médio - 60%</t>
  </si>
  <si>
    <t>PAOE 2365: Reforma de Unidades Educacionais do Ensino Médio</t>
  </si>
  <si>
    <t>PAOE 2320: Fortalecimento do Ensino Médio</t>
  </si>
  <si>
    <t>PAOE 2319 - Manutenção e Fortalecimento do Ensino Fundamental</t>
  </si>
  <si>
    <t>PAOE 4444 - Remuneração do Pessoal Técnico Administrativo do Ensino Fundamental - 40%</t>
  </si>
  <si>
    <t>PAOE 4448 - Remuneração dos Profissionais do Magistério de Ensino Fundamental - 60%</t>
  </si>
  <si>
    <t>PAOE 4445 - Remuneração do Pessoal Técnico Administrativo do Ensino Médio - 40%</t>
  </si>
  <si>
    <t>PAOE 2324 - Fortalecimento da Educação de Jovens e Adultos para Educação Básica</t>
  </si>
  <si>
    <t>PAOE 2321 - Fortalecimento da Educação Especial Para Educação Básica</t>
  </si>
  <si>
    <t>2355 - Qualificação de Profissionais para Educação Básica</t>
  </si>
  <si>
    <t>Josimar Lins Pereira Filho</t>
  </si>
  <si>
    <t>SECRETARIA DE ESTADO DE EDUCAÇÃO E DESPORTO - FUNDEB</t>
  </si>
  <si>
    <t>Secretária de Estado de Educação e Desporto - SEED/RR</t>
  </si>
  <si>
    <t>Leila Soares de Souza Perussolo</t>
  </si>
  <si>
    <t>Decreto nº 016-P de 10/12/2018</t>
  </si>
  <si>
    <t>Decreto Nº 030-P de 02/01/2019</t>
  </si>
  <si>
    <r>
      <rPr>
        <b/>
        <sz val="10"/>
        <rFont val="Calibri"/>
        <family val="2"/>
        <scheme val="minor"/>
      </rPr>
      <t>FONTE</t>
    </r>
    <r>
      <rPr>
        <sz val="10"/>
        <rFont val="Calibri"/>
        <family val="2"/>
        <scheme val="minor"/>
      </rPr>
      <t>: FIPLAN: FIP 613 e 629. QUADRO DE DETALHAMENTO DA DESPESA - QDD 2019</t>
    </r>
  </si>
  <si>
    <t>33.90.39 - SERVIÇO PESSOA JURÍDICA</t>
  </si>
  <si>
    <t>33.90.08 - OUTROS BENEFÍCIOS ASSISTENCIAIS DO SERVIDOR</t>
  </si>
  <si>
    <t>33.90.30 - MATERIAL DE CONSUMO</t>
  </si>
  <si>
    <t>33.90.36 - SERVIÇO PESSOA FÍSICA</t>
  </si>
  <si>
    <t>33.90.37 - LOCAÇÃO DE MAO DE OBRA</t>
  </si>
  <si>
    <t>31.90.11 - VENCIMENTOS E VANTAGENS FIXAS</t>
  </si>
  <si>
    <t>31.90.13 - PATRONAL INSS</t>
  </si>
  <si>
    <t>31.90.16 - ADICIONAL DE SUBSTITUIÇÃO</t>
  </si>
  <si>
    <t>31.91.13 - PATRONAL IPER</t>
  </si>
  <si>
    <t xml:space="preserve">31.90.04 - CONTRATAÇÃO POR TEMPO DETERMINADO </t>
  </si>
  <si>
    <t>31.90.16 - SUBSTITUIÇÃO</t>
  </si>
  <si>
    <t>Marcia Lopes Barroso</t>
  </si>
  <si>
    <t>Contadora - CRC RR 001222/O-3</t>
  </si>
  <si>
    <t>Decreto Nº 627-P de 21/03/2019</t>
  </si>
  <si>
    <t>Dep. de Convênio, Orçamento e Finanças - DECOF/SEED</t>
  </si>
  <si>
    <t>ABRIL/2020</t>
  </si>
  <si>
    <t>Boa Vista - RR, 27 de Maio de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</si>
</sst>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4" fontId="5" fillId="3" borderId="1" xfId="1" applyNumberFormat="1" applyFont="1" applyFill="1" applyBorder="1" applyAlignment="1">
      <alignment vertical="center"/>
    </xf>
    <xf numFmtId="4" fontId="5" fillId="2" borderId="1" xfId="0" applyNumberFormat="1" applyFont="1" applyFill="1" applyBorder="1" applyAlignment="1">
      <alignment horizontal="center" vertical="center" wrapText="1"/>
    </xf>
    <xf numFmtId="4" fontId="5" fillId="2" borderId="1" xfId="1" applyNumberFormat="1" applyFont="1" applyFill="1" applyBorder="1" applyAlignment="1">
      <alignment vertical="center"/>
    </xf>
    <xf numFmtId="4" fontId="4" fillId="0" borderId="1" xfId="1" applyNumberFormat="1" applyFont="1" applyFill="1" applyBorder="1" applyAlignment="1">
      <alignment vertical="center"/>
    </xf>
    <xf numFmtId="4" fontId="3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4" fontId="4" fillId="0" borderId="0" xfId="0" applyNumberFormat="1" applyFont="1" applyFill="1" applyAlignment="1">
      <alignment vertical="center"/>
    </xf>
    <xf numFmtId="4" fontId="3" fillId="0" borderId="0" xfId="0" applyNumberFormat="1" applyFont="1" applyFill="1" applyAlignment="1">
      <alignment vertical="center"/>
    </xf>
    <xf numFmtId="4" fontId="4" fillId="0" borderId="0" xfId="0" applyNumberFormat="1" applyFont="1" applyAlignment="1">
      <alignment horizontal="center" vertical="center"/>
    </xf>
    <xf numFmtId="43" fontId="3" fillId="0" borderId="0" xfId="1" applyFont="1" applyAlignment="1">
      <alignment vertical="center"/>
    </xf>
    <xf numFmtId="43" fontId="4" fillId="0" borderId="0" xfId="1" applyFont="1" applyAlignment="1">
      <alignment vertical="center"/>
    </xf>
    <xf numFmtId="43" fontId="7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4" fontId="5" fillId="4" borderId="1" xfId="0" applyNumberFormat="1" applyFont="1" applyFill="1" applyBorder="1" applyAlignment="1">
      <alignment vertical="center" wrapText="1"/>
    </xf>
    <xf numFmtId="43" fontId="8" fillId="0" borderId="0" xfId="1" applyFont="1" applyFill="1" applyAlignment="1">
      <alignment vertical="center"/>
    </xf>
    <xf numFmtId="0" fontId="7" fillId="0" borderId="0" xfId="0" applyFont="1" applyFill="1" applyAlignment="1">
      <alignment vertical="center"/>
    </xf>
    <xf numFmtId="43" fontId="7" fillId="0" borderId="0" xfId="1" applyFont="1" applyFill="1" applyAlignment="1">
      <alignment vertical="center"/>
    </xf>
    <xf numFmtId="43" fontId="5" fillId="0" borderId="0" xfId="1" applyFont="1" applyBorder="1" applyAlignment="1">
      <alignment horizontal="center" vertical="center"/>
    </xf>
    <xf numFmtId="43" fontId="4" fillId="0" borderId="0" xfId="1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 vertical="center"/>
    </xf>
    <xf numFmtId="4" fontId="5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43" fontId="4" fillId="0" borderId="0" xfId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66"/>
  <sheetViews>
    <sheetView tabSelected="1" topLeftCell="A4" zoomScale="90" zoomScaleNormal="90" zoomScaleSheetLayoutView="90" workbookViewId="0">
      <selection activeCell="A56" sqref="A56:D56"/>
    </sheetView>
  </sheetViews>
  <sheetFormatPr defaultColWidth="9.109375" defaultRowHeight="14.4" x14ac:dyDescent="0.3"/>
  <cols>
    <col min="1" max="1" width="50.6640625" style="1" customWidth="1"/>
    <col min="2" max="2" width="17.5546875" style="10" bestFit="1" customWidth="1"/>
    <col min="3" max="3" width="15.6640625" style="10" customWidth="1"/>
    <col min="4" max="4" width="15.6640625" style="13" customWidth="1"/>
    <col min="5" max="5" width="17.88671875" style="15" customWidth="1"/>
    <col min="6" max="6" width="13.109375" style="1" bestFit="1" customWidth="1"/>
    <col min="7" max="7" width="11.6640625" style="1" bestFit="1" customWidth="1"/>
    <col min="8" max="16384" width="9.109375" style="1"/>
  </cols>
  <sheetData>
    <row r="2" spans="1:5" ht="31.5" customHeight="1" x14ac:dyDescent="0.3">
      <c r="A2" s="39" t="s">
        <v>11</v>
      </c>
      <c r="B2" s="39"/>
      <c r="C2" s="39"/>
      <c r="D2" s="39"/>
    </row>
    <row r="3" spans="1:5" ht="15" x14ac:dyDescent="0.25">
      <c r="A3" s="42"/>
      <c r="B3" s="42"/>
      <c r="C3" s="42"/>
      <c r="D3" s="42"/>
    </row>
    <row r="4" spans="1:5" s="2" customFormat="1" ht="13.5" customHeight="1" x14ac:dyDescent="0.3">
      <c r="A4" s="4" t="s">
        <v>0</v>
      </c>
      <c r="B4" s="40" t="s">
        <v>25</v>
      </c>
      <c r="C4" s="40"/>
      <c r="D4" s="40"/>
      <c r="E4" s="16"/>
    </row>
    <row r="5" spans="1:5" s="2" customFormat="1" ht="12.75" customHeight="1" x14ac:dyDescent="0.3">
      <c r="A5" s="4" t="s">
        <v>1</v>
      </c>
      <c r="B5" s="41" t="s">
        <v>46</v>
      </c>
      <c r="C5" s="41"/>
      <c r="D5" s="41"/>
      <c r="E5" s="16"/>
    </row>
    <row r="6" spans="1:5" s="2" customFormat="1" ht="12.75" customHeight="1" x14ac:dyDescent="0.25">
      <c r="A6" s="44"/>
      <c r="B6" s="44"/>
      <c r="C6" s="44"/>
      <c r="D6" s="44"/>
      <c r="E6" s="16"/>
    </row>
    <row r="7" spans="1:5" s="2" customFormat="1" ht="15" customHeight="1" x14ac:dyDescent="0.25">
      <c r="A7" s="3" t="s">
        <v>2</v>
      </c>
      <c r="B7" s="7" t="s">
        <v>3</v>
      </c>
      <c r="C7" s="7" t="s">
        <v>4</v>
      </c>
      <c r="D7" s="7" t="s">
        <v>5</v>
      </c>
      <c r="E7" s="16"/>
    </row>
    <row r="8" spans="1:5" ht="15" customHeight="1" x14ac:dyDescent="0.3">
      <c r="A8" s="5" t="s">
        <v>12</v>
      </c>
      <c r="B8" s="6">
        <f>B9</f>
        <v>0</v>
      </c>
      <c r="C8" s="6">
        <f t="shared" ref="C8:D8" si="0">C9</f>
        <v>0</v>
      </c>
      <c r="D8" s="6">
        <f t="shared" si="0"/>
        <v>0</v>
      </c>
    </row>
    <row r="9" spans="1:5" x14ac:dyDescent="0.3">
      <c r="A9" s="20" t="s">
        <v>23</v>
      </c>
      <c r="B9" s="8">
        <f>B10</f>
        <v>0</v>
      </c>
      <c r="C9" s="8">
        <f>C10</f>
        <v>0</v>
      </c>
      <c r="D9" s="8">
        <f>D10</f>
        <v>0</v>
      </c>
    </row>
    <row r="10" spans="1:5" s="18" customFormat="1" ht="15" customHeight="1" x14ac:dyDescent="0.3">
      <c r="A10" s="19" t="s">
        <v>31</v>
      </c>
      <c r="B10" s="9">
        <v>0</v>
      </c>
      <c r="C10" s="9">
        <v>0</v>
      </c>
      <c r="D10" s="9">
        <v>0</v>
      </c>
      <c r="E10" s="17"/>
    </row>
    <row r="11" spans="1:5" ht="15" customHeight="1" x14ac:dyDescent="0.3">
      <c r="A11" s="5" t="s">
        <v>9</v>
      </c>
      <c r="B11" s="6">
        <f>B12+B18+B23</f>
        <v>24988382.360000003</v>
      </c>
      <c r="C11" s="6">
        <f t="shared" ref="C11:D11" si="1">C12+C18+C23</f>
        <v>24609458.820000004</v>
      </c>
      <c r="D11" s="6">
        <f t="shared" si="1"/>
        <v>29596545.780000001</v>
      </c>
    </row>
    <row r="12" spans="1:5" ht="27.6" x14ac:dyDescent="0.3">
      <c r="A12" s="20" t="s">
        <v>17</v>
      </c>
      <c r="B12" s="8">
        <f>SUM(B13:B17)</f>
        <v>0</v>
      </c>
      <c r="C12" s="8">
        <f t="shared" ref="C12:D12" si="2">SUM(C13:C17)</f>
        <v>0</v>
      </c>
      <c r="D12" s="8">
        <f t="shared" si="2"/>
        <v>0</v>
      </c>
    </row>
    <row r="13" spans="1:5" s="18" customFormat="1" ht="15" customHeight="1" x14ac:dyDescent="0.3">
      <c r="A13" s="19" t="s">
        <v>32</v>
      </c>
      <c r="B13" s="9">
        <v>0</v>
      </c>
      <c r="C13" s="9">
        <v>0</v>
      </c>
      <c r="D13" s="9">
        <v>0</v>
      </c>
      <c r="E13" s="17"/>
    </row>
    <row r="14" spans="1:5" s="18" customFormat="1" ht="15" customHeight="1" x14ac:dyDescent="0.25">
      <c r="A14" s="19" t="s">
        <v>33</v>
      </c>
      <c r="B14" s="9">
        <v>0</v>
      </c>
      <c r="C14" s="9">
        <v>0</v>
      </c>
      <c r="D14" s="9">
        <v>0</v>
      </c>
      <c r="E14" s="17"/>
    </row>
    <row r="15" spans="1:5" s="18" customFormat="1" ht="15" customHeight="1" x14ac:dyDescent="0.3">
      <c r="A15" s="19" t="s">
        <v>34</v>
      </c>
      <c r="B15" s="9">
        <v>0</v>
      </c>
      <c r="C15" s="9">
        <v>0</v>
      </c>
      <c r="D15" s="9">
        <v>0</v>
      </c>
      <c r="E15" s="17"/>
    </row>
    <row r="16" spans="1:5" s="18" customFormat="1" ht="15" customHeight="1" x14ac:dyDescent="0.3">
      <c r="A16" s="19" t="s">
        <v>35</v>
      </c>
      <c r="B16" s="9">
        <v>0</v>
      </c>
      <c r="C16" s="9">
        <v>0</v>
      </c>
      <c r="D16" s="9">
        <v>0</v>
      </c>
      <c r="E16" s="17"/>
    </row>
    <row r="17" spans="1:5" s="18" customFormat="1" ht="15" customHeight="1" x14ac:dyDescent="0.3">
      <c r="A17" s="19" t="s">
        <v>31</v>
      </c>
      <c r="B17" s="9">
        <v>0</v>
      </c>
      <c r="C17" s="9">
        <v>0</v>
      </c>
      <c r="D17" s="9">
        <v>0</v>
      </c>
      <c r="E17" s="17"/>
    </row>
    <row r="18" spans="1:5" ht="27.6" x14ac:dyDescent="0.3">
      <c r="A18" s="20" t="s">
        <v>18</v>
      </c>
      <c r="B18" s="8">
        <f>SUM(B19:B22)</f>
        <v>1339071.6200000001</v>
      </c>
      <c r="C18" s="8">
        <f>SUM(C19:C22)</f>
        <v>1317928.8600000001</v>
      </c>
      <c r="D18" s="8">
        <f>SUM(D19:D22)</f>
        <v>1532904.7</v>
      </c>
    </row>
    <row r="19" spans="1:5" s="18" customFormat="1" ht="15" customHeight="1" x14ac:dyDescent="0.3">
      <c r="A19" s="19" t="s">
        <v>36</v>
      </c>
      <c r="B19" s="9">
        <v>1179922.49</v>
      </c>
      <c r="C19" s="9">
        <v>1158779.73</v>
      </c>
      <c r="D19" s="9">
        <v>1373585.44</v>
      </c>
      <c r="E19" s="17"/>
    </row>
    <row r="20" spans="1:5" s="18" customFormat="1" ht="15" customHeight="1" x14ac:dyDescent="0.3">
      <c r="A20" s="21" t="s">
        <v>37</v>
      </c>
      <c r="B20" s="9">
        <v>41674.089999999997</v>
      </c>
      <c r="C20" s="9">
        <v>41674.089999999997</v>
      </c>
      <c r="D20" s="9">
        <v>40581.18</v>
      </c>
      <c r="E20" s="17"/>
    </row>
    <row r="21" spans="1:5" s="18" customFormat="1" ht="15" customHeight="1" x14ac:dyDescent="0.3">
      <c r="A21" s="19" t="s">
        <v>38</v>
      </c>
      <c r="B21" s="9">
        <v>0</v>
      </c>
      <c r="C21" s="9">
        <v>0</v>
      </c>
      <c r="D21" s="9">
        <v>0</v>
      </c>
      <c r="E21" s="17"/>
    </row>
    <row r="22" spans="1:5" s="18" customFormat="1" ht="15" customHeight="1" x14ac:dyDescent="0.3">
      <c r="A22" s="21" t="s">
        <v>39</v>
      </c>
      <c r="B22" s="9">
        <v>117475.04</v>
      </c>
      <c r="C22" s="9">
        <v>117475.04</v>
      </c>
      <c r="D22" s="9">
        <v>118738.08</v>
      </c>
      <c r="E22" s="17"/>
    </row>
    <row r="23" spans="1:5" ht="27.6" x14ac:dyDescent="0.3">
      <c r="A23" s="20" t="s">
        <v>19</v>
      </c>
      <c r="B23" s="8">
        <f>SUM(B24:B28)</f>
        <v>23649310.740000002</v>
      </c>
      <c r="C23" s="8">
        <f>SUM(C24:C28)</f>
        <v>23291529.960000005</v>
      </c>
      <c r="D23" s="8">
        <f>SUM(D24:D28)</f>
        <v>28063641.080000002</v>
      </c>
    </row>
    <row r="24" spans="1:5" s="18" customFormat="1" ht="15" customHeight="1" x14ac:dyDescent="0.3">
      <c r="A24" s="21" t="s">
        <v>40</v>
      </c>
      <c r="B24" s="9">
        <v>4974206.4800000004</v>
      </c>
      <c r="C24" s="9">
        <v>4724509.07</v>
      </c>
      <c r="D24" s="9">
        <v>4865247.71</v>
      </c>
      <c r="E24" s="17"/>
    </row>
    <row r="25" spans="1:5" s="18" customFormat="1" ht="15" customHeight="1" x14ac:dyDescent="0.3">
      <c r="A25" s="19" t="s">
        <v>36</v>
      </c>
      <c r="B25" s="9">
        <v>15618069.359999999</v>
      </c>
      <c r="C25" s="9">
        <v>15509985.99</v>
      </c>
      <c r="D25" s="9">
        <v>20148716.059999999</v>
      </c>
      <c r="E25" s="17"/>
    </row>
    <row r="26" spans="1:5" s="18" customFormat="1" ht="15" customHeight="1" x14ac:dyDescent="0.3">
      <c r="A26" s="21" t="s">
        <v>37</v>
      </c>
      <c r="B26" s="9">
        <v>1100544.54</v>
      </c>
      <c r="C26" s="9">
        <v>1100544.54</v>
      </c>
      <c r="D26" s="9">
        <v>1077581.48</v>
      </c>
      <c r="E26" s="17"/>
    </row>
    <row r="27" spans="1:5" s="18" customFormat="1" ht="15" customHeight="1" x14ac:dyDescent="0.3">
      <c r="A27" s="19" t="s">
        <v>38</v>
      </c>
      <c r="B27" s="9">
        <v>4340.92</v>
      </c>
      <c r="C27" s="9">
        <v>4340.92</v>
      </c>
      <c r="D27" s="9">
        <v>4340.92</v>
      </c>
      <c r="E27" s="17"/>
    </row>
    <row r="28" spans="1:5" s="18" customFormat="1" ht="15" customHeight="1" x14ac:dyDescent="0.3">
      <c r="A28" s="21" t="s">
        <v>39</v>
      </c>
      <c r="B28" s="9">
        <v>1952149.44</v>
      </c>
      <c r="C28" s="9">
        <v>1952149.44</v>
      </c>
      <c r="D28" s="9">
        <v>1967754.91</v>
      </c>
      <c r="E28" s="17"/>
    </row>
    <row r="29" spans="1:5" ht="15" customHeight="1" x14ac:dyDescent="0.3">
      <c r="A29" s="5" t="s">
        <v>8</v>
      </c>
      <c r="B29" s="6">
        <f>B30+B34+B36+B42</f>
        <v>11080928.689999999</v>
      </c>
      <c r="C29" s="6">
        <f>C30+C34+C36+C42</f>
        <v>10713620.82</v>
      </c>
      <c r="D29" s="6">
        <f>D30+D34+D36+D42</f>
        <v>13123985.769999998</v>
      </c>
    </row>
    <row r="30" spans="1:5" x14ac:dyDescent="0.3">
      <c r="A30" s="20" t="s">
        <v>16</v>
      </c>
      <c r="B30" s="8">
        <f>SUM(B31:B33)</f>
        <v>0</v>
      </c>
      <c r="C30" s="8">
        <f>SUM(C31:C33)</f>
        <v>0</v>
      </c>
      <c r="D30" s="8">
        <f>SUM(D31:D33)</f>
        <v>0</v>
      </c>
    </row>
    <row r="31" spans="1:5" s="18" customFormat="1" ht="15" customHeight="1" x14ac:dyDescent="0.3">
      <c r="A31" s="19" t="s">
        <v>32</v>
      </c>
      <c r="B31" s="9">
        <v>0</v>
      </c>
      <c r="C31" s="9">
        <v>0</v>
      </c>
      <c r="D31" s="9">
        <v>0</v>
      </c>
      <c r="E31" s="17"/>
    </row>
    <row r="32" spans="1:5" s="18" customFormat="1" ht="15" customHeight="1" x14ac:dyDescent="0.3">
      <c r="A32" s="19" t="s">
        <v>35</v>
      </c>
      <c r="B32" s="9">
        <v>0</v>
      </c>
      <c r="C32" s="9">
        <v>0</v>
      </c>
      <c r="D32" s="9">
        <v>0</v>
      </c>
      <c r="E32" s="17"/>
    </row>
    <row r="33" spans="1:5" s="18" customFormat="1" ht="15" customHeight="1" x14ac:dyDescent="0.3">
      <c r="A33" s="19" t="s">
        <v>31</v>
      </c>
      <c r="B33" s="9">
        <v>0</v>
      </c>
      <c r="C33" s="9">
        <v>0</v>
      </c>
      <c r="D33" s="9">
        <v>0</v>
      </c>
      <c r="E33" s="17"/>
    </row>
    <row r="34" spans="1:5" s="25" customFormat="1" ht="27.6" x14ac:dyDescent="0.3">
      <c r="A34" s="20" t="s">
        <v>15</v>
      </c>
      <c r="B34" s="8">
        <f>B35</f>
        <v>0</v>
      </c>
      <c r="C34" s="8">
        <f>C35</f>
        <v>0</v>
      </c>
      <c r="D34" s="8">
        <f>D35</f>
        <v>0</v>
      </c>
      <c r="E34" s="24"/>
    </row>
    <row r="35" spans="1:5" s="25" customFormat="1" ht="15" customHeight="1" x14ac:dyDescent="0.3">
      <c r="A35" s="19" t="s">
        <v>31</v>
      </c>
      <c r="B35" s="9">
        <v>0</v>
      </c>
      <c r="C35" s="9">
        <v>0</v>
      </c>
      <c r="D35" s="9">
        <v>0</v>
      </c>
      <c r="E35" s="26"/>
    </row>
    <row r="36" spans="1:5" ht="27.6" x14ac:dyDescent="0.3">
      <c r="A36" s="20" t="s">
        <v>14</v>
      </c>
      <c r="B36" s="8">
        <f>SUM(B37:B41)</f>
        <v>10389782.609999999</v>
      </c>
      <c r="C36" s="8">
        <f t="shared" ref="C36:D36" si="3">SUM(C37:C41)</f>
        <v>10038501.98</v>
      </c>
      <c r="D36" s="8">
        <f t="shared" si="3"/>
        <v>12330046.939999998</v>
      </c>
    </row>
    <row r="37" spans="1:5" s="18" customFormat="1" ht="15" customHeight="1" x14ac:dyDescent="0.3">
      <c r="A37" s="21" t="s">
        <v>40</v>
      </c>
      <c r="B37" s="9">
        <v>2293864.73</v>
      </c>
      <c r="C37" s="9">
        <v>2180615.02</v>
      </c>
      <c r="D37" s="9">
        <v>2261754.67</v>
      </c>
      <c r="E37" s="17"/>
    </row>
    <row r="38" spans="1:5" s="18" customFormat="1" ht="15" customHeight="1" x14ac:dyDescent="0.3">
      <c r="A38" s="19" t="s">
        <v>36</v>
      </c>
      <c r="B38" s="9">
        <v>6715879.8600000003</v>
      </c>
      <c r="C38" s="9">
        <v>6477848.9400000004</v>
      </c>
      <c r="D38" s="9">
        <v>8681749.8599999994</v>
      </c>
      <c r="E38" s="17"/>
    </row>
    <row r="39" spans="1:5" s="18" customFormat="1" ht="15" customHeight="1" x14ac:dyDescent="0.3">
      <c r="A39" s="21" t="s">
        <v>37</v>
      </c>
      <c r="B39" s="9">
        <v>508454.83</v>
      </c>
      <c r="C39" s="9">
        <v>508454.83</v>
      </c>
      <c r="D39" s="9">
        <v>494189.7</v>
      </c>
      <c r="E39" s="17"/>
    </row>
    <row r="40" spans="1:5" s="18" customFormat="1" ht="15" customHeight="1" x14ac:dyDescent="0.3">
      <c r="A40" s="21" t="s">
        <v>41</v>
      </c>
      <c r="B40" s="9">
        <v>0</v>
      </c>
      <c r="C40" s="9">
        <v>0</v>
      </c>
      <c r="D40" s="9">
        <v>0</v>
      </c>
      <c r="E40" s="17"/>
    </row>
    <row r="41" spans="1:5" s="18" customFormat="1" ht="15" customHeight="1" x14ac:dyDescent="0.3">
      <c r="A41" s="21" t="s">
        <v>39</v>
      </c>
      <c r="B41" s="9">
        <v>871583.19</v>
      </c>
      <c r="C41" s="9">
        <v>871583.19</v>
      </c>
      <c r="D41" s="9">
        <v>892352.71</v>
      </c>
      <c r="E41" s="17"/>
    </row>
    <row r="42" spans="1:5" ht="30.75" customHeight="1" x14ac:dyDescent="0.3">
      <c r="A42" s="20" t="s">
        <v>20</v>
      </c>
      <c r="B42" s="8">
        <f>SUM(B43:B45)</f>
        <v>691146.08</v>
      </c>
      <c r="C42" s="8">
        <f>SUM(C43:C45)</f>
        <v>675118.84</v>
      </c>
      <c r="D42" s="8">
        <f>SUM(D43:D45)</f>
        <v>793938.83</v>
      </c>
    </row>
    <row r="43" spans="1:5" s="18" customFormat="1" ht="15" customHeight="1" x14ac:dyDescent="0.3">
      <c r="A43" s="21" t="s">
        <v>36</v>
      </c>
      <c r="B43" s="9">
        <v>611823.12</v>
      </c>
      <c r="C43" s="9">
        <v>599763.26</v>
      </c>
      <c r="D43" s="9">
        <v>714980.88</v>
      </c>
      <c r="E43" s="17"/>
    </row>
    <row r="44" spans="1:5" s="18" customFormat="1" ht="15" customHeight="1" x14ac:dyDescent="0.3">
      <c r="A44" s="21" t="s">
        <v>37</v>
      </c>
      <c r="B44" s="9">
        <v>13800.1</v>
      </c>
      <c r="C44" s="9">
        <v>13800.1</v>
      </c>
      <c r="D44" s="9">
        <v>13941.85</v>
      </c>
      <c r="E44" s="17"/>
    </row>
    <row r="45" spans="1:5" s="18" customFormat="1" ht="15" customHeight="1" x14ac:dyDescent="0.3">
      <c r="A45" s="21" t="s">
        <v>39</v>
      </c>
      <c r="B45" s="9">
        <v>65522.86</v>
      </c>
      <c r="C45" s="9">
        <v>61555.48</v>
      </c>
      <c r="D45" s="9">
        <v>65016.1</v>
      </c>
      <c r="E45" s="17"/>
    </row>
    <row r="46" spans="1:5" ht="15" customHeight="1" x14ac:dyDescent="0.3">
      <c r="A46" s="5" t="s">
        <v>7</v>
      </c>
      <c r="B46" s="6">
        <f>B47</f>
        <v>0</v>
      </c>
      <c r="C46" s="6">
        <f t="shared" ref="C46:D46" si="4">C47</f>
        <v>0</v>
      </c>
      <c r="D46" s="6">
        <f t="shared" si="4"/>
        <v>0</v>
      </c>
    </row>
    <row r="47" spans="1:5" ht="27.6" x14ac:dyDescent="0.3">
      <c r="A47" s="20" t="s">
        <v>21</v>
      </c>
      <c r="B47" s="8">
        <f>B48</f>
        <v>0</v>
      </c>
      <c r="C47" s="8">
        <f>C48</f>
        <v>0</v>
      </c>
      <c r="D47" s="8">
        <f>D48</f>
        <v>0</v>
      </c>
    </row>
    <row r="48" spans="1:5" s="18" customFormat="1" ht="15" customHeight="1" x14ac:dyDescent="0.3">
      <c r="A48" s="19" t="s">
        <v>31</v>
      </c>
      <c r="B48" s="9">
        <v>0</v>
      </c>
      <c r="C48" s="9">
        <v>0</v>
      </c>
      <c r="D48" s="9">
        <v>0</v>
      </c>
      <c r="E48" s="17"/>
    </row>
    <row r="49" spans="1:6" s="18" customFormat="1" ht="15" customHeight="1" x14ac:dyDescent="0.3">
      <c r="A49" s="5" t="s">
        <v>6</v>
      </c>
      <c r="B49" s="6">
        <f>B50</f>
        <v>0</v>
      </c>
      <c r="C49" s="6">
        <f t="shared" ref="C49:D49" si="5">C50</f>
        <v>0</v>
      </c>
      <c r="D49" s="6">
        <f t="shared" si="5"/>
        <v>0</v>
      </c>
      <c r="E49" s="17"/>
    </row>
    <row r="50" spans="1:6" s="18" customFormat="1" ht="27.6" x14ac:dyDescent="0.3">
      <c r="A50" s="20" t="s">
        <v>22</v>
      </c>
      <c r="B50" s="8">
        <f>B51</f>
        <v>0</v>
      </c>
      <c r="C50" s="8">
        <f t="shared" ref="C50:D50" si="6">C51</f>
        <v>0</v>
      </c>
      <c r="D50" s="8">
        <f t="shared" si="6"/>
        <v>0</v>
      </c>
      <c r="E50" s="17"/>
    </row>
    <row r="51" spans="1:6" ht="15" customHeight="1" x14ac:dyDescent="0.3">
      <c r="A51" s="19" t="s">
        <v>31</v>
      </c>
      <c r="B51" s="9">
        <v>0</v>
      </c>
      <c r="C51" s="9">
        <v>0</v>
      </c>
      <c r="D51" s="9">
        <v>0</v>
      </c>
    </row>
    <row r="52" spans="1:6" x14ac:dyDescent="0.3">
      <c r="A52" s="22" t="s">
        <v>13</v>
      </c>
      <c r="B52" s="23">
        <f>B8+B11+B29+B46+B49</f>
        <v>36069311.050000004</v>
      </c>
      <c r="C52" s="23">
        <f>C8+C11+C29+C46+C49</f>
        <v>35323079.640000001</v>
      </c>
      <c r="D52" s="23">
        <f>D8+D11+D29+D46+D49</f>
        <v>42720531.549999997</v>
      </c>
      <c r="F52" s="10"/>
    </row>
    <row r="53" spans="1:6" x14ac:dyDescent="0.3">
      <c r="A53" s="37" t="s">
        <v>30</v>
      </c>
      <c r="B53" s="37"/>
      <c r="C53" s="37"/>
      <c r="D53" s="37"/>
    </row>
    <row r="54" spans="1:6" x14ac:dyDescent="0.3">
      <c r="A54" s="43"/>
      <c r="B54" s="43"/>
      <c r="C54" s="43"/>
      <c r="D54" s="43"/>
    </row>
    <row r="55" spans="1:6" ht="12.9" customHeight="1" x14ac:dyDescent="0.3">
      <c r="A55" s="31" t="s">
        <v>47</v>
      </c>
      <c r="B55" s="31"/>
      <c r="C55" s="31"/>
      <c r="D55" s="31"/>
    </row>
    <row r="56" spans="1:6" ht="12.9" customHeight="1" x14ac:dyDescent="0.3">
      <c r="A56" s="36"/>
      <c r="B56" s="36"/>
      <c r="C56" s="36"/>
      <c r="D56" s="36"/>
    </row>
    <row r="57" spans="1:6" ht="12.9" customHeight="1" x14ac:dyDescent="0.3">
      <c r="A57" s="38" t="s">
        <v>42</v>
      </c>
      <c r="B57" s="38"/>
      <c r="C57" s="38"/>
      <c r="D57" s="38"/>
    </row>
    <row r="58" spans="1:6" ht="12.9" customHeight="1" x14ac:dyDescent="0.3">
      <c r="A58" s="32" t="s">
        <v>43</v>
      </c>
      <c r="B58" s="32"/>
      <c r="C58" s="32"/>
      <c r="D58" s="32"/>
    </row>
    <row r="59" spans="1:6" ht="12.9" customHeight="1" x14ac:dyDescent="0.3">
      <c r="A59" s="32" t="s">
        <v>44</v>
      </c>
      <c r="B59" s="32"/>
      <c r="C59" s="32"/>
      <c r="D59" s="32"/>
    </row>
    <row r="60" spans="1:6" ht="12.9" customHeight="1" x14ac:dyDescent="0.3">
      <c r="A60" s="33"/>
      <c r="B60" s="33"/>
      <c r="C60" s="33"/>
      <c r="D60" s="33"/>
    </row>
    <row r="61" spans="1:6" s="2" customFormat="1" ht="12.9" customHeight="1" x14ac:dyDescent="0.3">
      <c r="A61" s="34" t="s">
        <v>10</v>
      </c>
      <c r="B61" s="34"/>
      <c r="C61" s="34"/>
      <c r="D61" s="34"/>
      <c r="E61" s="16"/>
    </row>
    <row r="62" spans="1:6" s="2" customFormat="1" ht="12.9" customHeight="1" x14ac:dyDescent="0.3">
      <c r="A62" s="35"/>
      <c r="B62" s="35"/>
      <c r="C62" s="35"/>
      <c r="D62" s="35"/>
      <c r="E62" s="16"/>
    </row>
    <row r="63" spans="1:6" s="2" customFormat="1" ht="12.9" customHeight="1" x14ac:dyDescent="0.3">
      <c r="A63" s="27" t="s">
        <v>24</v>
      </c>
      <c r="B63" s="30" t="s">
        <v>27</v>
      </c>
      <c r="C63" s="30"/>
      <c r="D63" s="30"/>
      <c r="E63" s="16"/>
    </row>
    <row r="64" spans="1:6" s="2" customFormat="1" ht="12.9" customHeight="1" x14ac:dyDescent="0.3">
      <c r="A64" s="28" t="s">
        <v>45</v>
      </c>
      <c r="B64" s="29" t="s">
        <v>26</v>
      </c>
      <c r="C64" s="29"/>
      <c r="D64" s="29"/>
      <c r="E64" s="16"/>
    </row>
    <row r="65" spans="1:5" s="2" customFormat="1" ht="12.9" customHeight="1" x14ac:dyDescent="0.3">
      <c r="A65" s="28" t="s">
        <v>29</v>
      </c>
      <c r="B65" s="29" t="s">
        <v>28</v>
      </c>
      <c r="C65" s="29"/>
      <c r="D65" s="29"/>
      <c r="E65" s="16"/>
    </row>
    <row r="66" spans="1:5" s="2" customFormat="1" ht="12.9" customHeight="1" x14ac:dyDescent="0.3">
      <c r="B66" s="11"/>
      <c r="C66" s="14"/>
      <c r="D66" s="12"/>
      <c r="E66" s="16"/>
    </row>
  </sheetData>
  <mergeCells count="18">
    <mergeCell ref="A53:D53"/>
    <mergeCell ref="A57:D57"/>
    <mergeCell ref="A58:D58"/>
    <mergeCell ref="A2:D2"/>
    <mergeCell ref="B4:D4"/>
    <mergeCell ref="B5:D5"/>
    <mergeCell ref="A3:D3"/>
    <mergeCell ref="A54:D54"/>
    <mergeCell ref="A6:D6"/>
    <mergeCell ref="B65:D65"/>
    <mergeCell ref="B64:D64"/>
    <mergeCell ref="B63:D63"/>
    <mergeCell ref="A55:D55"/>
    <mergeCell ref="A59:D59"/>
    <mergeCell ref="A60:D60"/>
    <mergeCell ref="A61:D61"/>
    <mergeCell ref="A62:D62"/>
    <mergeCell ref="A56:D56"/>
  </mergeCells>
  <phoneticPr fontId="2" type="noConversion"/>
  <pageMargins left="0.59055118110236227" right="0.59055118110236227" top="0.78740157480314965" bottom="0.59055118110236227" header="0.27559055118110237" footer="0.27559055118110237"/>
  <pageSetup paperSize="9" scale="91" fitToHeight="2" orientation="portrait" r:id="rId1"/>
  <headerFooter alignWithMargins="0">
    <oddHeader>&amp;C&amp;9GOVERNO DE RORAIMA
SECRETARIA DE ESTADO DE EDUCAÇÃO E DESPORTO - SEED/ RR
DEPARTAMENTO DE CONVÊNIO, ORÇAMENTO E FINANÇAS - DECOF/ SEED</oddHeader>
  </headerFooter>
  <rowBreaks count="1" manualBreakCount="1">
    <brk id="41" max="3" man="1"/>
  </rowBreaks>
  <ignoredErrors>
    <ignoredError sqref="B42 C42:D42" formulaRange="1"/>
    <ignoredError sqref="C2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ANEXO IX - FUNDEB </vt:lpstr>
      <vt:lpstr>'ANEXO IX - FUNDEB '!Area_de_impressao</vt:lpstr>
      <vt:lpstr>'ANEXO IX - FUNDEB 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Gerencial do FUNDEB</dc:title>
  <dc:creator>Corrêa Filho</dc:creator>
  <cp:lastModifiedBy>Sheyla Rodrigues Neto Dias da Silva</cp:lastModifiedBy>
  <cp:lastPrinted>2020-05-29T14:45:09Z</cp:lastPrinted>
  <dcterms:created xsi:type="dcterms:W3CDTF">2014-07-01T18:33:11Z</dcterms:created>
  <dcterms:modified xsi:type="dcterms:W3CDTF">2020-05-29T14:45:14Z</dcterms:modified>
</cp:coreProperties>
</file>