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yla\Downloads\04 GERENCIAL ABRIL_2020\"/>
    </mc:Choice>
  </mc:AlternateContent>
  <bookViews>
    <workbookView xWindow="0" yWindow="0" windowWidth="23040" windowHeight="10188"/>
  </bookViews>
  <sheets>
    <sheet name="ANEXO IX - MDE" sheetId="1" r:id="rId1"/>
  </sheets>
  <definedNames>
    <definedName name="_xlnm.Print_Area" localSheetId="0">'ANEXO IX - MDE'!$A$1:$D$89</definedName>
    <definedName name="_xlnm.Print_Titles" localSheetId="0">'ANEXO IX - MDE'!$1:$7</definedName>
  </definedNames>
  <calcPr calcId="171027"/>
</workbook>
</file>

<file path=xl/calcChain.xml><?xml version="1.0" encoding="utf-8"?>
<calcChain xmlns="http://schemas.openxmlformats.org/spreadsheetml/2006/main">
  <c r="D73" i="1" l="1"/>
  <c r="C73" i="1"/>
  <c r="C72" i="1" s="1"/>
  <c r="D72" i="1"/>
  <c r="B73" i="1"/>
  <c r="B72" i="1" s="1"/>
  <c r="B45" i="1"/>
  <c r="D45" i="1"/>
  <c r="C45" i="1"/>
  <c r="D14" i="1"/>
  <c r="C14" i="1"/>
  <c r="B14" i="1"/>
  <c r="D9" i="1"/>
  <c r="C9" i="1"/>
  <c r="B9" i="1"/>
  <c r="D51" i="1"/>
  <c r="C51" i="1"/>
  <c r="B51" i="1"/>
  <c r="D58" i="1"/>
  <c r="C58" i="1"/>
  <c r="B58" i="1"/>
  <c r="D54" i="1"/>
  <c r="C54" i="1"/>
  <c r="B54" i="1"/>
  <c r="D62" i="1"/>
  <c r="C62" i="1"/>
  <c r="B62" i="1"/>
  <c r="D49" i="1"/>
  <c r="C49" i="1"/>
  <c r="B49" i="1"/>
  <c r="D70" i="1" l="1"/>
  <c r="D69" i="1" s="1"/>
  <c r="C70" i="1"/>
  <c r="C69" i="1" s="1"/>
  <c r="B70" i="1"/>
  <c r="B69" i="1" s="1"/>
  <c r="B26" i="1"/>
  <c r="D36" i="1"/>
  <c r="D35" i="1" s="1"/>
  <c r="B41" i="1"/>
  <c r="B40" i="1" s="1"/>
  <c r="D41" i="1"/>
  <c r="D40" i="1" s="1"/>
  <c r="C41" i="1"/>
  <c r="C40" i="1" s="1"/>
  <c r="C33" i="1"/>
  <c r="D33" i="1"/>
  <c r="B33" i="1"/>
  <c r="B36" i="1"/>
  <c r="B35" i="1" s="1"/>
  <c r="C67" i="1"/>
  <c r="D67" i="1"/>
  <c r="B67" i="1"/>
  <c r="B19" i="1"/>
  <c r="C65" i="1"/>
  <c r="D65" i="1"/>
  <c r="B65" i="1"/>
  <c r="D19" i="1"/>
  <c r="D26" i="1"/>
  <c r="C19" i="1"/>
  <c r="C26" i="1"/>
  <c r="C36" i="1"/>
  <c r="C35" i="1" s="1"/>
  <c r="C53" i="1" l="1"/>
  <c r="B53" i="1"/>
  <c r="D53" i="1"/>
  <c r="B8" i="1"/>
  <c r="C8" i="1"/>
  <c r="D8" i="1"/>
  <c r="B75" i="1" l="1"/>
  <c r="C75" i="1"/>
  <c r="D75" i="1"/>
</calcChain>
</file>

<file path=xl/sharedStrings.xml><?xml version="1.0" encoding="utf-8"?>
<sst xmlns="http://schemas.openxmlformats.org/spreadsheetml/2006/main" count="89" uniqueCount="64">
  <si>
    <t>MÊS/ANO</t>
  </si>
  <si>
    <t>ANEXO IX - DEMONSTRATIVO DAS DESPESAS VINCULADAS À MANUTENÇÃOE DESENVOLVIMENTO DO ENSINO PÚBLICO</t>
  </si>
  <si>
    <t>Despesa</t>
  </si>
  <si>
    <t>Valor Empenhado R$</t>
  </si>
  <si>
    <t>Valor Liquidado R$</t>
  </si>
  <si>
    <t>Valor Pago R$</t>
  </si>
  <si>
    <t>SUBFUNÇÃO 367 - EDUCAÇÃO ESPECIAL</t>
  </si>
  <si>
    <t>SUBFUNÇÃO 366 - EDUCAÇÃO DE JOVENS E ADULTOS</t>
  </si>
  <si>
    <t>SUBFUNÇÃO 362 - ENSINO MÉDIO</t>
  </si>
  <si>
    <t>SUBFUNÇÃO 361 - ENSINO FUNDAMENTAL</t>
  </si>
  <si>
    <t>SUBFUNÇÃO 122 - ADMINISTRAÇÃO GERAL</t>
  </si>
  <si>
    <t xml:space="preserve">JURISDICIONADO: </t>
  </si>
  <si>
    <t>SUBFUNÇÃO 128 - FORMAÇÃO DE RECURSOS HUMANOS</t>
  </si>
  <si>
    <t>De acordo:</t>
  </si>
  <si>
    <t>PAOE 4111 - Manutenção e Conservação de Bens Imóveis da SEED</t>
  </si>
  <si>
    <t>PAOE 4211 - Manutenção de Serviços de Transportes da SEED</t>
  </si>
  <si>
    <t>PAOE 4311 - Manutenção de Serviços Administrativos Gerais da SEED</t>
  </si>
  <si>
    <t>PAOE 4411 - Administração de Recursos Humanos da SEED</t>
  </si>
  <si>
    <t>PAOE 4511 - Ações de Informática da SEED</t>
  </si>
  <si>
    <t>PAOE 2194 - Manutenção e Fortalecimento da Educação Básica e Assistência ao Educando</t>
  </si>
  <si>
    <t>PAOE 2195 - Gestão da Política Educacional</t>
  </si>
  <si>
    <t>PAOE 2202 - Manutenção e Fortalecimento do Ensino Médio</t>
  </si>
  <si>
    <t>PAOE 2359 - Reforma de Unidades Educacionais e de Apoio Pedagógico</t>
  </si>
  <si>
    <t>PAOE 3319 - Ampliação de Unidades Educacionais e de Apoio Pedagógico</t>
  </si>
  <si>
    <t>PAOE 2196 - Capacitação e Habilitação de Profissionais para a Educação</t>
  </si>
  <si>
    <t>TOTAL</t>
  </si>
  <si>
    <t>Josimar Lins Pereira Filho</t>
  </si>
  <si>
    <t>Diretor do Departamento de Convênio, Orçamento e Finanças - DECOF/SEED/RR</t>
  </si>
  <si>
    <t>PAOE 2322 - Manutenção e Fortalecimento do Ensino Fundamental Indígena</t>
  </si>
  <si>
    <t>PAOE 2323 - Manutenção e Fortalecimento do Ensino Médio Indígena</t>
  </si>
  <si>
    <t>SECRETARIA DE ESTADO DE EDUCAÇÃO E DESPORTO - MDE</t>
  </si>
  <si>
    <t>PAOE 2364 - Reforma de Unidades Educacionais do Ensino Fundamental</t>
  </si>
  <si>
    <t>PAOE 2203: Manutenção e fortalecimento da Educação de Jovens e Adultos</t>
  </si>
  <si>
    <t>Secretária de Estado de Educação e Desporto - SEED/RR</t>
  </si>
  <si>
    <t>Leila Soares de Souza Perussolo</t>
  </si>
  <si>
    <t>Decreto nº 016-P de 10/12/2018</t>
  </si>
  <si>
    <t>PAOE 2452 - Reforma de Unidades Educacionais do Ensino Fundamental Indígena</t>
  </si>
  <si>
    <t>Decreto Nº 030-P de 02/01/2019</t>
  </si>
  <si>
    <t>33.90.36 - PESSOA FISICA</t>
  </si>
  <si>
    <t>33.90.39 - PESSOA JURIDICA</t>
  </si>
  <si>
    <t>44.90.52 - MATERIAL PERMANENTE</t>
  </si>
  <si>
    <t>33.90.30 - MATERIAL DE CONSUMO</t>
  </si>
  <si>
    <t>33.90.08 - AUXILIO NATALIDADE</t>
  </si>
  <si>
    <t>33.90.14 - DIÁRIAS</t>
  </si>
  <si>
    <t>33.90.33 - PASSAGENS</t>
  </si>
  <si>
    <t>33.90.36 - SERVIÇO PESSOA FISICA</t>
  </si>
  <si>
    <t>33.90.39 - SERVIÇO PESSOA JURIDICA</t>
  </si>
  <si>
    <t>31.90.04 - TEMPORÁRIO</t>
  </si>
  <si>
    <t>31.90.11 - VENCIMENTOS E VANTAGENS FIXAS</t>
  </si>
  <si>
    <t>31.90.13 - PATRONAL INSS</t>
  </si>
  <si>
    <t>31.90.16 - SUBSTITUIÇÃO</t>
  </si>
  <si>
    <t>31.90.96 - RESSARCIMENTO</t>
  </si>
  <si>
    <t>31.91.13 - PATRONAL IPER</t>
  </si>
  <si>
    <t>33.90.39 - SERVIÇO PESSOA JURÍDICA</t>
  </si>
  <si>
    <t>33.90.36 - PESSOA FÍSICA</t>
  </si>
  <si>
    <t>33.90.32 - MATERIAL DE DISTRIBUIÇÃO GRATUITA</t>
  </si>
  <si>
    <t>44.90.51 - OBRAS E INSTALAÇÕES</t>
  </si>
  <si>
    <t>PAOE 2205 - Manutenção e Fortalecimento da Educação Especial</t>
  </si>
  <si>
    <t>Marcia Lopes Barroso</t>
  </si>
  <si>
    <t>Contadora - CRC RR 001222/O-3</t>
  </si>
  <si>
    <t>Decreto Nº 627-P de 21/03/2019</t>
  </si>
  <si>
    <r>
      <rPr>
        <b/>
        <sz val="10"/>
        <rFont val="Calibri"/>
        <family val="2"/>
        <scheme val="minor"/>
      </rPr>
      <t>FONTE</t>
    </r>
    <r>
      <rPr>
        <sz val="10"/>
        <rFont val="Calibri"/>
        <family val="2"/>
        <scheme val="minor"/>
      </rPr>
      <t>: FIPLAN: FIP 613 e 629. QUADRO DE DETALHAMENTO DA DESPESA - QDD 2020</t>
    </r>
  </si>
  <si>
    <t>Abril/2020.</t>
  </si>
  <si>
    <t>Boa Vista - RR, 27 de Maio de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</si>
</sst>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.00_ ;[Red]\-#,##0.00\ 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9">
    <xf numFmtId="0" fontId="0" fillId="0" borderId="0" xfId="0"/>
    <xf numFmtId="43" fontId="3" fillId="0" borderId="0" xfId="1" applyFont="1"/>
    <xf numFmtId="0" fontId="3" fillId="0" borderId="0" xfId="0" applyFont="1"/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43" fontId="7" fillId="0" borderId="0" xfId="1" applyFont="1"/>
    <xf numFmtId="0" fontId="7" fillId="0" borderId="0" xfId="0" applyFont="1"/>
    <xf numFmtId="43" fontId="7" fillId="0" borderId="0" xfId="1" applyFont="1" applyFill="1"/>
    <xf numFmtId="0" fontId="7" fillId="0" borderId="0" xfId="0" applyFont="1" applyFill="1"/>
    <xf numFmtId="43" fontId="6" fillId="0" borderId="0" xfId="1" applyFont="1"/>
    <xf numFmtId="0" fontId="6" fillId="0" borderId="0" xfId="0" applyFont="1"/>
    <xf numFmtId="43" fontId="3" fillId="0" borderId="0" xfId="1" applyFont="1" applyBorder="1"/>
    <xf numFmtId="0" fontId="3" fillId="0" borderId="0" xfId="0" applyFont="1" applyBorder="1"/>
    <xf numFmtId="0" fontId="9" fillId="0" borderId="0" xfId="0" applyFont="1" applyBorder="1" applyAlignment="1">
      <alignment horizont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43" fontId="3" fillId="0" borderId="0" xfId="1" applyFont="1" applyAlignment="1">
      <alignment vertical="center"/>
    </xf>
    <xf numFmtId="43" fontId="4" fillId="0" borderId="0" xfId="1" applyFont="1" applyAlignment="1">
      <alignment vertical="center"/>
    </xf>
    <xf numFmtId="43" fontId="3" fillId="0" borderId="0" xfId="1" applyFont="1" applyFill="1"/>
    <xf numFmtId="0" fontId="3" fillId="0" borderId="0" xfId="0" applyFont="1" applyFill="1"/>
    <xf numFmtId="164" fontId="5" fillId="3" borderId="1" xfId="1" applyNumberFormat="1" applyFont="1" applyFill="1" applyBorder="1" applyAlignment="1">
      <alignment vertical="center"/>
    </xf>
    <xf numFmtId="164" fontId="8" fillId="5" borderId="3" xfId="0" applyNumberFormat="1" applyFont="1" applyFill="1" applyBorder="1" applyAlignment="1">
      <alignment vertical="center" wrapText="1"/>
    </xf>
    <xf numFmtId="164" fontId="8" fillId="5" borderId="4" xfId="0" applyNumberFormat="1" applyFont="1" applyFill="1" applyBorder="1" applyAlignment="1">
      <alignment vertical="center" wrapText="1"/>
    </xf>
    <xf numFmtId="164" fontId="6" fillId="2" borderId="0" xfId="0" applyNumberFormat="1" applyFont="1" applyFill="1" applyAlignment="1">
      <alignment horizontal="center" vertical="center"/>
    </xf>
    <xf numFmtId="164" fontId="9" fillId="0" borderId="0" xfId="0" applyNumberFormat="1" applyFont="1" applyBorder="1" applyAlignment="1">
      <alignment horizontal="center" wrapText="1"/>
    </xf>
    <xf numFmtId="164" fontId="5" fillId="4" borderId="1" xfId="1" applyNumberFormat="1" applyFont="1" applyFill="1" applyBorder="1" applyAlignment="1">
      <alignment vertical="center"/>
    </xf>
    <xf numFmtId="164" fontId="4" fillId="0" borderId="1" xfId="1" applyNumberFormat="1" applyFont="1" applyBorder="1" applyAlignment="1">
      <alignment vertical="center"/>
    </xf>
    <xf numFmtId="164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 applyFill="1" applyAlignment="1">
      <alignment vertical="center"/>
    </xf>
    <xf numFmtId="164" fontId="3" fillId="0" borderId="0" xfId="0" applyNumberFormat="1" applyFont="1" applyAlignment="1">
      <alignment vertical="center"/>
    </xf>
    <xf numFmtId="164" fontId="5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43" fontId="4" fillId="0" borderId="0" xfId="1" applyFont="1" applyBorder="1" applyAlignment="1">
      <alignment horizontal="center" vertical="center"/>
    </xf>
    <xf numFmtId="43" fontId="5" fillId="0" borderId="0" xfId="1" applyFont="1" applyBorder="1" applyAlignment="1">
      <alignment horizontal="center" vertical="center"/>
    </xf>
    <xf numFmtId="43" fontId="4" fillId="0" borderId="0" xfId="1" applyFont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/>
    </xf>
    <xf numFmtId="43" fontId="4" fillId="0" borderId="0" xfId="1" applyFont="1" applyBorder="1" applyAlignment="1">
      <alignment horizontal="center" vertical="center"/>
    </xf>
    <xf numFmtId="43" fontId="5" fillId="0" borderId="0" xfId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horizontal="center" wrapText="1"/>
    </xf>
    <xf numFmtId="164" fontId="6" fillId="0" borderId="1" xfId="0" applyNumberFormat="1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164" fontId="4" fillId="0" borderId="0" xfId="0" applyNumberFormat="1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view="pageBreakPreview" topLeftCell="A64" zoomScale="90" zoomScaleNormal="90" zoomScaleSheetLayoutView="90" workbookViewId="0">
      <selection activeCell="A79" sqref="A79"/>
    </sheetView>
  </sheetViews>
  <sheetFormatPr defaultColWidth="9.109375" defaultRowHeight="17.25" customHeight="1" x14ac:dyDescent="0.3"/>
  <cols>
    <col min="1" max="1" width="45.6640625" style="5" customWidth="1"/>
    <col min="2" max="2" width="16.44140625" style="37" customWidth="1"/>
    <col min="3" max="3" width="15.33203125" style="37" customWidth="1"/>
    <col min="4" max="4" width="14.88671875" style="37" customWidth="1"/>
    <col min="5" max="7" width="21.44140625" style="1" customWidth="1"/>
    <col min="8" max="13" width="21.44140625" style="2" customWidth="1"/>
    <col min="14" max="16384" width="9.109375" style="2"/>
  </cols>
  <sheetData>
    <row r="1" spans="1:7" ht="15" x14ac:dyDescent="0.25">
      <c r="A1" s="6"/>
      <c r="B1" s="30"/>
      <c r="C1" s="30"/>
      <c r="D1" s="30"/>
    </row>
    <row r="2" spans="1:7" ht="31.5" customHeight="1" x14ac:dyDescent="0.3">
      <c r="A2" s="50" t="s">
        <v>1</v>
      </c>
      <c r="B2" s="50"/>
      <c r="C2" s="50"/>
      <c r="D2" s="50"/>
    </row>
    <row r="3" spans="1:7" s="14" customFormat="1" ht="15" x14ac:dyDescent="0.25">
      <c r="A3" s="15"/>
      <c r="B3" s="31"/>
      <c r="C3" s="31"/>
      <c r="D3" s="31"/>
      <c r="E3" s="13"/>
      <c r="F3" s="13"/>
      <c r="G3" s="13"/>
    </row>
    <row r="4" spans="1:7" ht="14.4" x14ac:dyDescent="0.3">
      <c r="A4" s="3" t="s">
        <v>11</v>
      </c>
      <c r="B4" s="51" t="s">
        <v>30</v>
      </c>
      <c r="C4" s="51"/>
      <c r="D4" s="51"/>
    </row>
    <row r="5" spans="1:7" ht="14.4" x14ac:dyDescent="0.3">
      <c r="A5" s="3" t="s">
        <v>0</v>
      </c>
      <c r="B5" s="52" t="s">
        <v>62</v>
      </c>
      <c r="C5" s="52"/>
      <c r="D5" s="52"/>
    </row>
    <row r="6" spans="1:7" s="14" customFormat="1" ht="15" x14ac:dyDescent="0.25">
      <c r="A6" s="48"/>
      <c r="B6" s="48"/>
      <c r="C6" s="48"/>
      <c r="D6" s="48"/>
      <c r="E6" s="13"/>
      <c r="F6" s="13"/>
      <c r="G6" s="13"/>
    </row>
    <row r="7" spans="1:7" ht="15" x14ac:dyDescent="0.25">
      <c r="A7" s="21" t="s">
        <v>2</v>
      </c>
      <c r="B7" s="43" t="s">
        <v>3</v>
      </c>
      <c r="C7" s="43" t="s">
        <v>4</v>
      </c>
      <c r="D7" s="43" t="s">
        <v>5</v>
      </c>
    </row>
    <row r="8" spans="1:7" ht="15" customHeight="1" x14ac:dyDescent="0.3">
      <c r="A8" s="20" t="s">
        <v>10</v>
      </c>
      <c r="B8" s="32">
        <f>B9+B19+B26+B33+B14</f>
        <v>7922665.5499999998</v>
      </c>
      <c r="C8" s="32">
        <f>C9+C19+C26+C33+C14</f>
        <v>7798205.0999999996</v>
      </c>
      <c r="D8" s="32">
        <f>D9+D19+D26+D33+D14</f>
        <v>8798316.1799999997</v>
      </c>
    </row>
    <row r="9" spans="1:7" ht="24" x14ac:dyDescent="0.3">
      <c r="A9" s="16" t="s">
        <v>14</v>
      </c>
      <c r="B9" s="27">
        <f>SUM(B10:B13)</f>
        <v>443151.01</v>
      </c>
      <c r="C9" s="27">
        <f t="shared" ref="C9:D9" si="0">SUM(C10:C13)</f>
        <v>0</v>
      </c>
      <c r="D9" s="27">
        <f t="shared" si="0"/>
        <v>0</v>
      </c>
    </row>
    <row r="10" spans="1:7" ht="15" customHeight="1" x14ac:dyDescent="0.25">
      <c r="A10" s="17" t="s">
        <v>41</v>
      </c>
      <c r="B10" s="33">
        <v>0</v>
      </c>
      <c r="C10" s="33">
        <v>0</v>
      </c>
      <c r="D10" s="33">
        <v>0</v>
      </c>
    </row>
    <row r="11" spans="1:7" ht="15" customHeight="1" x14ac:dyDescent="0.3">
      <c r="A11" s="17" t="s">
        <v>38</v>
      </c>
      <c r="B11" s="33">
        <v>0</v>
      </c>
      <c r="C11" s="33">
        <v>0</v>
      </c>
      <c r="D11" s="33">
        <v>0</v>
      </c>
    </row>
    <row r="12" spans="1:7" ht="15" customHeight="1" x14ac:dyDescent="0.3">
      <c r="A12" s="17" t="s">
        <v>39</v>
      </c>
      <c r="B12" s="33">
        <v>443151.01</v>
      </c>
      <c r="C12" s="33">
        <v>0</v>
      </c>
      <c r="D12" s="33">
        <v>0</v>
      </c>
    </row>
    <row r="13" spans="1:7" ht="15" customHeight="1" x14ac:dyDescent="0.3">
      <c r="A13" s="17" t="s">
        <v>40</v>
      </c>
      <c r="B13" s="33">
        <v>0</v>
      </c>
      <c r="C13" s="33">
        <v>0</v>
      </c>
      <c r="D13" s="33">
        <v>0</v>
      </c>
    </row>
    <row r="14" spans="1:7" ht="14.4" x14ac:dyDescent="0.3">
      <c r="A14" s="16" t="s">
        <v>15</v>
      </c>
      <c r="B14" s="27">
        <f>SUM(B15:B18)</f>
        <v>0</v>
      </c>
      <c r="C14" s="27">
        <f t="shared" ref="C14:D14" si="1">SUM(C15:C18)</f>
        <v>0</v>
      </c>
      <c r="D14" s="27">
        <f t="shared" si="1"/>
        <v>0</v>
      </c>
    </row>
    <row r="15" spans="1:7" ht="15" customHeight="1" x14ac:dyDescent="0.25">
      <c r="A15" s="17" t="s">
        <v>41</v>
      </c>
      <c r="B15" s="33">
        <v>0</v>
      </c>
      <c r="C15" s="33">
        <v>0</v>
      </c>
      <c r="D15" s="33">
        <v>0</v>
      </c>
    </row>
    <row r="16" spans="1:7" ht="15" customHeight="1" x14ac:dyDescent="0.25">
      <c r="A16" s="17" t="s">
        <v>38</v>
      </c>
      <c r="B16" s="33">
        <v>0</v>
      </c>
      <c r="C16" s="33">
        <v>0</v>
      </c>
      <c r="D16" s="33">
        <v>0</v>
      </c>
    </row>
    <row r="17" spans="1:4" ht="15" customHeight="1" x14ac:dyDescent="0.25">
      <c r="A17" s="17" t="s">
        <v>39</v>
      </c>
      <c r="B17" s="33">
        <v>0</v>
      </c>
      <c r="C17" s="33">
        <v>0</v>
      </c>
      <c r="D17" s="33">
        <v>0</v>
      </c>
    </row>
    <row r="18" spans="1:4" ht="15" customHeight="1" x14ac:dyDescent="0.25">
      <c r="A18" s="17" t="s">
        <v>40</v>
      </c>
      <c r="B18" s="33">
        <v>0</v>
      </c>
      <c r="C18" s="33">
        <v>0</v>
      </c>
      <c r="D18" s="33">
        <v>0</v>
      </c>
    </row>
    <row r="19" spans="1:4" ht="24" x14ac:dyDescent="0.3">
      <c r="A19" s="16" t="s">
        <v>16</v>
      </c>
      <c r="B19" s="27">
        <f>SUM(B20:B25)</f>
        <v>44639.12</v>
      </c>
      <c r="C19" s="27">
        <f>SUM(C20:C25)</f>
        <v>365689.55</v>
      </c>
      <c r="D19" s="27">
        <f>SUM(D20:D25)</f>
        <v>365505.96</v>
      </c>
    </row>
    <row r="20" spans="1:4" ht="17.25" customHeight="1" x14ac:dyDescent="0.3">
      <c r="A20" s="17" t="s">
        <v>42</v>
      </c>
      <c r="B20" s="33">
        <v>1203.8399999999999</v>
      </c>
      <c r="C20" s="33">
        <v>1203.8399999999999</v>
      </c>
      <c r="D20" s="33">
        <v>0</v>
      </c>
    </row>
    <row r="21" spans="1:4" ht="17.25" customHeight="1" x14ac:dyDescent="0.3">
      <c r="A21" s="17" t="s">
        <v>43</v>
      </c>
      <c r="B21" s="33">
        <v>10140</v>
      </c>
      <c r="C21" s="33">
        <v>2280</v>
      </c>
      <c r="D21" s="33">
        <v>2280</v>
      </c>
    </row>
    <row r="22" spans="1:4" ht="17.25" customHeight="1" x14ac:dyDescent="0.3">
      <c r="A22" s="17" t="s">
        <v>41</v>
      </c>
      <c r="B22" s="33">
        <v>0</v>
      </c>
      <c r="C22" s="33">
        <v>0</v>
      </c>
      <c r="D22" s="33">
        <v>0</v>
      </c>
    </row>
    <row r="23" spans="1:4" ht="17.25" customHeight="1" x14ac:dyDescent="0.3">
      <c r="A23" s="17" t="s">
        <v>44</v>
      </c>
      <c r="B23" s="33">
        <v>0</v>
      </c>
      <c r="C23" s="33">
        <v>7910.43</v>
      </c>
      <c r="D23" s="33">
        <v>7910.43</v>
      </c>
    </row>
    <row r="24" spans="1:4" ht="17.25" customHeight="1" x14ac:dyDescent="0.3">
      <c r="A24" s="17" t="s">
        <v>45</v>
      </c>
      <c r="B24" s="33">
        <v>13295.28</v>
      </c>
      <c r="C24" s="33">
        <v>13295.28</v>
      </c>
      <c r="D24" s="33">
        <v>14315.53</v>
      </c>
    </row>
    <row r="25" spans="1:4" ht="17.25" customHeight="1" x14ac:dyDescent="0.3">
      <c r="A25" s="17" t="s">
        <v>46</v>
      </c>
      <c r="B25" s="33">
        <v>20000</v>
      </c>
      <c r="C25" s="33">
        <v>341000</v>
      </c>
      <c r="D25" s="33">
        <v>341000</v>
      </c>
    </row>
    <row r="26" spans="1:4" ht="14.4" x14ac:dyDescent="0.3">
      <c r="A26" s="16" t="s">
        <v>17</v>
      </c>
      <c r="B26" s="27">
        <f>SUM(B27:B32)</f>
        <v>7434875.4199999999</v>
      </c>
      <c r="C26" s="27">
        <f>SUM(C27:C32)</f>
        <v>7432515.5499999998</v>
      </c>
      <c r="D26" s="27">
        <f>SUM(D27:D32)</f>
        <v>8432810.2199999988</v>
      </c>
    </row>
    <row r="27" spans="1:4" ht="17.25" customHeight="1" x14ac:dyDescent="0.3">
      <c r="A27" s="18" t="s">
        <v>47</v>
      </c>
      <c r="B27" s="33">
        <v>1310775.3400000001</v>
      </c>
      <c r="C27" s="33">
        <v>1277008.01</v>
      </c>
      <c r="D27" s="33">
        <v>1276760.26</v>
      </c>
    </row>
    <row r="28" spans="1:4" ht="17.25" customHeight="1" x14ac:dyDescent="0.3">
      <c r="A28" s="18" t="s">
        <v>48</v>
      </c>
      <c r="B28" s="33">
        <v>5430787.5099999998</v>
      </c>
      <c r="C28" s="33">
        <v>5446506.8700000001</v>
      </c>
      <c r="D28" s="33">
        <v>6452666.5300000003</v>
      </c>
    </row>
    <row r="29" spans="1:4" ht="17.25" customHeight="1" x14ac:dyDescent="0.3">
      <c r="A29" s="18" t="s">
        <v>49</v>
      </c>
      <c r="B29" s="33">
        <v>267139</v>
      </c>
      <c r="C29" s="33">
        <v>267139</v>
      </c>
      <c r="D29" s="33">
        <v>259474.3</v>
      </c>
    </row>
    <row r="30" spans="1:4" ht="17.25" customHeight="1" x14ac:dyDescent="0.3">
      <c r="A30" s="18" t="s">
        <v>50</v>
      </c>
      <c r="B30" s="33">
        <v>0</v>
      </c>
      <c r="C30" s="33">
        <v>0</v>
      </c>
      <c r="D30" s="33">
        <v>0</v>
      </c>
    </row>
    <row r="31" spans="1:4" ht="17.25" customHeight="1" x14ac:dyDescent="0.3">
      <c r="A31" s="18" t="s">
        <v>51</v>
      </c>
      <c r="B31" s="33">
        <v>0</v>
      </c>
      <c r="C31" s="33">
        <v>15688.1</v>
      </c>
      <c r="D31" s="33">
        <v>15688.1</v>
      </c>
    </row>
    <row r="32" spans="1:4" ht="17.25" customHeight="1" x14ac:dyDescent="0.3">
      <c r="A32" s="18" t="s">
        <v>52</v>
      </c>
      <c r="B32" s="33">
        <v>426173.57</v>
      </c>
      <c r="C32" s="33">
        <v>426173.57</v>
      </c>
      <c r="D32" s="33">
        <v>428221.03</v>
      </c>
    </row>
    <row r="33" spans="1:7" ht="14.4" x14ac:dyDescent="0.3">
      <c r="A33" s="16" t="s">
        <v>18</v>
      </c>
      <c r="B33" s="27">
        <f>SUM(B34:B34)</f>
        <v>0</v>
      </c>
      <c r="C33" s="27">
        <f>SUM(C34:C34)</f>
        <v>0</v>
      </c>
      <c r="D33" s="27">
        <f>SUM(D34:D34)</f>
        <v>0</v>
      </c>
    </row>
    <row r="34" spans="1:7" ht="17.25" customHeight="1" x14ac:dyDescent="0.3">
      <c r="A34" s="19" t="s">
        <v>53</v>
      </c>
      <c r="B34" s="33">
        <v>0</v>
      </c>
      <c r="C34" s="33">
        <v>0</v>
      </c>
      <c r="D34" s="33">
        <v>0</v>
      </c>
    </row>
    <row r="35" spans="1:7" ht="15" customHeight="1" x14ac:dyDescent="0.3">
      <c r="A35" s="20" t="s">
        <v>12</v>
      </c>
      <c r="B35" s="32">
        <f>B36</f>
        <v>0</v>
      </c>
      <c r="C35" s="32">
        <f>C36</f>
        <v>0</v>
      </c>
      <c r="D35" s="32">
        <f>D36</f>
        <v>0</v>
      </c>
    </row>
    <row r="36" spans="1:7" s="8" customFormat="1" ht="24" x14ac:dyDescent="0.25">
      <c r="A36" s="16" t="s">
        <v>24</v>
      </c>
      <c r="B36" s="27">
        <f>SUM(B37:B39)</f>
        <v>0</v>
      </c>
      <c r="C36" s="27">
        <f>SUM(C37:C39)</f>
        <v>0</v>
      </c>
      <c r="D36" s="27">
        <f>SUM(D37:D39)</f>
        <v>0</v>
      </c>
      <c r="E36" s="7"/>
      <c r="F36" s="7"/>
      <c r="G36" s="7"/>
    </row>
    <row r="37" spans="1:7" s="8" customFormat="1" ht="15" customHeight="1" x14ac:dyDescent="0.25">
      <c r="A37" s="17" t="s">
        <v>43</v>
      </c>
      <c r="B37" s="33">
        <v>0</v>
      </c>
      <c r="C37" s="33">
        <v>0</v>
      </c>
      <c r="D37" s="33">
        <v>0</v>
      </c>
      <c r="E37" s="7"/>
      <c r="F37" s="7"/>
      <c r="G37" s="7"/>
    </row>
    <row r="38" spans="1:7" s="8" customFormat="1" ht="15" customHeight="1" x14ac:dyDescent="0.2">
      <c r="A38" s="17" t="s">
        <v>44</v>
      </c>
      <c r="B38" s="33">
        <v>0</v>
      </c>
      <c r="C38" s="33">
        <v>0</v>
      </c>
      <c r="D38" s="33">
        <v>0</v>
      </c>
      <c r="E38" s="7"/>
      <c r="F38" s="7"/>
      <c r="G38" s="7"/>
    </row>
    <row r="39" spans="1:7" s="8" customFormat="1" ht="15" customHeight="1" x14ac:dyDescent="0.2">
      <c r="A39" s="17" t="s">
        <v>39</v>
      </c>
      <c r="B39" s="33">
        <v>0</v>
      </c>
      <c r="C39" s="33">
        <v>0</v>
      </c>
      <c r="D39" s="33">
        <v>0</v>
      </c>
      <c r="E39" s="7"/>
      <c r="F39" s="7"/>
      <c r="G39" s="7"/>
    </row>
    <row r="40" spans="1:7" s="8" customFormat="1" ht="15" customHeight="1" x14ac:dyDescent="0.25">
      <c r="A40" s="20" t="s">
        <v>9</v>
      </c>
      <c r="B40" s="32">
        <f>B41+B45+B49+B51</f>
        <v>5956108.290000001</v>
      </c>
      <c r="C40" s="32">
        <f t="shared" ref="C40:D40" si="2">C41+C45+C49+C51</f>
        <v>0</v>
      </c>
      <c r="D40" s="32">
        <f t="shared" si="2"/>
        <v>0</v>
      </c>
      <c r="E40" s="7"/>
      <c r="F40" s="7"/>
      <c r="G40" s="7"/>
    </row>
    <row r="41" spans="1:7" s="8" customFormat="1" ht="24" x14ac:dyDescent="0.25">
      <c r="A41" s="16" t="s">
        <v>19</v>
      </c>
      <c r="B41" s="27">
        <f>SUM(B42:B44)</f>
        <v>4602521.7300000004</v>
      </c>
      <c r="C41" s="27">
        <f>SUM(C42:C44)</f>
        <v>0</v>
      </c>
      <c r="D41" s="27">
        <f>SUM(D42:D44)</f>
        <v>0</v>
      </c>
      <c r="E41" s="7"/>
      <c r="F41" s="7"/>
      <c r="G41" s="7"/>
    </row>
    <row r="42" spans="1:7" s="8" customFormat="1" ht="15" customHeight="1" x14ac:dyDescent="0.25">
      <c r="A42" s="17" t="s">
        <v>41</v>
      </c>
      <c r="B42" s="33">
        <v>480000</v>
      </c>
      <c r="C42" s="33">
        <v>0</v>
      </c>
      <c r="D42" s="33">
        <v>0</v>
      </c>
      <c r="E42" s="7"/>
      <c r="F42" s="7"/>
      <c r="G42" s="7"/>
    </row>
    <row r="43" spans="1:7" s="8" customFormat="1" ht="15" customHeight="1" x14ac:dyDescent="0.25">
      <c r="A43" s="17" t="s">
        <v>54</v>
      </c>
      <c r="B43" s="33">
        <v>0</v>
      </c>
      <c r="C43" s="33">
        <v>0</v>
      </c>
      <c r="D43" s="33">
        <v>0</v>
      </c>
      <c r="E43" s="7"/>
      <c r="F43" s="7"/>
      <c r="G43" s="7"/>
    </row>
    <row r="44" spans="1:7" s="8" customFormat="1" ht="15" customHeight="1" x14ac:dyDescent="0.25">
      <c r="A44" s="17" t="s">
        <v>39</v>
      </c>
      <c r="B44" s="33">
        <v>4122521.73</v>
      </c>
      <c r="C44" s="33">
        <v>0</v>
      </c>
      <c r="D44" s="33">
        <v>0</v>
      </c>
      <c r="E44" s="7"/>
      <c r="F44" s="7"/>
      <c r="G44" s="7"/>
    </row>
    <row r="45" spans="1:7" s="8" customFormat="1" ht="24" x14ac:dyDescent="0.25">
      <c r="A45" s="16" t="s">
        <v>28</v>
      </c>
      <c r="B45" s="27">
        <f>SUM(B46:B48)</f>
        <v>1353586.56</v>
      </c>
      <c r="C45" s="27">
        <f t="shared" ref="C45:D45" si="3">SUM(C46:C48)</f>
        <v>0</v>
      </c>
      <c r="D45" s="27">
        <f t="shared" si="3"/>
        <v>0</v>
      </c>
      <c r="E45" s="7"/>
      <c r="F45" s="7"/>
      <c r="G45" s="7"/>
    </row>
    <row r="46" spans="1:7" s="8" customFormat="1" ht="15" customHeight="1" x14ac:dyDescent="0.25">
      <c r="A46" s="17" t="s">
        <v>41</v>
      </c>
      <c r="B46" s="33">
        <v>220000</v>
      </c>
      <c r="C46" s="33">
        <v>0</v>
      </c>
      <c r="D46" s="33">
        <v>0</v>
      </c>
      <c r="E46" s="7"/>
      <c r="F46" s="7"/>
      <c r="G46" s="7"/>
    </row>
    <row r="47" spans="1:7" s="8" customFormat="1" ht="15" customHeight="1" x14ac:dyDescent="0.25">
      <c r="A47" s="17" t="s">
        <v>54</v>
      </c>
      <c r="B47" s="33">
        <v>0</v>
      </c>
      <c r="C47" s="33">
        <v>0</v>
      </c>
      <c r="D47" s="33">
        <v>0</v>
      </c>
      <c r="E47" s="7"/>
      <c r="F47" s="7"/>
      <c r="G47" s="7"/>
    </row>
    <row r="48" spans="1:7" s="8" customFormat="1" ht="15" customHeight="1" x14ac:dyDescent="0.25">
      <c r="A48" s="17" t="s">
        <v>39</v>
      </c>
      <c r="B48" s="33">
        <v>1133586.56</v>
      </c>
      <c r="C48" s="33">
        <v>0</v>
      </c>
      <c r="D48" s="33">
        <v>0</v>
      </c>
      <c r="E48" s="7"/>
      <c r="F48" s="7"/>
      <c r="G48" s="7"/>
    </row>
    <row r="49" spans="1:7" s="8" customFormat="1" ht="24" x14ac:dyDescent="0.25">
      <c r="A49" s="16" t="s">
        <v>31</v>
      </c>
      <c r="B49" s="27">
        <f>SUM(B50:B50)</f>
        <v>0</v>
      </c>
      <c r="C49" s="27">
        <f>SUM(C50:C50)</f>
        <v>0</v>
      </c>
      <c r="D49" s="27">
        <f>SUM(D50:D50)</f>
        <v>0</v>
      </c>
      <c r="E49" s="7"/>
      <c r="F49" s="7"/>
      <c r="G49" s="7"/>
    </row>
    <row r="50" spans="1:7" s="8" customFormat="1" ht="15" customHeight="1" x14ac:dyDescent="0.2">
      <c r="A50" s="17" t="s">
        <v>39</v>
      </c>
      <c r="B50" s="33">
        <v>0</v>
      </c>
      <c r="C50" s="33">
        <v>0</v>
      </c>
      <c r="D50" s="33"/>
      <c r="E50" s="7"/>
      <c r="F50" s="7"/>
      <c r="G50" s="7"/>
    </row>
    <row r="51" spans="1:7" s="8" customFormat="1" ht="24" x14ac:dyDescent="0.25">
      <c r="A51" s="16" t="s">
        <v>36</v>
      </c>
      <c r="B51" s="27">
        <f>SUM(B52:B52)</f>
        <v>0</v>
      </c>
      <c r="C51" s="27">
        <f>SUM(C52:C52)</f>
        <v>0</v>
      </c>
      <c r="D51" s="27">
        <f>SUM(D52:D52)</f>
        <v>0</v>
      </c>
      <c r="E51" s="7"/>
      <c r="F51" s="7"/>
      <c r="G51" s="7"/>
    </row>
    <row r="52" spans="1:7" s="8" customFormat="1" ht="15" customHeight="1" x14ac:dyDescent="0.2">
      <c r="A52" s="17" t="s">
        <v>39</v>
      </c>
      <c r="B52" s="33">
        <v>0</v>
      </c>
      <c r="C52" s="33">
        <v>0</v>
      </c>
      <c r="D52" s="33"/>
      <c r="E52" s="7"/>
      <c r="F52" s="7"/>
      <c r="G52" s="7"/>
    </row>
    <row r="53" spans="1:7" s="8" customFormat="1" ht="15" customHeight="1" x14ac:dyDescent="0.25">
      <c r="A53" s="20" t="s">
        <v>8</v>
      </c>
      <c r="B53" s="32">
        <f>B54+B58+B62+B65+B67</f>
        <v>1255425.02</v>
      </c>
      <c r="C53" s="32">
        <f>C54+C58+C62+C65+C67</f>
        <v>21325</v>
      </c>
      <c r="D53" s="32">
        <f>D54+D58+D62+D65+D67</f>
        <v>21325</v>
      </c>
      <c r="E53" s="7"/>
      <c r="F53" s="7"/>
      <c r="G53" s="7"/>
    </row>
    <row r="54" spans="1:7" s="8" customFormat="1" ht="15" customHeight="1" x14ac:dyDescent="0.25">
      <c r="A54" s="16" t="s">
        <v>20</v>
      </c>
      <c r="B54" s="27">
        <f>SUM(B55:B57)</f>
        <v>0</v>
      </c>
      <c r="C54" s="27">
        <f>SUM(C55:C57)</f>
        <v>0</v>
      </c>
      <c r="D54" s="27">
        <f>SUM(D55:D57)</f>
        <v>0</v>
      </c>
      <c r="E54" s="7"/>
      <c r="F54" s="7"/>
      <c r="G54" s="7"/>
    </row>
    <row r="55" spans="1:7" s="10" customFormat="1" ht="15" customHeight="1" x14ac:dyDescent="0.25">
      <c r="A55" s="18" t="s">
        <v>43</v>
      </c>
      <c r="B55" s="33">
        <v>0</v>
      </c>
      <c r="C55" s="33">
        <v>0</v>
      </c>
      <c r="D55" s="33">
        <v>0</v>
      </c>
      <c r="E55" s="9"/>
      <c r="F55" s="9"/>
      <c r="G55" s="9"/>
    </row>
    <row r="56" spans="1:7" s="10" customFormat="1" ht="15" customHeight="1" x14ac:dyDescent="0.2">
      <c r="A56" s="18" t="s">
        <v>41</v>
      </c>
      <c r="B56" s="33">
        <v>0</v>
      </c>
      <c r="C56" s="33">
        <v>0</v>
      </c>
      <c r="D56" s="33">
        <v>0</v>
      </c>
      <c r="E56" s="9"/>
      <c r="F56" s="9"/>
      <c r="G56" s="9"/>
    </row>
    <row r="57" spans="1:7" s="8" customFormat="1" ht="15" customHeight="1" x14ac:dyDescent="0.2">
      <c r="A57" s="17" t="s">
        <v>39</v>
      </c>
      <c r="B57" s="33">
        <v>0</v>
      </c>
      <c r="C57" s="33">
        <v>0</v>
      </c>
      <c r="D57" s="33">
        <v>0</v>
      </c>
      <c r="E57" s="7"/>
      <c r="F57" s="7"/>
      <c r="G57" s="7"/>
    </row>
    <row r="58" spans="1:7" s="8" customFormat="1" ht="15" customHeight="1" x14ac:dyDescent="0.25">
      <c r="A58" s="16" t="s">
        <v>21</v>
      </c>
      <c r="B58" s="27">
        <f>SUM(B59:B61)</f>
        <v>1255425.02</v>
      </c>
      <c r="C58" s="27">
        <f>SUM(C59:C61)</f>
        <v>21325</v>
      </c>
      <c r="D58" s="27">
        <f>SUM(D59:D61)</f>
        <v>21325</v>
      </c>
      <c r="E58" s="7"/>
      <c r="F58" s="7"/>
      <c r="G58" s="7"/>
    </row>
    <row r="59" spans="1:7" s="8" customFormat="1" ht="15" customHeight="1" x14ac:dyDescent="0.25">
      <c r="A59" s="17" t="s">
        <v>41</v>
      </c>
      <c r="B59" s="33">
        <v>260000</v>
      </c>
      <c r="C59" s="33">
        <v>0</v>
      </c>
      <c r="D59" s="33">
        <v>0</v>
      </c>
      <c r="E59" s="7"/>
      <c r="F59" s="7"/>
      <c r="G59" s="7"/>
    </row>
    <row r="60" spans="1:7" s="8" customFormat="1" ht="15" customHeight="1" x14ac:dyDescent="0.25">
      <c r="A60" s="17" t="s">
        <v>54</v>
      </c>
      <c r="B60" s="33">
        <v>0</v>
      </c>
      <c r="C60" s="33">
        <v>0</v>
      </c>
      <c r="D60" s="33">
        <v>0</v>
      </c>
      <c r="E60" s="7"/>
      <c r="F60" s="7"/>
      <c r="G60" s="7"/>
    </row>
    <row r="61" spans="1:7" s="8" customFormat="1" ht="15" customHeight="1" x14ac:dyDescent="0.25">
      <c r="A61" s="17" t="s">
        <v>39</v>
      </c>
      <c r="B61" s="33">
        <v>995425.02</v>
      </c>
      <c r="C61" s="33">
        <v>21325</v>
      </c>
      <c r="D61" s="33">
        <v>21325</v>
      </c>
      <c r="E61" s="7"/>
      <c r="F61" s="7"/>
      <c r="G61" s="7"/>
    </row>
    <row r="62" spans="1:7" s="8" customFormat="1" ht="24" x14ac:dyDescent="0.25">
      <c r="A62" s="16" t="s">
        <v>29</v>
      </c>
      <c r="B62" s="27">
        <f>SUM(B63:B64)</f>
        <v>0</v>
      </c>
      <c r="C62" s="27">
        <f t="shared" ref="C62:D62" si="4">SUM(C63:C64)</f>
        <v>0</v>
      </c>
      <c r="D62" s="27">
        <f t="shared" si="4"/>
        <v>0</v>
      </c>
      <c r="E62" s="7"/>
      <c r="F62" s="7"/>
      <c r="G62" s="7"/>
    </row>
    <row r="63" spans="1:7" s="8" customFormat="1" ht="15" customHeight="1" x14ac:dyDescent="0.25">
      <c r="A63" s="17" t="s">
        <v>54</v>
      </c>
      <c r="B63" s="33">
        <v>0</v>
      </c>
      <c r="C63" s="33">
        <v>0</v>
      </c>
      <c r="D63" s="33">
        <v>0</v>
      </c>
      <c r="E63" s="7"/>
      <c r="F63" s="7"/>
      <c r="G63" s="7"/>
    </row>
    <row r="64" spans="1:7" s="8" customFormat="1" ht="15" customHeight="1" x14ac:dyDescent="0.2">
      <c r="A64" s="17" t="s">
        <v>39</v>
      </c>
      <c r="B64" s="33">
        <v>0</v>
      </c>
      <c r="C64" s="33">
        <v>0</v>
      </c>
      <c r="D64" s="33">
        <v>0</v>
      </c>
      <c r="E64" s="7"/>
      <c r="F64" s="7"/>
      <c r="G64" s="7"/>
    </row>
    <row r="65" spans="1:7" s="12" customFormat="1" ht="24" x14ac:dyDescent="0.25">
      <c r="A65" s="16" t="s">
        <v>22</v>
      </c>
      <c r="B65" s="27">
        <f>B66</f>
        <v>0</v>
      </c>
      <c r="C65" s="27">
        <f>C66</f>
        <v>0</v>
      </c>
      <c r="D65" s="27">
        <f>D66</f>
        <v>0</v>
      </c>
      <c r="E65" s="11"/>
      <c r="F65" s="11"/>
      <c r="G65" s="11"/>
    </row>
    <row r="66" spans="1:7" s="8" customFormat="1" ht="15" customHeight="1" x14ac:dyDescent="0.2">
      <c r="A66" s="17" t="s">
        <v>39</v>
      </c>
      <c r="B66" s="33">
        <v>0</v>
      </c>
      <c r="C66" s="33">
        <v>0</v>
      </c>
      <c r="D66" s="33">
        <v>0</v>
      </c>
      <c r="E66" s="7"/>
      <c r="F66" s="7"/>
      <c r="G66" s="7"/>
    </row>
    <row r="67" spans="1:7" s="8" customFormat="1" ht="24" x14ac:dyDescent="0.25">
      <c r="A67" s="16" t="s">
        <v>23</v>
      </c>
      <c r="B67" s="27">
        <f>B68</f>
        <v>0</v>
      </c>
      <c r="C67" s="27">
        <f>C68</f>
        <v>0</v>
      </c>
      <c r="D67" s="27">
        <f>D68</f>
        <v>0</v>
      </c>
      <c r="E67" s="7"/>
      <c r="F67" s="7"/>
      <c r="G67" s="7"/>
    </row>
    <row r="68" spans="1:7" s="8" customFormat="1" ht="13.8" x14ac:dyDescent="0.25">
      <c r="A68" s="17" t="s">
        <v>56</v>
      </c>
      <c r="B68" s="33">
        <v>0</v>
      </c>
      <c r="C68" s="33">
        <v>0</v>
      </c>
      <c r="D68" s="33">
        <v>0</v>
      </c>
      <c r="E68" s="7"/>
      <c r="F68" s="7"/>
      <c r="G68" s="7"/>
    </row>
    <row r="69" spans="1:7" s="26" customFormat="1" ht="17.25" customHeight="1" x14ac:dyDescent="0.3">
      <c r="A69" s="20" t="s">
        <v>7</v>
      </c>
      <c r="B69" s="32">
        <f>B70</f>
        <v>0</v>
      </c>
      <c r="C69" s="32">
        <f t="shared" ref="C69:D69" si="5">C70</f>
        <v>0</v>
      </c>
      <c r="D69" s="32">
        <f t="shared" si="5"/>
        <v>0</v>
      </c>
      <c r="E69" s="25"/>
      <c r="F69" s="25"/>
      <c r="G69" s="25"/>
    </row>
    <row r="70" spans="1:7" ht="24" x14ac:dyDescent="0.3">
      <c r="A70" s="16" t="s">
        <v>32</v>
      </c>
      <c r="B70" s="27">
        <f>B71</f>
        <v>0</v>
      </c>
      <c r="C70" s="27">
        <f>C71</f>
        <v>0</v>
      </c>
      <c r="D70" s="27">
        <f>D71</f>
        <v>0</v>
      </c>
    </row>
    <row r="71" spans="1:7" ht="14.4" x14ac:dyDescent="0.3">
      <c r="A71" s="17" t="s">
        <v>55</v>
      </c>
      <c r="B71" s="33">
        <v>0</v>
      </c>
      <c r="C71" s="33">
        <v>0</v>
      </c>
      <c r="D71" s="33">
        <v>0</v>
      </c>
    </row>
    <row r="72" spans="1:7" ht="17.25" customHeight="1" x14ac:dyDescent="0.3">
      <c r="A72" s="20" t="s">
        <v>6</v>
      </c>
      <c r="B72" s="32">
        <f>B73</f>
        <v>0</v>
      </c>
      <c r="C72" s="32">
        <f t="shared" ref="C72:D73" si="6">C73</f>
        <v>0</v>
      </c>
      <c r="D72" s="32">
        <f t="shared" si="6"/>
        <v>0</v>
      </c>
    </row>
    <row r="73" spans="1:7" ht="25.8" customHeight="1" x14ac:dyDescent="0.3">
      <c r="A73" s="16" t="s">
        <v>57</v>
      </c>
      <c r="B73" s="27">
        <f>B74</f>
        <v>0</v>
      </c>
      <c r="C73" s="27">
        <f t="shared" si="6"/>
        <v>0</v>
      </c>
      <c r="D73" s="27">
        <f t="shared" si="6"/>
        <v>0</v>
      </c>
    </row>
    <row r="74" spans="1:7" ht="15.75" thickBot="1" x14ac:dyDescent="0.3">
      <c r="A74" s="17" t="s">
        <v>39</v>
      </c>
      <c r="B74" s="33">
        <v>0</v>
      </c>
      <c r="C74" s="33">
        <v>0</v>
      </c>
      <c r="D74" s="33">
        <v>0</v>
      </c>
    </row>
    <row r="75" spans="1:7" ht="17.25" customHeight="1" thickBot="1" x14ac:dyDescent="0.3">
      <c r="A75" s="22" t="s">
        <v>25</v>
      </c>
      <c r="B75" s="28">
        <f>B69+B72+B8+B35+B53+B40</f>
        <v>15134198.860000001</v>
      </c>
      <c r="C75" s="28">
        <f>C69+C72+C8+C35+C53+C40</f>
        <v>7819530.0999999996</v>
      </c>
      <c r="D75" s="29">
        <f>D69+D72+D8+D35+D53+D40</f>
        <v>8819641.1799999997</v>
      </c>
    </row>
    <row r="76" spans="1:7" s="5" customFormat="1" ht="12.9" customHeight="1" x14ac:dyDescent="0.25">
      <c r="A76" s="53" t="s">
        <v>61</v>
      </c>
      <c r="B76" s="53"/>
      <c r="C76" s="53"/>
      <c r="D76" s="53"/>
      <c r="E76" s="23"/>
    </row>
    <row r="77" spans="1:7" s="5" customFormat="1" ht="12.9" customHeight="1" x14ac:dyDescent="0.25">
      <c r="A77" s="47"/>
      <c r="B77" s="47"/>
      <c r="C77" s="47"/>
      <c r="D77" s="47"/>
      <c r="E77" s="23"/>
    </row>
    <row r="78" spans="1:7" s="5" customFormat="1" ht="12.9" customHeight="1" x14ac:dyDescent="0.25">
      <c r="A78" s="49" t="s">
        <v>63</v>
      </c>
      <c r="B78" s="49"/>
      <c r="C78" s="49"/>
      <c r="D78" s="49"/>
      <c r="E78" s="23"/>
    </row>
    <row r="79" spans="1:7" s="5" customFormat="1" ht="12.9" customHeight="1" x14ac:dyDescent="0.25">
      <c r="A79" s="44"/>
      <c r="B79" s="44"/>
      <c r="C79" s="44"/>
      <c r="D79" s="44"/>
      <c r="E79" s="23"/>
    </row>
    <row r="80" spans="1:7" s="5" customFormat="1" ht="12.9" customHeight="1" x14ac:dyDescent="0.25">
      <c r="A80" s="48"/>
      <c r="B80" s="48"/>
      <c r="C80" s="48"/>
      <c r="D80" s="48"/>
      <c r="E80" s="23"/>
    </row>
    <row r="81" spans="1:5" s="4" customFormat="1" ht="12.9" customHeight="1" x14ac:dyDescent="0.25">
      <c r="A81" s="46" t="s">
        <v>58</v>
      </c>
      <c r="B81" s="46"/>
      <c r="C81" s="46"/>
      <c r="D81" s="46"/>
      <c r="E81" s="24"/>
    </row>
    <row r="82" spans="1:5" s="4" customFormat="1" ht="12.9" customHeight="1" x14ac:dyDescent="0.25">
      <c r="A82" s="45" t="s">
        <v>59</v>
      </c>
      <c r="B82" s="45"/>
      <c r="C82" s="45"/>
      <c r="D82" s="45"/>
      <c r="E82" s="24"/>
    </row>
    <row r="83" spans="1:5" s="4" customFormat="1" ht="12.9" customHeight="1" x14ac:dyDescent="0.3">
      <c r="A83" s="45" t="s">
        <v>60</v>
      </c>
      <c r="B83" s="45"/>
      <c r="C83" s="45"/>
      <c r="D83" s="45"/>
      <c r="E83" s="24"/>
    </row>
    <row r="84" spans="1:5" s="4" customFormat="1" ht="12.9" customHeight="1" x14ac:dyDescent="0.25">
      <c r="A84" s="45"/>
      <c r="B84" s="45"/>
      <c r="C84" s="45"/>
      <c r="D84" s="45"/>
      <c r="E84" s="24"/>
    </row>
    <row r="85" spans="1:5" s="4" customFormat="1" ht="12.9" customHeight="1" x14ac:dyDescent="0.25">
      <c r="A85" s="56" t="s">
        <v>13</v>
      </c>
      <c r="B85" s="56"/>
      <c r="C85" s="56"/>
      <c r="D85" s="56"/>
      <c r="E85" s="24"/>
    </row>
    <row r="86" spans="1:5" s="4" customFormat="1" ht="12.9" customHeight="1" x14ac:dyDescent="0.25">
      <c r="A86" s="57"/>
      <c r="B86" s="57"/>
      <c r="C86" s="57"/>
      <c r="D86" s="57"/>
      <c r="E86" s="24"/>
    </row>
    <row r="87" spans="1:5" s="4" customFormat="1" ht="12.9" customHeight="1" x14ac:dyDescent="0.25">
      <c r="A87" s="41" t="s">
        <v>26</v>
      </c>
      <c r="B87" s="58" t="s">
        <v>34</v>
      </c>
      <c r="C87" s="58"/>
      <c r="D87" s="58"/>
      <c r="E87" s="24"/>
    </row>
    <row r="88" spans="1:5" s="4" customFormat="1" ht="27.75" customHeight="1" x14ac:dyDescent="0.3">
      <c r="A88" s="42" t="s">
        <v>27</v>
      </c>
      <c r="B88" s="54" t="s">
        <v>33</v>
      </c>
      <c r="C88" s="54"/>
      <c r="D88" s="54"/>
      <c r="E88" s="24"/>
    </row>
    <row r="89" spans="1:5" s="4" customFormat="1" ht="12.9" customHeight="1" x14ac:dyDescent="0.3">
      <c r="A89" s="40" t="s">
        <v>37</v>
      </c>
      <c r="B89" s="55" t="s">
        <v>35</v>
      </c>
      <c r="C89" s="55"/>
      <c r="D89" s="55"/>
      <c r="E89" s="24"/>
    </row>
    <row r="90" spans="1:5" s="4" customFormat="1" ht="12.9" customHeight="1" x14ac:dyDescent="0.3">
      <c r="B90" s="34"/>
      <c r="C90" s="35"/>
      <c r="D90" s="36"/>
      <c r="E90" s="24"/>
    </row>
    <row r="91" spans="1:5" ht="12.9" customHeight="1" x14ac:dyDescent="0.3"/>
    <row r="92" spans="1:5" ht="17.25" customHeight="1" x14ac:dyDescent="0.3">
      <c r="D92" s="38"/>
    </row>
    <row r="93" spans="1:5" ht="17.25" customHeight="1" x14ac:dyDescent="0.3">
      <c r="D93" s="39"/>
    </row>
  </sheetData>
  <mergeCells count="17">
    <mergeCell ref="B88:D88"/>
    <mergeCell ref="B89:D89"/>
    <mergeCell ref="A83:D83"/>
    <mergeCell ref="A84:D84"/>
    <mergeCell ref="A85:D85"/>
    <mergeCell ref="A86:D86"/>
    <mergeCell ref="B87:D87"/>
    <mergeCell ref="A2:D2"/>
    <mergeCell ref="B4:D4"/>
    <mergeCell ref="B5:D5"/>
    <mergeCell ref="A76:D76"/>
    <mergeCell ref="A80:D80"/>
    <mergeCell ref="A82:D82"/>
    <mergeCell ref="A81:D81"/>
    <mergeCell ref="A77:D77"/>
    <mergeCell ref="A6:D6"/>
    <mergeCell ref="A78:D78"/>
  </mergeCells>
  <phoneticPr fontId="2" type="noConversion"/>
  <pageMargins left="0.59055118110236227" right="0.59055118110236227" top="0.78740157480314965" bottom="0.59055118110236227" header="0.31496062992125984" footer="0.31496062992125984"/>
  <pageSetup paperSize="9" scale="97" fitToHeight="2" orientation="portrait" r:id="rId1"/>
  <headerFooter>
    <oddHeader>&amp;C&amp;9GOVERNO DE RORAIMA
SECRETARIA DE ESTADO DE EDUCAÇÃO E DESPORTOS - SEED/ RR
DEPARTAMENTO DE CONVÊNIO, ORÇAMENTO E FINANÇAS - DECOF/ SEED</oddHeader>
  </headerFooter>
  <rowBreaks count="2" manualBreakCount="2">
    <brk id="44" max="3" man="1"/>
    <brk id="73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ANEXO IX - MDE</vt:lpstr>
      <vt:lpstr>'ANEXO IX - MDE'!Area_de_impressao</vt:lpstr>
      <vt:lpstr>'ANEXO IX - MDE'!Titulos_de_impressao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Gerencial do FUNDEB</dc:title>
  <dc:creator>Corrêa Filho</dc:creator>
  <cp:lastModifiedBy>Sheyla Rodrigues Neto Dias da Silva</cp:lastModifiedBy>
  <cp:lastPrinted>2020-05-29T14:45:44Z</cp:lastPrinted>
  <dcterms:created xsi:type="dcterms:W3CDTF">2014-07-01T18:33:11Z</dcterms:created>
  <dcterms:modified xsi:type="dcterms:W3CDTF">2020-05-29T14:45:48Z</dcterms:modified>
</cp:coreProperties>
</file>