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221"/>
  </bookViews>
  <sheets>
    <sheet name="n séq - 1 opé - 1 facture" sheetId="1" r:id="rId1"/>
  </sheets>
  <calcPr calcId="125725"/>
</workbook>
</file>

<file path=xl/calcChain.xml><?xml version="1.0" encoding="utf-8"?>
<calcChain xmlns="http://schemas.openxmlformats.org/spreadsheetml/2006/main">
  <c r="J15" i="1"/>
  <c r="J16"/>
  <c r="J17"/>
  <c r="K15"/>
  <c r="K16"/>
  <c r="K17"/>
  <c r="D15"/>
  <c r="D16"/>
  <c r="D17"/>
  <c r="E17"/>
  <c r="F17"/>
  <c r="L17" s="1"/>
  <c r="G17"/>
  <c r="H17"/>
  <c r="M17"/>
  <c r="N17"/>
  <c r="O17"/>
  <c r="P17"/>
  <c r="Q17"/>
  <c r="R17"/>
  <c r="S17"/>
  <c r="T17"/>
  <c r="U17"/>
  <c r="V17"/>
  <c r="W17"/>
  <c r="X17"/>
  <c r="Y17"/>
  <c r="Z17"/>
  <c r="U15"/>
  <c r="T15"/>
  <c r="T16"/>
  <c r="U16"/>
  <c r="E16"/>
  <c r="F16"/>
  <c r="L16" s="1"/>
  <c r="G16"/>
  <c r="H16"/>
  <c r="M16"/>
  <c r="N16"/>
  <c r="O16"/>
  <c r="P16"/>
  <c r="Q16"/>
  <c r="R16"/>
  <c r="S16"/>
  <c r="V16"/>
  <c r="W16"/>
  <c r="X16"/>
  <c r="Y16"/>
  <c r="Z16"/>
  <c r="H15"/>
  <c r="F15"/>
  <c r="L15" s="1"/>
  <c r="E15"/>
  <c r="C11"/>
  <c r="N15"/>
  <c r="V15"/>
  <c r="W15"/>
  <c r="S15"/>
  <c r="R15"/>
  <c r="Q15"/>
  <c r="P15"/>
  <c r="O15"/>
  <c r="G15"/>
  <c r="M15"/>
  <c r="Z15"/>
  <c r="Y15"/>
  <c r="X15"/>
</calcChain>
</file>

<file path=xl/connections.xml><?xml version="1.0" encoding="utf-8"?>
<connections xmlns="http://schemas.openxmlformats.org/spreadsheetml/2006/main">
  <connection id="1" name="Gab" type="4" refreshedVersion="0" background="1">
    <webPr xml="1" sourceData="1" url="Z:\2015 - PRO-ENT - Multicanal Mobile\04- Exécution\Remise D'ordres\VCOM Pain V2\Gab.xml" htmlTables="1" htmlFormat="all"/>
  </connection>
  <connection id="2" name="Gab1" type="4" refreshedVersion="0" background="1">
    <webPr xml="1" sourceData="1" url="Z:\2015 - PRO-ENT - Multicanal Mobile\04- Exécution\Remise D'ordres\VCOM Pain V2\Gab.xml" htmlTables="1" htmlFormat="all"/>
  </connection>
</connections>
</file>

<file path=xl/sharedStrings.xml><?xml version="1.0" encoding="utf-8"?>
<sst xmlns="http://schemas.openxmlformats.org/spreadsheetml/2006/main" count="52" uniqueCount="43">
  <si>
    <t>T</t>
  </si>
  <si>
    <t>S</t>
  </si>
  <si>
    <t>V</t>
  </si>
  <si>
    <t>Date</t>
  </si>
  <si>
    <t>IBAN DO</t>
  </si>
  <si>
    <t>Lib DO</t>
  </si>
  <si>
    <t>Réf DO</t>
  </si>
  <si>
    <t>BIC DO</t>
  </si>
  <si>
    <t>Réf BEN</t>
  </si>
  <si>
    <t>Montant</t>
  </si>
  <si>
    <t>D</t>
  </si>
  <si>
    <t>BIC BEN</t>
  </si>
  <si>
    <t>Lib BEN</t>
  </si>
  <si>
    <t>Cd Pst</t>
  </si>
  <si>
    <t>rue</t>
  </si>
  <si>
    <t>Ville</t>
  </si>
  <si>
    <t>Pays</t>
  </si>
  <si>
    <t>Pays 2</t>
  </si>
  <si>
    <t>IBAN BEN</t>
  </si>
  <si>
    <t>Ci</t>
  </si>
  <si>
    <t>Sc</t>
  </si>
  <si>
    <t>Dev</t>
  </si>
  <si>
    <t>Mt</t>
  </si>
  <si>
    <t>Facture</t>
  </si>
  <si>
    <t>Dte</t>
  </si>
  <si>
    <t>Fournisseur</t>
  </si>
  <si>
    <t>Donneur d'ordre</t>
  </si>
  <si>
    <t>Bénéficiaire</t>
  </si>
  <si>
    <t>Constante</t>
  </si>
  <si>
    <t>Constantes</t>
  </si>
  <si>
    <t>Nombre d'opérations :</t>
  </si>
  <si>
    <t>Date de création</t>
  </si>
  <si>
    <t>Réf remise</t>
  </si>
  <si>
    <t>Remétant</t>
  </si>
  <si>
    <t>2015-01-05T09:00:00</t>
  </si>
  <si>
    <t>MIXD</t>
  </si>
  <si>
    <r>
      <t>VCOM PainV2</t>
    </r>
    <r>
      <rPr>
        <b/>
        <sz val="14"/>
        <color theme="0" tint="-0.249977111117893"/>
        <rFont val="Arial"/>
        <family val="2"/>
      </rPr>
      <t xml:space="preserve"> - n séquences - 1 opération - 1 facture</t>
    </r>
  </si>
  <si>
    <t>Nom DO</t>
  </si>
  <si>
    <t>Nom BEN</t>
  </si>
  <si>
    <t>FR7630004025000002000738575</t>
  </si>
  <si>
    <t>Ref DO</t>
  </si>
  <si>
    <t>Libelle Remettant</t>
  </si>
  <si>
    <t>Ref remise</t>
  </si>
</sst>
</file>

<file path=xl/styles.xml><?xml version="1.0" encoding="utf-8"?>
<styleSheet xmlns="http://schemas.openxmlformats.org/spreadsheetml/2006/main">
  <numFmts count="1">
    <numFmt numFmtId="164" formatCode="yyyy\-mm\-dd"/>
  </numFmts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0" tint="-0.249977111117893"/>
      <name val="Arial"/>
      <family val="2"/>
    </font>
    <font>
      <sz val="14"/>
      <color theme="1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40" fontId="2" fillId="0" borderId="0" xfId="0" applyNumberFormat="1" applyFont="1" applyAlignment="1">
      <alignment horizontal="left" vertical="center" wrapText="1"/>
    </xf>
    <xf numFmtId="40" fontId="2" fillId="0" borderId="0" xfId="0" applyNumberFormat="1" applyFont="1" applyAlignment="1">
      <alignment horizontal="right" vertical="center" wrapText="1"/>
    </xf>
    <xf numFmtId="0" fontId="2" fillId="0" borderId="0" xfId="0" applyNumberFormat="1" applyFont="1" applyAlignment="1">
      <alignment horizontal="right" vertical="center" wrapText="1"/>
    </xf>
    <xf numFmtId="40" fontId="2" fillId="4" borderId="0" xfId="0" applyNumberFormat="1" applyFont="1" applyFill="1" applyAlignment="1">
      <alignment horizontal="left" vertical="center" wrapText="1"/>
    </xf>
    <xf numFmtId="0" fontId="2" fillId="4" borderId="0" xfId="0" applyNumberFormat="1" applyFont="1" applyFill="1" applyAlignment="1">
      <alignment horizontal="left" vertical="center" wrapText="1"/>
    </xf>
    <xf numFmtId="0" fontId="2" fillId="6" borderId="0" xfId="0" applyNumberFormat="1" applyFont="1" applyFill="1" applyAlignment="1">
      <alignment horizontal="left" vertical="center" wrapText="1"/>
    </xf>
    <xf numFmtId="0" fontId="2" fillId="6" borderId="0" xfId="0" applyNumberFormat="1" applyFont="1" applyFill="1" applyAlignment="1">
      <alignment horizontal="left" vertical="center" textRotation="90" wrapText="1"/>
    </xf>
    <xf numFmtId="0" fontId="2" fillId="0" borderId="0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40" fontId="7" fillId="0" borderId="0" xfId="0" applyNumberFormat="1" applyFont="1" applyAlignment="1">
      <alignment horizontal="left" vertical="center" wrapText="1"/>
    </xf>
    <xf numFmtId="40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40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2" fillId="7" borderId="5" xfId="0" applyNumberFormat="1" applyFont="1" applyFill="1" applyBorder="1" applyAlignment="1">
      <alignment horizontal="right" vertical="center" wrapText="1"/>
    </xf>
    <xf numFmtId="0" fontId="2" fillId="7" borderId="6" xfId="0" applyNumberFormat="1" applyFont="1" applyFill="1" applyBorder="1" applyAlignment="1">
      <alignment horizontal="right" vertical="center" wrapText="1"/>
    </xf>
    <xf numFmtId="0" fontId="7" fillId="7" borderId="5" xfId="0" applyNumberFormat="1" applyFont="1" applyFill="1" applyBorder="1" applyAlignment="1">
      <alignment horizontal="left" vertical="center" wrapText="1"/>
    </xf>
    <xf numFmtId="0" fontId="7" fillId="7" borderId="7" xfId="0" applyNumberFormat="1" applyFont="1" applyFill="1" applyBorder="1" applyAlignment="1">
      <alignment horizontal="left" vertical="center" wrapText="1"/>
    </xf>
    <xf numFmtId="0" fontId="7" fillId="7" borderId="6" xfId="0" applyNumberFormat="1" applyFont="1" applyFill="1" applyBorder="1" applyAlignment="1">
      <alignment horizontal="left" vertical="center" wrapText="1"/>
    </xf>
    <xf numFmtId="0" fontId="2" fillId="7" borderId="5" xfId="0" applyNumberFormat="1" applyFont="1" applyFill="1" applyBorder="1" applyAlignment="1">
      <alignment horizontal="left" vertical="center" wrapText="1"/>
    </xf>
    <xf numFmtId="0" fontId="2" fillId="7" borderId="7" xfId="0" applyNumberFormat="1" applyFont="1" applyFill="1" applyBorder="1" applyAlignment="1">
      <alignment horizontal="left" vertical="center" wrapText="1"/>
    </xf>
    <xf numFmtId="0" fontId="2" fillId="7" borderId="6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40" fontId="3" fillId="3" borderId="1" xfId="0" applyNumberFormat="1" applyFont="1" applyFill="1" applyBorder="1" applyAlignment="1">
      <alignment horizontal="center" vertical="center" wrapText="1"/>
    </xf>
    <xf numFmtId="40" fontId="3" fillId="3" borderId="2" xfId="0" applyNumberFormat="1" applyFont="1" applyFill="1" applyBorder="1" applyAlignment="1">
      <alignment horizontal="center" vertical="center" wrapText="1"/>
    </xf>
    <xf numFmtId="40" fontId="3" fillId="3" borderId="3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horizontal="left" vertical="center" wrapText="1"/>
    </xf>
    <xf numFmtId="0" fontId="7" fillId="7" borderId="5" xfId="0" applyNumberFormat="1" applyFont="1" applyFill="1" applyBorder="1" applyAlignment="1">
      <alignment horizontal="right" vertical="center" wrapText="1"/>
    </xf>
    <xf numFmtId="0" fontId="7" fillId="7" borderId="6" xfId="0" applyNumberFormat="1" applyFont="1" applyFill="1" applyBorder="1" applyAlignment="1">
      <alignment horizontal="right" vertical="center" wrapText="1"/>
    </xf>
    <xf numFmtId="49" fontId="7" fillId="7" borderId="5" xfId="0" applyNumberFormat="1" applyFont="1" applyFill="1" applyBorder="1" applyAlignment="1">
      <alignment horizontal="left" vertical="center" wrapText="1"/>
    </xf>
    <xf numFmtId="49" fontId="7" fillId="7" borderId="7" xfId="0" applyNumberFormat="1" applyFont="1" applyFill="1" applyBorder="1" applyAlignment="1">
      <alignment horizontal="left" vertical="center" wrapText="1"/>
    </xf>
    <xf numFmtId="49" fontId="7" fillId="7" borderId="6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righ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8" formatCode="#,##0.00\ _€;[Red]\-#,##0.00\ _€"/>
      <alignment horizontal="right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yyyy\-mm\-dd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urn:iso:std:iso:20022:tech:xsd:pain.001.001.02'">
  <Schema ID="Schema2" Namespace="urn:iso:std:iso:20022:tech:xsd:pain.001.001.02">
    <xsd:schema xmlns:xsd="http://www.w3.org/2001/XMLSchema" xmlns:ns0="urn:iso:std:iso:20022:tech:xsd:pain.001.001.02" xmlns="" targetNamespace="urn:iso:std:iso:20022:tech:xsd:pain.001.001.02">
      <xsd:element nillable="true" name="Document">
        <xsd:complexType>
          <xsd:sequence minOccurs="0">
            <xsd:element minOccurs="0" nillable="true" name="pain.001.001.02" form="qualified">
              <xsd:complexType>
                <xsd:sequence minOccurs="0">
                  <xsd:element minOccurs="0" nillable="true" name="GrpHdr" form="qualified">
                    <xsd:complexType>
                      <xsd:sequence minOccurs="0">
                        <xsd:element minOccurs="0" nillable="true" type="xsd:string" name="MsgId" form="qualified"/>
                        <xsd:element minOccurs="0" nillable="true" type="xsd:dateTime" name="CreDtTm" form="qualified"/>
                        <xsd:element minOccurs="0" nillable="true" type="xsd:integer" name="NbOfTxs" form="qualified"/>
                        <xsd:element minOccurs="0" nillable="true" type="xsd:string" name="Grpg" form="qualified"/>
                        <xsd:element minOccurs="0" nillable="true" name="InitgPty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PmtInf" form="qualified">
                    <xsd:complexType>
                      <xsd:sequence minOccurs="0">
                        <xsd:element minOccurs="0" nillable="true" type="xsd:string" name="PmtInfId" form="qualified"/>
                        <xsd:element minOccurs="0" nillable="true" type="xsd:string" name="PmtMtd" form="qualified"/>
                        <xsd:element minOccurs="0" nillable="true" name="PmtTpInf" form="qualified">
                          <xsd:complexType>
                            <xsd:sequence minOccurs="0">
                              <xsd:element minOccurs="0" nillable="true" name="SvcLvl" form="qualified">
                                <xsd:complexType>
                                  <xsd:sequence minOccurs="0">
                                    <xsd:element minOccurs="0" nillable="true" type="xsd:string" name="Cd" form="qualified"/>
                                  </xsd:sequence>
                                </xsd:complexType>
                              </xsd:element>
                              <xsd:element minOccurs="0" nillable="true" name="LclInstrm" form="qualified">
                                <xsd:complexType>
                                  <xsd:sequence minOccurs="0">
                                    <xsd:element minOccurs="0" nillable="true" type="xsd:string" name="Prtry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date" name="ReqdExctnDt" form="qualified"/>
                        <xsd:element minOccurs="0" nillable="true" name="Dbtr" form="qualified">
                          <xsd:complexType>
                            <xsd:sequence minOccurs="0">
                              <xsd:element minOccurs="0" nillable="true" type="xsd:string" name="Nm" form="qualified"/>
                            </xsd:sequence>
                          </xsd:complexType>
                        </xsd:element>
                        <xsd:element minOccurs="0" nillable="true" name="DbtrAcct" form="qualified">
                          <xsd:complexType>
                            <xsd:sequence minOccurs="0">
                              <xsd:element minOccurs="0" nillable="true" name="Id" form="qualified">
                                <xsd:complexType>
                                  <xsd:sequence minOccurs="0">
                                    <xsd:element minOccurs="0" nillable="true" type="xsd:string" name="IBAN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DbtrAgt" form="qualified">
                          <xsd:complexType>
                            <xsd:sequence minOccurs="0">
                              <xsd:element minOccurs="0" nillable="true" name="FinInstnId" form="qualified">
                                <xsd:complexType>
                                  <xsd:sequence minOccurs="0">
                                    <xsd:element minOccurs="0" nillable="true" type="xsd:string" name="BIC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CdtTrfTxInf" form="qualified">
                          <xsd:complexType>
                            <xsd:sequence minOccurs="0">
                              <xsd:element minOccurs="0" nillable="true" name="PmtId" form="qualified">
                                <xsd:complexType>
                                  <xsd:sequence minOccurs="0">
                                    <xsd:element minOccurs="0" nillable="true" type="xsd:string" name="EndToEndId" form="qualified"/>
                                  </xsd:sequence>
                                </xsd:complexType>
                              </xsd:element>
                              <xsd:element minOccurs="0" nillable="true" name="Amt" form="qualified">
                                <xsd:complexType>
                                  <xsd:sequence minOccurs="0">
                                    <xsd:element minOccurs="0" nillable="true" name="InstdAmt" form="qualified">
                                      <xsd:complexType>
                                        <xsd:simpleContent>
                                          <xsd:extension base="xsd:double">
                                            <xsd:attribute name="Ccy" form="unqualified" type="xsd:string"/>
                                          </xsd:extension>
                                        </xsd:simpleContent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CdtrAgt" form="qualified">
                                <xsd:complexType>
                                  <xsd:sequence minOccurs="0">
                                    <xsd:element minOccurs="0" nillable="true" name="FinInstnId" form="qualified">
                                      <xsd:complexType>
                                        <xsd:sequence minOccurs="0">
                                          <xsd:element minOccurs="0" nillable="true" type="xsd:string" name="BIC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Cdtr" form="qualified">
                                <xsd:complexType>
                                  <xsd:sequence minOccurs="0">
                                    <xsd:element minOccurs="0" nillable="true" type="xsd:string" name="Nm" form="qualified"/>
                                    <xsd:element minOccurs="0" nillable="true" name="PstlAdr" form="qualified">
                                      <xsd:complexType>
                                        <xsd:sequence minOccurs="0">
                                          <xsd:element minOccurs="0" nillable="true" type="xsd:string" name="StrtNm" form="qualified"/>
                                          <xsd:element minOccurs="0" nillable="true" type="xsd:integer" name="PstCd" form="qualified"/>
                                          <xsd:element minOccurs="0" nillable="true" type="xsd:string" name="TwnNm" form="qualified"/>
                                          <xsd:element minOccurs="0" nillable="true" type="xsd:string" name="Ctry" form="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CtryOfRes" form="qualified"/>
                                  </xsd:sequence>
                                </xsd:complexType>
                              </xsd:element>
                              <xsd:element minOccurs="0" nillable="true" name="CdtrAcct" form="qualified">
                                <xsd:complexType>
                                  <xsd:sequence minOccurs="0">
                                    <xsd:element minOccurs="0" nillable="true" name="Id" form="qualified">
                                      <xsd:complexType>
                                        <xsd:sequence minOccurs="0">
                                          <xsd:element minOccurs="0" nillable="true" type="xsd:string" name="IBAN" form="qualified"/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RmtInf" form="qualified">
                                <xsd:complexType>
                                  <xsd:sequence minOccurs="0">
                                    <xsd:element minOccurs="0" nillable="true" name="Strd" form="qualified">
                                      <xsd:complexType>
                                        <xsd:sequence minOccurs="0">
                                          <xsd:element minOccurs="0" nillable="true" name="RfrdDocInf" form="qualified">
                                            <xsd:complexType>
                                              <xsd:sequence minOccurs="0">
                                                <xsd:element minOccurs="0" nillable="true" name="RfrdDocTp" form="qualified">
                                                  <xsd:complexType>
                                                    <xsd:sequence minOccurs="0">
                                                      <xsd:element minOccurs="0" nillable="true" type="xsd:string" name="Cd" form="qualified"/>
                                                    </xsd:sequence>
                                                  </xsd:complexType>
                                                </xsd:element>
                                                <xsd:element minOccurs="0" nillable="true" type="xsd:string" name="RfrdDocNb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date" name="RfrdDocRltdDt" form="qualified"/>
                                          <xsd:element minOccurs="0" nillable="true" name="RfrdDocAmt" form="qualified">
                                            <xsd:complexType>
                                              <xsd:sequence minOccurs="0">
                                                <xsd:element minOccurs="0" nillable="true" name="RmtdAmt" form="qualified">
                                                  <xsd:complexType>
                                                    <xsd:simpleContent>
                                                      <xsd:extension base="xsd:double">
                                                        <xsd:attribute name="Ccy" form="unqualified" type="xsd:string"/>
                                                      </xsd:extension>
                                                    </xsd:simpleContent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  <xsd:element minOccurs="0" nillable="true" name="CdtrRefInf" form="qualified">
                                            <xsd:complexType>
                                              <xsd:sequence minOccurs="0">
                                                <xsd:element minOccurs="0" nillable="true" name="CdtrRefTp" form="qualified">
                                                  <xsd:complexType>
                                                    <xsd:sequence minOccurs="0">
                                                      <xsd:element minOccurs="0" nillable="true" type="xsd:string" name="Cd" form="qualified"/>
                                                    </xsd:sequence>
                                                  </xsd:complexType>
                                                </xsd:element>
                                                <xsd:element minOccurs="0" nillable="true" type="xsd:string" name="CdtrRef" form="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2" Name="VCOM PainV2" RootElement="Documen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14:Z17" tableType="xml" totalsRowShown="0" headerRowDxfId="27" dataDxfId="26" connectionId="2">
  <autoFilter ref="A14:Z17"/>
  <tableColumns count="26">
    <tableColumn id="1" uniqueName="ns1:PmtInfId" name="Réf DO" dataDxfId="25">
      <xmlColumnPr mapId="2" xpath="/ns1:Document/ns1:pain.001.001.02/ns1:PmtInf/ns1:PmtInfId" xmlDataType="string"/>
    </tableColumn>
    <tableColumn id="6" uniqueName="ns1:Nm" name="Lib DO" dataDxfId="24">
      <xmlColumnPr mapId="2" xpath="/ns1:Document/ns1:pain.001.001.02/ns1:PmtInf/ns1:Dbtr/ns1:Nm" xmlDataType="string"/>
    </tableColumn>
    <tableColumn id="7" uniqueName="ns1:IBAN" name="IBAN DO" dataDxfId="23">
      <xmlColumnPr mapId="2" xpath="/ns1:Document/ns1:pain.001.001.02/ns1:PmtInf/ns1:DbtrAcct/ns1:Id/ns1:IBAN" xmlDataType="string"/>
    </tableColumn>
    <tableColumn id="8" uniqueName="ns1:BIC" name="BIC DO" dataDxfId="2">
      <calculatedColumnFormula>"BNPAFRXXX"</calculatedColumnFormula>
      <xmlColumnPr mapId="2" xpath="/ns1:Document/ns1:pain.001.001.02/ns1:PmtInf/ns1:DbtrAgt/ns1:FinInstnId/ns1:BIC" xmlDataType="string"/>
    </tableColumn>
    <tableColumn id="5" uniqueName="ns1:ReqdExctnDt" name="Date" dataDxfId="22">
      <calculatedColumnFormula>TODAY()+3</calculatedColumnFormula>
      <xmlColumnPr mapId="2" xpath="/ns1:Document/ns1:pain.001.001.02/ns1:PmtInf/ns1:ReqdExctnDt" xmlDataType="date"/>
    </tableColumn>
    <tableColumn id="10" uniqueName="ns1:InstdAmt" name="Montant" dataDxfId="21">
      <calculatedColumnFormula>RANDBETWEEN(100,10000)/100</calculatedColumnFormula>
      <xmlColumnPr mapId="2" xpath="/ns1:Document/ns1:pain.001.001.02/ns1:PmtInf/ns1:CdtTrfTxInf/ns1:Amt/ns1:InstdAmt" xmlDataType="double"/>
    </tableColumn>
    <tableColumn id="11" uniqueName="Ccy" name="D" dataDxfId="20">
      <calculatedColumnFormula>"EUR"</calculatedColumnFormula>
      <xmlColumnPr mapId="2" xpath="/ns1:Document/ns1:pain.001.001.02/ns1:PmtInf/ns1:CdtTrfTxInf/ns1:Amt/ns1:InstdAmt/@Ccy" xmlDataType="string"/>
    </tableColumn>
    <tableColumn id="9" uniqueName="ns1:EndToEndId" name="Réf BEN" dataDxfId="19">
      <calculatedColumnFormula>"Ref BEN"</calculatedColumnFormula>
      <xmlColumnPr mapId="2" xpath="/ns1:Document/ns1:pain.001.001.02/ns1:PmtInf/ns1:CdtTrfTxInf/ns1:PmtId/ns1:EndToEndId" xmlDataType="string"/>
    </tableColumn>
    <tableColumn id="13" uniqueName="ns1:Nm" name="Lib BEN" dataDxfId="18">
      <calculatedColumnFormula>"PGN 52107472"</calculatedColumnFormula>
      <xmlColumnPr mapId="2" xpath="/ns1:Document/ns1:pain.001.001.02/ns1:PmtInf/ns1:CdtTrfTxInf/ns1:Cdtr/ns1:Nm" xmlDataType="string"/>
    </tableColumn>
    <tableColumn id="19" uniqueName="ns1:IBAN" name="IBAN BEN" dataDxfId="0">
      <calculatedColumnFormula>"FR7630004045100002002268670"</calculatedColumnFormula>
      <xmlColumnPr mapId="2" xpath="/ns1:Document/ns1:pain.001.001.02/ns1:PmtInf/ns1:CdtTrfTxInf/ns1:CdtrAcct/ns1:Id/ns1:IBAN" xmlDataType="string"/>
    </tableColumn>
    <tableColumn id="12" uniqueName="ns1:BIC" name="BIC BEN" dataDxfId="1">
      <calculatedColumnFormula>"BNPAFRXXX"</calculatedColumnFormula>
      <xmlColumnPr mapId="2" xpath="/ns1:Document/ns1:pain.001.001.02/ns1:PmtInf/ns1:CdtTrfTxInf/ns1:CdtrAgt/ns1:FinInstnId/ns1:BIC" xmlDataType="string"/>
    </tableColumn>
    <tableColumn id="23" uniqueName="ns1:RmtdAmt" name="Mt" dataDxfId="17">
      <calculatedColumnFormula>Tableau2[[#This Row],[Montant]]</calculatedColumnFormula>
      <xmlColumnPr mapId="2" xpath="/ns1:Document/ns1:pain.001.001.02/ns1:PmtInf/ns1:CdtTrfTxInf/ns1:RmtInf/ns1:Strd/ns1:RfrdDocAmt/ns1:RmtdAmt" xmlDataType="double"/>
    </tableColumn>
    <tableColumn id="24" uniqueName="Ccy" name="Dev" dataDxfId="16">
      <calculatedColumnFormula>[D]</calculatedColumnFormula>
      <xmlColumnPr mapId="2" xpath="/ns1:Document/ns1:pain.001.001.02/ns1:PmtInf/ns1:CdtTrfTxInf/ns1:RmtInf/ns1:Strd/ns1:RfrdDocAmt/ns1:RmtdAmt/@Ccy" xmlDataType="string"/>
    </tableColumn>
    <tableColumn id="14" uniqueName="ns1:StrtNm" name="rue" dataDxfId="15">
      <calculatedColumnFormula>"rue"</calculatedColumnFormula>
      <xmlColumnPr mapId="2" xpath="/ns1:Document/ns1:pain.001.001.02/ns1:PmtInf/ns1:CdtTrfTxInf/ns1:Cdtr/ns1:PstlAdr/ns1:StrtNm" xmlDataType="string"/>
    </tableColumn>
    <tableColumn id="15" uniqueName="ns1:PstCd" name="Cd Pst" dataDxfId="14">
      <calculatedColumnFormula>"75001"</calculatedColumnFormula>
      <xmlColumnPr mapId="2" xpath="/ns1:Document/ns1:pain.001.001.02/ns1:PmtInf/ns1:CdtTrfTxInf/ns1:Cdtr/ns1:PstlAdr/ns1:PstCd" xmlDataType="integer"/>
    </tableColumn>
    <tableColumn id="16" uniqueName="ns1:TwnNm" name="Ville" dataDxfId="13">
      <calculatedColumnFormula>"Paris"</calculatedColumnFormula>
      <xmlColumnPr mapId="2" xpath="/ns1:Document/ns1:pain.001.001.02/ns1:PmtInf/ns1:CdtTrfTxInf/ns1:Cdtr/ns1:PstlAdr/ns1:TwnNm" xmlDataType="string"/>
    </tableColumn>
    <tableColumn id="17" uniqueName="ns1:Ctry" name="Pays" dataDxfId="12">
      <calculatedColumnFormula>"FR"</calculatedColumnFormula>
      <xmlColumnPr mapId="2" xpath="/ns1:Document/ns1:pain.001.001.02/ns1:PmtInf/ns1:CdtTrfTxInf/ns1:Cdtr/ns1:PstlAdr/ns1:Ctry" xmlDataType="string"/>
    </tableColumn>
    <tableColumn id="18" uniqueName="ns1:CtryOfRes" name="Pays 2" dataDxfId="11">
      <calculatedColumnFormula>"FR"</calculatedColumnFormula>
      <xmlColumnPr mapId="2" xpath="/ns1:Document/ns1:pain.001.001.02/ns1:PmtInf/ns1:CdtTrfTxInf/ns1:Cdtr/ns1:CtryOfRes" xmlDataType="string"/>
    </tableColumn>
    <tableColumn id="20" uniqueName="ns1:Cd" name="Ci" dataDxfId="10">
      <calculatedColumnFormula>"CINV"</calculatedColumnFormula>
      <xmlColumnPr mapId="2" xpath="/ns1:Document/ns1:pain.001.001.02/ns1:PmtInf/ns1:CdtTrfTxInf/ns1:RmtInf/ns1:Strd/ns1:RfrdDocInf/ns1:RfrdDocTp/ns1:Cd" xmlDataType="string"/>
    </tableColumn>
    <tableColumn id="26" uniqueName="ns1:CdtrRef" name="Fournisseur" dataDxfId="9">
      <calculatedColumnFormula>"Ref-fact-Fournisseur-35 caracteresX"</calculatedColumnFormula>
      <xmlColumnPr mapId="2" xpath="/ns1:Document/ns1:pain.001.001.02/ns1:PmtInf/ns1:CdtTrfTxInf/ns1:RmtInf/ns1:Strd/ns1:CdtrRefInf/ns1:CdtrRef" xmlDataType="string"/>
    </tableColumn>
    <tableColumn id="21" uniqueName="ns1:RfrdDocNb" name="Facture" dataDxfId="8">
      <calculatedColumnFormula>"Ref-facture-client-35 caracteres--X"</calculatedColumnFormula>
      <xmlColumnPr mapId="2" xpath="/ns1:Document/ns1:pain.001.001.02/ns1:PmtInf/ns1:CdtTrfTxInf/ns1:RmtInf/ns1:Strd/ns1:RfrdDocInf/ns1:RfrdDocNb" xmlDataType="string"/>
    </tableColumn>
    <tableColumn id="22" uniqueName="ns1:RfrdDocRltdDt" name="Dte" dataDxfId="7">
      <calculatedColumnFormula>"2015-01-05"</calculatedColumnFormula>
      <xmlColumnPr mapId="2" xpath="/ns1:Document/ns1:pain.001.001.02/ns1:PmtInf/ns1:CdtTrfTxInf/ns1:RmtInf/ns1:Strd/ns1:RfrdDocRltdDt" xmlDataType="date"/>
    </tableColumn>
    <tableColumn id="25" uniqueName="ns1:Cd" name="Sc" dataDxfId="6">
      <calculatedColumnFormula>"SCOR"</calculatedColumnFormula>
      <xmlColumnPr mapId="2" xpath="/ns1:Document/ns1:pain.001.001.02/ns1:PmtInf/ns1:CdtTrfTxInf/ns1:RmtInf/ns1:Strd/ns1:CdtrRefInf/ns1:CdtrRefTp/ns1:Cd" xmlDataType="string"/>
    </tableColumn>
    <tableColumn id="2" uniqueName="ns1:PmtMtd" name="T" dataDxfId="5">
      <calculatedColumnFormula>"TRF"</calculatedColumnFormula>
      <xmlColumnPr mapId="2" xpath="/ns1:Document/ns1:pain.001.001.02/ns1:PmtInf/ns1:PmtMtd" xmlDataType="string"/>
    </tableColumn>
    <tableColumn id="3" uniqueName="ns1:Cd" name="S" dataDxfId="4">
      <calculatedColumnFormula>"SEPA"</calculatedColumnFormula>
      <xmlColumnPr mapId="2" xpath="/ns1:Document/ns1:pain.001.001.02/ns1:PmtInf/ns1:PmtTpInf/ns1:SvcLvl/ns1:Cd" xmlDataType="string"/>
    </tableColumn>
    <tableColumn id="4" uniqueName="ns1:Prtry" name="V" dataDxfId="3">
      <calculatedColumnFormula>"VCOM"</calculatedColumnFormula>
      <xmlColumnPr mapId="2" xpath="/ns1:Document/ns1:pain.001.001.02/ns1:PmtInf/ns1:PmtTpInf/ns1:LclInstrm/ns1:Prtry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C11" connectionId="2">
    <xmlCellPr id="1" uniqueName="ns1:NbOfTxs">
      <xmlPr mapId="2" xpath="/ns1:Document/ns1:pain.001.001.02/ns1:GrpHdr/ns1:NbOfTxs" xmlDataType="integer"/>
    </xmlCellPr>
  </singleXmlCell>
  <singleXmlCell id="4" r="C3" connectionId="2">
    <xmlCellPr id="1" uniqueName="ns1:CreDtTm">
      <xmlPr mapId="2" xpath="/ns1:Document/ns1:pain.001.001.02/ns1:GrpHdr/ns1:CreDtTm" xmlDataType="dateTime"/>
    </xmlCellPr>
  </singleXmlCell>
  <singleXmlCell id="5" r="C9" connectionId="2">
    <xmlCellPr id="1" uniqueName="ns1:MsgId">
      <xmlPr mapId="2" xpath="/ns1:Document/ns1:pain.001.001.02/ns1:GrpHdr/ns1:MsgId" xmlDataType="string"/>
    </xmlCellPr>
  </singleXmlCell>
  <singleXmlCell id="6" r="C7" connectionId="2">
    <xmlCellPr id="1" uniqueName="ns1:Nm">
      <xmlPr mapId="2" xpath="/ns1:Document/ns1:pain.001.001.02/ns1:GrpHdr/ns1:InitgPty/ns1:Nm" xmlDataType="string"/>
    </xmlCellPr>
  </singleXmlCell>
  <singleXmlCell id="7" r="C5" connectionId="2">
    <xmlCellPr id="1" uniqueName="ns1:Grpg">
      <xmlPr mapId="2" xpath="/ns1:Document/ns1:pain.001.001.02/ns1:GrpHdr/ns1:Grpg" xmlDataType="string"/>
    </xmlCellPr>
  </singleXmlCell>
</singleXmlCel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showGridLines="0" tabSelected="1" workbookViewId="0">
      <pane ySplit="14" topLeftCell="A15" activePane="bottomLeft" state="frozen"/>
      <selection pane="bottomLeft" activeCell="D40" sqref="D40"/>
    </sheetView>
  </sheetViews>
  <sheetFormatPr baseColWidth="10" defaultColWidth="22.140625" defaultRowHeight="11.25"/>
  <cols>
    <col min="1" max="1" width="14" style="2" bestFit="1" customWidth="1"/>
    <col min="2" max="2" width="11.42578125" style="2" bestFit="1" customWidth="1"/>
    <col min="3" max="3" width="26.5703125" style="2" customWidth="1"/>
    <col min="4" max="4" width="12.140625" style="2" customWidth="1"/>
    <col min="5" max="5" width="9" style="4" bestFit="1" customWidth="1"/>
    <col min="6" max="6" width="9.7109375" style="1" bestFit="1" customWidth="1"/>
    <col min="7" max="7" width="4.28515625" style="1" bestFit="1" customWidth="1"/>
    <col min="8" max="8" width="17.85546875" style="2" bestFit="1" customWidth="1"/>
    <col min="9" max="9" width="11.28515625" style="2" bestFit="1" customWidth="1"/>
    <col min="10" max="10" width="24.5703125" style="5" bestFit="1" customWidth="1"/>
    <col min="11" max="11" width="9.85546875" style="2" bestFit="1" customWidth="1"/>
    <col min="12" max="12" width="5.28515625" style="1" bestFit="1" customWidth="1"/>
    <col min="13" max="13" width="6.140625" style="1" bestFit="1" customWidth="1"/>
    <col min="14" max="18" width="5.28515625" style="1" bestFit="1" customWidth="1"/>
    <col min="19" max="19" width="4.85546875" style="1" bestFit="1" customWidth="1"/>
    <col min="20" max="20" width="28.42578125" style="1" bestFit="1" customWidth="1"/>
    <col min="21" max="21" width="25.85546875" style="1" bestFit="1" customWidth="1"/>
    <col min="22" max="22" width="9" style="1" bestFit="1" customWidth="1"/>
    <col min="23" max="23" width="5.140625" style="1" bestFit="1" customWidth="1"/>
    <col min="24" max="24" width="4.28515625" style="1" bestFit="1" customWidth="1"/>
    <col min="25" max="25" width="4.85546875" style="1" bestFit="1" customWidth="1"/>
    <col min="26" max="26" width="5.42578125" style="1" bestFit="1" customWidth="1"/>
    <col min="27" max="16384" width="22.140625" style="1"/>
  </cols>
  <sheetData>
    <row r="1" spans="1:26" s="16" customFormat="1" ht="24" customHeight="1">
      <c r="A1" s="45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3" spans="1:26">
      <c r="A3" s="47" t="s">
        <v>31</v>
      </c>
      <c r="B3" s="48"/>
      <c r="C3" s="30" t="s">
        <v>34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</row>
    <row r="4" spans="1:26">
      <c r="A4" s="17"/>
      <c r="B4" s="17"/>
      <c r="C4" s="17"/>
      <c r="D4" s="17"/>
      <c r="E4" s="18"/>
      <c r="F4" s="19"/>
      <c r="G4" s="19"/>
      <c r="H4" s="17"/>
      <c r="I4" s="17"/>
      <c r="J4" s="20"/>
      <c r="K4" s="1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1.25" customHeight="1">
      <c r="A5" s="47" t="s">
        <v>28</v>
      </c>
      <c r="B5" s="48"/>
      <c r="C5" s="49" t="s">
        <v>35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</row>
    <row r="7" spans="1:26">
      <c r="A7" s="28" t="s">
        <v>33</v>
      </c>
      <c r="B7" s="29"/>
      <c r="C7" s="33" t="s">
        <v>41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</row>
    <row r="9" spans="1:26">
      <c r="A9" s="28" t="s">
        <v>32</v>
      </c>
      <c r="B9" s="29"/>
      <c r="C9" s="33" t="s">
        <v>42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</row>
    <row r="11" spans="1:26" ht="11.25" customHeight="1">
      <c r="A11" s="28" t="s">
        <v>30</v>
      </c>
      <c r="B11" s="29"/>
      <c r="C11" s="33">
        <f>COUNTA(Tableau2[IBAN BEN])</f>
        <v>3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</row>
    <row r="13" spans="1:26" s="15" customFormat="1" ht="19.5" customHeight="1" thickBot="1">
      <c r="A13" s="36" t="s">
        <v>26</v>
      </c>
      <c r="B13" s="37"/>
      <c r="C13" s="37"/>
      <c r="D13" s="37"/>
      <c r="E13" s="38"/>
      <c r="F13" s="39" t="s">
        <v>27</v>
      </c>
      <c r="G13" s="40"/>
      <c r="H13" s="40"/>
      <c r="I13" s="40"/>
      <c r="J13" s="40"/>
      <c r="K13" s="41"/>
      <c r="L13" s="42" t="s">
        <v>23</v>
      </c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36" t="s">
        <v>29</v>
      </c>
      <c r="X13" s="37"/>
      <c r="Y13" s="37"/>
      <c r="Z13" s="38"/>
    </row>
    <row r="14" spans="1:26" s="2" customFormat="1" ht="41.25" customHeight="1" thickTop="1">
      <c r="A14" s="2" t="s">
        <v>6</v>
      </c>
      <c r="B14" s="2" t="s">
        <v>5</v>
      </c>
      <c r="C14" s="2" t="s">
        <v>4</v>
      </c>
      <c r="D14" s="2" t="s">
        <v>7</v>
      </c>
      <c r="E14" s="3" t="s">
        <v>3</v>
      </c>
      <c r="F14" s="8" t="s">
        <v>9</v>
      </c>
      <c r="G14" s="9" t="s">
        <v>10</v>
      </c>
      <c r="H14" s="9" t="s">
        <v>8</v>
      </c>
      <c r="I14" s="9" t="s">
        <v>12</v>
      </c>
      <c r="J14" s="9" t="s">
        <v>18</v>
      </c>
      <c r="K14" s="9" t="s">
        <v>11</v>
      </c>
      <c r="L14" s="10" t="s">
        <v>22</v>
      </c>
      <c r="M14" s="10" t="s">
        <v>21</v>
      </c>
      <c r="N14" s="11" t="s">
        <v>14</v>
      </c>
      <c r="O14" s="11" t="s">
        <v>13</v>
      </c>
      <c r="P14" s="11" t="s">
        <v>15</v>
      </c>
      <c r="Q14" s="11" t="s">
        <v>16</v>
      </c>
      <c r="R14" s="11" t="s">
        <v>17</v>
      </c>
      <c r="S14" s="10" t="s">
        <v>19</v>
      </c>
      <c r="T14" s="10" t="s">
        <v>25</v>
      </c>
      <c r="U14" s="10" t="s">
        <v>23</v>
      </c>
      <c r="V14" s="10" t="s">
        <v>24</v>
      </c>
      <c r="W14" s="2" t="s">
        <v>20</v>
      </c>
      <c r="X14" s="2" t="s">
        <v>0</v>
      </c>
      <c r="Y14" s="2" t="s">
        <v>1</v>
      </c>
      <c r="Z14" s="2" t="s">
        <v>2</v>
      </c>
    </row>
    <row r="15" spans="1:26">
      <c r="A15" s="2" t="s">
        <v>40</v>
      </c>
      <c r="B15" s="2" t="s">
        <v>37</v>
      </c>
      <c r="C15" s="2" t="s">
        <v>39</v>
      </c>
      <c r="D15" s="2" t="str">
        <f t="shared" ref="D15:D17" si="0">"BNPAFRXXX"</f>
        <v>BNPAFRXXX</v>
      </c>
      <c r="E15" s="4">
        <f t="shared" ref="E15:E16" ca="1" si="1">TODAY()+3</f>
        <v>42439</v>
      </c>
      <c r="F15" s="6">
        <f t="shared" ref="F15:F16" ca="1" si="2">RANDBETWEEN(100,10000)/100</f>
        <v>60.51</v>
      </c>
      <c r="G15" s="1" t="str">
        <f t="shared" ref="G15" si="3">"EUR"</f>
        <v>EUR</v>
      </c>
      <c r="H15" s="2" t="str">
        <f t="shared" ref="H15:H16" si="4">"Ref BEN"</f>
        <v>Ref BEN</v>
      </c>
      <c r="I15" s="2" t="s">
        <v>38</v>
      </c>
      <c r="J15" s="2" t="str">
        <f t="shared" ref="J15:J17" si="5">"FR7630004045100002002268670"</f>
        <v>FR7630004045100002002268670</v>
      </c>
      <c r="K15" s="2" t="str">
        <f t="shared" ref="K15:K17" si="6">"BNPAFRXXX"</f>
        <v>BNPAFRXXX</v>
      </c>
      <c r="L15" s="7">
        <f ca="1">Tableau2[[#This Row],[Montant]]</f>
        <v>60.51</v>
      </c>
      <c r="M15" s="1" t="str">
        <f>[D]</f>
        <v>EUR</v>
      </c>
      <c r="N15" s="1" t="str">
        <f t="shared" ref="N15" si="7">"rue"</f>
        <v>rue</v>
      </c>
      <c r="O15" s="1" t="str">
        <f t="shared" ref="O15" si="8">"75001"</f>
        <v>75001</v>
      </c>
      <c r="P15" s="1" t="str">
        <f t="shared" ref="P15" si="9">"Paris"</f>
        <v>Paris</v>
      </c>
      <c r="Q15" s="1" t="str">
        <f t="shared" ref="Q15:R15" si="10">"FR"</f>
        <v>FR</v>
      </c>
      <c r="R15" s="1" t="str">
        <f t="shared" si="10"/>
        <v>FR</v>
      </c>
      <c r="S15" s="1" t="str">
        <f t="shared" ref="S15" si="11">"CINV"</f>
        <v>CINV</v>
      </c>
      <c r="T15" s="1" t="str">
        <f>"Ref-fact-Fournisseur-35 caracteresX"</f>
        <v>Ref-fact-Fournisseur-35 caracteresX</v>
      </c>
      <c r="U15" s="1" t="str">
        <f>"Ref-facture-client-35 caracteres--X"</f>
        <v>Ref-facture-client-35 caracteres--X</v>
      </c>
      <c r="V15" s="1" t="str">
        <f t="shared" ref="V15" si="12">"2015-01-05"</f>
        <v>2015-01-05</v>
      </c>
      <c r="W15" s="1" t="str">
        <f t="shared" ref="W15" si="13">"SCOR"</f>
        <v>SCOR</v>
      </c>
      <c r="X15" s="1" t="str">
        <f t="shared" ref="X15" si="14">"TRF"</f>
        <v>TRF</v>
      </c>
      <c r="Y15" s="1" t="str">
        <f t="shared" ref="Y15" si="15">"SEPA"</f>
        <v>SEPA</v>
      </c>
      <c r="Z15" s="1" t="str">
        <f t="shared" ref="Z15" si="16">"VCOM"</f>
        <v>VCOM</v>
      </c>
    </row>
    <row r="16" spans="1:26">
      <c r="A16" s="2" t="s">
        <v>40</v>
      </c>
      <c r="B16" s="2" t="s">
        <v>37</v>
      </c>
      <c r="C16" s="2" t="s">
        <v>39</v>
      </c>
      <c r="D16" s="12" t="str">
        <f t="shared" si="0"/>
        <v>BNPAFRXXX</v>
      </c>
      <c r="E16" s="13">
        <f t="shared" ca="1" si="1"/>
        <v>42439</v>
      </c>
      <c r="F16" s="6">
        <f t="shared" ca="1" si="2"/>
        <v>59.79</v>
      </c>
      <c r="G16" s="14" t="str">
        <f t="shared" ref="G16" si="17">"EUR"</f>
        <v>EUR</v>
      </c>
      <c r="H16" s="12" t="str">
        <f t="shared" si="4"/>
        <v>Ref BEN</v>
      </c>
      <c r="I16" s="2" t="s">
        <v>38</v>
      </c>
      <c r="J16" s="12" t="str">
        <f t="shared" si="5"/>
        <v>FR7630004045100002002268670</v>
      </c>
      <c r="K16" s="12" t="str">
        <f t="shared" si="6"/>
        <v>BNPAFRXXX</v>
      </c>
      <c r="L16" s="7">
        <f ca="1">Tableau2[[#This Row],[Montant]]</f>
        <v>59.79</v>
      </c>
      <c r="M16" s="14" t="str">
        <f>[D]</f>
        <v>EUR</v>
      </c>
      <c r="N16" s="14" t="str">
        <f t="shared" ref="N16" si="18">"rue"</f>
        <v>rue</v>
      </c>
      <c r="O16" s="14" t="str">
        <f t="shared" ref="O16" si="19">"75001"</f>
        <v>75001</v>
      </c>
      <c r="P16" s="14" t="str">
        <f t="shared" ref="P16" si="20">"Paris"</f>
        <v>Paris</v>
      </c>
      <c r="Q16" s="14" t="str">
        <f t="shared" ref="Q16:R16" si="21">"FR"</f>
        <v>FR</v>
      </c>
      <c r="R16" s="14" t="str">
        <f t="shared" si="21"/>
        <v>FR</v>
      </c>
      <c r="S16" s="14" t="str">
        <f t="shared" ref="S16" si="22">"CINV"</f>
        <v>CINV</v>
      </c>
      <c r="T16" s="14" t="str">
        <f t="shared" ref="T16" si="23">"Ref-fact-Fournisseur-35 caracteresX"</f>
        <v>Ref-fact-Fournisseur-35 caracteresX</v>
      </c>
      <c r="U16" s="14" t="str">
        <f t="shared" ref="U16" si="24">"Ref-facture-client-35 caracteres--X"</f>
        <v>Ref-facture-client-35 caracteres--X</v>
      </c>
      <c r="V16" s="14" t="str">
        <f t="shared" ref="V16" si="25">"2015-01-05"</f>
        <v>2015-01-05</v>
      </c>
      <c r="W16" s="14" t="str">
        <f t="shared" ref="W16" si="26">"SCOR"</f>
        <v>SCOR</v>
      </c>
      <c r="X16" s="14" t="str">
        <f t="shared" ref="X16" si="27">"TRF"</f>
        <v>TRF</v>
      </c>
      <c r="Y16" s="14" t="str">
        <f t="shared" ref="Y16" si="28">"SEPA"</f>
        <v>SEPA</v>
      </c>
      <c r="Z16" s="14" t="str">
        <f t="shared" ref="Z16" si="29">"VCOM"</f>
        <v>VCOM</v>
      </c>
    </row>
    <row r="17" spans="1:26">
      <c r="A17" s="2" t="s">
        <v>40</v>
      </c>
      <c r="B17" s="2" t="s">
        <v>37</v>
      </c>
      <c r="C17" s="2" t="s">
        <v>39</v>
      </c>
      <c r="D17" s="23" t="str">
        <f t="shared" si="0"/>
        <v>BNPAFRXXX</v>
      </c>
      <c r="E17" s="24">
        <f ca="1">TODAY()+3</f>
        <v>42439</v>
      </c>
      <c r="F17" s="25">
        <f ca="1">RANDBETWEEN(100,10000)/100</f>
        <v>86.76</v>
      </c>
      <c r="G17" s="26" t="str">
        <f>"EUR"</f>
        <v>EUR</v>
      </c>
      <c r="H17" s="23" t="str">
        <f>"Ref BEN"</f>
        <v>Ref BEN</v>
      </c>
      <c r="I17" s="2" t="s">
        <v>38</v>
      </c>
      <c r="J17" s="23" t="str">
        <f t="shared" si="5"/>
        <v>FR7630004045100002002268670</v>
      </c>
      <c r="K17" s="23" t="str">
        <f t="shared" si="6"/>
        <v>BNPAFRXXX</v>
      </c>
      <c r="L17" s="27">
        <f ca="1">Tableau2[[#This Row],[Montant]]</f>
        <v>86.76</v>
      </c>
      <c r="M17" s="26" t="str">
        <f>[D]</f>
        <v>EUR</v>
      </c>
      <c r="N17" s="26" t="str">
        <f>"rue"</f>
        <v>rue</v>
      </c>
      <c r="O17" s="26" t="str">
        <f>"75001"</f>
        <v>75001</v>
      </c>
      <c r="P17" s="26" t="str">
        <f>"Paris"</f>
        <v>Paris</v>
      </c>
      <c r="Q17" s="26" t="str">
        <f>"FR"</f>
        <v>FR</v>
      </c>
      <c r="R17" s="26" t="str">
        <f>"FR"</f>
        <v>FR</v>
      </c>
      <c r="S17" s="26" t="str">
        <f>"CINV"</f>
        <v>CINV</v>
      </c>
      <c r="T17" s="26" t="str">
        <f>"Ref-fact-Fournisseur-35 caracteresX"</f>
        <v>Ref-fact-Fournisseur-35 caracteresX</v>
      </c>
      <c r="U17" s="26" t="str">
        <f>"Ref-facture-client-35 caracteres--X"</f>
        <v>Ref-facture-client-35 caracteres--X</v>
      </c>
      <c r="V17" s="26" t="str">
        <f>"2015-01-05"</f>
        <v>2015-01-05</v>
      </c>
      <c r="W17" s="26" t="str">
        <f>"SCOR"</f>
        <v>SCOR</v>
      </c>
      <c r="X17" s="26" t="str">
        <f>"TRF"</f>
        <v>TRF</v>
      </c>
      <c r="Y17" s="26" t="str">
        <f>"SEPA"</f>
        <v>SEPA</v>
      </c>
      <c r="Z17" s="26" t="str">
        <f>"VCOM"</f>
        <v>VCOM</v>
      </c>
    </row>
    <row r="18" spans="1:26">
      <c r="F18" s="6"/>
      <c r="J18" s="2"/>
      <c r="L18" s="7"/>
    </row>
    <row r="19" spans="1:26">
      <c r="F19" s="6"/>
      <c r="J19" s="2"/>
      <c r="L19" s="7"/>
    </row>
    <row r="20" spans="1:26">
      <c r="D20" s="12"/>
      <c r="E20" s="13"/>
      <c r="F20" s="6"/>
      <c r="G20" s="14"/>
      <c r="H20" s="12"/>
      <c r="I20" s="12"/>
      <c r="J20" s="12"/>
      <c r="K20" s="12"/>
      <c r="L20" s="7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F21" s="6"/>
      <c r="J21" s="2"/>
      <c r="L21" s="7"/>
    </row>
    <row r="22" spans="1:26">
      <c r="F22" s="6"/>
      <c r="J22" s="2"/>
      <c r="L22" s="7"/>
    </row>
    <row r="23" spans="1:26">
      <c r="F23" s="6"/>
      <c r="J23" s="2"/>
      <c r="L23" s="7"/>
    </row>
    <row r="24" spans="1:26">
      <c r="F24" s="6"/>
      <c r="J24" s="2"/>
      <c r="L24" s="7"/>
    </row>
    <row r="25" spans="1:26">
      <c r="F25" s="6"/>
      <c r="J25" s="2"/>
      <c r="L25" s="7"/>
    </row>
    <row r="26" spans="1:26">
      <c r="F26" s="6"/>
      <c r="J26" s="2"/>
      <c r="L26" s="7"/>
    </row>
    <row r="27" spans="1:26">
      <c r="F27" s="6"/>
      <c r="J27" s="2"/>
      <c r="L27" s="7"/>
    </row>
    <row r="28" spans="1:26">
      <c r="F28" s="6"/>
      <c r="J28" s="2"/>
      <c r="L28" s="7"/>
    </row>
    <row r="29" spans="1:26">
      <c r="F29" s="6"/>
      <c r="J29" s="2"/>
      <c r="L29" s="7"/>
    </row>
    <row r="30" spans="1:26">
      <c r="F30" s="6"/>
      <c r="J30" s="2"/>
      <c r="L30" s="7"/>
    </row>
    <row r="31" spans="1:26">
      <c r="F31" s="6"/>
      <c r="J31" s="2"/>
      <c r="L31" s="7"/>
    </row>
    <row r="32" spans="1:26">
      <c r="F32" s="6"/>
      <c r="J32" s="2"/>
      <c r="L32" s="7"/>
    </row>
    <row r="33" spans="4:26">
      <c r="F33" s="6"/>
      <c r="J33" s="2"/>
      <c r="L33" s="7"/>
    </row>
    <row r="34" spans="4:26">
      <c r="F34" s="6"/>
      <c r="J34" s="2"/>
      <c r="L34" s="7"/>
    </row>
    <row r="35" spans="4:26">
      <c r="D35" s="12"/>
      <c r="E35" s="13"/>
      <c r="F35" s="21"/>
      <c r="G35" s="14"/>
      <c r="H35" s="12"/>
      <c r="I35" s="12"/>
      <c r="J35" s="12"/>
      <c r="K35" s="12"/>
      <c r="L35" s="22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4:26">
      <c r="F36" s="6"/>
      <c r="J36" s="2"/>
      <c r="L36" s="7"/>
    </row>
    <row r="37" spans="4:26">
      <c r="F37" s="6"/>
      <c r="J37" s="2"/>
      <c r="L37" s="7"/>
    </row>
    <row r="38" spans="4:26">
      <c r="D38" s="12"/>
      <c r="E38" s="13"/>
      <c r="F38" s="21"/>
      <c r="G38" s="14"/>
      <c r="H38" s="12"/>
      <c r="I38" s="12"/>
      <c r="J38" s="12"/>
      <c r="K38" s="12"/>
      <c r="L38" s="22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4:26">
      <c r="F39" s="6"/>
      <c r="J39" s="2"/>
      <c r="L39" s="7"/>
    </row>
    <row r="40" spans="4:26">
      <c r="F40" s="6"/>
      <c r="J40" s="2"/>
      <c r="L40" s="7"/>
    </row>
    <row r="41" spans="4:26">
      <c r="F41" s="6"/>
      <c r="J41" s="2"/>
      <c r="L41" s="7"/>
    </row>
    <row r="42" spans="4:26">
      <c r="F42" s="6"/>
      <c r="J42" s="2"/>
      <c r="L42" s="7"/>
    </row>
    <row r="43" spans="4:26">
      <c r="F43" s="6"/>
      <c r="J43" s="2"/>
      <c r="L43" s="7"/>
    </row>
    <row r="44" spans="4:26">
      <c r="F44" s="6"/>
      <c r="J44" s="2"/>
      <c r="L44" s="7"/>
    </row>
    <row r="45" spans="4:26">
      <c r="F45" s="6"/>
      <c r="J45" s="2"/>
      <c r="L45" s="7"/>
    </row>
    <row r="46" spans="4:26">
      <c r="F46" s="6"/>
      <c r="J46" s="2"/>
      <c r="L46" s="7"/>
    </row>
    <row r="47" spans="4:26">
      <c r="F47" s="6"/>
      <c r="J47" s="2"/>
      <c r="L47" s="7"/>
    </row>
    <row r="48" spans="4:26">
      <c r="F48" s="6"/>
      <c r="J48" s="2"/>
      <c r="L48" s="7"/>
    </row>
    <row r="49" spans="4:26">
      <c r="F49" s="6"/>
      <c r="J49" s="2"/>
      <c r="L49" s="7"/>
    </row>
    <row r="50" spans="4:26">
      <c r="F50" s="6"/>
      <c r="J50" s="2"/>
      <c r="L50" s="7"/>
    </row>
    <row r="51" spans="4:26">
      <c r="F51" s="6"/>
      <c r="J51" s="2"/>
      <c r="L51" s="7"/>
    </row>
    <row r="52" spans="4:26">
      <c r="F52" s="6"/>
      <c r="J52" s="2"/>
      <c r="L52" s="7"/>
    </row>
    <row r="53" spans="4:26">
      <c r="F53" s="6"/>
      <c r="J53" s="2"/>
      <c r="L53" s="7"/>
    </row>
    <row r="54" spans="4:26">
      <c r="F54" s="6"/>
      <c r="J54" s="2"/>
      <c r="L54" s="7"/>
    </row>
    <row r="55" spans="4:26">
      <c r="F55" s="6"/>
      <c r="J55" s="2"/>
      <c r="L55" s="7"/>
    </row>
    <row r="56" spans="4:26">
      <c r="F56" s="6"/>
      <c r="J56" s="2"/>
      <c r="L56" s="7"/>
    </row>
    <row r="57" spans="4:26">
      <c r="F57" s="6"/>
      <c r="J57" s="2"/>
      <c r="L57" s="7"/>
    </row>
    <row r="58" spans="4:26">
      <c r="D58" s="12"/>
      <c r="E58" s="13"/>
      <c r="F58" s="21"/>
      <c r="G58" s="14"/>
      <c r="H58" s="12"/>
      <c r="I58" s="12"/>
      <c r="J58" s="12"/>
      <c r="K58" s="12"/>
      <c r="L58" s="22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4:26">
      <c r="F59" s="6"/>
      <c r="J59" s="2"/>
      <c r="L59" s="7"/>
    </row>
    <row r="60" spans="4:26">
      <c r="D60" s="12"/>
      <c r="E60" s="13"/>
      <c r="F60" s="21"/>
      <c r="G60" s="14"/>
      <c r="H60" s="12"/>
      <c r="I60" s="12"/>
      <c r="J60" s="12"/>
      <c r="K60" s="12"/>
      <c r="L60" s="22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4:26">
      <c r="F61" s="6"/>
      <c r="J61" s="2"/>
      <c r="L61" s="7"/>
    </row>
    <row r="62" spans="4:26">
      <c r="F62" s="6"/>
      <c r="J62" s="2"/>
      <c r="L62" s="7"/>
    </row>
    <row r="63" spans="4:26">
      <c r="F63" s="6"/>
      <c r="J63" s="2"/>
      <c r="L63" s="7"/>
    </row>
    <row r="64" spans="4:26">
      <c r="D64" s="12"/>
      <c r="E64" s="13"/>
      <c r="F64" s="21"/>
      <c r="G64" s="14"/>
      <c r="H64" s="12"/>
      <c r="I64" s="12"/>
      <c r="J64" s="12"/>
      <c r="K64" s="12"/>
      <c r="L64" s="22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</sheetData>
  <mergeCells count="15">
    <mergeCell ref="A1:Z1"/>
    <mergeCell ref="A5:B5"/>
    <mergeCell ref="C5:Z5"/>
    <mergeCell ref="A3:B3"/>
    <mergeCell ref="A7:B7"/>
    <mergeCell ref="A9:B9"/>
    <mergeCell ref="C3:Z3"/>
    <mergeCell ref="C7:Z7"/>
    <mergeCell ref="C9:Z9"/>
    <mergeCell ref="A13:E13"/>
    <mergeCell ref="F13:K13"/>
    <mergeCell ref="L13:V13"/>
    <mergeCell ref="W13:Z13"/>
    <mergeCell ref="A11:B11"/>
    <mergeCell ref="C11:Z11"/>
  </mergeCells>
  <pageMargins left="0.7" right="0.7" top="0.75" bottom="0.75" header="0.3" footer="0.3"/>
  <pageSetup paperSize="9" orientation="portrait"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 séq - 1 opé - 1 facture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2016-03-07T16:51:17Z</dcterms:modified>
</cp:coreProperties>
</file>