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greened/Desktop/"/>
    </mc:Choice>
  </mc:AlternateContent>
  <bookViews>
    <workbookView xWindow="2160" yWindow="460" windowWidth="29740" windowHeight="17800" tabRatio="500"/>
  </bookViews>
  <sheets>
    <sheet name="Q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1" l="1"/>
  <c r="D2" i="1"/>
  <c r="C26" i="1"/>
  <c r="E2" i="1"/>
  <c r="F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B30" i="1"/>
  <c r="B27" i="1"/>
  <c r="C27" i="1"/>
  <c r="B33" i="1"/>
  <c r="B34" i="1"/>
  <c r="B28" i="1"/>
  <c r="B31" i="1"/>
  <c r="B32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C28" i="1"/>
</calcChain>
</file>

<file path=xl/sharedStrings.xml><?xml version="1.0" encoding="utf-8"?>
<sst xmlns="http://schemas.openxmlformats.org/spreadsheetml/2006/main" count="16" uniqueCount="16">
  <si>
    <t>x</t>
  </si>
  <si>
    <t>y</t>
  </si>
  <si>
    <t>MEAN</t>
  </si>
  <si>
    <t>STD</t>
  </si>
  <si>
    <t>VAR</t>
  </si>
  <si>
    <t>x-&lt;x&gt;</t>
  </si>
  <si>
    <t>y-&lt;y&gt;</t>
  </si>
  <si>
    <t>(x-ave(x))^2</t>
  </si>
  <si>
    <t>(x-ave(y))^2</t>
  </si>
  <si>
    <t>(x-&lt;x&gt;)(y-&lt;y&gt;)</t>
  </si>
  <si>
    <t>n</t>
  </si>
  <si>
    <t>beta_1</t>
  </si>
  <si>
    <t>beta_0</t>
  </si>
  <si>
    <t>CORR(X,Y)</t>
  </si>
  <si>
    <t>R^2</t>
  </si>
  <si>
    <t>COV(X,Y)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</si>
</sst>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"/>
    </font>
    <font>
      <b/>
      <sz val="10"/>
      <color rgb="FFFF0000"/>
      <name val="Helvetica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2" fontId="0" fillId="0" borderId="0" xfId="0" applyNumberFormat="1" applyAlignment="1">
      <alignment horizont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6" xfId="0" applyFont="1" applyBorder="1"/>
    <xf numFmtId="2" fontId="1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/>
    <xf numFmtId="0" fontId="5" fillId="0" borderId="0" xfId="0" applyFont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1" xfId="0" applyFont="1" applyBorder="1"/>
    <xf numFmtId="164" fontId="0" fillId="0" borderId="0" xfId="0" applyNumberFormat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zoomScale="120" zoomScaleNormal="120" zoomScalePageLayoutView="120" workbookViewId="0">
      <selection activeCell="F1" sqref="F1"/>
    </sheetView>
  </sheetViews>
  <sheetFormatPr baseColWidth="10" defaultRowHeight="16" x14ac:dyDescent="0.2"/>
  <cols>
    <col min="1" max="1" width="9.33203125" customWidth="1"/>
    <col min="2" max="2" width="14.6640625" style="1" customWidth="1"/>
    <col min="3" max="3" width="13" style="1" customWidth="1"/>
    <col min="4" max="5" width="10.83203125" style="3"/>
    <col min="6" max="8" width="12" style="3" customWidth="1"/>
  </cols>
  <sheetData>
    <row r="1" spans="1:8" s="2" customFormat="1" x14ac:dyDescent="0.2">
      <c r="A1" s="4"/>
      <c r="B1" s="12" t="s">
        <v>0</v>
      </c>
      <c r="C1" s="9" t="s">
        <v>1</v>
      </c>
      <c r="D1" s="5" t="s">
        <v>5</v>
      </c>
      <c r="E1" s="5" t="s">
        <v>6</v>
      </c>
      <c r="F1" s="5" t="s">
        <v>9</v>
      </c>
      <c r="G1" s="5" t="s">
        <v>7</v>
      </c>
      <c r="H1" s="5" t="s">
        <v>8</v>
      </c>
    </row>
    <row r="2" spans="1:8" x14ac:dyDescent="0.2">
      <c r="B2" s="13">
        <v>3.2000000000000001E-2</v>
      </c>
      <c r="C2" s="10">
        <v>170</v>
      </c>
      <c r="D2" s="3">
        <f>B2-$B$26</f>
        <v>-0.87937499999999991</v>
      </c>
      <c r="E2" s="3">
        <f>C2-$C$26</f>
        <v>-203.125</v>
      </c>
      <c r="F2" s="3">
        <f>D2*E2</f>
        <v>178.62304687499997</v>
      </c>
      <c r="G2" s="3">
        <f>D2*D2</f>
        <v>0.77330039062499989</v>
      </c>
      <c r="H2" s="3">
        <f>E2*E2</f>
        <v>41259.765625</v>
      </c>
    </row>
    <row r="3" spans="1:8" x14ac:dyDescent="0.2">
      <c r="B3" s="13">
        <v>3.4000000000000002E-2</v>
      </c>
      <c r="C3" s="10">
        <v>290</v>
      </c>
      <c r="D3" s="3">
        <f t="shared" ref="D3:D25" si="0">B3-$B$26</f>
        <v>-0.8773749999999999</v>
      </c>
      <c r="E3" s="3">
        <f t="shared" ref="E3:E25" si="1">C3-$C$26</f>
        <v>-83.125</v>
      </c>
      <c r="F3" s="3">
        <f t="shared" ref="F3:F25" si="2">D3*E3</f>
        <v>72.931796874999989</v>
      </c>
      <c r="G3" s="3">
        <f t="shared" ref="G3:H25" si="3">D3*D3</f>
        <v>0.76978689062499983</v>
      </c>
      <c r="H3" s="3">
        <f t="shared" si="3"/>
        <v>6909.765625</v>
      </c>
    </row>
    <row r="4" spans="1:8" x14ac:dyDescent="0.2">
      <c r="B4" s="13">
        <v>0.214</v>
      </c>
      <c r="C4" s="10">
        <v>-130</v>
      </c>
      <c r="D4" s="3">
        <f t="shared" si="0"/>
        <v>-0.69737499999999997</v>
      </c>
      <c r="E4" s="3">
        <f t="shared" si="1"/>
        <v>-503.125</v>
      </c>
      <c r="F4" s="3">
        <f t="shared" si="2"/>
        <v>350.86679687499998</v>
      </c>
      <c r="G4" s="3">
        <f t="shared" si="3"/>
        <v>0.48633189062499993</v>
      </c>
      <c r="H4" s="3">
        <f t="shared" si="3"/>
        <v>253134.765625</v>
      </c>
    </row>
    <row r="5" spans="1:8" x14ac:dyDescent="0.2">
      <c r="B5" s="13">
        <v>0.26300000000000001</v>
      </c>
      <c r="C5" s="10">
        <v>-70</v>
      </c>
      <c r="D5" s="3">
        <f t="shared" si="0"/>
        <v>-0.64837499999999992</v>
      </c>
      <c r="E5" s="3">
        <f t="shared" si="1"/>
        <v>-443.125</v>
      </c>
      <c r="F5" s="3">
        <f t="shared" si="2"/>
        <v>287.31117187499996</v>
      </c>
      <c r="G5" s="3">
        <f t="shared" si="3"/>
        <v>0.42039014062499991</v>
      </c>
      <c r="H5" s="3">
        <f t="shared" si="3"/>
        <v>196359.765625</v>
      </c>
    </row>
    <row r="6" spans="1:8" x14ac:dyDescent="0.2">
      <c r="B6" s="13">
        <v>0.27500000000000002</v>
      </c>
      <c r="C6" s="10">
        <v>-185</v>
      </c>
      <c r="D6" s="3">
        <f t="shared" si="0"/>
        <v>-0.63637499999999991</v>
      </c>
      <c r="E6" s="3">
        <f t="shared" si="1"/>
        <v>-558.125</v>
      </c>
      <c r="F6" s="3">
        <f t="shared" si="2"/>
        <v>355.17679687499998</v>
      </c>
      <c r="G6" s="3">
        <f t="shared" si="3"/>
        <v>0.40497314062499989</v>
      </c>
      <c r="H6" s="3">
        <f t="shared" si="3"/>
        <v>311503.515625</v>
      </c>
    </row>
    <row r="7" spans="1:8" x14ac:dyDescent="0.2">
      <c r="B7" s="13">
        <v>0.27500000000000002</v>
      </c>
      <c r="C7" s="10">
        <v>-220</v>
      </c>
      <c r="D7" s="3">
        <f t="shared" si="0"/>
        <v>-0.63637499999999991</v>
      </c>
      <c r="E7" s="3">
        <f t="shared" si="1"/>
        <v>-593.125</v>
      </c>
      <c r="F7" s="3">
        <f t="shared" si="2"/>
        <v>377.44992187499997</v>
      </c>
      <c r="G7" s="3">
        <f t="shared" si="3"/>
        <v>0.40497314062499989</v>
      </c>
      <c r="H7" s="3">
        <f t="shared" si="3"/>
        <v>351797.265625</v>
      </c>
    </row>
    <row r="8" spans="1:8" x14ac:dyDescent="0.2">
      <c r="B8" s="13">
        <v>0.45</v>
      </c>
      <c r="C8" s="10">
        <v>200</v>
      </c>
      <c r="D8" s="3">
        <f t="shared" si="0"/>
        <v>-0.46137499999999992</v>
      </c>
      <c r="E8" s="3">
        <f t="shared" si="1"/>
        <v>-173.125</v>
      </c>
      <c r="F8" s="3">
        <f t="shared" si="2"/>
        <v>79.875546874999984</v>
      </c>
      <c r="G8" s="3">
        <f t="shared" si="3"/>
        <v>0.21286689062499994</v>
      </c>
      <c r="H8" s="3">
        <f t="shared" si="3"/>
        <v>29972.265625</v>
      </c>
    </row>
    <row r="9" spans="1:8" x14ac:dyDescent="0.2">
      <c r="B9" s="13">
        <v>0.5</v>
      </c>
      <c r="C9" s="10">
        <v>290</v>
      </c>
      <c r="D9" s="3">
        <f t="shared" si="0"/>
        <v>-0.41137499999999994</v>
      </c>
      <c r="E9" s="3">
        <f t="shared" si="1"/>
        <v>-83.125</v>
      </c>
      <c r="F9" s="3">
        <f t="shared" si="2"/>
        <v>34.195546874999998</v>
      </c>
      <c r="G9" s="3">
        <f t="shared" si="3"/>
        <v>0.16922939062499995</v>
      </c>
      <c r="H9" s="3">
        <f t="shared" si="3"/>
        <v>6909.765625</v>
      </c>
    </row>
    <row r="10" spans="1:8" x14ac:dyDescent="0.2">
      <c r="B10" s="13">
        <v>0.5</v>
      </c>
      <c r="C10" s="10">
        <v>270</v>
      </c>
      <c r="D10" s="3">
        <f t="shared" si="0"/>
        <v>-0.41137499999999994</v>
      </c>
      <c r="E10" s="3">
        <f t="shared" si="1"/>
        <v>-103.125</v>
      </c>
      <c r="F10" s="3">
        <f t="shared" si="2"/>
        <v>42.42304687499999</v>
      </c>
      <c r="G10" s="3">
        <f t="shared" si="3"/>
        <v>0.16922939062499995</v>
      </c>
      <c r="H10" s="3">
        <f t="shared" si="3"/>
        <v>10634.765625</v>
      </c>
    </row>
    <row r="11" spans="1:8" x14ac:dyDescent="0.2">
      <c r="B11" s="13">
        <v>0.63</v>
      </c>
      <c r="C11" s="10">
        <v>200</v>
      </c>
      <c r="D11" s="3">
        <f t="shared" si="0"/>
        <v>-0.28137499999999993</v>
      </c>
      <c r="E11" s="3">
        <f t="shared" si="1"/>
        <v>-173.125</v>
      </c>
      <c r="F11" s="3">
        <f t="shared" si="2"/>
        <v>48.713046874999989</v>
      </c>
      <c r="G11" s="3">
        <f t="shared" si="3"/>
        <v>7.9171890624999963E-2</v>
      </c>
      <c r="H11" s="3">
        <f t="shared" si="3"/>
        <v>29972.265625</v>
      </c>
    </row>
    <row r="12" spans="1:8" x14ac:dyDescent="0.2">
      <c r="B12" s="13">
        <v>0.8</v>
      </c>
      <c r="C12" s="10">
        <v>300</v>
      </c>
      <c r="D12" s="3">
        <f t="shared" si="0"/>
        <v>-0.11137499999999989</v>
      </c>
      <c r="E12" s="3">
        <f t="shared" si="1"/>
        <v>-73.125</v>
      </c>
      <c r="F12" s="3">
        <f t="shared" si="2"/>
        <v>8.1442968749999913</v>
      </c>
      <c r="G12" s="3">
        <f t="shared" si="3"/>
        <v>1.2404390624999975E-2</v>
      </c>
      <c r="H12" s="3">
        <f t="shared" si="3"/>
        <v>5347.265625</v>
      </c>
    </row>
    <row r="13" spans="1:8" x14ac:dyDescent="0.2">
      <c r="B13" s="13">
        <v>0.9</v>
      </c>
      <c r="C13" s="10">
        <v>-30</v>
      </c>
      <c r="D13" s="3">
        <f t="shared" si="0"/>
        <v>-1.1374999999999913E-2</v>
      </c>
      <c r="E13" s="3">
        <f t="shared" si="1"/>
        <v>-403.125</v>
      </c>
      <c r="F13" s="3">
        <f t="shared" si="2"/>
        <v>4.5855468749999648</v>
      </c>
      <c r="G13" s="3">
        <f t="shared" si="3"/>
        <v>1.2939062499999802E-4</v>
      </c>
      <c r="H13" s="3">
        <f t="shared" si="3"/>
        <v>162509.765625</v>
      </c>
    </row>
    <row r="14" spans="1:8" x14ac:dyDescent="0.2">
      <c r="B14" s="13">
        <v>0.9</v>
      </c>
      <c r="C14" s="10">
        <v>650</v>
      </c>
      <c r="D14" s="3">
        <f t="shared" si="0"/>
        <v>-1.1374999999999913E-2</v>
      </c>
      <c r="E14" s="3">
        <f t="shared" si="1"/>
        <v>276.875</v>
      </c>
      <c r="F14" s="3">
        <f t="shared" si="2"/>
        <v>-3.149453124999976</v>
      </c>
      <c r="G14" s="3">
        <f t="shared" si="3"/>
        <v>1.2939062499999802E-4</v>
      </c>
      <c r="H14" s="3">
        <f t="shared" si="3"/>
        <v>76659.765625</v>
      </c>
    </row>
    <row r="15" spans="1:8" x14ac:dyDescent="0.2">
      <c r="B15" s="13">
        <v>0.9</v>
      </c>
      <c r="C15" s="10">
        <v>150</v>
      </c>
      <c r="D15" s="3">
        <f t="shared" si="0"/>
        <v>-1.1374999999999913E-2</v>
      </c>
      <c r="E15" s="3">
        <f t="shared" si="1"/>
        <v>-223.125</v>
      </c>
      <c r="F15" s="3">
        <f t="shared" si="2"/>
        <v>2.5380468749999805</v>
      </c>
      <c r="G15" s="3">
        <f t="shared" si="3"/>
        <v>1.2939062499999802E-4</v>
      </c>
      <c r="H15" s="3">
        <f t="shared" si="3"/>
        <v>49784.765625</v>
      </c>
    </row>
    <row r="16" spans="1:8" x14ac:dyDescent="0.2">
      <c r="B16" s="13">
        <v>0.9</v>
      </c>
      <c r="C16" s="10">
        <v>500</v>
      </c>
      <c r="D16" s="3">
        <f t="shared" si="0"/>
        <v>-1.1374999999999913E-2</v>
      </c>
      <c r="E16" s="3">
        <f t="shared" si="1"/>
        <v>126.875</v>
      </c>
      <c r="F16" s="3">
        <f t="shared" si="2"/>
        <v>-1.443203124999989</v>
      </c>
      <c r="G16" s="3">
        <f t="shared" si="3"/>
        <v>1.2939062499999802E-4</v>
      </c>
      <c r="H16" s="3">
        <f t="shared" si="3"/>
        <v>16097.265625</v>
      </c>
    </row>
    <row r="17" spans="1:8" x14ac:dyDescent="0.2">
      <c r="B17" s="13">
        <v>1</v>
      </c>
      <c r="C17" s="10">
        <v>920</v>
      </c>
      <c r="D17" s="3">
        <f t="shared" si="0"/>
        <v>8.8625000000000065E-2</v>
      </c>
      <c r="E17" s="3">
        <f t="shared" si="1"/>
        <v>546.875</v>
      </c>
      <c r="F17" s="3">
        <f t="shared" si="2"/>
        <v>48.466796875000036</v>
      </c>
      <c r="G17" s="3">
        <f t="shared" si="3"/>
        <v>7.8543906250000111E-3</v>
      </c>
      <c r="H17" s="3">
        <f t="shared" si="3"/>
        <v>299072.265625</v>
      </c>
    </row>
    <row r="18" spans="1:8" x14ac:dyDescent="0.2">
      <c r="B18" s="13">
        <v>1.1000000000000001</v>
      </c>
      <c r="C18" s="10">
        <v>450</v>
      </c>
      <c r="D18" s="3">
        <f t="shared" si="0"/>
        <v>0.18862500000000015</v>
      </c>
      <c r="E18" s="3">
        <f t="shared" si="1"/>
        <v>76.875</v>
      </c>
      <c r="F18" s="3">
        <f t="shared" si="2"/>
        <v>14.500546875000012</v>
      </c>
      <c r="G18" s="3">
        <f t="shared" si="3"/>
        <v>3.5579390625000061E-2</v>
      </c>
      <c r="H18" s="3">
        <f t="shared" si="3"/>
        <v>5909.765625</v>
      </c>
    </row>
    <row r="19" spans="1:8" x14ac:dyDescent="0.2">
      <c r="B19" s="13">
        <v>1.1000000000000001</v>
      </c>
      <c r="C19" s="10">
        <v>500</v>
      </c>
      <c r="D19" s="3">
        <f t="shared" si="0"/>
        <v>0.18862500000000015</v>
      </c>
      <c r="E19" s="3">
        <f t="shared" si="1"/>
        <v>126.875</v>
      </c>
      <c r="F19" s="3">
        <f t="shared" si="2"/>
        <v>23.931796875000021</v>
      </c>
      <c r="G19" s="3">
        <f t="shared" si="3"/>
        <v>3.5579390625000061E-2</v>
      </c>
      <c r="H19" s="3">
        <f t="shared" si="3"/>
        <v>16097.265625</v>
      </c>
    </row>
    <row r="20" spans="1:8" x14ac:dyDescent="0.2">
      <c r="B20" s="13">
        <v>1.4</v>
      </c>
      <c r="C20" s="10">
        <v>500</v>
      </c>
      <c r="D20" s="3">
        <f t="shared" si="0"/>
        <v>0.48862499999999998</v>
      </c>
      <c r="E20" s="3">
        <f t="shared" si="1"/>
        <v>126.875</v>
      </c>
      <c r="F20" s="3">
        <f t="shared" si="2"/>
        <v>61.994296874999996</v>
      </c>
      <c r="G20" s="3">
        <f t="shared" si="3"/>
        <v>0.23875439062499998</v>
      </c>
      <c r="H20" s="3">
        <f t="shared" si="3"/>
        <v>16097.265625</v>
      </c>
    </row>
    <row r="21" spans="1:8" x14ac:dyDescent="0.2">
      <c r="B21" s="13">
        <v>1.7</v>
      </c>
      <c r="C21" s="10">
        <v>960</v>
      </c>
      <c r="D21" s="3">
        <f t="shared" si="0"/>
        <v>0.78862500000000002</v>
      </c>
      <c r="E21" s="3">
        <f t="shared" si="1"/>
        <v>586.875</v>
      </c>
      <c r="F21" s="3">
        <f t="shared" si="2"/>
        <v>462.82429687500002</v>
      </c>
      <c r="G21" s="3">
        <f t="shared" si="3"/>
        <v>0.62192939062500008</v>
      </c>
      <c r="H21" s="3">
        <f t="shared" si="3"/>
        <v>344422.265625</v>
      </c>
    </row>
    <row r="22" spans="1:8" x14ac:dyDescent="0.2">
      <c r="B22" s="13">
        <v>2</v>
      </c>
      <c r="C22" s="10">
        <v>500</v>
      </c>
      <c r="D22" s="3">
        <f t="shared" si="0"/>
        <v>1.088625</v>
      </c>
      <c r="E22" s="3">
        <f t="shared" si="1"/>
        <v>126.875</v>
      </c>
      <c r="F22" s="3">
        <f t="shared" si="2"/>
        <v>138.119296875</v>
      </c>
      <c r="G22" s="3">
        <f t="shared" si="3"/>
        <v>1.1851043906249998</v>
      </c>
      <c r="H22" s="3">
        <f t="shared" si="3"/>
        <v>16097.265625</v>
      </c>
    </row>
    <row r="23" spans="1:8" x14ac:dyDescent="0.2">
      <c r="B23" s="13">
        <v>2</v>
      </c>
      <c r="C23" s="10">
        <v>850</v>
      </c>
      <c r="D23" s="3">
        <f t="shared" si="0"/>
        <v>1.088625</v>
      </c>
      <c r="E23" s="3">
        <f t="shared" si="1"/>
        <v>476.875</v>
      </c>
      <c r="F23" s="3">
        <f t="shared" si="2"/>
        <v>519.13804687499999</v>
      </c>
      <c r="G23" s="3">
        <f t="shared" si="3"/>
        <v>1.1851043906249998</v>
      </c>
      <c r="H23" s="3">
        <f t="shared" si="3"/>
        <v>227409.765625</v>
      </c>
    </row>
    <row r="24" spans="1:8" x14ac:dyDescent="0.2">
      <c r="B24" s="13">
        <v>2</v>
      </c>
      <c r="C24" s="10">
        <v>800</v>
      </c>
      <c r="D24" s="3">
        <f t="shared" si="0"/>
        <v>1.088625</v>
      </c>
      <c r="E24" s="3">
        <f t="shared" si="1"/>
        <v>426.875</v>
      </c>
      <c r="F24" s="3">
        <f t="shared" si="2"/>
        <v>464.70679687499995</v>
      </c>
      <c r="G24" s="3">
        <f t="shared" si="3"/>
        <v>1.1851043906249998</v>
      </c>
      <c r="H24" s="3">
        <f t="shared" si="3"/>
        <v>182222.265625</v>
      </c>
    </row>
    <row r="25" spans="1:8" x14ac:dyDescent="0.2">
      <c r="A25" s="6"/>
      <c r="B25" s="14">
        <v>2</v>
      </c>
      <c r="C25" s="11">
        <v>1090</v>
      </c>
      <c r="D25" s="8">
        <f t="shared" si="0"/>
        <v>1.088625</v>
      </c>
      <c r="E25" s="8">
        <f t="shared" si="1"/>
        <v>716.875</v>
      </c>
      <c r="F25" s="8">
        <f t="shared" si="2"/>
        <v>780.40804687499997</v>
      </c>
      <c r="G25" s="8">
        <f t="shared" si="3"/>
        <v>1.1851043906249998</v>
      </c>
      <c r="H25" s="8">
        <f t="shared" si="3"/>
        <v>513909.765625</v>
      </c>
    </row>
    <row r="26" spans="1:8" ht="17" customHeight="1" x14ac:dyDescent="0.2">
      <c r="A26" s="2" t="s">
        <v>2</v>
      </c>
      <c r="B26" s="23">
        <f>AVERAGE(B2:B25)</f>
        <v>0.91137499999999994</v>
      </c>
      <c r="C26" s="23">
        <f>AVERAGE(C2:C25)</f>
        <v>373.125</v>
      </c>
    </row>
    <row r="27" spans="1:8" ht="17" customHeight="1" x14ac:dyDescent="0.2">
      <c r="A27" s="2" t="s">
        <v>3</v>
      </c>
      <c r="B27" s="23">
        <f>STDEV(B2:B25)</f>
        <v>0.64549575235190193</v>
      </c>
      <c r="C27" s="23">
        <f>STDEV(C2:C25)</f>
        <v>371.25466619816785</v>
      </c>
    </row>
    <row r="28" spans="1:8" ht="17" customHeight="1" x14ac:dyDescent="0.2">
      <c r="A28" s="2" t="s">
        <v>4</v>
      </c>
      <c r="B28" s="23">
        <f>VAR(B2:B25)</f>
        <v>0.41666476630434796</v>
      </c>
      <c r="C28" s="23">
        <f>VAR(C2:C25)</f>
        <v>137830.02717391305</v>
      </c>
    </row>
    <row r="29" spans="1:8" ht="17" customHeight="1" x14ac:dyDescent="0.2">
      <c r="A29" s="2" t="s">
        <v>10</v>
      </c>
      <c r="B29" s="1">
        <v>24</v>
      </c>
    </row>
    <row r="30" spans="1:8" s="18" customFormat="1" ht="17" customHeight="1" x14ac:dyDescent="0.2">
      <c r="A30" s="15" t="s">
        <v>15</v>
      </c>
      <c r="B30" s="24">
        <f>SUM(F2:F25)/(B29-1)</f>
        <v>189.23182065217387</v>
      </c>
      <c r="C30" s="17"/>
      <c r="D30" s="16"/>
      <c r="E30" s="16"/>
      <c r="F30" s="16"/>
      <c r="G30" s="16"/>
      <c r="H30" s="16"/>
    </row>
    <row r="31" spans="1:8" s="18" customFormat="1" ht="17" customHeight="1" x14ac:dyDescent="0.2">
      <c r="A31" s="19" t="s">
        <v>11</v>
      </c>
      <c r="B31" s="25">
        <f>B30/B28</f>
        <v>454.15844092262813</v>
      </c>
      <c r="C31" s="21"/>
      <c r="D31" s="20"/>
      <c r="E31" s="20"/>
      <c r="F31" s="20"/>
      <c r="G31" s="20"/>
      <c r="H31" s="20"/>
    </row>
    <row r="32" spans="1:8" s="18" customFormat="1" ht="17" customHeight="1" x14ac:dyDescent="0.2">
      <c r="A32" s="19" t="s">
        <v>12</v>
      </c>
      <c r="B32" s="25">
        <f>C26-B31*B26</f>
        <v>-40.783649095860198</v>
      </c>
      <c r="C32" s="21"/>
      <c r="D32" s="20"/>
      <c r="E32" s="20"/>
      <c r="F32" s="20"/>
      <c r="G32" s="20"/>
      <c r="H32" s="20"/>
    </row>
    <row r="33" spans="1:8" s="18" customFormat="1" ht="17" customHeight="1" x14ac:dyDescent="0.2">
      <c r="A33" s="19" t="s">
        <v>13</v>
      </c>
      <c r="B33" s="25">
        <f>B30/(B27*C27)</f>
        <v>0.78963948793531802</v>
      </c>
      <c r="C33" s="21"/>
      <c r="D33" s="20"/>
      <c r="E33" s="20"/>
      <c r="F33" s="20"/>
      <c r="G33" s="20"/>
      <c r="H33" s="20"/>
    </row>
    <row r="34" spans="1:8" x14ac:dyDescent="0.2">
      <c r="A34" s="22" t="s">
        <v>14</v>
      </c>
      <c r="B34" s="26">
        <f>B33*B33</f>
        <v>0.62353052090675121</v>
      </c>
      <c r="C34" s="7"/>
      <c r="D34" s="8"/>
      <c r="E34" s="8"/>
      <c r="F34" s="8"/>
      <c r="G34" s="8"/>
      <c r="H3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2017-11-02T14:21:45Z</dcterms:created>
  <dcterms:modified xsi:type="dcterms:W3CDTF">2017-11-02T14:38:03Z</dcterms:modified>
</cp:coreProperties>
</file>