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ow\Desktop\Mestrado\GA\TP2\"/>
    </mc:Choice>
  </mc:AlternateContent>
  <xr:revisionPtr revIDLastSave="0" documentId="13_ncr:1_{C7B6E680-BC0B-4389-BD50-F16B516AF9AC}" xr6:coauthVersionLast="47" xr6:coauthVersionMax="47" xr10:uidLastSave="{00000000-0000-0000-0000-000000000000}"/>
  <bookViews>
    <workbookView xWindow="9690" yWindow="795" windowWidth="17040" windowHeight="13875" activeTab="1" xr2:uid="{345AA5D2-B017-44DC-9A95-17C78678CAA7}"/>
  </bookViews>
  <sheets>
    <sheet name="Sheet1" sheetId="1" r:id="rId1"/>
    <sheet name="Sheet1 (2)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0" i="3" l="1"/>
  <c r="J20" i="3"/>
  <c r="D20" i="3"/>
  <c r="J17" i="3"/>
  <c r="H17" i="3"/>
  <c r="D17" i="3"/>
  <c r="D10" i="3"/>
  <c r="D7" i="3"/>
  <c r="D6" i="3"/>
  <c r="J17" i="1"/>
  <c r="J20" i="1"/>
  <c r="H20" i="1"/>
  <c r="D20" i="1"/>
  <c r="H17" i="1"/>
  <c r="D17" i="1"/>
  <c r="D10" i="1"/>
  <c r="D7" i="1"/>
  <c r="D6" i="1"/>
</calcChain>
</file>

<file path=xl/sharedStrings.xml><?xml version="1.0" encoding="utf-8"?>
<sst xmlns="http://schemas.openxmlformats.org/spreadsheetml/2006/main" count="28" uniqueCount="13">
  <si>
    <t>Var 0</t>
  </si>
  <si>
    <t>a</t>
  </si>
  <si>
    <t>b</t>
  </si>
  <si>
    <t>(var dir)</t>
  </si>
  <si>
    <t>(precisao dir)</t>
  </si>
  <si>
    <t>comp_1</t>
  </si>
  <si>
    <t>az</t>
  </si>
  <si>
    <t>teste de hipotese do qui_quadrado</t>
  </si>
  <si>
    <t>funcao excel</t>
  </si>
  <si>
    <t>tabela</t>
  </si>
  <si>
    <t>Var 0 post</t>
  </si>
  <si>
    <t>teste</t>
  </si>
  <si>
    <t>teste fischer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</si>
</sst>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63C7-932B-4064-85BB-ABD740823BAA}">
  <dimension ref="B2:J20"/>
  <sheetViews>
    <sheetView workbookViewId="0">
      <selection activeCell="C32" sqref="C32"/>
    </sheetView>
  </sheetViews>
  <sheetFormatPr defaultRowHeight="15" x14ac:dyDescent="0.25"/>
  <cols>
    <col min="3" max="3" width="10" bestFit="1" customWidth="1"/>
    <col min="4" max="4" width="14.140625" customWidth="1"/>
  </cols>
  <sheetData>
    <row r="2" spans="2:10" x14ac:dyDescent="0.25">
      <c r="B2" t="s">
        <v>0</v>
      </c>
      <c r="C2">
        <v>0.98399999999999999</v>
      </c>
      <c r="D2" t="s">
        <v>3</v>
      </c>
      <c r="E2">
        <v>0.99</v>
      </c>
      <c r="F2" t="s">
        <v>4</v>
      </c>
      <c r="I2" t="s">
        <v>10</v>
      </c>
      <c r="J2">
        <v>0.95199999999999996</v>
      </c>
    </row>
    <row r="3" spans="2:10" x14ac:dyDescent="0.25">
      <c r="B3" t="s">
        <v>1</v>
      </c>
      <c r="C3">
        <v>8.0000000000000002E-3</v>
      </c>
    </row>
    <row r="4" spans="2:10" x14ac:dyDescent="0.25">
      <c r="B4" t="s">
        <v>2</v>
      </c>
      <c r="C4">
        <v>3.0000000000000001E-6</v>
      </c>
    </row>
    <row r="6" spans="2:10" x14ac:dyDescent="0.25">
      <c r="B6" t="s">
        <v>5</v>
      </c>
      <c r="C6">
        <v>8192.9218999999994</v>
      </c>
      <c r="D6">
        <f>C2/(C3*C3+(C4*C4*C6*C6))</f>
        <v>1472.7987467313069</v>
      </c>
    </row>
    <row r="7" spans="2:10" x14ac:dyDescent="0.25">
      <c r="C7">
        <v>4305.3993</v>
      </c>
      <c r="D7">
        <f>C2/(C3*C3+(C4*C4*C7*C7))</f>
        <v>4262.9112716506625</v>
      </c>
    </row>
    <row r="10" spans="2:10" x14ac:dyDescent="0.25">
      <c r="B10" t="s">
        <v>6</v>
      </c>
      <c r="C10">
        <v>0.4</v>
      </c>
      <c r="D10">
        <f>C2/(C10*C10)</f>
        <v>6.1499999999999986</v>
      </c>
    </row>
    <row r="15" spans="2:10" x14ac:dyDescent="0.25">
      <c r="C15" t="s">
        <v>7</v>
      </c>
      <c r="H15" t="s">
        <v>8</v>
      </c>
      <c r="J15" t="s">
        <v>9</v>
      </c>
    </row>
    <row r="17" spans="3:10" x14ac:dyDescent="0.25">
      <c r="C17" t="s">
        <v>11</v>
      </c>
      <c r="D17">
        <f>44*(0.952/0.984)</f>
        <v>42.569105691056905</v>
      </c>
      <c r="H17">
        <f>CHIINV(0.05,44)</f>
        <v>60.480886582336453</v>
      </c>
      <c r="J17">
        <f>((79.08-55.76)/(60-40))*(44-40)+55.76</f>
        <v>60.423999999999999</v>
      </c>
    </row>
    <row r="19" spans="3:10" x14ac:dyDescent="0.25">
      <c r="C19" t="s">
        <v>12</v>
      </c>
    </row>
    <row r="20" spans="3:10" x14ac:dyDescent="0.25">
      <c r="C20" t="s">
        <v>11</v>
      </c>
      <c r="D20">
        <f>J2/C2</f>
        <v>0.9674796747967479</v>
      </c>
      <c r="H20">
        <f>_xlfn.F.INV(0.95,44,10000)</f>
        <v>1.3758353101942709</v>
      </c>
      <c r="J20">
        <f>((1.22-1.4)/(120-40))*(44-40)+1.4</f>
        <v>1.391</v>
      </c>
    </row>
  </sheetData>
  <conditionalFormatting sqref="D17">
    <cfRule type="cellIs" dxfId="5" priority="3" operator="lessThan">
      <formula>$H$17</formula>
    </cfRule>
  </conditionalFormatting>
  <conditionalFormatting sqref="D20">
    <cfRule type="cellIs" dxfId="4" priority="2" operator="lessThan">
      <formula>$H$20</formula>
    </cfRule>
    <cfRule type="cellIs" dxfId="3" priority="1" operator="lessThan">
      <formula>$H$20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8A773-AA95-4508-BBB9-8CBED86390FB}">
  <dimension ref="B2:J20"/>
  <sheetViews>
    <sheetView tabSelected="1" workbookViewId="0">
      <selection activeCell="D17" sqref="D17"/>
    </sheetView>
  </sheetViews>
  <sheetFormatPr defaultRowHeight="15" x14ac:dyDescent="0.25"/>
  <cols>
    <col min="3" max="3" width="10" bestFit="1" customWidth="1"/>
    <col min="4" max="4" width="14.140625" customWidth="1"/>
  </cols>
  <sheetData>
    <row r="2" spans="2:10" x14ac:dyDescent="0.25">
      <c r="B2" t="s">
        <v>0</v>
      </c>
      <c r="C2">
        <v>0.65500000000000003</v>
      </c>
      <c r="D2" t="s">
        <v>3</v>
      </c>
      <c r="E2">
        <v>1</v>
      </c>
      <c r="F2" t="s">
        <v>4</v>
      </c>
      <c r="I2" t="s">
        <v>10</v>
      </c>
    </row>
    <row r="3" spans="2:10" x14ac:dyDescent="0.25">
      <c r="B3" t="s">
        <v>1</v>
      </c>
    </row>
    <row r="4" spans="2:10" x14ac:dyDescent="0.25">
      <c r="B4" t="s">
        <v>2</v>
      </c>
    </row>
    <row r="6" spans="2:10" x14ac:dyDescent="0.25">
      <c r="B6" t="s">
        <v>5</v>
      </c>
      <c r="D6" t="e">
        <f>C2/(C3*C3+(C4*C4*C6*C6))</f>
        <v>#DIV/0!</v>
      </c>
    </row>
    <row r="7" spans="2:10" x14ac:dyDescent="0.25">
      <c r="D7" t="e">
        <f>C2/(C3*C3+(C4*C4*C7*C7))</f>
        <v>#DIV/0!</v>
      </c>
    </row>
    <row r="10" spans="2:10" x14ac:dyDescent="0.25">
      <c r="B10" t="s">
        <v>6</v>
      </c>
      <c r="C10">
        <v>0.5</v>
      </c>
      <c r="D10">
        <f>C2/(C10*C10)</f>
        <v>2.62</v>
      </c>
    </row>
    <row r="15" spans="2:10" x14ac:dyDescent="0.25">
      <c r="C15" t="s">
        <v>7</v>
      </c>
      <c r="H15" t="s">
        <v>8</v>
      </c>
      <c r="J15" t="s">
        <v>9</v>
      </c>
    </row>
    <row r="17" spans="3:10" x14ac:dyDescent="0.25">
      <c r="C17" t="s">
        <v>11</v>
      </c>
      <c r="D17">
        <f>44*(0.952/0.984)</f>
        <v>42.569105691056905</v>
      </c>
      <c r="H17">
        <f>CHIINV(0.05,44)</f>
        <v>60.480886582336453</v>
      </c>
      <c r="J17">
        <f>((79.08-55.76)/(60-40))*(44-40)+55.76</f>
        <v>60.423999999999999</v>
      </c>
    </row>
    <row r="19" spans="3:10" x14ac:dyDescent="0.25">
      <c r="C19" t="s">
        <v>12</v>
      </c>
    </row>
    <row r="20" spans="3:10" x14ac:dyDescent="0.25">
      <c r="C20" t="s">
        <v>11</v>
      </c>
      <c r="D20">
        <f>J2/C2</f>
        <v>0</v>
      </c>
      <c r="H20">
        <f>_xlfn.F.INV(0.95,27,10000)</f>
        <v>1.4867993413605953</v>
      </c>
      <c r="J20">
        <f>((1.22-1.4)/(120-40))*(44-40)+1.4</f>
        <v>1.391</v>
      </c>
    </row>
  </sheetData>
  <conditionalFormatting sqref="D17">
    <cfRule type="cellIs" dxfId="2" priority="3" operator="lessThan">
      <formula>$H$17</formula>
    </cfRule>
  </conditionalFormatting>
  <conditionalFormatting sqref="D20">
    <cfRule type="cellIs" dxfId="0" priority="1" operator="lessThan">
      <formula>$H$20</formula>
    </cfRule>
    <cfRule type="cellIs" dxfId="1" priority="2" operator="lessThan">
      <formula>$H$20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Eow</dc:creator>
  <cp:lastModifiedBy>Eow</cp:lastModifiedBy>
  <dcterms:created xsi:type="dcterms:W3CDTF">2021-10-20T10:44:33Z</dcterms:created>
  <dcterms:modified xsi:type="dcterms:W3CDTF">2021-11-03T12:57:20Z</dcterms:modified>
</cp:coreProperties>
</file>