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eromesberg/Desktop/R Projects/SCA Data Analysis/Data/"/>
    </mc:Choice>
  </mc:AlternateContent>
  <xr:revisionPtr revIDLastSave="0" documentId="13_ncr:1_{DE9BDB61-A6A4-4642-8A48-64F93B276B88}" xr6:coauthVersionLast="36" xr6:coauthVersionMax="47" xr10:uidLastSave="{00000000-0000-0000-0000-000000000000}"/>
  <bookViews>
    <workbookView xWindow="0" yWindow="500" windowWidth="28800" windowHeight="16440" xr2:uid="{F1640F81-E48D-134F-87C9-ED908369B9A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6" i="1" l="1"/>
  <c r="B192" i="1" l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13" i="1"/>
  <c r="B12" i="1"/>
  <c r="B11" i="1"/>
  <c r="B10" i="1"/>
  <c r="B9" i="1"/>
  <c r="B8" i="1"/>
  <c r="B7" i="1"/>
  <c r="B6" i="1"/>
  <c r="B5" i="1"/>
  <c r="B4" i="1"/>
  <c r="B3" i="1"/>
  <c r="B2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</calcChain>
</file>

<file path=xl/sharedStrings.xml><?xml version="1.0" encoding="utf-8"?>
<sst xmlns="http://schemas.openxmlformats.org/spreadsheetml/2006/main" count="194" uniqueCount="14">
  <si>
    <t>Granite</t>
  </si>
  <si>
    <t>Reeder</t>
  </si>
  <si>
    <t>Kalispell</t>
  </si>
  <si>
    <t>Lamb</t>
  </si>
  <si>
    <t>Lower PR</t>
  </si>
  <si>
    <t>Beaver</t>
  </si>
  <si>
    <t>Soldier</t>
  </si>
  <si>
    <t>Hunt</t>
  </si>
  <si>
    <t>Indian</t>
  </si>
  <si>
    <t>Two Mouth</t>
  </si>
  <si>
    <t>Lion</t>
  </si>
  <si>
    <t>Stream</t>
  </si>
  <si>
    <t>Date</t>
  </si>
  <si>
    <t>Flow Rate (cfs)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</si>
</sst>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_)"/>
  </numFmts>
  <fonts count="6">
    <font>
      <sz val="12"/>
      <color theme="1"/>
      <name val="Aptos Narrow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sz val="11"/>
      <color theme="1"/>
      <name val="Aptos Narrow"/>
      <family val="2"/>
      <scheme val="minor"/>
    </font>
    <font>
      <sz val="11"/>
      <name val="Times New Roman"/>
      <family val="1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1" fillId="0" borderId="0" xfId="0" applyNumberFormat="1" applyFont="1"/>
    <xf numFmtId="1" fontId="1" fillId="0" borderId="0" xfId="0" applyNumberFormat="1" applyFont="1"/>
    <xf numFmtId="1" fontId="1" fillId="0" borderId="0" xfId="0" applyNumberFormat="1" applyFont="1" applyAlignment="1">
      <alignment horizontal="right"/>
    </xf>
    <xf numFmtId="1" fontId="2" fillId="0" borderId="0" xfId="0" applyNumberFormat="1" applyFont="1"/>
    <xf numFmtId="1" fontId="2" fillId="0" borderId="0" xfId="0" applyNumberFormat="1" applyFont="1" applyAlignment="1">
      <alignment horizontal="right"/>
    </xf>
    <xf numFmtId="0" fontId="3" fillId="0" borderId="0" xfId="0" applyFont="1"/>
    <xf numFmtId="1" fontId="4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D9F18-D9CB-734E-9E9D-9B0845206701}">
  <dimension ref="A1:C192"/>
  <sheetViews>
    <sheetView tabSelected="1" workbookViewId="0">
      <pane ySplit="1" topLeftCell="A42" activePane="bottomLeft" state="frozen"/>
      <selection pane="bottomLeft" activeCell="B67" sqref="B67"/>
    </sheetView>
  </sheetViews>
  <sheetFormatPr baseColWidth="10" defaultRowHeight="16"/>
  <sheetData>
    <row r="1" spans="1:3">
      <c r="A1" t="s">
        <v>11</v>
      </c>
      <c r="B1" t="s">
        <v>12</v>
      </c>
      <c r="C1" s="8" t="s">
        <v>13</v>
      </c>
    </row>
    <row r="2" spans="1:3">
      <c r="A2" t="s">
        <v>4</v>
      </c>
      <c r="B2" s="1">
        <f>DATE(93,10,13)</f>
        <v>34255</v>
      </c>
      <c r="C2" s="2">
        <v>79</v>
      </c>
    </row>
    <row r="3" spans="1:3">
      <c r="A3" t="s">
        <v>4</v>
      </c>
      <c r="B3" s="1">
        <f>DATE(93,12,15)</f>
        <v>34318</v>
      </c>
      <c r="C3" s="2">
        <v>604</v>
      </c>
    </row>
    <row r="4" spans="1:3">
      <c r="A4" t="s">
        <v>4</v>
      </c>
      <c r="B4" s="1">
        <f>DATE(94,1,19)</f>
        <v>34353</v>
      </c>
      <c r="C4" s="2">
        <v>310</v>
      </c>
    </row>
    <row r="5" spans="1:3">
      <c r="A5" t="s">
        <v>4</v>
      </c>
      <c r="B5" s="1">
        <f>DATE(94,3,2)</f>
        <v>34395</v>
      </c>
      <c r="C5" s="2">
        <v>372</v>
      </c>
    </row>
    <row r="6" spans="1:3">
      <c r="A6" t="s">
        <v>4</v>
      </c>
      <c r="B6" s="1">
        <f>DATE(94,4,20)</f>
        <v>34444</v>
      </c>
      <c r="C6" s="2">
        <v>2345</v>
      </c>
    </row>
    <row r="7" spans="1:3">
      <c r="A7" t="s">
        <v>4</v>
      </c>
      <c r="B7" s="1">
        <f>DATE(94,4,27)</f>
        <v>34451</v>
      </c>
      <c r="C7" s="2">
        <v>3648</v>
      </c>
    </row>
    <row r="8" spans="1:3">
      <c r="A8" t="s">
        <v>4</v>
      </c>
      <c r="B8" s="1">
        <f>DATE(94,5,19)</f>
        <v>34473</v>
      </c>
      <c r="C8" s="2">
        <v>3546</v>
      </c>
    </row>
    <row r="9" spans="1:3">
      <c r="A9" t="s">
        <v>4</v>
      </c>
      <c r="B9" s="1">
        <f>DATE(94,6,22)</f>
        <v>34507</v>
      </c>
      <c r="C9" s="2">
        <v>1885</v>
      </c>
    </row>
    <row r="10" spans="1:3">
      <c r="A10" t="s">
        <v>4</v>
      </c>
      <c r="B10" s="1">
        <f>DATE(94,7,13)</f>
        <v>34528</v>
      </c>
      <c r="C10" s="2">
        <v>284</v>
      </c>
    </row>
    <row r="11" spans="1:3">
      <c r="A11" t="s">
        <v>4</v>
      </c>
      <c r="B11" s="1">
        <f>DATE(94,8,9)</f>
        <v>34555</v>
      </c>
      <c r="C11" s="2">
        <v>71</v>
      </c>
    </row>
    <row r="12" spans="1:3">
      <c r="A12" t="s">
        <v>4</v>
      </c>
      <c r="B12" s="1">
        <f>DATE(94,9,8)</f>
        <v>34585</v>
      </c>
      <c r="C12" s="2">
        <v>70</v>
      </c>
    </row>
    <row r="13" spans="1:3">
      <c r="A13" t="s">
        <v>4</v>
      </c>
      <c r="B13" s="1">
        <f>DATE(94,10,5)</f>
        <v>34612</v>
      </c>
      <c r="C13" s="2">
        <v>365</v>
      </c>
    </row>
    <row r="14" spans="1:3">
      <c r="A14" t="s">
        <v>0</v>
      </c>
      <c r="B14" s="1">
        <f>DATE(93,10,26)</f>
        <v>34268</v>
      </c>
      <c r="C14" s="2">
        <v>60</v>
      </c>
    </row>
    <row r="15" spans="1:3">
      <c r="A15" t="s">
        <v>0</v>
      </c>
      <c r="B15" s="1">
        <f>DATE(93,11,17)</f>
        <v>34290</v>
      </c>
      <c r="C15" s="2">
        <v>52</v>
      </c>
    </row>
    <row r="16" spans="1:3">
      <c r="A16" t="s">
        <v>0</v>
      </c>
      <c r="B16" s="1">
        <f>DATE(93,12,14)</f>
        <v>34317</v>
      </c>
      <c r="C16" s="3">
        <v>54</v>
      </c>
    </row>
    <row r="17" spans="1:3">
      <c r="A17" t="s">
        <v>0</v>
      </c>
      <c r="B17" s="1">
        <f>DATE(94,1,19)</f>
        <v>34353</v>
      </c>
      <c r="C17" s="2">
        <v>54</v>
      </c>
    </row>
    <row r="18" spans="1:3">
      <c r="A18" t="s">
        <v>0</v>
      </c>
      <c r="B18" s="1">
        <f>DATE(94,2,17)</f>
        <v>34382</v>
      </c>
      <c r="C18" s="2">
        <v>43</v>
      </c>
    </row>
    <row r="19" spans="1:3">
      <c r="A19" t="s">
        <v>0</v>
      </c>
      <c r="B19" s="1">
        <f>DATE(94,3,10)</f>
        <v>34403</v>
      </c>
      <c r="C19" s="2">
        <v>69</v>
      </c>
    </row>
    <row r="20" spans="1:3">
      <c r="A20" t="s">
        <v>0</v>
      </c>
      <c r="B20" s="1">
        <f>DATE(94,3,18)</f>
        <v>34411</v>
      </c>
      <c r="C20" s="2">
        <v>127</v>
      </c>
    </row>
    <row r="21" spans="1:3">
      <c r="A21" t="s">
        <v>0</v>
      </c>
      <c r="B21" s="1">
        <f>DATE(94,3,24)</f>
        <v>34417</v>
      </c>
      <c r="C21" s="2">
        <v>95</v>
      </c>
    </row>
    <row r="22" spans="1:3">
      <c r="A22" t="s">
        <v>0</v>
      </c>
      <c r="B22" s="1">
        <f>DATE(94,4,7)</f>
        <v>34431</v>
      </c>
      <c r="C22" s="3">
        <v>208</v>
      </c>
    </row>
    <row r="23" spans="1:3">
      <c r="A23" t="s">
        <v>0</v>
      </c>
      <c r="B23" s="1">
        <f>DATE(94,4,13)</f>
        <v>34437</v>
      </c>
      <c r="C23" s="2">
        <v>380</v>
      </c>
    </row>
    <row r="24" spans="1:3">
      <c r="A24" t="s">
        <v>0</v>
      </c>
      <c r="B24" s="1">
        <f>DATE(94,4,16)</f>
        <v>34440</v>
      </c>
      <c r="C24" s="2">
        <v>338</v>
      </c>
    </row>
    <row r="25" spans="1:3">
      <c r="A25" t="s">
        <v>0</v>
      </c>
      <c r="B25" s="1">
        <f>DATE(94,4,18)</f>
        <v>34442</v>
      </c>
      <c r="C25" s="3">
        <v>591</v>
      </c>
    </row>
    <row r="26" spans="1:3">
      <c r="A26" t="s">
        <v>0</v>
      </c>
      <c r="B26" s="1">
        <f>DATE(94,4,19)</f>
        <v>34443</v>
      </c>
      <c r="C26" s="2">
        <v>609</v>
      </c>
    </row>
    <row r="27" spans="1:3">
      <c r="A27" t="s">
        <v>0</v>
      </c>
      <c r="B27" s="1">
        <f>DATE(94,4,20)</f>
        <v>34444</v>
      </c>
      <c r="C27" s="2">
        <v>834</v>
      </c>
    </row>
    <row r="28" spans="1:3">
      <c r="A28" t="s">
        <v>0</v>
      </c>
      <c r="B28" s="1">
        <f>DATE(94,4,23)</f>
        <v>34447</v>
      </c>
      <c r="C28" s="4">
        <v>925</v>
      </c>
    </row>
    <row r="29" spans="1:3">
      <c r="A29" t="s">
        <v>0</v>
      </c>
      <c r="B29" s="1">
        <f>DATE(94,4,25)</f>
        <v>34449</v>
      </c>
      <c r="C29" s="2">
        <v>757</v>
      </c>
    </row>
    <row r="30" spans="1:3">
      <c r="A30" t="s">
        <v>0</v>
      </c>
      <c r="B30" s="1">
        <f>DATE(94,4,27)</f>
        <v>34451</v>
      </c>
      <c r="C30" s="2">
        <v>638</v>
      </c>
    </row>
    <row r="31" spans="1:3">
      <c r="A31" t="s">
        <v>0</v>
      </c>
      <c r="B31" s="1">
        <f>DATE(94,5,1)</f>
        <v>34455</v>
      </c>
      <c r="C31" s="2">
        <v>500</v>
      </c>
    </row>
    <row r="32" spans="1:3">
      <c r="A32" t="s">
        <v>0</v>
      </c>
      <c r="B32" s="1">
        <f>DATE(94,5,5)</f>
        <v>34459</v>
      </c>
      <c r="C32" s="2">
        <v>437</v>
      </c>
    </row>
    <row r="33" spans="1:3">
      <c r="A33" t="s">
        <v>0</v>
      </c>
      <c r="B33" s="1">
        <f>DATE(94,5,7)</f>
        <v>34461</v>
      </c>
      <c r="C33" s="2">
        <v>470</v>
      </c>
    </row>
    <row r="34" spans="1:3">
      <c r="A34" t="s">
        <v>0</v>
      </c>
      <c r="B34" s="1">
        <f>DATE(94,5,10)</f>
        <v>34464</v>
      </c>
      <c r="C34" s="2">
        <v>641</v>
      </c>
    </row>
    <row r="35" spans="1:3">
      <c r="A35" t="s">
        <v>0</v>
      </c>
      <c r="B35" s="1">
        <f>DATE(94,5,10)</f>
        <v>34464</v>
      </c>
      <c r="C35" s="3">
        <v>644</v>
      </c>
    </row>
    <row r="36" spans="1:3">
      <c r="A36" t="s">
        <v>0</v>
      </c>
      <c r="B36" s="1">
        <f>DATE(94,5,15)</f>
        <v>34469</v>
      </c>
      <c r="C36" s="2">
        <v>590</v>
      </c>
    </row>
    <row r="37" spans="1:3">
      <c r="A37" t="s">
        <v>0</v>
      </c>
      <c r="B37" s="1">
        <f>DATE(94,5,18)</f>
        <v>34472</v>
      </c>
      <c r="C37" s="2">
        <v>483</v>
      </c>
    </row>
    <row r="38" spans="1:3">
      <c r="A38" t="s">
        <v>0</v>
      </c>
      <c r="B38" s="1">
        <f>DATE(94,5,22)</f>
        <v>34476</v>
      </c>
      <c r="C38" s="2">
        <v>408</v>
      </c>
    </row>
    <row r="39" spans="1:3">
      <c r="A39" t="s">
        <v>0</v>
      </c>
      <c r="B39" s="1">
        <f>DATE(94,5,24)</f>
        <v>34478</v>
      </c>
      <c r="C39" s="2">
        <v>358</v>
      </c>
    </row>
    <row r="40" spans="1:3">
      <c r="A40" t="s">
        <v>0</v>
      </c>
      <c r="B40" s="1">
        <f>DATE(94,5,29)</f>
        <v>34483</v>
      </c>
      <c r="C40" s="2">
        <v>318</v>
      </c>
    </row>
    <row r="41" spans="1:3">
      <c r="A41" t="s">
        <v>0</v>
      </c>
      <c r="B41" s="1">
        <f>DATE(94,6,3)</f>
        <v>34488</v>
      </c>
      <c r="C41" s="2">
        <v>254</v>
      </c>
    </row>
    <row r="42" spans="1:3">
      <c r="A42" t="s">
        <v>0</v>
      </c>
      <c r="B42" s="1">
        <f>DATE(94,6,4)</f>
        <v>34489</v>
      </c>
      <c r="C42" s="2">
        <v>254</v>
      </c>
    </row>
    <row r="43" spans="1:3">
      <c r="A43" t="s">
        <v>0</v>
      </c>
      <c r="B43" s="1">
        <f>DATE(94,6,6)</f>
        <v>34491</v>
      </c>
      <c r="C43" s="2">
        <v>242</v>
      </c>
    </row>
    <row r="44" spans="1:3">
      <c r="A44" t="s">
        <v>0</v>
      </c>
      <c r="B44" s="1">
        <f>DATE(94,6,8)</f>
        <v>34493</v>
      </c>
      <c r="C44" s="2">
        <v>304</v>
      </c>
    </row>
    <row r="45" spans="1:3">
      <c r="A45" t="s">
        <v>0</v>
      </c>
      <c r="B45" s="1">
        <f>DATE(94,6,12)</f>
        <v>34497</v>
      </c>
      <c r="C45" s="2">
        <v>231</v>
      </c>
    </row>
    <row r="46" spans="1:3">
      <c r="A46" t="s">
        <v>0</v>
      </c>
      <c r="B46" s="1">
        <f>DATE(94,6,13)</f>
        <v>34498</v>
      </c>
      <c r="C46" s="2">
        <v>250</v>
      </c>
    </row>
    <row r="47" spans="1:3">
      <c r="A47" t="s">
        <v>0</v>
      </c>
      <c r="B47" s="1">
        <f>DATE(94,6,22)</f>
        <v>34507</v>
      </c>
      <c r="C47" s="2">
        <v>193</v>
      </c>
    </row>
    <row r="48" spans="1:3">
      <c r="A48" t="s">
        <v>0</v>
      </c>
      <c r="B48" s="1">
        <f>DATE(94,6,25)</f>
        <v>34510</v>
      </c>
      <c r="C48" s="2">
        <v>189</v>
      </c>
    </row>
    <row r="49" spans="1:3">
      <c r="A49" t="s">
        <v>0</v>
      </c>
      <c r="B49" s="1">
        <f>DATE(94,7,20)</f>
        <v>34535</v>
      </c>
      <c r="C49" s="2">
        <v>93</v>
      </c>
    </row>
    <row r="50" spans="1:3">
      <c r="A50" t="s">
        <v>0</v>
      </c>
      <c r="B50" s="1">
        <f>DATE(94,8,22)</f>
        <v>34568</v>
      </c>
      <c r="C50" s="2">
        <v>50</v>
      </c>
    </row>
    <row r="51" spans="1:3">
      <c r="A51" t="s">
        <v>0</v>
      </c>
      <c r="B51" s="1">
        <f>DATE(94,10,6)</f>
        <v>34613</v>
      </c>
      <c r="C51" s="3">
        <v>44</v>
      </c>
    </row>
    <row r="52" spans="1:3">
      <c r="A52" t="s">
        <v>1</v>
      </c>
      <c r="B52" s="1">
        <f>DATE(93,10,26)</f>
        <v>34268</v>
      </c>
      <c r="C52" s="3">
        <v>4</v>
      </c>
    </row>
    <row r="53" spans="1:3">
      <c r="A53" t="s">
        <v>1</v>
      </c>
      <c r="B53" s="1">
        <f>DATE(93,11,16)</f>
        <v>34289</v>
      </c>
      <c r="C53" s="3">
        <v>3</v>
      </c>
    </row>
    <row r="54" spans="1:3">
      <c r="A54" t="s">
        <v>1</v>
      </c>
      <c r="B54" s="1">
        <f>DATE(93,12,14)</f>
        <v>34317</v>
      </c>
      <c r="C54" s="3">
        <v>4</v>
      </c>
    </row>
    <row r="55" spans="1:3">
      <c r="A55" t="s">
        <v>1</v>
      </c>
      <c r="B55" s="1">
        <f>DATE(94,1,18)</f>
        <v>34352</v>
      </c>
      <c r="C55" s="2">
        <v>3</v>
      </c>
    </row>
    <row r="56" spans="1:3">
      <c r="A56" t="s">
        <v>1</v>
      </c>
      <c r="B56" s="1">
        <f>DATE(94,2,17)</f>
        <v>34382</v>
      </c>
      <c r="C56" s="2">
        <v>3</v>
      </c>
    </row>
    <row r="57" spans="1:3">
      <c r="A57" t="s">
        <v>1</v>
      </c>
      <c r="B57" s="1">
        <f>DATE(94,3,10)</f>
        <v>34403</v>
      </c>
      <c r="C57" s="3">
        <v>7</v>
      </c>
    </row>
    <row r="58" spans="1:3">
      <c r="A58" t="s">
        <v>1</v>
      </c>
      <c r="B58" s="1">
        <f>DATE(94,3,18)</f>
        <v>34411</v>
      </c>
      <c r="C58" s="3">
        <v>23</v>
      </c>
    </row>
    <row r="59" spans="1:3">
      <c r="A59" t="s">
        <v>1</v>
      </c>
      <c r="B59" s="1">
        <f>DATE(94,3,24)</f>
        <v>34417</v>
      </c>
      <c r="C59" s="2">
        <v>42</v>
      </c>
    </row>
    <row r="60" spans="1:3">
      <c r="A60" t="s">
        <v>1</v>
      </c>
      <c r="B60" s="1">
        <f>DATE(94,4,1)</f>
        <v>34425</v>
      </c>
      <c r="C60" s="4">
        <v>54</v>
      </c>
    </row>
    <row r="61" spans="1:3">
      <c r="A61" t="s">
        <v>1</v>
      </c>
      <c r="B61" s="1">
        <f>DATE(94,4,7)</f>
        <v>34431</v>
      </c>
      <c r="C61" s="3">
        <v>47</v>
      </c>
    </row>
    <row r="62" spans="1:3">
      <c r="A62" t="s">
        <v>1</v>
      </c>
      <c r="B62" s="1">
        <f>DATE(94,4,19)</f>
        <v>34443</v>
      </c>
      <c r="C62" s="3">
        <v>50</v>
      </c>
    </row>
    <row r="63" spans="1:3">
      <c r="A63" t="s">
        <v>1</v>
      </c>
      <c r="B63" s="1">
        <f>DATE(94,5,10)</f>
        <v>34464</v>
      </c>
      <c r="C63" s="2">
        <v>33</v>
      </c>
    </row>
    <row r="64" spans="1:3">
      <c r="A64" t="s">
        <v>1</v>
      </c>
      <c r="B64" s="1">
        <f>DATE(94,5,26)</f>
        <v>34480</v>
      </c>
      <c r="C64" s="3">
        <v>10</v>
      </c>
    </row>
    <row r="65" spans="1:3">
      <c r="A65" t="s">
        <v>1</v>
      </c>
      <c r="B65" s="1">
        <f>DATE(94,6,10)</f>
        <v>34495</v>
      </c>
      <c r="C65" s="2">
        <v>10</v>
      </c>
    </row>
    <row r="66" spans="1:3">
      <c r="A66" t="s">
        <v>1</v>
      </c>
      <c r="B66" s="1">
        <f>DATE(94,7,20)</f>
        <v>34535</v>
      </c>
      <c r="C66" s="3">
        <v>10</v>
      </c>
    </row>
    <row r="67" spans="1:3">
      <c r="A67" t="s">
        <v>1</v>
      </c>
      <c r="B67" s="1">
        <f>DATE(94,10,26)</f>
        <v>34633</v>
      </c>
      <c r="C67" s="3">
        <v>4</v>
      </c>
    </row>
    <row r="68" spans="1:3">
      <c r="A68" t="s">
        <v>2</v>
      </c>
      <c r="B68" s="1">
        <f>DATE(93,10,20)</f>
        <v>34262</v>
      </c>
      <c r="C68" s="3">
        <v>18</v>
      </c>
    </row>
    <row r="69" spans="1:3">
      <c r="A69" t="s">
        <v>2</v>
      </c>
      <c r="B69" s="1">
        <f>DATE(93,11,16)</f>
        <v>34289</v>
      </c>
      <c r="C69" s="2">
        <v>18</v>
      </c>
    </row>
    <row r="70" spans="1:3">
      <c r="A70" t="s">
        <v>2</v>
      </c>
      <c r="B70" s="1">
        <f>DATE(93,12,14)</f>
        <v>34317</v>
      </c>
      <c r="C70" s="3">
        <v>18</v>
      </c>
    </row>
    <row r="71" spans="1:3">
      <c r="A71" t="s">
        <v>2</v>
      </c>
      <c r="B71" s="1">
        <f>DATE(94,1,18)</f>
        <v>34352</v>
      </c>
      <c r="C71" s="2">
        <v>18</v>
      </c>
    </row>
    <row r="72" spans="1:3">
      <c r="A72" t="s">
        <v>2</v>
      </c>
      <c r="B72" s="1">
        <f>DATE(94,2,23)</f>
        <v>34388</v>
      </c>
      <c r="C72" s="2">
        <v>18</v>
      </c>
    </row>
    <row r="73" spans="1:3">
      <c r="A73" t="s">
        <v>2</v>
      </c>
      <c r="B73" s="1">
        <f>DATE(94,3,10)</f>
        <v>34403</v>
      </c>
      <c r="C73" s="2">
        <v>20</v>
      </c>
    </row>
    <row r="74" spans="1:3">
      <c r="A74" t="s">
        <v>2</v>
      </c>
      <c r="B74" s="1">
        <f>DATE(94,3,18)</f>
        <v>34411</v>
      </c>
      <c r="C74" s="2">
        <v>34</v>
      </c>
    </row>
    <row r="75" spans="1:3">
      <c r="A75" t="s">
        <v>2</v>
      </c>
      <c r="B75" s="1">
        <f>DATE(94,3,24)</f>
        <v>34417</v>
      </c>
      <c r="C75" s="2">
        <v>28</v>
      </c>
    </row>
    <row r="76" spans="1:3">
      <c r="A76" t="s">
        <v>2</v>
      </c>
      <c r="B76" s="1">
        <f>DATE(94,4,7)</f>
        <v>34431</v>
      </c>
      <c r="C76" s="3">
        <v>67</v>
      </c>
    </row>
    <row r="77" spans="1:3">
      <c r="A77" t="s">
        <v>2</v>
      </c>
      <c r="B77" s="1">
        <f>DATE(94,4,19)</f>
        <v>34443</v>
      </c>
      <c r="C77" s="5">
        <v>136</v>
      </c>
    </row>
    <row r="78" spans="1:3">
      <c r="A78" t="s">
        <v>2</v>
      </c>
      <c r="B78" s="1">
        <f>DATE(94,4,28)</f>
        <v>34452</v>
      </c>
      <c r="C78" s="2">
        <v>87</v>
      </c>
    </row>
    <row r="79" spans="1:3">
      <c r="A79" t="s">
        <v>2</v>
      </c>
      <c r="B79" s="1">
        <f>DATE(94,5,10)</f>
        <v>34464</v>
      </c>
      <c r="C79" s="3">
        <v>59</v>
      </c>
    </row>
    <row r="80" spans="1:3">
      <c r="A80" t="s">
        <v>2</v>
      </c>
      <c r="B80" s="1">
        <f>DATE(94,6,13)</f>
        <v>34498</v>
      </c>
      <c r="C80" s="2">
        <v>36</v>
      </c>
    </row>
    <row r="81" spans="1:3">
      <c r="A81" t="s">
        <v>2</v>
      </c>
      <c r="B81" s="1">
        <f>DATE(94,7,20)</f>
        <v>34535</v>
      </c>
      <c r="C81" s="2">
        <v>17</v>
      </c>
    </row>
    <row r="82" spans="1:3">
      <c r="A82" t="s">
        <v>2</v>
      </c>
      <c r="B82" s="1">
        <f>DATE(94,9,20)</f>
        <v>34597</v>
      </c>
      <c r="C82" s="3">
        <v>14</v>
      </c>
    </row>
    <row r="83" spans="1:3">
      <c r="A83" t="s">
        <v>2</v>
      </c>
      <c r="B83" s="1">
        <f>DATE(94,11,16)</f>
        <v>34654</v>
      </c>
      <c r="C83" s="2">
        <v>15</v>
      </c>
    </row>
    <row r="84" spans="1:3">
      <c r="A84" t="s">
        <v>3</v>
      </c>
      <c r="B84" s="1">
        <f>DATE(93,10,27)</f>
        <v>34269</v>
      </c>
      <c r="C84" s="3">
        <v>6</v>
      </c>
    </row>
    <row r="85" spans="1:3">
      <c r="A85" t="s">
        <v>3</v>
      </c>
      <c r="B85" s="1">
        <f>DATE(93,11,16)</f>
        <v>34289</v>
      </c>
      <c r="C85" s="2">
        <v>5</v>
      </c>
    </row>
    <row r="86" spans="1:3">
      <c r="A86" t="s">
        <v>3</v>
      </c>
      <c r="B86" s="1">
        <f>DATE(93,12,14)</f>
        <v>34317</v>
      </c>
      <c r="C86" s="2">
        <v>5</v>
      </c>
    </row>
    <row r="87" spans="1:3">
      <c r="A87" t="s">
        <v>3</v>
      </c>
      <c r="B87" s="1">
        <f>DATE(94,1,18)</f>
        <v>34352</v>
      </c>
      <c r="C87" s="2">
        <v>5</v>
      </c>
    </row>
    <row r="88" spans="1:3">
      <c r="A88" t="s">
        <v>3</v>
      </c>
      <c r="B88" s="1">
        <f>DATE(94,2,17)</f>
        <v>34382</v>
      </c>
      <c r="C88" s="2">
        <v>3</v>
      </c>
    </row>
    <row r="89" spans="1:3">
      <c r="A89" t="s">
        <v>3</v>
      </c>
      <c r="B89" s="1">
        <f>DATE(94,3,18)</f>
        <v>34411</v>
      </c>
      <c r="C89" s="2">
        <v>46</v>
      </c>
    </row>
    <row r="90" spans="1:3">
      <c r="A90" t="s">
        <v>3</v>
      </c>
      <c r="B90" s="1">
        <f>DATE(94,3,24)</f>
        <v>34417</v>
      </c>
      <c r="C90" s="2">
        <v>23</v>
      </c>
    </row>
    <row r="91" spans="1:3">
      <c r="A91" t="s">
        <v>3</v>
      </c>
      <c r="B91" s="1">
        <f>DATE(94,4,20)</f>
        <v>34444</v>
      </c>
      <c r="C91" s="2">
        <v>70</v>
      </c>
    </row>
    <row r="92" spans="1:3">
      <c r="A92" t="s">
        <v>3</v>
      </c>
      <c r="B92" s="1">
        <f>DATE(94,6,14)</f>
        <v>34499</v>
      </c>
      <c r="C92" s="2">
        <v>20</v>
      </c>
    </row>
    <row r="93" spans="1:3">
      <c r="A93" t="s">
        <v>3</v>
      </c>
      <c r="B93" s="1">
        <f>DATE(94,7,19)</f>
        <v>34534</v>
      </c>
      <c r="C93" s="2">
        <v>8</v>
      </c>
    </row>
    <row r="94" spans="1:3">
      <c r="A94" t="s">
        <v>3</v>
      </c>
      <c r="B94" s="1">
        <f>DATE(94,9,21)</f>
        <v>34598</v>
      </c>
      <c r="C94" s="3">
        <v>3</v>
      </c>
    </row>
    <row r="95" spans="1:3">
      <c r="A95" t="s">
        <v>3</v>
      </c>
      <c r="B95" s="1">
        <f>DATE(94,11,16)</f>
        <v>34654</v>
      </c>
      <c r="C95" s="2">
        <v>7</v>
      </c>
    </row>
    <row r="96" spans="1:3">
      <c r="A96" t="s">
        <v>5</v>
      </c>
      <c r="B96" s="1">
        <f>DATE(93,10,27)</f>
        <v>34269</v>
      </c>
      <c r="C96" s="2">
        <v>3</v>
      </c>
    </row>
    <row r="97" spans="1:3">
      <c r="A97" t="s">
        <v>5</v>
      </c>
      <c r="B97" s="1">
        <f>DATE(93,11,17)</f>
        <v>34290</v>
      </c>
      <c r="C97" s="2">
        <v>2</v>
      </c>
    </row>
    <row r="98" spans="1:3">
      <c r="A98" t="s">
        <v>5</v>
      </c>
      <c r="B98" s="1">
        <f>DATE(93,12,16)</f>
        <v>34319</v>
      </c>
      <c r="C98" s="2">
        <v>2</v>
      </c>
    </row>
    <row r="99" spans="1:3">
      <c r="A99" t="s">
        <v>5</v>
      </c>
      <c r="B99" s="1">
        <f>DATE(94,1,26)</f>
        <v>34360</v>
      </c>
      <c r="C99" s="2">
        <v>2</v>
      </c>
    </row>
    <row r="100" spans="1:3">
      <c r="A100" t="s">
        <v>5</v>
      </c>
      <c r="B100" s="1">
        <f>DATE(94,4,28)</f>
        <v>34452</v>
      </c>
      <c r="C100" s="3">
        <v>63</v>
      </c>
    </row>
    <row r="101" spans="1:3">
      <c r="A101" t="s">
        <v>5</v>
      </c>
      <c r="B101" s="1">
        <f>DATE(94,5,24)</f>
        <v>34478</v>
      </c>
      <c r="C101" s="3">
        <v>20</v>
      </c>
    </row>
    <row r="102" spans="1:3">
      <c r="A102" t="s">
        <v>5</v>
      </c>
      <c r="B102" s="1">
        <f>DATE(94,10,6)</f>
        <v>34613</v>
      </c>
      <c r="C102" s="3">
        <v>2</v>
      </c>
    </row>
    <row r="103" spans="1:3">
      <c r="A103" t="s">
        <v>6</v>
      </c>
      <c r="B103" s="1">
        <f>DATE(93,11,15)</f>
        <v>34288</v>
      </c>
      <c r="C103" s="2">
        <v>10</v>
      </c>
    </row>
    <row r="104" spans="1:3">
      <c r="A104" t="s">
        <v>6</v>
      </c>
      <c r="B104" s="1">
        <f>DATE(93,12,20)</f>
        <v>34323</v>
      </c>
      <c r="C104" s="3">
        <v>10</v>
      </c>
    </row>
    <row r="105" spans="1:3">
      <c r="A105" t="s">
        <v>6</v>
      </c>
      <c r="B105" s="1">
        <f>DATE(94,1,19)</f>
        <v>34353</v>
      </c>
      <c r="C105" s="2">
        <v>11</v>
      </c>
    </row>
    <row r="106" spans="1:3">
      <c r="A106" t="s">
        <v>6</v>
      </c>
      <c r="B106" s="1">
        <f>DATE(94,2,22)</f>
        <v>34387</v>
      </c>
      <c r="C106" s="2">
        <v>10</v>
      </c>
    </row>
    <row r="107" spans="1:3">
      <c r="A107" t="s">
        <v>6</v>
      </c>
      <c r="B107" s="1">
        <f>DATE(94,3,9)</f>
        <v>34402</v>
      </c>
      <c r="C107" s="2">
        <v>30</v>
      </c>
    </row>
    <row r="108" spans="1:3">
      <c r="A108" t="s">
        <v>6</v>
      </c>
      <c r="B108" s="1">
        <f>DATE(94,3,17)</f>
        <v>34410</v>
      </c>
      <c r="C108" s="3">
        <v>39</v>
      </c>
    </row>
    <row r="109" spans="1:3">
      <c r="A109" t="s">
        <v>6</v>
      </c>
      <c r="B109" s="1">
        <f>DATE(94,3,18)</f>
        <v>34411</v>
      </c>
      <c r="C109" s="2">
        <v>68</v>
      </c>
    </row>
    <row r="110" spans="1:3">
      <c r="A110" t="s">
        <v>6</v>
      </c>
      <c r="B110" s="1">
        <f>DATE(94,3,23)</f>
        <v>34416</v>
      </c>
      <c r="C110" s="2">
        <v>32</v>
      </c>
    </row>
    <row r="111" spans="1:3">
      <c r="A111" t="s">
        <v>6</v>
      </c>
      <c r="B111" s="1">
        <f>DATE(94,4,11)</f>
        <v>34435</v>
      </c>
      <c r="C111" s="2">
        <v>67</v>
      </c>
    </row>
    <row r="112" spans="1:3">
      <c r="A112" t="s">
        <v>6</v>
      </c>
      <c r="B112" s="1">
        <f>DATE(94,4,20)</f>
        <v>34444</v>
      </c>
      <c r="C112" s="3">
        <v>242</v>
      </c>
    </row>
    <row r="113" spans="1:3">
      <c r="A113" t="s">
        <v>6</v>
      </c>
      <c r="B113" s="1">
        <f>DATE(94,5,5)</f>
        <v>34459</v>
      </c>
      <c r="C113" s="2">
        <v>135</v>
      </c>
    </row>
    <row r="114" spans="1:3">
      <c r="A114" t="s">
        <v>6</v>
      </c>
      <c r="B114" s="1">
        <f>DATE(94,5,25)</f>
        <v>34479</v>
      </c>
      <c r="C114" s="3">
        <v>82</v>
      </c>
    </row>
    <row r="115" spans="1:3">
      <c r="A115" t="s">
        <v>6</v>
      </c>
      <c r="B115" s="1">
        <f>DATE(94,6,13)</f>
        <v>34498</v>
      </c>
      <c r="C115" s="2">
        <v>62</v>
      </c>
    </row>
    <row r="116" spans="1:3">
      <c r="A116" t="s">
        <v>6</v>
      </c>
      <c r="B116" s="1">
        <f>DATE(94,7,19)</f>
        <v>34534</v>
      </c>
      <c r="C116" s="2">
        <v>13</v>
      </c>
    </row>
    <row r="117" spans="1:3">
      <c r="A117" t="s">
        <v>6</v>
      </c>
      <c r="B117" s="1">
        <f>DATE(94,8,22)</f>
        <v>34568</v>
      </c>
      <c r="C117" s="2">
        <v>7</v>
      </c>
    </row>
    <row r="118" spans="1:3">
      <c r="A118" t="s">
        <v>6</v>
      </c>
      <c r="B118" s="1">
        <f>DATE(94,9,28)</f>
        <v>34605</v>
      </c>
      <c r="C118" s="3">
        <v>6</v>
      </c>
    </row>
    <row r="119" spans="1:3">
      <c r="A119" t="s">
        <v>7</v>
      </c>
      <c r="B119" s="1">
        <f>DATE(93,10,19)</f>
        <v>34261</v>
      </c>
      <c r="C119" s="3">
        <v>18</v>
      </c>
    </row>
    <row r="120" spans="1:3">
      <c r="A120" t="s">
        <v>7</v>
      </c>
      <c r="B120" s="1">
        <f>DATE(93,11,15)</f>
        <v>34288</v>
      </c>
      <c r="C120" s="2">
        <v>13</v>
      </c>
    </row>
    <row r="121" spans="1:3">
      <c r="A121" t="s">
        <v>7</v>
      </c>
      <c r="B121" s="1">
        <f>DATE(93,12,20)</f>
        <v>34323</v>
      </c>
      <c r="C121" s="2">
        <v>11</v>
      </c>
    </row>
    <row r="122" spans="1:3">
      <c r="A122" t="s">
        <v>7</v>
      </c>
      <c r="B122" s="1">
        <f>DATE(94,1,25)</f>
        <v>34359</v>
      </c>
      <c r="C122" s="3">
        <v>14</v>
      </c>
    </row>
    <row r="123" spans="1:3">
      <c r="A123" t="s">
        <v>7</v>
      </c>
      <c r="B123" s="1">
        <f>DATE(94,2,22)</f>
        <v>34387</v>
      </c>
      <c r="C123" s="2">
        <v>8</v>
      </c>
    </row>
    <row r="124" spans="1:3">
      <c r="A124" t="s">
        <v>7</v>
      </c>
      <c r="B124" s="1">
        <f>DATE(94,3,9)</f>
        <v>34402</v>
      </c>
      <c r="C124" s="2">
        <v>15</v>
      </c>
    </row>
    <row r="125" spans="1:3">
      <c r="A125" t="s">
        <v>7</v>
      </c>
      <c r="B125" s="1">
        <f>DATE(94,3,17)</f>
        <v>34410</v>
      </c>
      <c r="C125" s="2">
        <v>20</v>
      </c>
    </row>
    <row r="126" spans="1:3">
      <c r="A126" t="s">
        <v>7</v>
      </c>
      <c r="B126" s="1">
        <f>DATE(94,3,23)</f>
        <v>34416</v>
      </c>
      <c r="C126" s="2">
        <v>19</v>
      </c>
    </row>
    <row r="127" spans="1:3">
      <c r="A127" t="s">
        <v>7</v>
      </c>
      <c r="B127" s="1">
        <f>DATE(94,4,11)</f>
        <v>34435</v>
      </c>
      <c r="C127" s="3">
        <v>33</v>
      </c>
    </row>
    <row r="128" spans="1:3">
      <c r="A128" t="s">
        <v>7</v>
      </c>
      <c r="B128" s="1">
        <f>DATE(94,4,21)</f>
        <v>34445</v>
      </c>
      <c r="C128" s="2">
        <v>140</v>
      </c>
    </row>
    <row r="129" spans="1:3">
      <c r="A129" t="s">
        <v>7</v>
      </c>
      <c r="B129" s="1">
        <f>DATE(94,5,12)</f>
        <v>34466</v>
      </c>
      <c r="C129" s="3">
        <v>207</v>
      </c>
    </row>
    <row r="130" spans="1:3">
      <c r="A130" t="s">
        <v>7</v>
      </c>
      <c r="B130" s="1">
        <f>DATE(94,5,25)</f>
        <v>34479</v>
      </c>
      <c r="C130" s="3">
        <v>122</v>
      </c>
    </row>
    <row r="131" spans="1:3">
      <c r="A131" t="s">
        <v>7</v>
      </c>
      <c r="B131" s="1">
        <f>DATE(94,6,14)</f>
        <v>34499</v>
      </c>
      <c r="C131" s="2">
        <v>98</v>
      </c>
    </row>
    <row r="132" spans="1:3">
      <c r="A132" t="s">
        <v>7</v>
      </c>
      <c r="B132" s="1">
        <f>DATE(94,7,19)</f>
        <v>34534</v>
      </c>
      <c r="C132" s="2">
        <v>31</v>
      </c>
    </row>
    <row r="133" spans="1:3">
      <c r="A133" t="s">
        <v>7</v>
      </c>
      <c r="B133" s="1">
        <f>DATE(94,8,22)</f>
        <v>34568</v>
      </c>
      <c r="C133" s="2">
        <v>15</v>
      </c>
    </row>
    <row r="134" spans="1:3">
      <c r="A134" t="s">
        <v>7</v>
      </c>
      <c r="B134" s="1">
        <f>DATE(94,9,28)</f>
        <v>34605</v>
      </c>
      <c r="C134" s="3">
        <v>11</v>
      </c>
    </row>
    <row r="135" spans="1:3">
      <c r="A135" t="s">
        <v>8</v>
      </c>
      <c r="B135" s="1">
        <f>DATE(93,10,19)</f>
        <v>34261</v>
      </c>
      <c r="C135" s="3">
        <v>19</v>
      </c>
    </row>
    <row r="136" spans="1:3">
      <c r="A136" t="s">
        <v>8</v>
      </c>
      <c r="B136" s="1">
        <f>DATE(93,11,15)</f>
        <v>34288</v>
      </c>
      <c r="C136" s="2">
        <v>9</v>
      </c>
    </row>
    <row r="137" spans="1:3">
      <c r="A137" t="s">
        <v>8</v>
      </c>
      <c r="B137" s="1">
        <f>DATE(93,12,20)</f>
        <v>34323</v>
      </c>
      <c r="C137" s="2">
        <v>6</v>
      </c>
    </row>
    <row r="138" spans="1:3">
      <c r="A138" t="s">
        <v>8</v>
      </c>
      <c r="B138" s="1">
        <f>DATE(94,1,20)</f>
        <v>34354</v>
      </c>
      <c r="C138" s="3">
        <v>6</v>
      </c>
    </row>
    <row r="139" spans="1:3">
      <c r="A139" t="s">
        <v>8</v>
      </c>
      <c r="B139" s="1">
        <f>DATE(94,2,22)</f>
        <v>34387</v>
      </c>
      <c r="C139" s="2">
        <v>3</v>
      </c>
    </row>
    <row r="140" spans="1:3">
      <c r="A140" t="s">
        <v>8</v>
      </c>
      <c r="B140" s="1">
        <f>DATE(94,3,9)</f>
        <v>34402</v>
      </c>
      <c r="C140" s="3">
        <v>12</v>
      </c>
    </row>
    <row r="141" spans="1:3">
      <c r="A141" t="s">
        <v>8</v>
      </c>
      <c r="B141" s="1">
        <f>DATE(94,3,23)</f>
        <v>34416</v>
      </c>
      <c r="C141" s="2">
        <v>19</v>
      </c>
    </row>
    <row r="142" spans="1:3">
      <c r="A142" t="s">
        <v>8</v>
      </c>
      <c r="B142" s="1">
        <f>DATE(94,4,6)</f>
        <v>34430</v>
      </c>
      <c r="C142" s="2">
        <v>47</v>
      </c>
    </row>
    <row r="143" spans="1:3">
      <c r="A143" t="s">
        <v>8</v>
      </c>
      <c r="B143" s="1">
        <f>DATE(94,4,21)</f>
        <v>34445</v>
      </c>
      <c r="C143" s="2">
        <v>249</v>
      </c>
    </row>
    <row r="144" spans="1:3">
      <c r="A144" t="s">
        <v>8</v>
      </c>
      <c r="B144" s="1">
        <f>DATE(94,4,25)</f>
        <v>34449</v>
      </c>
      <c r="C144" s="3">
        <v>199</v>
      </c>
    </row>
    <row r="145" spans="1:3">
      <c r="A145" t="s">
        <v>8</v>
      </c>
      <c r="B145" s="1">
        <f>DATE(94,5,12)</f>
        <v>34466</v>
      </c>
      <c r="C145" s="3">
        <v>311</v>
      </c>
    </row>
    <row r="146" spans="1:3">
      <c r="A146" t="s">
        <v>8</v>
      </c>
      <c r="B146" s="1">
        <f>DATE(94,5,25)</f>
        <v>34479</v>
      </c>
      <c r="C146" s="2">
        <v>225</v>
      </c>
    </row>
    <row r="147" spans="1:3">
      <c r="A147" t="s">
        <v>8</v>
      </c>
      <c r="B147" s="1">
        <f>DATE(94,6,7)</f>
        <v>34492</v>
      </c>
      <c r="C147" s="3">
        <v>163</v>
      </c>
    </row>
    <row r="148" spans="1:3">
      <c r="A148" t="s">
        <v>8</v>
      </c>
      <c r="B148" s="1">
        <f>DATE(94,7,19)</f>
        <v>34534</v>
      </c>
      <c r="C148" s="2">
        <v>22</v>
      </c>
    </row>
    <row r="149" spans="1:3">
      <c r="A149" t="s">
        <v>8</v>
      </c>
      <c r="B149" s="1">
        <f>DATE(94,8,22)</f>
        <v>34568</v>
      </c>
      <c r="C149" s="2">
        <v>6</v>
      </c>
    </row>
    <row r="150" spans="1:3">
      <c r="A150" t="s">
        <v>8</v>
      </c>
      <c r="B150" s="1">
        <f>DATE(94,9,13)</f>
        <v>34590</v>
      </c>
      <c r="C150" s="3">
        <v>5</v>
      </c>
    </row>
    <row r="151" spans="1:3">
      <c r="A151" t="s">
        <v>9</v>
      </c>
      <c r="B151" s="1">
        <f>DATE(93,10,19)</f>
        <v>34261</v>
      </c>
      <c r="C151" s="6">
        <v>29</v>
      </c>
    </row>
    <row r="152" spans="1:3">
      <c r="A152" t="s">
        <v>9</v>
      </c>
      <c r="B152" s="1">
        <f>DATE(93,11,15)</f>
        <v>34288</v>
      </c>
      <c r="C152" s="6">
        <v>12</v>
      </c>
    </row>
    <row r="153" spans="1:3">
      <c r="A153" t="s">
        <v>9</v>
      </c>
      <c r="B153" s="1">
        <f>DATE(93,12,20)</f>
        <v>34323</v>
      </c>
      <c r="C153" s="6">
        <v>11</v>
      </c>
    </row>
    <row r="154" spans="1:3">
      <c r="A154" t="s">
        <v>9</v>
      </c>
      <c r="B154" s="1">
        <f>DATE(94,1,20)</f>
        <v>34354</v>
      </c>
      <c r="C154" s="6">
        <v>10</v>
      </c>
    </row>
    <row r="155" spans="1:3">
      <c r="A155" t="s">
        <v>9</v>
      </c>
      <c r="B155" s="1">
        <f>DATE(94,2,22)</f>
        <v>34387</v>
      </c>
      <c r="C155" s="6">
        <v>9</v>
      </c>
    </row>
    <row r="156" spans="1:3">
      <c r="A156" t="s">
        <v>9</v>
      </c>
      <c r="B156" s="1">
        <f>DATE(94,3,9)</f>
        <v>34402</v>
      </c>
      <c r="C156" s="6">
        <v>29</v>
      </c>
    </row>
    <row r="157" spans="1:3">
      <c r="A157" t="s">
        <v>9</v>
      </c>
      <c r="B157" s="1">
        <f>DATE(94,3,17)</f>
        <v>34410</v>
      </c>
      <c r="C157" s="6">
        <v>34</v>
      </c>
    </row>
    <row r="158" spans="1:3">
      <c r="A158" t="s">
        <v>9</v>
      </c>
      <c r="B158" s="1">
        <f>DATE(94,3,23)</f>
        <v>34416</v>
      </c>
      <c r="C158" s="7">
        <v>31</v>
      </c>
    </row>
    <row r="159" spans="1:3">
      <c r="A159" t="s">
        <v>9</v>
      </c>
      <c r="B159" s="1">
        <f>DATE(94,3,30)</f>
        <v>34423</v>
      </c>
      <c r="C159" s="7">
        <v>35</v>
      </c>
    </row>
    <row r="160" spans="1:3">
      <c r="A160" t="s">
        <v>9</v>
      </c>
      <c r="B160" s="1">
        <f>DATE(94,4,6)</f>
        <v>34430</v>
      </c>
      <c r="C160" s="3">
        <v>60</v>
      </c>
    </row>
    <row r="161" spans="1:3">
      <c r="A161" t="s">
        <v>9</v>
      </c>
      <c r="B161" s="1">
        <f>DATE(94,4,16)</f>
        <v>34440</v>
      </c>
      <c r="C161" s="2">
        <v>72</v>
      </c>
    </row>
    <row r="162" spans="1:3">
      <c r="A162" t="s">
        <v>9</v>
      </c>
      <c r="B162" s="1">
        <f>DATE(94,4,21)</f>
        <v>34445</v>
      </c>
      <c r="C162" s="2">
        <v>204</v>
      </c>
    </row>
    <row r="163" spans="1:3">
      <c r="A163" t="s">
        <v>9</v>
      </c>
      <c r="B163" s="1">
        <f>DATE(94,4,25)</f>
        <v>34449</v>
      </c>
      <c r="C163" s="3">
        <v>195</v>
      </c>
    </row>
    <row r="164" spans="1:3">
      <c r="A164" t="s">
        <v>9</v>
      </c>
      <c r="B164" s="1">
        <f>DATE(94,5,5)</f>
        <v>34459</v>
      </c>
      <c r="C164" s="2">
        <v>138</v>
      </c>
    </row>
    <row r="165" spans="1:3">
      <c r="A165" t="s">
        <v>9</v>
      </c>
      <c r="B165" s="1">
        <f>DATE(94,5,10)</f>
        <v>34464</v>
      </c>
      <c r="C165" s="2">
        <v>336</v>
      </c>
    </row>
    <row r="166" spans="1:3">
      <c r="A166" t="s">
        <v>9</v>
      </c>
      <c r="B166" s="1">
        <f>DATE(94,5,11)</f>
        <v>34465</v>
      </c>
      <c r="C166" s="3">
        <v>283</v>
      </c>
    </row>
    <row r="167" spans="1:3">
      <c r="A167" t="s">
        <v>9</v>
      </c>
      <c r="B167" s="1">
        <f>DATE(94,5,16)</f>
        <v>34470</v>
      </c>
      <c r="C167" s="2">
        <v>288</v>
      </c>
    </row>
    <row r="168" spans="1:3">
      <c r="A168" t="s">
        <v>9</v>
      </c>
      <c r="B168" s="1">
        <f>DATE(94,5,23)</f>
        <v>34477</v>
      </c>
      <c r="C168" s="2">
        <v>199</v>
      </c>
    </row>
    <row r="169" spans="1:3">
      <c r="A169" t="s">
        <v>9</v>
      </c>
      <c r="B169" s="1">
        <f>DATE(94,5,25)</f>
        <v>34479</v>
      </c>
      <c r="C169" s="2">
        <v>233</v>
      </c>
    </row>
    <row r="170" spans="1:3">
      <c r="A170" t="s">
        <v>9</v>
      </c>
      <c r="B170" s="1">
        <f>DATE(94,5,29)</f>
        <v>34483</v>
      </c>
      <c r="C170" s="2">
        <v>149</v>
      </c>
    </row>
    <row r="171" spans="1:3">
      <c r="A171" t="s">
        <v>9</v>
      </c>
      <c r="B171" s="1">
        <f>DATE(94,6,4)</f>
        <v>34489</v>
      </c>
      <c r="C171" s="3">
        <v>204</v>
      </c>
    </row>
    <row r="172" spans="1:3">
      <c r="A172" t="s">
        <v>9</v>
      </c>
      <c r="B172" s="1">
        <f>DATE(94,6,12)</f>
        <v>34497</v>
      </c>
      <c r="C172" s="2">
        <v>134</v>
      </c>
    </row>
    <row r="173" spans="1:3">
      <c r="A173" t="s">
        <v>9</v>
      </c>
      <c r="B173" s="1">
        <f>DATE(94,6,13)</f>
        <v>34498</v>
      </c>
      <c r="C173" s="2">
        <v>169</v>
      </c>
    </row>
    <row r="174" spans="1:3">
      <c r="A174" t="s">
        <v>9</v>
      </c>
      <c r="B174" s="1">
        <f>DATE(94,6,26)</f>
        <v>34511</v>
      </c>
      <c r="C174" s="2">
        <v>90</v>
      </c>
    </row>
    <row r="175" spans="1:3">
      <c r="A175" t="s">
        <v>9</v>
      </c>
      <c r="B175" s="1">
        <f>DATE(94,7,19)</f>
        <v>34534</v>
      </c>
      <c r="C175" s="2">
        <v>26</v>
      </c>
    </row>
    <row r="176" spans="1:3">
      <c r="A176" t="s">
        <v>9</v>
      </c>
      <c r="B176" s="1">
        <f>DATE(94,8,22)</f>
        <v>34568</v>
      </c>
      <c r="C176" s="2">
        <v>10</v>
      </c>
    </row>
    <row r="177" spans="1:3">
      <c r="A177" t="s">
        <v>9</v>
      </c>
      <c r="B177" s="1">
        <f>DATE(94,9,4)</f>
        <v>34581</v>
      </c>
      <c r="C177" s="2">
        <v>16</v>
      </c>
    </row>
    <row r="178" spans="1:3">
      <c r="A178" t="s">
        <v>9</v>
      </c>
      <c r="B178" s="1">
        <f>DATE(94,9,10)</f>
        <v>34587</v>
      </c>
      <c r="C178" s="2">
        <v>21</v>
      </c>
    </row>
    <row r="179" spans="1:3">
      <c r="A179" t="s">
        <v>9</v>
      </c>
      <c r="B179" s="1">
        <f>DATE(94,9,13)</f>
        <v>34590</v>
      </c>
      <c r="C179" s="3">
        <v>8</v>
      </c>
    </row>
    <row r="180" spans="1:3">
      <c r="A180" t="s">
        <v>10</v>
      </c>
      <c r="B180" s="1">
        <f>DATE(93,10,19)</f>
        <v>34261</v>
      </c>
      <c r="C180" s="6">
        <v>33</v>
      </c>
    </row>
    <row r="181" spans="1:3">
      <c r="A181" t="s">
        <v>10</v>
      </c>
      <c r="B181" s="1">
        <f>DATE(93,11,15)</f>
        <v>34288</v>
      </c>
      <c r="C181" s="6">
        <v>20</v>
      </c>
    </row>
    <row r="182" spans="1:3">
      <c r="A182" t="s">
        <v>10</v>
      </c>
      <c r="B182" s="1">
        <f>DATE(94,2,1)</f>
        <v>34366</v>
      </c>
      <c r="C182" s="6">
        <v>21</v>
      </c>
    </row>
    <row r="183" spans="1:3">
      <c r="A183" t="s">
        <v>10</v>
      </c>
      <c r="B183" s="1">
        <f>DATE(94,4,6)</f>
        <v>34430</v>
      </c>
      <c r="C183" s="6">
        <v>84</v>
      </c>
    </row>
    <row r="184" spans="1:3">
      <c r="A184" t="s">
        <v>10</v>
      </c>
      <c r="B184" s="1">
        <f>DATE(94,4,21)</f>
        <v>34445</v>
      </c>
      <c r="C184" s="6">
        <v>344</v>
      </c>
    </row>
    <row r="185" spans="1:3">
      <c r="A185" t="s">
        <v>10</v>
      </c>
      <c r="B185" s="1">
        <f>DATE(94,4,25)</f>
        <v>34449</v>
      </c>
      <c r="C185" s="6">
        <v>271</v>
      </c>
    </row>
    <row r="186" spans="1:3">
      <c r="A186" t="s">
        <v>10</v>
      </c>
      <c r="B186" s="1">
        <f>DATE(94,5,11)</f>
        <v>34465</v>
      </c>
      <c r="C186" s="6">
        <v>391</v>
      </c>
    </row>
    <row r="187" spans="1:3">
      <c r="A187" t="s">
        <v>10</v>
      </c>
      <c r="B187" s="1">
        <f>DATE(94,5,25)</f>
        <v>34479</v>
      </c>
      <c r="C187" s="6">
        <v>316</v>
      </c>
    </row>
    <row r="188" spans="1:3">
      <c r="A188" t="s">
        <v>10</v>
      </c>
      <c r="B188" s="1">
        <f>DATE(94,6,7)</f>
        <v>34492</v>
      </c>
      <c r="C188" s="6">
        <v>237</v>
      </c>
    </row>
    <row r="189" spans="1:3">
      <c r="A189" t="s">
        <v>10</v>
      </c>
      <c r="B189" s="1">
        <f>DATE(94,7,19)</f>
        <v>34534</v>
      </c>
      <c r="C189" s="6">
        <v>36</v>
      </c>
    </row>
    <row r="190" spans="1:3">
      <c r="A190" t="s">
        <v>10</v>
      </c>
      <c r="B190" s="1">
        <f>DATE(94,8,22)</f>
        <v>34568</v>
      </c>
      <c r="C190" s="6">
        <v>14</v>
      </c>
    </row>
    <row r="191" spans="1:3">
      <c r="A191" t="s">
        <v>10</v>
      </c>
      <c r="B191" s="1">
        <f>DATE(94,9,13)</f>
        <v>34590</v>
      </c>
      <c r="C191" s="6">
        <v>12</v>
      </c>
    </row>
    <row r="192" spans="1:3">
      <c r="A192" t="s">
        <v>10</v>
      </c>
      <c r="B192" s="1">
        <f>DATE(94,11,10)</f>
        <v>34648</v>
      </c>
      <c r="C192" s="2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 Miller</dc:creator>
  <cp:lastModifiedBy>Ephraim Romesberg</cp:lastModifiedBy>
  <dcterms:created xsi:type="dcterms:W3CDTF">2025-05-03T01:29:54Z</dcterms:created>
  <dcterms:modified xsi:type="dcterms:W3CDTF">2025-05-12T05:24:37Z</dcterms:modified>
</cp:coreProperties>
</file>