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64011"/>
  <bookViews>
    <workbookView xWindow="0" yWindow="0" windowWidth="22260" windowHeight="12645" activeTab="1"/>
  </bookViews>
  <sheets>
    <sheet name="PS2" sheetId="1" r:id="rId1"/>
    <sheet name="PS3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1" i="3" l="1"/>
  <c r="C70" i="3"/>
  <c r="H64" i="3"/>
  <c r="C82" i="3" s="1"/>
  <c r="D64" i="3"/>
  <c r="C78" i="3" s="1"/>
  <c r="H50" i="3"/>
  <c r="C81" i="3" s="1"/>
  <c r="D50" i="3"/>
  <c r="C75" i="3" s="1"/>
  <c r="H22" i="3"/>
  <c r="C40" i="3" s="1"/>
  <c r="H8" i="3"/>
  <c r="C39" i="3" s="1"/>
  <c r="C41" i="3" s="1"/>
  <c r="D8" i="3"/>
  <c r="C29" i="3"/>
  <c r="C28" i="3"/>
  <c r="C30" i="3" s="1"/>
  <c r="D22" i="3"/>
  <c r="C36" i="3" s="1"/>
  <c r="C33" i="3"/>
  <c r="D46" i="1"/>
  <c r="D47" i="1" s="1"/>
  <c r="D20" i="1"/>
  <c r="D45" i="1"/>
  <c r="D44" i="1"/>
  <c r="J37" i="1"/>
  <c r="D19" i="1"/>
  <c r="J13" i="1"/>
  <c r="D21" i="1" s="1"/>
  <c r="C83" i="3" l="1"/>
  <c r="C72" i="3"/>
  <c r="D22" i="1"/>
</calcChain>
</file>

<file path=xl/sharedStrings.xml><?xml version="1.0" encoding="utf-8"?>
<sst xmlns="http://schemas.openxmlformats.org/spreadsheetml/2006/main" count="138" uniqueCount="37">
  <si>
    <t>Practice Problem 2</t>
  </si>
  <si>
    <t>Short</t>
  </si>
  <si>
    <t>Forward Contract</t>
  </si>
  <si>
    <t>Position</t>
  </si>
  <si>
    <t>Shares</t>
  </si>
  <si>
    <t>Underlying</t>
  </si>
  <si>
    <t>shares</t>
  </si>
  <si>
    <t>Price</t>
  </si>
  <si>
    <t>Exotic Option</t>
  </si>
  <si>
    <t>Number</t>
  </si>
  <si>
    <t>Type</t>
  </si>
  <si>
    <t>Put</t>
  </si>
  <si>
    <t>Strike</t>
  </si>
  <si>
    <t>share</t>
  </si>
  <si>
    <t>Quantity</t>
  </si>
  <si>
    <t>Profit/Loss</t>
  </si>
  <si>
    <t>Underlying at maturity</t>
  </si>
  <si>
    <t>Exotic Premium</t>
  </si>
  <si>
    <t>Exotic Payoff</t>
  </si>
  <si>
    <t>Problem 2</t>
  </si>
  <si>
    <t>Buy/Write</t>
  </si>
  <si>
    <t>Write</t>
  </si>
  <si>
    <t>Call</t>
  </si>
  <si>
    <t>Practice Problem 3</t>
  </si>
  <si>
    <t>r</t>
  </si>
  <si>
    <t>USD</t>
  </si>
  <si>
    <t>EUR</t>
  </si>
  <si>
    <t>Company A</t>
  </si>
  <si>
    <t>Company B</t>
  </si>
  <si>
    <t>Bank</t>
  </si>
  <si>
    <t>Swap</t>
  </si>
  <si>
    <t>Expected aggregate gain</t>
  </si>
  <si>
    <t>Both parties</t>
  </si>
  <si>
    <t>Borrow (pay)</t>
  </si>
  <si>
    <t>Lend (receive)</t>
  </si>
  <si>
    <t>Gain</t>
  </si>
  <si>
    <t>Problem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</si>
</sst>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top" wrapText="1"/>
    </xf>
    <xf numFmtId="0" fontId="0" fillId="0" borderId="0" xfId="0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:O47"/>
  <sheetViews>
    <sheetView workbookViewId="0">
      <selection activeCell="B2" sqref="B2"/>
    </sheetView>
  </sheetViews>
  <sheetFormatPr defaultRowHeight="15" x14ac:dyDescent="0.25"/>
  <cols>
    <col min="2" max="2" width="9.140625" customWidth="1"/>
  </cols>
  <sheetData>
    <row r="2" spans="2:15" ht="15" customHeight="1" x14ac:dyDescent="0.25">
      <c r="B2" s="2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4" spans="2:15" x14ac:dyDescent="0.25">
      <c r="B4" t="s">
        <v>2</v>
      </c>
      <c r="H4" t="s">
        <v>8</v>
      </c>
    </row>
    <row r="5" spans="2:15" x14ac:dyDescent="0.25">
      <c r="B5" t="s">
        <v>9</v>
      </c>
      <c r="D5">
        <v>1</v>
      </c>
      <c r="H5" t="s">
        <v>9</v>
      </c>
      <c r="J5">
        <v>5</v>
      </c>
    </row>
    <row r="6" spans="2:15" x14ac:dyDescent="0.25">
      <c r="B6" t="s">
        <v>3</v>
      </c>
      <c r="D6" t="s">
        <v>1</v>
      </c>
      <c r="H6" t="s">
        <v>20</v>
      </c>
      <c r="J6" t="s">
        <v>21</v>
      </c>
    </row>
    <row r="7" spans="2:15" x14ac:dyDescent="0.25">
      <c r="H7" t="s">
        <v>10</v>
      </c>
      <c r="J7" t="s">
        <v>11</v>
      </c>
    </row>
    <row r="8" spans="2:15" x14ac:dyDescent="0.25">
      <c r="B8" t="s">
        <v>5</v>
      </c>
      <c r="H8" t="s">
        <v>12</v>
      </c>
      <c r="J8">
        <v>52</v>
      </c>
    </row>
    <row r="9" spans="2:15" x14ac:dyDescent="0.25">
      <c r="B9" t="s">
        <v>14</v>
      </c>
      <c r="D9">
        <v>20</v>
      </c>
      <c r="E9" t="s">
        <v>6</v>
      </c>
      <c r="H9" t="s">
        <v>7</v>
      </c>
      <c r="J9">
        <v>5</v>
      </c>
    </row>
    <row r="10" spans="2:15" x14ac:dyDescent="0.25">
      <c r="B10" t="s">
        <v>7</v>
      </c>
      <c r="D10">
        <v>50</v>
      </c>
    </row>
    <row r="11" spans="2:15" x14ac:dyDescent="0.25">
      <c r="H11" t="s">
        <v>5</v>
      </c>
    </row>
    <row r="12" spans="2:15" x14ac:dyDescent="0.25">
      <c r="H12" t="s">
        <v>14</v>
      </c>
      <c r="J12">
        <v>1</v>
      </c>
      <c r="K12" t="s">
        <v>13</v>
      </c>
    </row>
    <row r="13" spans="2:15" x14ac:dyDescent="0.25">
      <c r="H13" t="s">
        <v>7</v>
      </c>
      <c r="J13">
        <f>(50+$D$16)/2</f>
        <v>49</v>
      </c>
    </row>
    <row r="15" spans="2:15" x14ac:dyDescent="0.25">
      <c r="B15" t="s">
        <v>16</v>
      </c>
    </row>
    <row r="16" spans="2:15" x14ac:dyDescent="0.25">
      <c r="B16" t="s">
        <v>7</v>
      </c>
      <c r="D16">
        <v>48</v>
      </c>
    </row>
    <row r="18" spans="2:10" x14ac:dyDescent="0.25">
      <c r="B18" t="s">
        <v>15</v>
      </c>
    </row>
    <row r="19" spans="2:10" x14ac:dyDescent="0.25">
      <c r="B19" t="s">
        <v>2</v>
      </c>
      <c r="D19">
        <f>(D10-D16)*D9*D5</f>
        <v>40</v>
      </c>
    </row>
    <row r="20" spans="2:10" x14ac:dyDescent="0.25">
      <c r="B20" t="s">
        <v>17</v>
      </c>
      <c r="D20">
        <f>J9*J5</f>
        <v>25</v>
      </c>
    </row>
    <row r="21" spans="2:10" x14ac:dyDescent="0.25">
      <c r="B21" t="s">
        <v>18</v>
      </c>
      <c r="D21">
        <f>MIN((J13-J8)*J12*J5,0)</f>
        <v>-15</v>
      </c>
    </row>
    <row r="22" spans="2:10" x14ac:dyDescent="0.25">
      <c r="D22">
        <f>SUM(D19:D21)</f>
        <v>50</v>
      </c>
    </row>
    <row r="25" spans="2:10" x14ac:dyDescent="0.25">
      <c r="B25" t="s">
        <v>19</v>
      </c>
    </row>
    <row r="27" spans="2:10" x14ac:dyDescent="0.25">
      <c r="B27" t="s">
        <v>2</v>
      </c>
      <c r="H27" t="s">
        <v>8</v>
      </c>
    </row>
    <row r="28" spans="2:10" x14ac:dyDescent="0.25">
      <c r="B28" t="s">
        <v>9</v>
      </c>
      <c r="D28">
        <v>1</v>
      </c>
      <c r="H28" t="s">
        <v>9</v>
      </c>
      <c r="J28">
        <v>2</v>
      </c>
    </row>
    <row r="29" spans="2:10" x14ac:dyDescent="0.25">
      <c r="B29" t="s">
        <v>3</v>
      </c>
      <c r="D29" t="s">
        <v>1</v>
      </c>
      <c r="H29" t="s">
        <v>20</v>
      </c>
      <c r="J29" t="s">
        <v>21</v>
      </c>
    </row>
    <row r="30" spans="2:10" x14ac:dyDescent="0.25">
      <c r="H30" t="s">
        <v>10</v>
      </c>
      <c r="J30" t="s">
        <v>22</v>
      </c>
    </row>
    <row r="31" spans="2:10" x14ac:dyDescent="0.25">
      <c r="B31" t="s">
        <v>5</v>
      </c>
      <c r="H31" t="s">
        <v>12</v>
      </c>
      <c r="J31">
        <v>55</v>
      </c>
    </row>
    <row r="32" spans="2:10" x14ac:dyDescent="0.25">
      <c r="B32" t="s">
        <v>14</v>
      </c>
      <c r="D32">
        <v>8</v>
      </c>
      <c r="E32" t="s">
        <v>4</v>
      </c>
      <c r="H32" t="s">
        <v>7</v>
      </c>
      <c r="J32">
        <v>53</v>
      </c>
    </row>
    <row r="33" spans="2:11" x14ac:dyDescent="0.25">
      <c r="B33" t="s">
        <v>7</v>
      </c>
      <c r="D33">
        <v>52</v>
      </c>
    </row>
    <row r="35" spans="2:11" x14ac:dyDescent="0.25">
      <c r="H35" t="s">
        <v>5</v>
      </c>
    </row>
    <row r="36" spans="2:11" x14ac:dyDescent="0.25">
      <c r="H36" t="s">
        <v>14</v>
      </c>
      <c r="J36">
        <v>1</v>
      </c>
      <c r="K36" t="s">
        <v>13</v>
      </c>
    </row>
    <row r="37" spans="2:11" x14ac:dyDescent="0.25">
      <c r="H37" t="s">
        <v>7</v>
      </c>
      <c r="J37">
        <f>(50+$D$16)/2</f>
        <v>49</v>
      </c>
    </row>
    <row r="40" spans="2:11" x14ac:dyDescent="0.25">
      <c r="B40" t="s">
        <v>16</v>
      </c>
    </row>
    <row r="41" spans="2:11" x14ac:dyDescent="0.25">
      <c r="B41" t="s">
        <v>7</v>
      </c>
      <c r="D41">
        <v>47</v>
      </c>
    </row>
    <row r="43" spans="2:11" x14ac:dyDescent="0.25">
      <c r="B43" t="s">
        <v>15</v>
      </c>
    </row>
    <row r="44" spans="2:11" x14ac:dyDescent="0.25">
      <c r="B44" t="s">
        <v>2</v>
      </c>
      <c r="D44">
        <f>(D33-D41)*D32*D28</f>
        <v>40</v>
      </c>
    </row>
    <row r="45" spans="2:11" x14ac:dyDescent="0.25">
      <c r="B45" t="s">
        <v>17</v>
      </c>
      <c r="D45">
        <f>J32*J28</f>
        <v>106</v>
      </c>
    </row>
    <row r="46" spans="2:11" x14ac:dyDescent="0.25">
      <c r="B46" t="s">
        <v>18</v>
      </c>
      <c r="D46">
        <f>IF(D41&gt;=55,-D41*J28,-50*J28)</f>
        <v>-100</v>
      </c>
    </row>
    <row r="47" spans="2:11" x14ac:dyDescent="0.25">
      <c r="D47">
        <f>SUM(D44:D46)</f>
        <v>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83"/>
  <sheetViews>
    <sheetView tabSelected="1" workbookViewId="0"/>
  </sheetViews>
  <sheetFormatPr defaultRowHeight="15" x14ac:dyDescent="0.25"/>
  <sheetData>
    <row r="2" spans="2:8" x14ac:dyDescent="0.25">
      <c r="B2" s="2" t="s">
        <v>23</v>
      </c>
    </row>
    <row r="4" spans="2:8" x14ac:dyDescent="0.25">
      <c r="B4" t="s">
        <v>27</v>
      </c>
      <c r="D4" t="s">
        <v>35</v>
      </c>
      <c r="F4" t="s">
        <v>30</v>
      </c>
      <c r="H4" t="s">
        <v>35</v>
      </c>
    </row>
    <row r="6" spans="2:8" x14ac:dyDescent="0.25">
      <c r="B6" t="s">
        <v>25</v>
      </c>
      <c r="F6" t="s">
        <v>25</v>
      </c>
    </row>
    <row r="7" spans="2:8" x14ac:dyDescent="0.25">
      <c r="B7" t="s">
        <v>33</v>
      </c>
      <c r="F7" t="s">
        <v>34</v>
      </c>
    </row>
    <row r="8" spans="2:8" x14ac:dyDescent="0.25">
      <c r="B8" t="s">
        <v>24</v>
      </c>
      <c r="C8">
        <v>6.5000000000000002E-2</v>
      </c>
      <c r="D8">
        <f>C8-G8</f>
        <v>1.0000000000000002E-2</v>
      </c>
      <c r="F8" t="s">
        <v>24</v>
      </c>
      <c r="G8">
        <v>5.5E-2</v>
      </c>
      <c r="H8">
        <f>G8-G18</f>
        <v>1.0000000000000002E-2</v>
      </c>
    </row>
    <row r="10" spans="2:8" x14ac:dyDescent="0.25">
      <c r="B10" t="s">
        <v>26</v>
      </c>
      <c r="F10" t="s">
        <v>26</v>
      </c>
    </row>
    <row r="11" spans="2:8" x14ac:dyDescent="0.25">
      <c r="B11" t="s">
        <v>34</v>
      </c>
      <c r="F11" t="s">
        <v>33</v>
      </c>
    </row>
    <row r="12" spans="2:8" x14ac:dyDescent="0.25">
      <c r="B12" t="s">
        <v>24</v>
      </c>
      <c r="C12">
        <v>0.115</v>
      </c>
      <c r="F12" t="s">
        <v>24</v>
      </c>
      <c r="G12">
        <v>0.115</v>
      </c>
    </row>
    <row r="15" spans="2:8" x14ac:dyDescent="0.25">
      <c r="B15" t="s">
        <v>28</v>
      </c>
      <c r="F15" t="s">
        <v>30</v>
      </c>
    </row>
    <row r="16" spans="2:8" x14ac:dyDescent="0.25">
      <c r="B16" t="s">
        <v>25</v>
      </c>
      <c r="F16" t="s">
        <v>25</v>
      </c>
    </row>
    <row r="17" spans="2:8" x14ac:dyDescent="0.25">
      <c r="B17" t="s">
        <v>34</v>
      </c>
      <c r="F17" t="s">
        <v>33</v>
      </c>
    </row>
    <row r="18" spans="2:8" x14ac:dyDescent="0.25">
      <c r="B18" t="s">
        <v>24</v>
      </c>
      <c r="C18">
        <v>4.4999999999999998E-2</v>
      </c>
      <c r="F18" t="s">
        <v>24</v>
      </c>
      <c r="G18">
        <v>4.4999999999999998E-2</v>
      </c>
    </row>
    <row r="20" spans="2:8" x14ac:dyDescent="0.25">
      <c r="B20" t="s">
        <v>26</v>
      </c>
      <c r="F20" t="s">
        <v>26</v>
      </c>
    </row>
    <row r="21" spans="2:8" x14ac:dyDescent="0.25">
      <c r="B21" t="s">
        <v>33</v>
      </c>
      <c r="F21" t="s">
        <v>34</v>
      </c>
    </row>
    <row r="22" spans="2:8" x14ac:dyDescent="0.25">
      <c r="B22" t="s">
        <v>24</v>
      </c>
      <c r="C22">
        <v>0.105</v>
      </c>
      <c r="D22">
        <f>C22-G22</f>
        <v>9.999999999999995E-3</v>
      </c>
      <c r="F22" t="s">
        <v>24</v>
      </c>
      <c r="G22">
        <v>9.5000000000000001E-2</v>
      </c>
      <c r="H22">
        <f>G22-G12</f>
        <v>-2.0000000000000004E-2</v>
      </c>
    </row>
    <row r="25" spans="2:8" x14ac:dyDescent="0.25">
      <c r="B25" t="s">
        <v>31</v>
      </c>
    </row>
    <row r="27" spans="2:8" x14ac:dyDescent="0.25">
      <c r="B27" t="s">
        <v>32</v>
      </c>
    </row>
    <row r="28" spans="2:8" x14ac:dyDescent="0.25">
      <c r="B28" t="s">
        <v>25</v>
      </c>
      <c r="C28">
        <f>C8-C18</f>
        <v>2.0000000000000004E-2</v>
      </c>
    </row>
    <row r="29" spans="2:8" x14ac:dyDescent="0.25">
      <c r="B29" t="s">
        <v>26</v>
      </c>
      <c r="C29">
        <f>C12-C22</f>
        <v>1.0000000000000009E-2</v>
      </c>
    </row>
    <row r="30" spans="2:8" x14ac:dyDescent="0.25">
      <c r="C30">
        <f>C28-C29</f>
        <v>9.999999999999995E-3</v>
      </c>
    </row>
    <row r="32" spans="2:8" x14ac:dyDescent="0.25">
      <c r="B32" t="s">
        <v>27</v>
      </c>
    </row>
    <row r="33" spans="2:8" x14ac:dyDescent="0.25">
      <c r="B33" t="s">
        <v>25</v>
      </c>
      <c r="C33">
        <f>D8</f>
        <v>1.0000000000000002E-2</v>
      </c>
    </row>
    <row r="35" spans="2:8" x14ac:dyDescent="0.25">
      <c r="B35" t="s">
        <v>28</v>
      </c>
    </row>
    <row r="36" spans="2:8" x14ac:dyDescent="0.25">
      <c r="B36" t="s">
        <v>26</v>
      </c>
      <c r="C36">
        <f>D22</f>
        <v>9.999999999999995E-3</v>
      </c>
    </row>
    <row r="38" spans="2:8" x14ac:dyDescent="0.25">
      <c r="B38" t="s">
        <v>29</v>
      </c>
    </row>
    <row r="39" spans="2:8" x14ac:dyDescent="0.25">
      <c r="B39" t="s">
        <v>25</v>
      </c>
      <c r="C39">
        <f>H8</f>
        <v>1.0000000000000002E-2</v>
      </c>
    </row>
    <row r="40" spans="2:8" x14ac:dyDescent="0.25">
      <c r="B40" t="s">
        <v>26</v>
      </c>
      <c r="C40">
        <f>H22</f>
        <v>-2.0000000000000004E-2</v>
      </c>
    </row>
    <row r="41" spans="2:8" x14ac:dyDescent="0.25">
      <c r="C41">
        <f>C39+C40</f>
        <v>-1.0000000000000002E-2</v>
      </c>
    </row>
    <row r="44" spans="2:8" x14ac:dyDescent="0.25">
      <c r="B44" s="2" t="s">
        <v>36</v>
      </c>
    </row>
    <row r="46" spans="2:8" x14ac:dyDescent="0.25">
      <c r="B46" t="s">
        <v>27</v>
      </c>
      <c r="D46" t="s">
        <v>35</v>
      </c>
      <c r="F46" t="s">
        <v>30</v>
      </c>
      <c r="H46" t="s">
        <v>35</v>
      </c>
    </row>
    <row r="48" spans="2:8" x14ac:dyDescent="0.25">
      <c r="B48" t="s">
        <v>25</v>
      </c>
      <c r="F48" t="s">
        <v>25</v>
      </c>
    </row>
    <row r="49" spans="2:8" x14ac:dyDescent="0.25">
      <c r="B49" t="s">
        <v>33</v>
      </c>
      <c r="F49" t="s">
        <v>34</v>
      </c>
    </row>
    <row r="50" spans="2:8" x14ac:dyDescent="0.25">
      <c r="B50" t="s">
        <v>24</v>
      </c>
      <c r="C50">
        <v>0.06</v>
      </c>
      <c r="D50">
        <f>C50-G50</f>
        <v>9.999999999999995E-3</v>
      </c>
      <c r="F50" t="s">
        <v>24</v>
      </c>
      <c r="G50">
        <v>0.05</v>
      </c>
      <c r="H50">
        <f>G50-G60</f>
        <v>1.0000000000000002E-2</v>
      </c>
    </row>
    <row r="52" spans="2:8" x14ac:dyDescent="0.25">
      <c r="B52" t="s">
        <v>26</v>
      </c>
      <c r="F52" t="s">
        <v>26</v>
      </c>
    </row>
    <row r="53" spans="2:8" x14ac:dyDescent="0.25">
      <c r="B53" t="s">
        <v>34</v>
      </c>
      <c r="F53" t="s">
        <v>33</v>
      </c>
    </row>
    <row r="54" spans="2:8" x14ac:dyDescent="0.25">
      <c r="B54" t="s">
        <v>24</v>
      </c>
      <c r="C54">
        <v>0.11</v>
      </c>
      <c r="F54" t="s">
        <v>24</v>
      </c>
      <c r="G54">
        <v>0.11</v>
      </c>
    </row>
    <row r="57" spans="2:8" x14ac:dyDescent="0.25">
      <c r="B57" t="s">
        <v>28</v>
      </c>
      <c r="F57" t="s">
        <v>30</v>
      </c>
    </row>
    <row r="58" spans="2:8" x14ac:dyDescent="0.25">
      <c r="B58" t="s">
        <v>25</v>
      </c>
      <c r="F58" t="s">
        <v>25</v>
      </c>
    </row>
    <row r="59" spans="2:8" x14ac:dyDescent="0.25">
      <c r="B59" t="s">
        <v>34</v>
      </c>
      <c r="F59" t="s">
        <v>33</v>
      </c>
    </row>
    <row r="60" spans="2:8" x14ac:dyDescent="0.25">
      <c r="B60" t="s">
        <v>24</v>
      </c>
      <c r="C60">
        <v>0.04</v>
      </c>
      <c r="F60" t="s">
        <v>24</v>
      </c>
      <c r="G60">
        <v>0.04</v>
      </c>
    </row>
    <row r="62" spans="2:8" x14ac:dyDescent="0.25">
      <c r="B62" t="s">
        <v>26</v>
      </c>
      <c r="F62" t="s">
        <v>26</v>
      </c>
    </row>
    <row r="63" spans="2:8" x14ac:dyDescent="0.25">
      <c r="B63" t="s">
        <v>33</v>
      </c>
      <c r="F63" t="s">
        <v>34</v>
      </c>
    </row>
    <row r="64" spans="2:8" x14ac:dyDescent="0.25">
      <c r="B64" t="s">
        <v>24</v>
      </c>
      <c r="C64">
        <v>0.1</v>
      </c>
      <c r="D64">
        <f>C64-G64</f>
        <v>1.0000000000000009E-2</v>
      </c>
      <c r="F64" t="s">
        <v>24</v>
      </c>
      <c r="G64">
        <v>0.09</v>
      </c>
      <c r="H64">
        <f>G64-G54</f>
        <v>-2.0000000000000004E-2</v>
      </c>
    </row>
    <row r="67" spans="2:3" x14ac:dyDescent="0.25">
      <c r="B67" t="s">
        <v>31</v>
      </c>
    </row>
    <row r="69" spans="2:3" x14ac:dyDescent="0.25">
      <c r="B69" t="s">
        <v>32</v>
      </c>
    </row>
    <row r="70" spans="2:3" x14ac:dyDescent="0.25">
      <c r="B70" t="s">
        <v>25</v>
      </c>
      <c r="C70">
        <f>C50-C60</f>
        <v>1.9999999999999997E-2</v>
      </c>
    </row>
    <row r="71" spans="2:3" x14ac:dyDescent="0.25">
      <c r="B71" t="s">
        <v>26</v>
      </c>
      <c r="C71">
        <f>C54-C64</f>
        <v>9.999999999999995E-3</v>
      </c>
    </row>
    <row r="72" spans="2:3" x14ac:dyDescent="0.25">
      <c r="C72">
        <f>C70-C71</f>
        <v>1.0000000000000002E-2</v>
      </c>
    </row>
    <row r="74" spans="2:3" x14ac:dyDescent="0.25">
      <c r="B74" t="s">
        <v>27</v>
      </c>
    </row>
    <row r="75" spans="2:3" x14ac:dyDescent="0.25">
      <c r="B75" t="s">
        <v>25</v>
      </c>
      <c r="C75">
        <f>D50</f>
        <v>9.999999999999995E-3</v>
      </c>
    </row>
    <row r="77" spans="2:3" x14ac:dyDescent="0.25">
      <c r="B77" t="s">
        <v>28</v>
      </c>
    </row>
    <row r="78" spans="2:3" x14ac:dyDescent="0.25">
      <c r="B78" t="s">
        <v>26</v>
      </c>
      <c r="C78">
        <f>D64</f>
        <v>1.0000000000000009E-2</v>
      </c>
    </row>
    <row r="80" spans="2:3" x14ac:dyDescent="0.25">
      <c r="B80" t="s">
        <v>29</v>
      </c>
    </row>
    <row r="81" spans="2:3" x14ac:dyDescent="0.25">
      <c r="B81" t="s">
        <v>25</v>
      </c>
      <c r="C81">
        <f>H50</f>
        <v>1.0000000000000002E-2</v>
      </c>
    </row>
    <row r="82" spans="2:3" x14ac:dyDescent="0.25">
      <c r="B82" t="s">
        <v>26</v>
      </c>
      <c r="C82">
        <f>H64</f>
        <v>-2.0000000000000004E-2</v>
      </c>
    </row>
    <row r="83" spans="2:3" x14ac:dyDescent="0.25">
      <c r="C83">
        <f>C81+C82</f>
        <v>-1.0000000000000002E-2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PS2</vt:lpstr>
      <vt:lpstr>PS3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2015-10-11T12:37:51Z</dcterms:modified>
</cp:coreProperties>
</file>