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Ex2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xminger 3\Desktop\"/>
    </mc:Choice>
  </mc:AlternateContent>
  <bookViews>
    <workbookView xWindow="-105" yWindow="-105" windowWidth="22620" windowHeight="13500" activeTab="4"/>
  </bookViews>
  <sheets>
    <sheet name="Total sale" sheetId="1" r:id="rId1"/>
    <sheet name="Sale by ROs" sheetId="2" r:id="rId2"/>
    <sheet name="Total Cash recieved" sheetId="5" r:id="rId3"/>
    <sheet name="Cash by ROs" sheetId="4" r:id="rId4"/>
    <sheet name="Expectation" sheetId="3" r:id="rId5"/>
  </sheets>
  <externalReferences>
    <externalReference r:id="rId6"/>
  </externalReferences>
  <definedNames>
    <definedName name="_xlchart.v1.0" hidden="1">'Total sale'!$B$4:$B$109</definedName>
    <definedName name="_xlchart.v1.1" hidden="1">'Total sale'!$O$4:$O$109</definedName>
    <definedName name="_xlchart.v1.2" hidden="1">[1]Sheet1!$B$2:$B$111</definedName>
    <definedName name="_xlchart.v1.3" hidden="1">[1]Sheet1!$O$2:$O$111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3" i="3" l="1"/>
  <c r="D13" i="3"/>
  <c r="G122" i="5" l="1"/>
  <c r="O114" i="5" l="1"/>
  <c r="N113" i="5"/>
  <c r="N115" i="5" s="1"/>
  <c r="M113" i="5"/>
  <c r="M115" i="5" s="1"/>
  <c r="L113" i="5"/>
  <c r="L115" i="5" s="1"/>
  <c r="K113" i="5"/>
  <c r="K115" i="5" s="1"/>
  <c r="J113" i="5"/>
  <c r="J115" i="5" s="1"/>
  <c r="I113" i="5"/>
  <c r="I115" i="5" s="1"/>
  <c r="H113" i="5"/>
  <c r="H115" i="5" s="1"/>
  <c r="G113" i="5"/>
  <c r="G115" i="5" s="1"/>
  <c r="F113" i="5"/>
  <c r="F115" i="5" s="1"/>
  <c r="E113" i="5"/>
  <c r="E115" i="5" s="1"/>
  <c r="D113" i="5"/>
  <c r="D115" i="5" s="1"/>
  <c r="C113" i="5"/>
  <c r="C115" i="5" s="1"/>
  <c r="O112" i="5"/>
  <c r="O111" i="5"/>
  <c r="O110" i="5"/>
  <c r="O109" i="5"/>
  <c r="O108" i="5"/>
  <c r="O107" i="5"/>
  <c r="O106" i="5"/>
  <c r="O105" i="5"/>
  <c r="O104" i="5"/>
  <c r="O103" i="5"/>
  <c r="O102" i="5"/>
  <c r="O101" i="5"/>
  <c r="O100" i="5"/>
  <c r="O99" i="5"/>
  <c r="O98" i="5"/>
  <c r="O97" i="5"/>
  <c r="O96" i="5"/>
  <c r="O95" i="5"/>
  <c r="O94" i="5"/>
  <c r="O93" i="5"/>
  <c r="O92" i="5"/>
  <c r="O91" i="5"/>
  <c r="O90" i="5"/>
  <c r="O89" i="5"/>
  <c r="O88" i="5"/>
  <c r="O87" i="5"/>
  <c r="O86" i="5"/>
  <c r="O85" i="5"/>
  <c r="O84" i="5"/>
  <c r="O83" i="5"/>
  <c r="O82" i="5"/>
  <c r="O81" i="5"/>
  <c r="O80" i="5"/>
  <c r="O79" i="5"/>
  <c r="O78" i="5"/>
  <c r="O77" i="5"/>
  <c r="O76" i="5"/>
  <c r="O75" i="5"/>
  <c r="O74" i="5"/>
  <c r="O73" i="5"/>
  <c r="O72" i="5"/>
  <c r="O71" i="5"/>
  <c r="O70" i="5"/>
  <c r="O69" i="5"/>
  <c r="O68" i="5"/>
  <c r="O67" i="5"/>
  <c r="O66" i="5"/>
  <c r="O65" i="5"/>
  <c r="O64" i="5"/>
  <c r="O63" i="5"/>
  <c r="O62" i="5"/>
  <c r="O61" i="5"/>
  <c r="O60" i="5"/>
  <c r="O59" i="5"/>
  <c r="O58" i="5"/>
  <c r="O57" i="5"/>
  <c r="O56" i="5"/>
  <c r="O55" i="5"/>
  <c r="O54" i="5"/>
  <c r="O53" i="5"/>
  <c r="O52" i="5"/>
  <c r="O51" i="5"/>
  <c r="O50" i="5"/>
  <c r="O49" i="5"/>
  <c r="O48" i="5"/>
  <c r="O47" i="5"/>
  <c r="O46" i="5"/>
  <c r="O45" i="5"/>
  <c r="O44" i="5"/>
  <c r="O43" i="5"/>
  <c r="O42" i="5"/>
  <c r="O41" i="5"/>
  <c r="O40" i="5"/>
  <c r="O39" i="5"/>
  <c r="O38" i="5"/>
  <c r="O37" i="5"/>
  <c r="O36" i="5"/>
  <c r="O35" i="5"/>
  <c r="O34" i="5"/>
  <c r="O33" i="5"/>
  <c r="O32" i="5"/>
  <c r="O31" i="5"/>
  <c r="O30" i="5"/>
  <c r="O29" i="5"/>
  <c r="O28" i="5"/>
  <c r="O27" i="5"/>
  <c r="O26" i="5"/>
  <c r="O25" i="5"/>
  <c r="O24" i="5"/>
  <c r="O23" i="5"/>
  <c r="O22" i="5"/>
  <c r="O21" i="5"/>
  <c r="O20" i="5"/>
  <c r="O19" i="5"/>
  <c r="O18" i="5"/>
  <c r="O17" i="5"/>
  <c r="O16" i="5"/>
  <c r="O15" i="5"/>
  <c r="O14" i="5"/>
  <c r="O13" i="5"/>
  <c r="O12" i="5"/>
  <c r="O11" i="5"/>
  <c r="O10" i="5"/>
  <c r="O9" i="5"/>
  <c r="O8" i="5"/>
  <c r="O7" i="5"/>
  <c r="O6" i="5"/>
  <c r="O5" i="5"/>
  <c r="O4" i="5"/>
  <c r="O3" i="5"/>
  <c r="H114" i="4"/>
  <c r="G114" i="4"/>
  <c r="E114" i="4"/>
  <c r="D114" i="4"/>
  <c r="F6" i="4"/>
  <c r="F114" i="4" s="1"/>
  <c r="I5" i="4"/>
  <c r="I114" i="4" s="1"/>
  <c r="O113" i="5" l="1"/>
  <c r="O115" i="5" s="1"/>
  <c r="D115" i="4"/>
  <c r="E115" i="4"/>
  <c r="F115" i="4"/>
  <c r="J114" i="4"/>
  <c r="H115" i="4" l="1"/>
  <c r="G115" i="4"/>
  <c r="J115" i="4" s="1"/>
  <c r="I115" i="4"/>
  <c r="D27" i="3" l="1"/>
  <c r="B194" i="2" l="1"/>
  <c r="B195" i="2" s="1"/>
  <c r="B196" i="2" s="1"/>
  <c r="B197" i="2" s="1"/>
  <c r="B198" i="2" s="1"/>
  <c r="B199" i="2" s="1"/>
  <c r="B200" i="2" s="1"/>
  <c r="B201" i="2" s="1"/>
  <c r="B202" i="2" s="1"/>
  <c r="B203" i="2" s="1"/>
  <c r="B190" i="2"/>
  <c r="B191" i="2" s="1"/>
  <c r="B192" i="2" s="1"/>
  <c r="B193" i="2" s="1"/>
  <c r="B188" i="2"/>
  <c r="B189" i="2" s="1"/>
  <c r="B150" i="2"/>
  <c r="B151" i="2"/>
  <c r="B152" i="2"/>
  <c r="B153" i="2"/>
  <c r="B154" i="2" s="1"/>
  <c r="B155" i="2" s="1"/>
  <c r="B156" i="2" s="1"/>
  <c r="B157" i="2" s="1"/>
  <c r="B158" i="2" s="1"/>
  <c r="B159" i="2" s="1"/>
  <c r="B160" i="2" s="1"/>
  <c r="B161" i="2" s="1"/>
  <c r="B162" i="2" s="1"/>
  <c r="B163" i="2" s="1"/>
  <c r="B164" i="2" s="1"/>
  <c r="B165" i="2" s="1"/>
  <c r="B166" i="2" s="1"/>
  <c r="B167" i="2" s="1"/>
  <c r="B168" i="2" s="1"/>
  <c r="B169" i="2" s="1"/>
  <c r="B170" i="2" s="1"/>
  <c r="B171" i="2" s="1"/>
  <c r="B172" i="2" s="1"/>
  <c r="B173" i="2" s="1"/>
  <c r="B149" i="2"/>
  <c r="E180" i="2" l="1"/>
  <c r="F180" i="2"/>
  <c r="G180" i="2"/>
  <c r="H180" i="2"/>
  <c r="I180" i="2"/>
  <c r="D180" i="2"/>
  <c r="J179" i="2"/>
  <c r="J178" i="2"/>
  <c r="J180" i="2" l="1"/>
  <c r="O102" i="1"/>
  <c r="O103" i="1"/>
  <c r="O104" i="1"/>
  <c r="O105" i="1"/>
  <c r="O106" i="1"/>
  <c r="O107" i="1"/>
  <c r="O108" i="1"/>
  <c r="O100" i="1" l="1"/>
  <c r="O99" i="1"/>
  <c r="O78" i="1" l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101" i="1"/>
  <c r="O109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I110" i="2" l="1"/>
  <c r="H110" i="2"/>
  <c r="G110" i="2"/>
  <c r="F110" i="2"/>
  <c r="E110" i="2"/>
  <c r="D110" i="2"/>
  <c r="J110" i="2" l="1"/>
  <c r="I111" i="2" s="1"/>
  <c r="H111" i="2" l="1"/>
  <c r="G111" i="2"/>
  <c r="F111" i="2"/>
  <c r="E111" i="2"/>
  <c r="D111" i="2"/>
  <c r="J111" i="2" l="1"/>
  <c r="C110" i="1"/>
  <c r="D110" i="1"/>
  <c r="E110" i="1"/>
  <c r="F110" i="1"/>
  <c r="G110" i="1"/>
  <c r="H110" i="1"/>
  <c r="I110" i="1"/>
  <c r="J110" i="1"/>
  <c r="K110" i="1"/>
  <c r="L110" i="1"/>
  <c r="N110" i="1"/>
  <c r="M110" i="1"/>
  <c r="O110" i="1" l="1"/>
  <c r="O4" i="1"/>
  <c r="O111" i="1" l="1"/>
  <c r="O112" i="1" s="1"/>
  <c r="C112" i="1"/>
  <c r="D112" i="1"/>
  <c r="E112" i="1" l="1"/>
  <c r="F112" i="1"/>
  <c r="G112" i="1"/>
  <c r="H112" i="1"/>
  <c r="I112" i="1"/>
  <c r="J112" i="1"/>
  <c r="K112" i="1"/>
  <c r="L112" i="1"/>
  <c r="M112" i="1"/>
  <c r="N112" i="1"/>
</calcChain>
</file>

<file path=xl/sharedStrings.xml><?xml version="1.0" encoding="utf-8"?>
<sst xmlns="http://schemas.openxmlformats.org/spreadsheetml/2006/main" count="858" uniqueCount="204">
  <si>
    <t>NAME OF CLIENT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</si>
  <si>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</si>
  <si>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</si>
  <si>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</si>
  <si>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</si>
  <si>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</si>
  <si>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</si>
  <si>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</si>
  <si>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</si>
  <si>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</si>
  <si>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</si>
  <si>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</si>
  <si>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</si>
  <si>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</t>
  </si>
  <si>
    <t>RANKING</t>
  </si>
  <si>
    <t>TOTAL SALES</t>
  </si>
  <si>
    <t>TARGETS</t>
  </si>
  <si>
    <t>VARIANCE</t>
  </si>
  <si>
    <t>NO.</t>
  </si>
  <si>
    <t>Ogilvy</t>
  </si>
  <si>
    <t>PHD</t>
  </si>
  <si>
    <t>Privet</t>
  </si>
  <si>
    <t>Collage and Mosaic</t>
  </si>
  <si>
    <t>Airpro</t>
  </si>
  <si>
    <t>Knotsville</t>
  </si>
  <si>
    <t>Topdog</t>
  </si>
  <si>
    <t>Alfalinx</t>
  </si>
  <si>
    <t>Olam Ghana</t>
  </si>
  <si>
    <t>Intergrity Fund Mgt</t>
  </si>
  <si>
    <t>City Value</t>
  </si>
  <si>
    <t>Liberty  (Vodafone)</t>
  </si>
  <si>
    <t>Beyond and wide</t>
  </si>
  <si>
    <t>Vybrant X</t>
  </si>
  <si>
    <t>Highstreet</t>
  </si>
  <si>
    <t>MM Logic</t>
  </si>
  <si>
    <t>Pageline</t>
  </si>
  <si>
    <t>Digicraft</t>
  </si>
  <si>
    <t>Now Available Africa</t>
  </si>
  <si>
    <t>Markinpesh</t>
  </si>
  <si>
    <t>Heroes</t>
  </si>
  <si>
    <t>Printex</t>
  </si>
  <si>
    <t>CD Multimedia</t>
  </si>
  <si>
    <t>JM Addo &amp; Sons</t>
  </si>
  <si>
    <t>Micjoy</t>
  </si>
  <si>
    <t>Carson</t>
  </si>
  <si>
    <t>Empire Ghana</t>
  </si>
  <si>
    <t>Primus</t>
  </si>
  <si>
    <t>Havas</t>
  </si>
  <si>
    <t>Kofi Adum</t>
  </si>
  <si>
    <t>Maridav</t>
  </si>
  <si>
    <t>CIMAF</t>
  </si>
  <si>
    <t>Social Ghana</t>
  </si>
  <si>
    <t>Tresses by Abena</t>
  </si>
  <si>
    <t>Promoperfect</t>
  </si>
  <si>
    <t>Innova ddb</t>
  </si>
  <si>
    <t>Mafricom Ghana</t>
  </si>
  <si>
    <t>SALES BY RELATIONSHIP OFFICERS</t>
  </si>
  <si>
    <t>Officer</t>
  </si>
  <si>
    <t>PETER</t>
  </si>
  <si>
    <t>GIFTY</t>
  </si>
  <si>
    <t>RICHMOND</t>
  </si>
  <si>
    <t>NSIA</t>
  </si>
  <si>
    <t>SAM</t>
  </si>
  <si>
    <t>ERNEST</t>
  </si>
  <si>
    <t>CLIENT</t>
  </si>
  <si>
    <t>Startimes</t>
  </si>
  <si>
    <t>Percentage %</t>
  </si>
  <si>
    <t>Divine Multimedia</t>
  </si>
  <si>
    <t>Media Instinct</t>
  </si>
  <si>
    <t>STD McCAN</t>
  </si>
  <si>
    <t>Amoako-Attah Ministries</t>
  </si>
  <si>
    <t>Media reach</t>
  </si>
  <si>
    <t>Proximity</t>
  </si>
  <si>
    <t>Big dreams</t>
  </si>
  <si>
    <t>Beautiful Beneath</t>
  </si>
  <si>
    <t>Contagion</t>
  </si>
  <si>
    <t>Global outdoor system</t>
  </si>
  <si>
    <t xml:space="preserve">CHURCH </t>
  </si>
  <si>
    <t>Smile train</t>
  </si>
  <si>
    <t>Rainbow Agro Sciences</t>
  </si>
  <si>
    <t>Xpress Advertising</t>
  </si>
  <si>
    <t>Nova STL</t>
  </si>
  <si>
    <t>Field brands</t>
  </si>
  <si>
    <t>Total family life</t>
  </si>
  <si>
    <t>Stream concept</t>
  </si>
  <si>
    <t>Insight grey</t>
  </si>
  <si>
    <t>FUNERAL</t>
  </si>
  <si>
    <t>Ghana Herb</t>
  </si>
  <si>
    <t>Inacircle</t>
  </si>
  <si>
    <t>Linarks</t>
  </si>
  <si>
    <t>Rhema Network</t>
  </si>
  <si>
    <t>Novelty Media</t>
  </si>
  <si>
    <t>OTEC</t>
  </si>
  <si>
    <t>Creative Oasis</t>
  </si>
  <si>
    <t>Kobtal</t>
  </si>
  <si>
    <t>Aquantuo company</t>
  </si>
  <si>
    <t>Media Reality</t>
  </si>
  <si>
    <t>Lowe</t>
  </si>
  <si>
    <t>Grand Multimedia</t>
  </si>
  <si>
    <t>Somotex</t>
  </si>
  <si>
    <t>The Crush</t>
  </si>
  <si>
    <t>Exclusive Legacy</t>
  </si>
  <si>
    <t>Credit Mall</t>
  </si>
  <si>
    <t>Blue Print DNA</t>
  </si>
  <si>
    <t>Kent International</t>
  </si>
  <si>
    <t>Lexbert</t>
  </si>
  <si>
    <t>Hiralco</t>
  </si>
  <si>
    <t>Rock Publication</t>
  </si>
  <si>
    <t>Sheba Music</t>
  </si>
  <si>
    <t>Vision Art</t>
  </si>
  <si>
    <t>King Makers</t>
  </si>
  <si>
    <t>Sofaamy</t>
  </si>
  <si>
    <t>Wigal</t>
  </si>
  <si>
    <t>Sintex</t>
  </si>
  <si>
    <t>Gold coast food</t>
  </si>
  <si>
    <t>Rite Skill</t>
  </si>
  <si>
    <t>Touch Point</t>
  </si>
  <si>
    <t>Westline</t>
  </si>
  <si>
    <t>Takoradi assembly</t>
  </si>
  <si>
    <t>Chick n Billy</t>
  </si>
  <si>
    <t>Happy Sunshine</t>
  </si>
  <si>
    <t>Multichoice</t>
  </si>
  <si>
    <t>Sky water</t>
  </si>
  <si>
    <t>Rocky Advertising</t>
  </si>
  <si>
    <t>Garden City University</t>
  </si>
  <si>
    <t>Grand Imperial</t>
  </si>
  <si>
    <t>Fame Interactive</t>
  </si>
  <si>
    <t>Lemon Premuim</t>
  </si>
  <si>
    <t>Little Cow</t>
  </si>
  <si>
    <t>Pulse Communication</t>
  </si>
  <si>
    <t>Millenium Excellence</t>
  </si>
  <si>
    <t>Imaginaro</t>
  </si>
  <si>
    <t>Jiji</t>
  </si>
  <si>
    <t>Scania</t>
  </si>
  <si>
    <t>Luv fm</t>
  </si>
  <si>
    <t>TARGET</t>
  </si>
  <si>
    <t>ACTUAL</t>
  </si>
  <si>
    <t xml:space="preserve">TARGET AGAINST ACTUAL ANALYSIS </t>
  </si>
  <si>
    <t>`</t>
  </si>
  <si>
    <t>No.</t>
  </si>
  <si>
    <t>Next week</t>
  </si>
  <si>
    <t>This week</t>
  </si>
  <si>
    <t>Media Reach</t>
  </si>
  <si>
    <t>Liberty</t>
  </si>
  <si>
    <t>Media reality</t>
  </si>
  <si>
    <t>Imaginario</t>
  </si>
  <si>
    <t>REMARK</t>
  </si>
  <si>
    <t>AMOUNT</t>
  </si>
  <si>
    <t>INFLOWS BY RELATIONSHIP OFFICERS (2022)</t>
  </si>
  <si>
    <t>Lemon Premium</t>
  </si>
  <si>
    <t>CHURCH</t>
  </si>
  <si>
    <t>Exclusive legacy</t>
  </si>
  <si>
    <t>Origin 8</t>
  </si>
  <si>
    <t>Vital Digital</t>
  </si>
  <si>
    <t>Mullen Lowe</t>
  </si>
  <si>
    <t>Gana herb</t>
  </si>
  <si>
    <t>Aquantuo</t>
  </si>
  <si>
    <t>Creidit mall</t>
  </si>
  <si>
    <t>Vibryant X</t>
  </si>
  <si>
    <t xml:space="preserve">JM Addo </t>
  </si>
  <si>
    <t>Rock Publicity</t>
  </si>
  <si>
    <t>Blue print</t>
  </si>
  <si>
    <t>InaCircle</t>
  </si>
  <si>
    <t>Kay gee</t>
  </si>
  <si>
    <t>Dreamland</t>
  </si>
  <si>
    <t>Finishline</t>
  </si>
  <si>
    <t>Rainbow Agro</t>
  </si>
  <si>
    <t>Pages</t>
  </si>
  <si>
    <t>Proximity solutions</t>
  </si>
  <si>
    <t>Amoako-Atta Ministries</t>
  </si>
  <si>
    <t>Global Outdoor</t>
  </si>
  <si>
    <t xml:space="preserve">Wigal </t>
  </si>
  <si>
    <t>Sofaaamy</t>
  </si>
  <si>
    <t>BetKing</t>
  </si>
  <si>
    <t>2AJ</t>
  </si>
  <si>
    <t>Westline Ent</t>
  </si>
  <si>
    <t>Chick N billy</t>
  </si>
  <si>
    <t>Right Skill</t>
  </si>
  <si>
    <t>Takoradi Assembly</t>
  </si>
  <si>
    <t>Kotbal</t>
  </si>
  <si>
    <t>Ankrah</t>
  </si>
  <si>
    <t>sky Waters</t>
  </si>
  <si>
    <t>Pulse Comm</t>
  </si>
  <si>
    <t>Little cow</t>
  </si>
  <si>
    <t>Beautiful beneath</t>
  </si>
  <si>
    <t xml:space="preserve">TOTAL </t>
  </si>
  <si>
    <t xml:space="preserve"> </t>
  </si>
  <si>
    <t>TOP 10 CLIENTS FOR 2022</t>
  </si>
  <si>
    <t>SALES</t>
  </si>
  <si>
    <t>Olam</t>
  </si>
  <si>
    <t xml:space="preserve">Funeral </t>
  </si>
  <si>
    <t>Smile Train</t>
  </si>
  <si>
    <t>No</t>
  </si>
  <si>
    <t>CASH RECCEIVED</t>
  </si>
  <si>
    <t>Funeral</t>
  </si>
  <si>
    <t>PHD Media</t>
  </si>
  <si>
    <t>CASH FLOW EXPECTATIONS BEFORE THE YEAR ENDS</t>
  </si>
  <si>
    <t>Next weeek</t>
  </si>
  <si>
    <t>Sky Waters</t>
  </si>
  <si>
    <t>30 NEW CONVERTED CLIENTS 2022</t>
  </si>
  <si>
    <t>REPORT FOR THE YEAR 2022</t>
  </si>
  <si>
    <t>TOTAL SALES FOR THE YEAR</t>
  </si>
  <si>
    <t>TOTAL CASH RECEIVED FOR THE YEAR</t>
  </si>
  <si>
    <t>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</si>
</sst>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4"/>
      <color theme="1"/>
      <name val="Times New Roman"/>
      <family val="1"/>
    </font>
    <font>
      <b/>
      <sz val="14"/>
      <color theme="1"/>
      <name val="Calibri"/>
      <family val="2"/>
      <scheme val="minor"/>
    </font>
    <font>
      <sz val="11"/>
      <color theme="1"/>
      <name val="Lucida Bright"/>
      <family val="1"/>
    </font>
    <font>
      <sz val="14"/>
      <color theme="1"/>
      <name val="Calibri"/>
      <family val="2"/>
      <scheme val="minor"/>
    </font>
    <font>
      <sz val="14"/>
      <color theme="1"/>
      <name val="Times New Roman"/>
      <family val="1"/>
    </font>
    <font>
      <sz val="14"/>
      <name val="Calibri"/>
      <family val="2"/>
      <scheme val="minor"/>
    </font>
    <font>
      <b/>
      <sz val="16"/>
      <color theme="1"/>
      <name val="Times New Roman"/>
      <family val="1"/>
    </font>
    <font>
      <sz val="16"/>
      <color theme="1"/>
      <name val="Times New Roman"/>
      <family val="1"/>
    </font>
    <font>
      <sz val="12"/>
      <color theme="1"/>
      <name val="Times New Roman"/>
      <family val="1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theme="1"/>
      <name val="Times New Roman"/>
      <family val="1"/>
    </font>
    <font>
      <sz val="14"/>
      <color theme="1"/>
      <name val="Lucida Bright"/>
      <family val="1"/>
    </font>
    <font>
      <b/>
      <sz val="18"/>
      <color theme="1"/>
      <name val="Garamond"/>
      <family val="1"/>
    </font>
    <font>
      <b/>
      <sz val="20"/>
      <color theme="1"/>
      <name val="Garamond"/>
      <family val="1"/>
    </font>
    <font>
      <b/>
      <sz val="22"/>
      <color theme="1"/>
      <name val="Garamond"/>
      <family val="1"/>
    </font>
    <font>
      <b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11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/>
    <xf numFmtId="43" fontId="4" fillId="0" borderId="1" xfId="1" applyFont="1" applyBorder="1"/>
    <xf numFmtId="43" fontId="4" fillId="0" borderId="0" xfId="1" applyFont="1"/>
    <xf numFmtId="43" fontId="0" fillId="0" borderId="0" xfId="1" applyFont="1"/>
    <xf numFmtId="0" fontId="4" fillId="0" borderId="3" xfId="0" applyFont="1" applyBorder="1"/>
    <xf numFmtId="0" fontId="0" fillId="0" borderId="2" xfId="0" applyBorder="1"/>
    <xf numFmtId="0" fontId="2" fillId="0" borderId="2" xfId="0" applyFont="1" applyBorder="1"/>
    <xf numFmtId="0" fontId="2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4" fillId="0" borderId="2" xfId="0" applyFont="1" applyBorder="1"/>
    <xf numFmtId="43" fontId="4" fillId="0" borderId="2" xfId="1" applyFont="1" applyBorder="1"/>
    <xf numFmtId="43" fontId="4" fillId="0" borderId="2" xfId="0" applyNumberFormat="1" applyFont="1" applyBorder="1"/>
    <xf numFmtId="0" fontId="3" fillId="0" borderId="2" xfId="0" applyFont="1" applyBorder="1"/>
    <xf numFmtId="43" fontId="3" fillId="0" borderId="2" xfId="0" applyNumberFormat="1" applyFont="1" applyBorder="1"/>
    <xf numFmtId="0" fontId="0" fillId="0" borderId="7" xfId="0" applyBorder="1"/>
    <xf numFmtId="0" fontId="4" fillId="0" borderId="8" xfId="0" applyFont="1" applyBorder="1"/>
    <xf numFmtId="0" fontId="4" fillId="0" borderId="9" xfId="0" applyFont="1" applyBorder="1"/>
    <xf numFmtId="0" fontId="3" fillId="0" borderId="0" xfId="0" applyFont="1" applyBorder="1"/>
    <xf numFmtId="0" fontId="5" fillId="0" borderId="2" xfId="0" applyFont="1" applyBorder="1"/>
    <xf numFmtId="43" fontId="5" fillId="0" borderId="2" xfId="1" applyFont="1" applyBorder="1"/>
    <xf numFmtId="43" fontId="4" fillId="0" borderId="9" xfId="1" applyFont="1" applyBorder="1"/>
    <xf numFmtId="43" fontId="3" fillId="0" borderId="6" xfId="1" applyFont="1" applyBorder="1"/>
    <xf numFmtId="43" fontId="3" fillId="0" borderId="2" xfId="1" applyFont="1" applyBorder="1"/>
    <xf numFmtId="43" fontId="3" fillId="0" borderId="6" xfId="0" applyNumberFormat="1" applyFont="1" applyBorder="1"/>
    <xf numFmtId="0" fontId="0" fillId="0" borderId="4" xfId="0" applyBorder="1"/>
    <xf numFmtId="0" fontId="4" fillId="0" borderId="5" xfId="0" applyFont="1" applyBorder="1"/>
    <xf numFmtId="43" fontId="4" fillId="0" borderId="6" xfId="1" applyFont="1" applyBorder="1"/>
    <xf numFmtId="0" fontId="4" fillId="0" borderId="6" xfId="0" applyFont="1" applyBorder="1"/>
    <xf numFmtId="43" fontId="6" fillId="0" borderId="2" xfId="1" applyFont="1" applyBorder="1"/>
    <xf numFmtId="43" fontId="6" fillId="0" borderId="9" xfId="1" applyFont="1" applyBorder="1"/>
    <xf numFmtId="43" fontId="6" fillId="0" borderId="6" xfId="0" applyNumberFormat="1" applyFont="1" applyBorder="1"/>
    <xf numFmtId="43" fontId="6" fillId="0" borderId="0" xfId="1" applyFont="1"/>
    <xf numFmtId="43" fontId="7" fillId="0" borderId="0" xfId="1" applyFont="1"/>
    <xf numFmtId="43" fontId="8" fillId="0" borderId="1" xfId="1" applyFont="1" applyBorder="1"/>
    <xf numFmtId="43" fontId="9" fillId="0" borderId="0" xfId="1" applyFont="1"/>
    <xf numFmtId="0" fontId="9" fillId="0" borderId="0" xfId="0" applyFont="1"/>
    <xf numFmtId="43" fontId="9" fillId="0" borderId="2" xfId="1" applyFont="1" applyBorder="1"/>
    <xf numFmtId="0" fontId="7" fillId="0" borderId="14" xfId="0" applyFont="1" applyBorder="1"/>
    <xf numFmtId="43" fontId="9" fillId="0" borderId="9" xfId="1" applyFont="1" applyBorder="1"/>
    <xf numFmtId="0" fontId="10" fillId="0" borderId="9" xfId="0" applyFont="1" applyBorder="1"/>
    <xf numFmtId="43" fontId="9" fillId="0" borderId="1" xfId="1" applyFont="1" applyBorder="1"/>
    <xf numFmtId="0" fontId="10" fillId="0" borderId="1" xfId="0" applyFont="1" applyBorder="1"/>
    <xf numFmtId="43" fontId="9" fillId="0" borderId="3" xfId="1" applyFont="1" applyBorder="1"/>
    <xf numFmtId="43" fontId="9" fillId="2" borderId="1" xfId="1" applyFont="1" applyFill="1" applyBorder="1"/>
    <xf numFmtId="0" fontId="10" fillId="0" borderId="6" xfId="0" applyFont="1" applyBorder="1"/>
    <xf numFmtId="43" fontId="11" fillId="2" borderId="1" xfId="1" applyFont="1" applyFill="1" applyBorder="1"/>
    <xf numFmtId="43" fontId="9" fillId="2" borderId="3" xfId="1" applyFont="1" applyFill="1" applyBorder="1"/>
    <xf numFmtId="0" fontId="10" fillId="0" borderId="15" xfId="0" applyFont="1" applyBorder="1"/>
    <xf numFmtId="43" fontId="9" fillId="0" borderId="6" xfId="1" applyFont="1" applyBorder="1"/>
    <xf numFmtId="0" fontId="7" fillId="0" borderId="4" xfId="0" applyFont="1" applyBorder="1"/>
    <xf numFmtId="43" fontId="7" fillId="0" borderId="4" xfId="1" applyFont="1" applyBorder="1"/>
    <xf numFmtId="43" fontId="7" fillId="0" borderId="11" xfId="0" applyNumberFormat="1" applyFont="1" applyBorder="1"/>
    <xf numFmtId="0" fontId="9" fillId="0" borderId="12" xfId="0" applyFont="1" applyBorder="1"/>
    <xf numFmtId="43" fontId="9" fillId="0" borderId="2" xfId="0" applyNumberFormat="1" applyFont="1" applyBorder="1"/>
    <xf numFmtId="0" fontId="7" fillId="0" borderId="2" xfId="0" applyFont="1" applyBorder="1"/>
    <xf numFmtId="43" fontId="7" fillId="0" borderId="2" xfId="1" applyFont="1" applyBorder="1"/>
    <xf numFmtId="43" fontId="7" fillId="0" borderId="2" xfId="1" applyFont="1" applyFill="1" applyBorder="1"/>
    <xf numFmtId="0" fontId="10" fillId="0" borderId="12" xfId="0" applyFont="1" applyBorder="1"/>
    <xf numFmtId="0" fontId="6" fillId="0" borderId="4" xfId="0" applyFont="1" applyBorder="1" applyAlignment="1">
      <alignment horizontal="center"/>
    </xf>
    <xf numFmtId="0" fontId="6" fillId="0" borderId="17" xfId="0" applyFont="1" applyBorder="1"/>
    <xf numFmtId="43" fontId="10" fillId="0" borderId="20" xfId="1" applyFont="1" applyBorder="1"/>
    <xf numFmtId="43" fontId="10" fillId="0" borderId="14" xfId="1" applyFont="1" applyBorder="1"/>
    <xf numFmtId="43" fontId="10" fillId="0" borderId="21" xfId="1" applyFont="1" applyBorder="1"/>
    <xf numFmtId="43" fontId="6" fillId="0" borderId="4" xfId="0" applyNumberFormat="1" applyFont="1" applyBorder="1"/>
    <xf numFmtId="0" fontId="6" fillId="0" borderId="2" xfId="0" applyFont="1" applyBorder="1"/>
    <xf numFmtId="43" fontId="10" fillId="0" borderId="3" xfId="1" applyFont="1" applyBorder="1"/>
    <xf numFmtId="43" fontId="10" fillId="0" borderId="6" xfId="1" applyFont="1" applyBorder="1"/>
    <xf numFmtId="43" fontId="10" fillId="0" borderId="23" xfId="1" applyFont="1" applyBorder="1"/>
    <xf numFmtId="43" fontId="6" fillId="0" borderId="22" xfId="0" applyNumberFormat="1" applyFont="1" applyBorder="1"/>
    <xf numFmtId="0" fontId="6" fillId="0" borderId="19" xfId="0" applyFont="1" applyBorder="1"/>
    <xf numFmtId="43" fontId="10" fillId="0" borderId="26" xfId="1" applyFont="1" applyBorder="1"/>
    <xf numFmtId="43" fontId="10" fillId="0" borderId="24" xfId="1" applyFont="1" applyBorder="1"/>
    <xf numFmtId="43" fontId="10" fillId="0" borderId="25" xfId="1" applyFont="1" applyBorder="1"/>
    <xf numFmtId="0" fontId="10" fillId="0" borderId="27" xfId="0" applyFont="1" applyBorder="1"/>
    <xf numFmtId="0" fontId="10" fillId="0" borderId="28" xfId="0" applyFont="1" applyBorder="1"/>
    <xf numFmtId="0" fontId="10" fillId="0" borderId="16" xfId="0" applyFont="1" applyBorder="1"/>
    <xf numFmtId="0" fontId="10" fillId="0" borderId="30" xfId="0" applyFont="1" applyBorder="1"/>
    <xf numFmtId="0" fontId="10" fillId="0" borderId="31" xfId="0" applyFont="1" applyBorder="1"/>
    <xf numFmtId="0" fontId="10" fillId="0" borderId="32" xfId="0" applyFont="1" applyBorder="1"/>
    <xf numFmtId="43" fontId="0" fillId="0" borderId="28" xfId="1" applyFont="1" applyBorder="1"/>
    <xf numFmtId="43" fontId="0" fillId="0" borderId="29" xfId="1" applyFont="1" applyBorder="1"/>
    <xf numFmtId="0" fontId="10" fillId="0" borderId="33" xfId="0" applyFont="1" applyBorder="1"/>
    <xf numFmtId="0" fontId="10" fillId="0" borderId="34" xfId="0" applyFont="1" applyBorder="1"/>
    <xf numFmtId="43" fontId="0" fillId="0" borderId="34" xfId="1" applyFont="1" applyBorder="1"/>
    <xf numFmtId="43" fontId="0" fillId="0" borderId="35" xfId="1" applyFont="1" applyBorder="1"/>
    <xf numFmtId="0" fontId="0" fillId="0" borderId="4" xfId="0" applyBorder="1" applyAlignment="1">
      <alignment horizontal="left"/>
    </xf>
    <xf numFmtId="0" fontId="0" fillId="0" borderId="22" xfId="0" applyBorder="1" applyAlignment="1">
      <alignment horizontal="left"/>
    </xf>
    <xf numFmtId="0" fontId="0" fillId="0" borderId="7" xfId="0" applyBorder="1" applyAlignment="1">
      <alignment horizontal="left"/>
    </xf>
    <xf numFmtId="0" fontId="2" fillId="0" borderId="2" xfId="0" applyFont="1" applyBorder="1" applyAlignment="1">
      <alignment horizontal="left"/>
    </xf>
    <xf numFmtId="43" fontId="6" fillId="0" borderId="1" xfId="1" applyFont="1" applyBorder="1"/>
    <xf numFmtId="43" fontId="6" fillId="0" borderId="30" xfId="1" applyFont="1" applyBorder="1"/>
    <xf numFmtId="43" fontId="6" fillId="0" borderId="31" xfId="1" applyFont="1" applyBorder="1"/>
    <xf numFmtId="43" fontId="6" fillId="0" borderId="32" xfId="1" applyFont="1" applyBorder="1"/>
    <xf numFmtId="43" fontId="12" fillId="0" borderId="11" xfId="0" applyNumberFormat="1" applyFont="1" applyBorder="1"/>
    <xf numFmtId="43" fontId="13" fillId="0" borderId="16" xfId="1" applyFont="1" applyBorder="1"/>
    <xf numFmtId="0" fontId="13" fillId="0" borderId="0" xfId="0" applyFont="1"/>
    <xf numFmtId="0" fontId="13" fillId="0" borderId="39" xfId="0" applyFont="1" applyBorder="1"/>
    <xf numFmtId="43" fontId="12" fillId="0" borderId="15" xfId="1" applyFont="1" applyBorder="1"/>
    <xf numFmtId="43" fontId="12" fillId="0" borderId="40" xfId="1" applyFont="1" applyFill="1" applyBorder="1"/>
    <xf numFmtId="0" fontId="12" fillId="0" borderId="9" xfId="0" applyFont="1" applyBorder="1"/>
    <xf numFmtId="43" fontId="13" fillId="0" borderId="9" xfId="1" applyFont="1" applyBorder="1"/>
    <xf numFmtId="0" fontId="13" fillId="0" borderId="1" xfId="0" applyFont="1" applyBorder="1"/>
    <xf numFmtId="43" fontId="13" fillId="0" borderId="1" xfId="1" applyFont="1" applyBorder="1"/>
    <xf numFmtId="43" fontId="13" fillId="0" borderId="0" xfId="1" applyFont="1"/>
    <xf numFmtId="43" fontId="13" fillId="2" borderId="1" xfId="1" applyFont="1" applyFill="1" applyBorder="1"/>
    <xf numFmtId="0" fontId="13" fillId="0" borderId="6" xfId="0" applyFont="1" applyBorder="1"/>
    <xf numFmtId="43" fontId="13" fillId="0" borderId="6" xfId="1" applyFont="1" applyBorder="1"/>
    <xf numFmtId="0" fontId="12" fillId="0" borderId="41" xfId="0" applyFont="1" applyBorder="1"/>
    <xf numFmtId="43" fontId="12" fillId="0" borderId="2" xfId="1" applyFont="1" applyBorder="1"/>
    <xf numFmtId="0" fontId="13" fillId="0" borderId="2" xfId="0" applyFont="1" applyBorder="1"/>
    <xf numFmtId="43" fontId="13" fillId="0" borderId="7" xfId="1" applyFont="1" applyBorder="1"/>
    <xf numFmtId="43" fontId="13" fillId="0" borderId="2" xfId="0" applyNumberFormat="1" applyFont="1" applyBorder="1"/>
    <xf numFmtId="0" fontId="4" fillId="0" borderId="42" xfId="0" applyFont="1" applyBorder="1"/>
    <xf numFmtId="43" fontId="14" fillId="0" borderId="0" xfId="1" applyFont="1"/>
    <xf numFmtId="43" fontId="0" fillId="0" borderId="9" xfId="1" applyFont="1" applyBorder="1"/>
    <xf numFmtId="43" fontId="6" fillId="0" borderId="6" xfId="1" applyFont="1" applyBorder="1"/>
    <xf numFmtId="43" fontId="4" fillId="0" borderId="6" xfId="0" applyNumberFormat="1" applyFont="1" applyBorder="1"/>
    <xf numFmtId="0" fontId="15" fillId="0" borderId="0" xfId="0" applyFont="1" applyAlignment="1">
      <alignment horizontal="center"/>
    </xf>
    <xf numFmtId="0" fontId="15" fillId="0" borderId="19" xfId="0" applyFont="1" applyBorder="1" applyAlignment="1">
      <alignment horizontal="center"/>
    </xf>
    <xf numFmtId="0" fontId="15" fillId="0" borderId="36" xfId="0" applyFont="1" applyBorder="1" applyAlignment="1">
      <alignment horizontal="center"/>
    </xf>
    <xf numFmtId="43" fontId="15" fillId="0" borderId="0" xfId="1" applyFont="1" applyAlignment="1">
      <alignment horizontal="center"/>
    </xf>
    <xf numFmtId="0" fontId="16" fillId="0" borderId="12" xfId="0" applyFont="1" applyBorder="1" applyAlignment="1">
      <alignment horizontal="center"/>
    </xf>
    <xf numFmtId="0" fontId="16" fillId="0" borderId="2" xfId="0" applyFont="1" applyBorder="1" applyAlignment="1">
      <alignment horizontal="center"/>
    </xf>
    <xf numFmtId="43" fontId="16" fillId="0" borderId="2" xfId="1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43" xfId="0" applyFont="1" applyBorder="1" applyAlignment="1">
      <alignment horizontal="center"/>
    </xf>
    <xf numFmtId="43" fontId="16" fillId="0" borderId="45" xfId="1" applyFont="1" applyBorder="1" applyAlignment="1">
      <alignment horizontal="center"/>
    </xf>
    <xf numFmtId="43" fontId="16" fillId="0" borderId="44" xfId="1" applyFont="1" applyBorder="1" applyAlignment="1">
      <alignment horizontal="center"/>
    </xf>
    <xf numFmtId="43" fontId="16" fillId="0" borderId="10" xfId="1" applyFont="1" applyBorder="1" applyAlignment="1">
      <alignment horizontal="center"/>
    </xf>
    <xf numFmtId="0" fontId="16" fillId="0" borderId="11" xfId="0" applyFont="1" applyBorder="1" applyAlignment="1">
      <alignment horizontal="center"/>
    </xf>
    <xf numFmtId="0" fontId="17" fillId="0" borderId="1" xfId="0" applyFont="1" applyBorder="1"/>
    <xf numFmtId="0" fontId="17" fillId="0" borderId="20" xfId="0" applyFont="1" applyBorder="1"/>
    <xf numFmtId="0" fontId="17" fillId="0" borderId="14" xfId="0" applyFont="1" applyBorder="1"/>
    <xf numFmtId="0" fontId="17" fillId="0" borderId="46" xfId="0" applyFont="1" applyBorder="1"/>
    <xf numFmtId="0" fontId="17" fillId="0" borderId="38" xfId="0" applyFont="1" applyBorder="1"/>
    <xf numFmtId="0" fontId="17" fillId="0" borderId="37" xfId="0" applyFont="1" applyBorder="1"/>
    <xf numFmtId="0" fontId="17" fillId="0" borderId="40" xfId="0" applyFont="1" applyBorder="1"/>
    <xf numFmtId="43" fontId="17" fillId="0" borderId="1" xfId="1" applyFont="1" applyBorder="1"/>
    <xf numFmtId="43" fontId="17" fillId="0" borderId="38" xfId="1" applyFont="1" applyBorder="1"/>
    <xf numFmtId="43" fontId="17" fillId="0" borderId="39" xfId="1" applyFont="1" applyBorder="1"/>
    <xf numFmtId="43" fontId="17" fillId="0" borderId="15" xfId="1" applyFont="1" applyBorder="1"/>
    <xf numFmtId="43" fontId="10" fillId="0" borderId="28" xfId="1" applyFont="1" applyBorder="1"/>
    <xf numFmtId="0" fontId="9" fillId="0" borderId="7" xfId="0" applyFont="1" applyBorder="1"/>
    <xf numFmtId="0" fontId="10" fillId="0" borderId="8" xfId="0" applyFont="1" applyBorder="1"/>
    <xf numFmtId="43" fontId="10" fillId="0" borderId="9" xfId="1" applyFont="1" applyBorder="1"/>
    <xf numFmtId="0" fontId="9" fillId="0" borderId="2" xfId="0" applyFont="1" applyBorder="1"/>
    <xf numFmtId="0" fontId="10" fillId="0" borderId="3" xfId="0" applyFont="1" applyBorder="1"/>
    <xf numFmtId="43" fontId="10" fillId="0" borderId="1" xfId="1" applyFont="1" applyBorder="1"/>
    <xf numFmtId="43" fontId="10" fillId="0" borderId="13" xfId="1" applyFont="1" applyBorder="1"/>
    <xf numFmtId="43" fontId="18" fillId="0" borderId="1" xfId="1" applyFont="1" applyBorder="1"/>
    <xf numFmtId="0" fontId="9" fillId="0" borderId="4" xfId="0" applyFont="1" applyBorder="1"/>
    <xf numFmtId="0" fontId="10" fillId="0" borderId="5" xfId="0" applyFont="1" applyBorder="1"/>
    <xf numFmtId="0" fontId="6" fillId="0" borderId="5" xfId="0" applyFont="1" applyBorder="1"/>
    <xf numFmtId="0" fontId="6" fillId="0" borderId="6" xfId="0" applyFont="1" applyBorder="1"/>
    <xf numFmtId="0" fontId="10" fillId="0" borderId="2" xfId="0" applyFont="1" applyBorder="1"/>
    <xf numFmtId="43" fontId="10" fillId="0" borderId="2" xfId="1" applyFont="1" applyBorder="1"/>
    <xf numFmtId="43" fontId="10" fillId="0" borderId="2" xfId="0" applyNumberFormat="1" applyFont="1" applyBorder="1"/>
    <xf numFmtId="43" fontId="6" fillId="0" borderId="2" xfId="0" applyNumberFormat="1" applyFont="1" applyBorder="1"/>
    <xf numFmtId="43" fontId="6" fillId="0" borderId="33" xfId="1" applyFont="1" applyBorder="1"/>
    <xf numFmtId="43" fontId="6" fillId="0" borderId="27" xfId="1" applyFont="1" applyBorder="1"/>
    <xf numFmtId="0" fontId="6" fillId="0" borderId="27" xfId="0" applyFont="1" applyBorder="1"/>
    <xf numFmtId="43" fontId="10" fillId="0" borderId="34" xfId="1" applyFont="1" applyBorder="1"/>
    <xf numFmtId="0" fontId="10" fillId="0" borderId="29" xfId="0" applyFont="1" applyBorder="1"/>
    <xf numFmtId="43" fontId="6" fillId="0" borderId="35" xfId="1" applyFont="1" applyBorder="1"/>
    <xf numFmtId="43" fontId="6" fillId="0" borderId="29" xfId="1" applyFont="1" applyBorder="1"/>
    <xf numFmtId="0" fontId="6" fillId="0" borderId="29" xfId="0" applyFont="1" applyBorder="1"/>
    <xf numFmtId="43" fontId="7" fillId="0" borderId="47" xfId="1" applyFont="1" applyBorder="1"/>
    <xf numFmtId="43" fontId="7" fillId="0" borderId="25" xfId="1" applyFont="1" applyBorder="1"/>
    <xf numFmtId="43" fontId="7" fillId="0" borderId="48" xfId="1" applyFont="1" applyBorder="1"/>
    <xf numFmtId="43" fontId="22" fillId="0" borderId="2" xfId="1" applyFont="1" applyBorder="1" applyAlignment="1">
      <alignment horizontal="center"/>
    </xf>
    <xf numFmtId="43" fontId="16" fillId="0" borderId="27" xfId="1" applyFont="1" applyBorder="1" applyAlignment="1">
      <alignment horizontal="center"/>
    </xf>
    <xf numFmtId="43" fontId="16" fillId="0" borderId="28" xfId="1" applyFont="1" applyBorder="1" applyAlignment="1">
      <alignment horizontal="center"/>
    </xf>
    <xf numFmtId="43" fontId="16" fillId="0" borderId="29" xfId="1" applyFont="1" applyBorder="1" applyAlignment="1">
      <alignment horizontal="center"/>
    </xf>
    <xf numFmtId="0" fontId="16" fillId="0" borderId="27" xfId="0" applyFont="1" applyBorder="1" applyAlignment="1">
      <alignment horizontal="center"/>
    </xf>
    <xf numFmtId="0" fontId="16" fillId="0" borderId="28" xfId="0" applyFont="1" applyBorder="1" applyAlignment="1">
      <alignment horizontal="center"/>
    </xf>
    <xf numFmtId="0" fontId="16" fillId="0" borderId="29" xfId="0" applyFont="1" applyBorder="1" applyAlignment="1">
      <alignment horizontal="center"/>
    </xf>
    <xf numFmtId="43" fontId="16" fillId="0" borderId="8" xfId="1" applyFont="1" applyBorder="1" applyAlignment="1">
      <alignment horizontal="center"/>
    </xf>
    <xf numFmtId="43" fontId="16" fillId="0" borderId="3" xfId="1" applyFont="1" applyBorder="1" applyAlignment="1">
      <alignment horizontal="center"/>
    </xf>
    <xf numFmtId="0" fontId="16" fillId="0" borderId="49" xfId="0" applyFont="1" applyBorder="1" applyAlignment="1">
      <alignment horizontal="center"/>
    </xf>
    <xf numFmtId="0" fontId="16" fillId="0" borderId="13" xfId="0" applyFont="1" applyBorder="1" applyAlignment="1">
      <alignment horizontal="center"/>
    </xf>
    <xf numFmtId="43" fontId="16" fillId="0" borderId="50" xfId="1" applyFont="1" applyBorder="1" applyAlignment="1">
      <alignment horizontal="center"/>
    </xf>
    <xf numFmtId="43" fontId="16" fillId="0" borderId="34" xfId="1" applyFont="1" applyBorder="1" applyAlignment="1">
      <alignment horizontal="center"/>
    </xf>
    <xf numFmtId="0" fontId="19" fillId="0" borderId="12" xfId="0" applyFont="1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/>
    </xf>
    <xf numFmtId="0" fontId="21" fillId="0" borderId="12" xfId="0" applyFont="1" applyBorder="1" applyAlignment="1">
      <alignment horizontal="center"/>
    </xf>
    <xf numFmtId="0" fontId="21" fillId="0" borderId="10" xfId="0" applyFont="1" applyBorder="1" applyAlignment="1">
      <alignment horizontal="center"/>
    </xf>
    <xf numFmtId="0" fontId="21" fillId="0" borderId="11" xfId="0" applyFont="1" applyBorder="1" applyAlignment="1">
      <alignment horizontal="center"/>
    </xf>
    <xf numFmtId="43" fontId="6" fillId="0" borderId="18" xfId="1" applyFont="1" applyBorder="1" applyAlignment="1">
      <alignment horizontal="center"/>
    </xf>
    <xf numFmtId="43" fontId="5" fillId="0" borderId="12" xfId="1" applyFont="1" applyBorder="1" applyAlignment="1">
      <alignment horizontal="center"/>
    </xf>
    <xf numFmtId="43" fontId="5" fillId="0" borderId="10" xfId="1" applyFont="1" applyBorder="1" applyAlignment="1">
      <alignment horizontal="center"/>
    </xf>
    <xf numFmtId="43" fontId="5" fillId="0" borderId="11" xfId="1" applyFont="1" applyBorder="1" applyAlignment="1">
      <alignment horizontal="center"/>
    </xf>
    <xf numFmtId="0" fontId="20" fillId="0" borderId="0" xfId="0" applyFont="1" applyBorder="1" applyAlignment="1">
      <alignment horizontal="center" vertical="center"/>
    </xf>
    <xf numFmtId="0" fontId="20" fillId="0" borderId="44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12" fillId="0" borderId="17" xfId="0" applyFont="1" applyBorder="1" applyAlignment="1">
      <alignment horizontal="center"/>
    </xf>
    <xf numFmtId="0" fontId="12" fillId="0" borderId="18" xfId="0" applyFont="1" applyBorder="1" applyAlignment="1">
      <alignment horizontal="center"/>
    </xf>
    <xf numFmtId="0" fontId="12" fillId="0" borderId="16" xfId="0" applyFont="1" applyBorder="1" applyAlignment="1">
      <alignment horizontal="center"/>
    </xf>
    <xf numFmtId="0" fontId="19" fillId="0" borderId="12" xfId="0" applyFont="1" applyBorder="1" applyAlignment="1">
      <alignment horizontal="center"/>
    </xf>
    <xf numFmtId="0" fontId="19" fillId="0" borderId="10" xfId="0" applyFont="1" applyBorder="1" applyAlignment="1">
      <alignment horizontal="center"/>
    </xf>
    <xf numFmtId="0" fontId="19" fillId="0" borderId="11" xfId="0" applyFont="1" applyBorder="1" applyAlignment="1">
      <alignment horizontal="center"/>
    </xf>
    <xf numFmtId="0" fontId="21" fillId="0" borderId="12" xfId="0" applyFont="1" applyBorder="1" applyAlignment="1">
      <alignment horizontal="center" vertical="center"/>
    </xf>
    <xf numFmtId="0" fontId="21" fillId="0" borderId="10" xfId="0" applyFont="1" applyBorder="1" applyAlignment="1">
      <alignment horizontal="center" vertical="center"/>
    </xf>
    <xf numFmtId="0" fontId="21" fillId="0" borderId="11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SALE FOR 2022  </a:t>
            </a:r>
          </a:p>
        </c:rich>
      </c:tx>
      <c:layout>
        <c:manualLayout>
          <c:xMode val="edge"/>
          <c:yMode val="edge"/>
          <c:x val="0.38656912948061456"/>
          <c:y val="2.05655526992287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947268573293623E-2"/>
          <c:y val="0.10603870967741937"/>
          <c:w val="0.89932734282567006"/>
          <c:h val="0.84441737363474723"/>
        </c:manualLayout>
      </c:layout>
      <c:lineChart>
        <c:grouping val="standard"/>
        <c:varyColors val="0"/>
        <c:ser>
          <c:idx val="0"/>
          <c:order val="0"/>
          <c:tx>
            <c:strRef>
              <c:f>'Total sale'!$B$110</c:f>
              <c:strCache>
                <c:ptCount val="1"/>
                <c:pt idx="0">
                  <c:v>TOTAL SALES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'Total sale'!$C$3:$N$3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'Total sale'!$C$110:$N$110</c:f>
              <c:numCache>
                <c:formatCode>_(* #,##0.00_);_(* \(#,##0.00\);_(* "-"??_);_(@_)</c:formatCode>
                <c:ptCount val="12"/>
                <c:pt idx="0">
                  <c:v>420610</c:v>
                </c:pt>
                <c:pt idx="1">
                  <c:v>378500</c:v>
                </c:pt>
                <c:pt idx="2">
                  <c:v>539450</c:v>
                </c:pt>
                <c:pt idx="3">
                  <c:v>441000</c:v>
                </c:pt>
                <c:pt idx="4">
                  <c:v>552400</c:v>
                </c:pt>
                <c:pt idx="5">
                  <c:v>404660</c:v>
                </c:pt>
                <c:pt idx="6">
                  <c:v>408390</c:v>
                </c:pt>
                <c:pt idx="7">
                  <c:v>497967</c:v>
                </c:pt>
                <c:pt idx="8">
                  <c:v>633833</c:v>
                </c:pt>
                <c:pt idx="9">
                  <c:v>296250</c:v>
                </c:pt>
                <c:pt idx="10">
                  <c:v>376000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1A-4560-BA18-6FFF9296497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110687552"/>
        <c:axId val="1110679648"/>
      </c:lineChart>
      <c:catAx>
        <c:axId val="111068755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0679648"/>
        <c:crosses val="autoZero"/>
        <c:auto val="1"/>
        <c:lblAlgn val="ctr"/>
        <c:lblOffset val="100"/>
        <c:noMultiLvlLbl val="0"/>
      </c:catAx>
      <c:valAx>
        <c:axId val="111067964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0687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RELATIONSHIP OFFICERS PERFORMANCE FOR</a:t>
            </a:r>
            <a:r>
              <a:rPr lang="en-US" baseline="0"/>
              <a:t> THE YEAR 2021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05532839552326E-2"/>
          <c:y val="8.9199247290350378E-2"/>
          <c:w val="0.88468947872613846"/>
          <c:h val="0.7714195305026123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'Sale by ROs'!$D$2</c:f>
              <c:strCache>
                <c:ptCount val="1"/>
                <c:pt idx="0">
                  <c:v>GIFTY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'Sale by ROs'!$C$110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'Sale by ROs'!$D$110</c:f>
              <c:numCache>
                <c:formatCode>_(* #,##0.00_);_(* \(#,##0.00\);_(* "-"??_);_(@_)</c:formatCode>
                <c:ptCount val="1"/>
                <c:pt idx="0">
                  <c:v>479050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AC-4704-AA7B-7D052168EBDB}"/>
            </c:ext>
          </c:extLst>
        </c:ser>
        <c:ser>
          <c:idx val="1"/>
          <c:order val="1"/>
          <c:tx>
            <c:strRef>
              <c:f>'Sale by ROs'!$E$2</c:f>
              <c:strCache>
                <c:ptCount val="1"/>
                <c:pt idx="0">
                  <c:v>RICHMOND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'Sale by ROs'!$C$110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'Sale by ROs'!$E$110</c:f>
              <c:numCache>
                <c:formatCode>_(* #,##0.00_);_(* \(#,##0.00\);_(* "-"??_);_(@_)</c:formatCode>
                <c:ptCount val="1"/>
                <c:pt idx="0">
                  <c:v>458150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AC-4704-AA7B-7D052168EBDB}"/>
            </c:ext>
          </c:extLst>
        </c:ser>
        <c:ser>
          <c:idx val="2"/>
          <c:order val="2"/>
          <c:tx>
            <c:strRef>
              <c:f>'Sale by ROs'!$F$2</c:f>
              <c:strCache>
                <c:ptCount val="1"/>
                <c:pt idx="0">
                  <c:v>PETER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'Sale by ROs'!$C$110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'Sale by ROs'!$F$110</c:f>
              <c:numCache>
                <c:formatCode>_(* #,##0.00_);_(* \(#,##0.00\);_(* "-"??_);_(@_)</c:formatCode>
                <c:ptCount val="1"/>
                <c:pt idx="0">
                  <c:v>2204943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DAC-4704-AA7B-7D052168EBDB}"/>
            </c:ext>
          </c:extLst>
        </c:ser>
        <c:ser>
          <c:idx val="3"/>
          <c:order val="3"/>
          <c:tx>
            <c:strRef>
              <c:f>'Sale by ROs'!$G$2</c:f>
              <c:strCache>
                <c:ptCount val="1"/>
                <c:pt idx="0">
                  <c:v>NSIA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'Sale by ROs'!$C$110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'Sale by ROs'!$G$110</c:f>
              <c:numCache>
                <c:formatCode>_(* #,##0.00_);_(* \(#,##0.00\);_(* "-"??_);_(@_)</c:formatCode>
                <c:ptCount val="1"/>
                <c:pt idx="0">
                  <c:v>911975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DAC-4704-AA7B-7D052168EBDB}"/>
            </c:ext>
          </c:extLst>
        </c:ser>
        <c:ser>
          <c:idx val="4"/>
          <c:order val="4"/>
          <c:tx>
            <c:strRef>
              <c:f>'Sale by ROs'!$H$2</c:f>
              <c:strCache>
                <c:ptCount val="1"/>
                <c:pt idx="0">
                  <c:v>SAM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'Sale by ROs'!$C$110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'Sale by ROs'!$H$110</c:f>
              <c:numCache>
                <c:formatCode>_(* #,##0.00_);_(* \(#,##0.00\);_(* "-"??_);_(@_)</c:formatCode>
                <c:ptCount val="1"/>
                <c:pt idx="0">
                  <c:v>370692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DAC-4704-AA7B-7D052168EBDB}"/>
            </c:ext>
          </c:extLst>
        </c:ser>
        <c:ser>
          <c:idx val="5"/>
          <c:order val="5"/>
          <c:tx>
            <c:strRef>
              <c:f>'Sale by ROs'!$I$2</c:f>
              <c:strCache>
                <c:ptCount val="1"/>
                <c:pt idx="0">
                  <c:v>ERNEST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'Sale by ROs'!$C$110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'Sale by ROs'!$I$110</c:f>
              <c:numCache>
                <c:formatCode>_(* #,##0.00_);_(* \(#,##0.00\);_(* "-"??_);_(@_)</c:formatCode>
                <c:ptCount val="1"/>
                <c:pt idx="0">
                  <c:v>524250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DAC-4704-AA7B-7D052168EB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289613663"/>
        <c:axId val="1289616159"/>
      </c:barChart>
      <c:catAx>
        <c:axId val="1289613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9616159"/>
        <c:crosses val="autoZero"/>
        <c:auto val="1"/>
        <c:lblAlgn val="ctr"/>
        <c:lblOffset val="100"/>
        <c:noMultiLvlLbl val="0"/>
      </c:catAx>
      <c:valAx>
        <c:axId val="1289616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9613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CASH RECIEVED FOR 2022  </a:t>
            </a:r>
          </a:p>
        </c:rich>
      </c:tx>
      <c:layout>
        <c:manualLayout>
          <c:xMode val="edge"/>
          <c:yMode val="edge"/>
          <c:x val="0.38656912948061456"/>
          <c:y val="2.05655526992287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5627478247796592E-2"/>
          <c:y val="0.10855920892686145"/>
          <c:w val="0.89932734282567006"/>
          <c:h val="0.84441737363474723"/>
        </c:manualLayout>
      </c:layout>
      <c:lineChart>
        <c:grouping val="standard"/>
        <c:varyColors val="0"/>
        <c:ser>
          <c:idx val="0"/>
          <c:order val="0"/>
          <c:tx>
            <c:strRef>
              <c:f>[1]Sheet1!$B$112</c:f>
              <c:strCache>
                <c:ptCount val="1"/>
                <c:pt idx="0">
                  <c:v>TOTAL SALES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[1]Sheet1!$C$1:$N$1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[1]Sheet1!$C$112:$N$112</c:f>
              <c:numCache>
                <c:formatCode>General</c:formatCode>
                <c:ptCount val="12"/>
                <c:pt idx="0">
                  <c:v>261950</c:v>
                </c:pt>
                <c:pt idx="1">
                  <c:v>369424</c:v>
                </c:pt>
                <c:pt idx="2">
                  <c:v>440892</c:v>
                </c:pt>
                <c:pt idx="3">
                  <c:v>396277.5</c:v>
                </c:pt>
                <c:pt idx="4">
                  <c:v>496754</c:v>
                </c:pt>
                <c:pt idx="5">
                  <c:v>347722</c:v>
                </c:pt>
                <c:pt idx="6">
                  <c:v>194571</c:v>
                </c:pt>
                <c:pt idx="7">
                  <c:v>555292</c:v>
                </c:pt>
                <c:pt idx="8">
                  <c:v>390833.36</c:v>
                </c:pt>
                <c:pt idx="9">
                  <c:v>849684</c:v>
                </c:pt>
                <c:pt idx="10">
                  <c:v>391060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60-4C22-94BD-D5CB890A158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110687552"/>
        <c:axId val="1110679648"/>
      </c:lineChart>
      <c:catAx>
        <c:axId val="1110687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0679648"/>
        <c:crosses val="autoZero"/>
        <c:auto val="1"/>
        <c:lblAlgn val="ctr"/>
        <c:lblOffset val="100"/>
        <c:noMultiLvlLbl val="0"/>
      </c:catAx>
      <c:valAx>
        <c:axId val="111067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0687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RELATIONSHIP OFFICERS PERFORMANCE FOR THE YEAR 2022</a:t>
            </a:r>
          </a:p>
        </c:rich>
      </c:tx>
      <c:layout>
        <c:manualLayout>
          <c:xMode val="edge"/>
          <c:yMode val="edge"/>
          <c:x val="0.21636266340493845"/>
          <c:y val="1.40845070422535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05532839552326E-2"/>
          <c:y val="8.9199247290350378E-2"/>
          <c:w val="0.88468947872613846"/>
          <c:h val="0.7714195305026123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[1]Sheet2!$D$2</c:f>
              <c:strCache>
                <c:ptCount val="1"/>
                <c:pt idx="0">
                  <c:v>GIFTY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[1]Sheet2!$C$114</c:f>
              <c:strCache>
                <c:ptCount val="1"/>
                <c:pt idx="0">
                  <c:v>TOTAL </c:v>
                </c:pt>
              </c:strCache>
            </c:strRef>
          </c:cat>
          <c:val>
            <c:numRef>
              <c:f>[1]Sheet2!$D$114</c:f>
              <c:numCache>
                <c:formatCode>General</c:formatCode>
                <c:ptCount val="1"/>
                <c:pt idx="0">
                  <c:v>468015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BE-4807-AC3F-B4F627683029}"/>
            </c:ext>
          </c:extLst>
        </c:ser>
        <c:ser>
          <c:idx val="1"/>
          <c:order val="1"/>
          <c:tx>
            <c:strRef>
              <c:f>[1]Sheet2!$E$2</c:f>
              <c:strCache>
                <c:ptCount val="1"/>
                <c:pt idx="0">
                  <c:v>RICHMOND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[1]Sheet2!$C$114</c:f>
              <c:strCache>
                <c:ptCount val="1"/>
                <c:pt idx="0">
                  <c:v>TOTAL </c:v>
                </c:pt>
              </c:strCache>
            </c:strRef>
          </c:cat>
          <c:val>
            <c:numRef>
              <c:f>[1]Sheet2!$E$114</c:f>
              <c:numCache>
                <c:formatCode>General</c:formatCode>
                <c:ptCount val="1"/>
                <c:pt idx="0">
                  <c:v>427523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BE-4807-AC3F-B4F627683029}"/>
            </c:ext>
          </c:extLst>
        </c:ser>
        <c:ser>
          <c:idx val="2"/>
          <c:order val="2"/>
          <c:tx>
            <c:strRef>
              <c:f>[1]Sheet2!$F$2</c:f>
              <c:strCache>
                <c:ptCount val="1"/>
                <c:pt idx="0">
                  <c:v>PETER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[1]Sheet2!$C$114</c:f>
              <c:strCache>
                <c:ptCount val="1"/>
                <c:pt idx="0">
                  <c:v>TOTAL </c:v>
                </c:pt>
              </c:strCache>
            </c:strRef>
          </c:cat>
          <c:val>
            <c:numRef>
              <c:f>[1]Sheet2!$F$114</c:f>
              <c:numCache>
                <c:formatCode>General</c:formatCode>
                <c:ptCount val="1"/>
                <c:pt idx="0">
                  <c:v>2125524.36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BE-4807-AC3F-B4F627683029}"/>
            </c:ext>
          </c:extLst>
        </c:ser>
        <c:ser>
          <c:idx val="3"/>
          <c:order val="3"/>
          <c:tx>
            <c:strRef>
              <c:f>[1]Sheet2!$G$2</c:f>
              <c:strCache>
                <c:ptCount val="1"/>
                <c:pt idx="0">
                  <c:v>NSIA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[1]Sheet2!$C$114</c:f>
              <c:strCache>
                <c:ptCount val="1"/>
                <c:pt idx="0">
                  <c:v>TOTAL </c:v>
                </c:pt>
              </c:strCache>
            </c:strRef>
          </c:cat>
          <c:val>
            <c:numRef>
              <c:f>[1]Sheet2!$G$114</c:f>
              <c:numCache>
                <c:formatCode>General</c:formatCode>
                <c:ptCount val="1"/>
                <c:pt idx="0">
                  <c:v>891814.5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BE-4807-AC3F-B4F627683029}"/>
            </c:ext>
          </c:extLst>
        </c:ser>
        <c:ser>
          <c:idx val="4"/>
          <c:order val="4"/>
          <c:tx>
            <c:strRef>
              <c:f>[1]Sheet2!$H$2</c:f>
              <c:strCache>
                <c:ptCount val="1"/>
                <c:pt idx="0">
                  <c:v>SAM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[1]Sheet2!$C$114</c:f>
              <c:strCache>
                <c:ptCount val="1"/>
                <c:pt idx="0">
                  <c:v>TOTAL </c:v>
                </c:pt>
              </c:strCache>
            </c:strRef>
          </c:cat>
          <c:val>
            <c:numRef>
              <c:f>[1]Sheet2!$H$114</c:f>
              <c:numCache>
                <c:formatCode>General</c:formatCode>
                <c:ptCount val="1"/>
                <c:pt idx="0">
                  <c:v>390551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6BE-4807-AC3F-B4F627683029}"/>
            </c:ext>
          </c:extLst>
        </c:ser>
        <c:ser>
          <c:idx val="5"/>
          <c:order val="5"/>
          <c:tx>
            <c:strRef>
              <c:f>[1]Sheet2!$I$2</c:f>
              <c:strCache>
                <c:ptCount val="1"/>
                <c:pt idx="0">
                  <c:v>ERNEST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[1]Sheet2!$C$114</c:f>
              <c:strCache>
                <c:ptCount val="1"/>
                <c:pt idx="0">
                  <c:v>TOTAL </c:v>
                </c:pt>
              </c:strCache>
            </c:strRef>
          </c:cat>
          <c:val>
            <c:numRef>
              <c:f>[1]Sheet2!$I$114</c:f>
              <c:numCache>
                <c:formatCode>General</c:formatCode>
                <c:ptCount val="1"/>
                <c:pt idx="0">
                  <c:v>391031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6BE-4807-AC3F-B4F62768302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289613663"/>
        <c:axId val="1289616159"/>
      </c:barChart>
      <c:catAx>
        <c:axId val="1289613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9616159"/>
        <c:crosses val="autoZero"/>
        <c:auto val="1"/>
        <c:lblAlgn val="ctr"/>
        <c:lblOffset val="100"/>
        <c:noMultiLvlLbl val="0"/>
      </c:catAx>
      <c:valAx>
        <c:axId val="1289616159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289613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title pos="t" align="ctr" overlay="0">
      <cx:tx>
        <cx:txData>
          <cx:v>Client Analysis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Client Analysis</a:t>
          </a:r>
        </a:p>
      </cx:txPr>
    </cx:title>
    <cx:plotArea>
      <cx:plotAreaRegion>
        <cx:plotSurface>
          <cx:spPr>
            <a:ln>
              <a:solidFill>
                <a:schemeClr val="accent1">
                  <a:alpha val="0"/>
                </a:schemeClr>
              </a:solidFill>
            </a:ln>
          </cx:spPr>
        </cx:plotSurface>
        <cx:series layoutId="clusteredColumn" uniqueId="{6B4A8C97-D556-4986-9BA2-D676C166BAC6}">
          <cx:dataId val="0"/>
          <cx:layoutPr>
            <cx:aggregation/>
          </cx:layoutPr>
          <cx:axisId val="1"/>
        </cx:series>
        <cx:series layoutId="paretoLine" ownerIdx="0" uniqueId="{179B801F-C22F-46C5-9053-E2C9DAEA81ED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endParaRPr lang="en-US" sz="900" b="0" i="0" u="none" strike="noStrike" baseline="0">
              <a:solidFill>
                <a:sysClr val="window" lastClr="FFFFFF">
                  <a:lumMod val="95000"/>
                </a:sysClr>
              </a:solidFill>
              <a:latin typeface="Calibri" panose="020F0502020204030204"/>
            </a:endParaRPr>
          </a:p>
        </cx:txPr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val">
        <cx:f>_xlchart.v1.3</cx:f>
      </cx:numDim>
    </cx:data>
  </cx:chartData>
  <cx:chart>
    <cx:title pos="t" align="ctr" overlay="0"/>
    <cx:plotArea>
      <cx:plotAreaRegion>
        <cx:plotSurface>
          <cx:spPr>
            <a:ln>
              <a:solidFill>
                <a:schemeClr val="accent1">
                  <a:alpha val="0"/>
                </a:schemeClr>
              </a:solidFill>
            </a:ln>
          </cx:spPr>
        </cx:plotSurface>
        <cx:series layoutId="clusteredColumn" uniqueId="{6B4A8C97-D556-4986-9BA2-D676C166BAC6}">
          <cx:dataLabels pos="inEnd">
            <cx:visibility seriesName="0" categoryName="0" value="1"/>
          </cx:dataLabels>
          <cx:dataId val="0"/>
          <cx:layoutPr>
            <cx:aggregation/>
          </cx:layoutPr>
          <cx:axisId val="1"/>
        </cx:series>
        <cx:series layoutId="paretoLine" ownerIdx="0" uniqueId="{179B801F-C22F-46C5-9053-E2C9DAEA81ED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title/>
        <cx:units unit="percentage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endParaRPr lang="en-US" sz="900" b="0" i="0" u="none" strike="noStrike" baseline="0">
              <a:solidFill>
                <a:sysClr val="window" lastClr="FFFFFF">
                  <a:lumMod val="95000"/>
                </a:sysClr>
              </a:solidFill>
              <a:latin typeface="Calibri" panose="020F0502020204030204"/>
            </a:endParaRPr>
          </a:p>
        </cx:txPr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85000"/>
      </a:schemeClr>
    </cs:fontRef>
    <cs:defRPr sz="900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/>
  </cs:dataLabel>
  <cs:dataLabelCallout>
    <cs:lnRef idx="0"/>
    <cs:fillRef idx="0"/>
    <cs:effectRef idx="0"/>
    <cs:fontRef idx="minor">
      <a:schemeClr val="lt1">
        <a:lumMod val="85000"/>
      </a:schemeClr>
    </cs:fontRef>
    <cs:spPr>
      <a:solidFill>
        <a:schemeClr val="lt1"/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 w="9525">
        <a:solidFill>
          <a:schemeClr val="tx1"/>
        </a:solidFill>
      </a:ln>
      <a:effectLst>
        <a:outerShdw blurRad="57150" dist="19050" dir="5400000" algn="ctr" rotWithShape="0">
          <a:srgbClr val="000000">
            <a:alpha val="63000"/>
          </a:srgb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lt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lt1"/>
    </cs:fontRef>
  </cs:dropLine>
  <cs:errorBar>
    <cs:lnRef idx="0"/>
    <cs:fillRef idx="0"/>
    <cs:effectRef idx="0"/>
    <cs:fontRef idx="minor">
      <a:schemeClr val="lt1"/>
    </cs:fontRef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</cs:hiLoLine>
  <cs:leaderLine>
    <cs:lnRef idx="0"/>
    <cs:fillRef idx="0"/>
    <cs:effectRef idx="0"/>
    <cs:fontRef idx="minor">
      <a:schemeClr val="lt1"/>
    </cs:fontRef>
  </cs:leaderLine>
  <cs:legend>
    <cs:lnRef idx="0"/>
    <cs:fillRef idx="0"/>
    <cs:effectRef idx="0"/>
    <cs:fontRef idx="minor">
      <a:schemeClr val="lt1">
        <a:lumMod val="8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1416050</xdr:colOff>
      <xdr:row>113</xdr:row>
      <xdr:rowOff>6350</xdr:rowOff>
    </xdr:from>
    <xdr:to>
      <xdr:col>12</xdr:col>
      <xdr:colOff>400050</xdr:colOff>
      <xdr:row>134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7C0AEE-A0BA-4436-A336-EEFD346F7F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19050</xdr:colOff>
      <xdr:row>144</xdr:row>
      <xdr:rowOff>146050</xdr:rowOff>
    </xdr:from>
    <xdr:to>
      <xdr:col>13</xdr:col>
      <xdr:colOff>165100</xdr:colOff>
      <xdr:row>168</xdr:row>
      <xdr:rowOff>158749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9934E932-9777-4D73-B803-739CEFD6B25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165100</xdr:colOff>
      <xdr:row>113</xdr:row>
      <xdr:rowOff>177800</xdr:rowOff>
    </xdr:from>
    <xdr:to>
      <xdr:col>10</xdr:col>
      <xdr:colOff>139700</xdr:colOff>
      <xdr:row>143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E7BF70-70FB-4B3B-B2DE-C199DCEB53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628650</xdr:colOff>
      <xdr:row>124</xdr:row>
      <xdr:rowOff>107950</xdr:rowOff>
    </xdr:from>
    <xdr:to>
      <xdr:col>12</xdr:col>
      <xdr:colOff>679450</xdr:colOff>
      <xdr:row>152</xdr:row>
      <xdr:rowOff>53975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7C0AEE-A0BA-4436-A336-EEFD346F7F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76200</xdr:colOff>
      <xdr:row>162</xdr:row>
      <xdr:rowOff>50800</xdr:rowOff>
    </xdr:from>
    <xdr:to>
      <xdr:col>13</xdr:col>
      <xdr:colOff>781050</xdr:colOff>
      <xdr:row>191</xdr:row>
      <xdr:rowOff>155574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9934E932-9777-4D73-B803-739CEFD6B25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565150</xdr:colOff>
      <xdr:row>117</xdr:row>
      <xdr:rowOff>82550</xdr:rowOff>
    </xdr:from>
    <xdr:to>
      <xdr:col>9</xdr:col>
      <xdr:colOff>1492250</xdr:colOff>
      <xdr:row>146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E7BF70-70FB-4B3B-B2DE-C199DCEB53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XMINGER%20ADVERTISING/Desktop/2022/CASH%20RECEIVED%20FOR%20THE%20YEAR,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Sheet1"/>
    </sheetNames>
    <sheetDataSet>
      <sheetData sheetId="0">
        <row r="2">
          <cell r="D2" t="str">
            <v>GIFTY</v>
          </cell>
          <cell r="E2" t="str">
            <v>RICHMOND</v>
          </cell>
          <cell r="F2" t="str">
            <v>PETER</v>
          </cell>
          <cell r="G2" t="str">
            <v>NSIA</v>
          </cell>
          <cell r="H2" t="str">
            <v>SAM</v>
          </cell>
          <cell r="I2" t="str">
            <v>ERNEST</v>
          </cell>
        </row>
        <row r="114">
          <cell r="C114" t="str">
            <v xml:space="preserve">TOTAL </v>
          </cell>
          <cell r="D114">
            <v>468015</v>
          </cell>
          <cell r="E114">
            <v>427523</v>
          </cell>
          <cell r="F114">
            <v>2125524.36</v>
          </cell>
          <cell r="G114">
            <v>891814.5</v>
          </cell>
          <cell r="H114">
            <v>390551</v>
          </cell>
          <cell r="I114">
            <v>391031</v>
          </cell>
        </row>
      </sheetData>
      <sheetData sheetId="1">
        <row r="1">
          <cell r="C1" t="str">
            <v>JANUARY</v>
          </cell>
          <cell r="D1" t="str">
            <v>FEBRUARY</v>
          </cell>
          <cell r="E1" t="str">
            <v>MARCH</v>
          </cell>
          <cell r="F1" t="str">
            <v>APRIL</v>
          </cell>
          <cell r="G1" t="str">
            <v>MAY</v>
          </cell>
          <cell r="H1" t="str">
            <v>JUNE</v>
          </cell>
          <cell r="I1" t="str">
            <v>JULY</v>
          </cell>
          <cell r="J1" t="str">
            <v>AUGUST</v>
          </cell>
          <cell r="K1" t="str">
            <v>SEPTEMBER</v>
          </cell>
          <cell r="L1" t="str">
            <v>OCTOBER</v>
          </cell>
          <cell r="M1" t="str">
            <v>NOVEMBER</v>
          </cell>
          <cell r="N1" t="str">
            <v>DECEMBER</v>
          </cell>
        </row>
        <row r="2">
          <cell r="B2" t="str">
            <v>Media Reach</v>
          </cell>
          <cell r="O2">
            <v>285780</v>
          </cell>
        </row>
        <row r="3">
          <cell r="B3" t="str">
            <v>Ogilvy</v>
          </cell>
          <cell r="O3">
            <v>68324</v>
          </cell>
        </row>
        <row r="4">
          <cell r="B4" t="str">
            <v>PHD</v>
          </cell>
          <cell r="O4">
            <v>1068402.3599999999</v>
          </cell>
        </row>
        <row r="5">
          <cell r="B5" t="str">
            <v>Promoperfect</v>
          </cell>
          <cell r="O5">
            <v>15000</v>
          </cell>
        </row>
        <row r="6">
          <cell r="B6" t="str">
            <v>Collage and Mosaic</v>
          </cell>
          <cell r="O6">
            <v>9000</v>
          </cell>
        </row>
        <row r="7">
          <cell r="B7" t="str">
            <v>Lemon Premium</v>
          </cell>
          <cell r="O7">
            <v>2600</v>
          </cell>
        </row>
        <row r="8">
          <cell r="B8" t="str">
            <v>Airpro</v>
          </cell>
          <cell r="O8">
            <v>112400</v>
          </cell>
        </row>
        <row r="9">
          <cell r="B9" t="str">
            <v>Knotsville</v>
          </cell>
          <cell r="O9">
            <v>13500</v>
          </cell>
        </row>
        <row r="10">
          <cell r="B10" t="str">
            <v>Printex</v>
          </cell>
          <cell r="O10">
            <v>13200</v>
          </cell>
        </row>
        <row r="11">
          <cell r="B11" t="str">
            <v>Heroes</v>
          </cell>
          <cell r="O11">
            <v>46200</v>
          </cell>
        </row>
        <row r="12">
          <cell r="B12" t="str">
            <v>FUNERAL</v>
          </cell>
          <cell r="O12">
            <v>126110</v>
          </cell>
        </row>
        <row r="13">
          <cell r="B13" t="str">
            <v>Topdog</v>
          </cell>
          <cell r="O13">
            <v>33000</v>
          </cell>
        </row>
        <row r="14">
          <cell r="B14" t="str">
            <v>Alfalinx</v>
          </cell>
          <cell r="O14">
            <v>12600</v>
          </cell>
        </row>
        <row r="15">
          <cell r="B15" t="str">
            <v>CHURCH</v>
          </cell>
          <cell r="O15">
            <v>76400</v>
          </cell>
        </row>
        <row r="16">
          <cell r="B16" t="str">
            <v>Lexbert</v>
          </cell>
          <cell r="O16">
            <v>11900</v>
          </cell>
        </row>
        <row r="17">
          <cell r="B17" t="str">
            <v>Exclusive legacy</v>
          </cell>
          <cell r="O17">
            <v>3400</v>
          </cell>
        </row>
        <row r="18">
          <cell r="B18" t="str">
            <v>Olam Ghana</v>
          </cell>
          <cell r="O18">
            <v>320174.5</v>
          </cell>
        </row>
        <row r="19">
          <cell r="B19" t="str">
            <v>Intergrity Fund Mgt</v>
          </cell>
          <cell r="O19">
            <v>28800</v>
          </cell>
        </row>
        <row r="20">
          <cell r="B20" t="str">
            <v>City Value</v>
          </cell>
          <cell r="O20">
            <v>55200</v>
          </cell>
        </row>
        <row r="21">
          <cell r="B21" t="str">
            <v>Liberty  (Vodafone)</v>
          </cell>
          <cell r="O21">
            <v>250000</v>
          </cell>
        </row>
        <row r="22">
          <cell r="B22" t="str">
            <v>Beyond and wide</v>
          </cell>
          <cell r="O22">
            <v>6000</v>
          </cell>
        </row>
        <row r="23">
          <cell r="B23" t="str">
            <v>Origin 8</v>
          </cell>
          <cell r="O23">
            <v>22000</v>
          </cell>
        </row>
        <row r="24">
          <cell r="B24" t="str">
            <v>Vital Digital</v>
          </cell>
          <cell r="O24">
            <v>5400</v>
          </cell>
        </row>
        <row r="25">
          <cell r="B25" t="str">
            <v>Field brands</v>
          </cell>
          <cell r="O25">
            <v>3600</v>
          </cell>
        </row>
        <row r="26">
          <cell r="B26" t="str">
            <v>Sintex</v>
          </cell>
          <cell r="O26">
            <v>32400</v>
          </cell>
        </row>
        <row r="27">
          <cell r="B27" t="str">
            <v>Mullen Lowe</v>
          </cell>
          <cell r="O27">
            <v>7200</v>
          </cell>
        </row>
        <row r="28">
          <cell r="B28" t="str">
            <v>Big dreams</v>
          </cell>
          <cell r="O28">
            <v>55000</v>
          </cell>
        </row>
        <row r="29">
          <cell r="B29" t="str">
            <v>Gana herb</v>
          </cell>
          <cell r="O29">
            <v>36675</v>
          </cell>
        </row>
        <row r="30">
          <cell r="B30" t="str">
            <v>Highstreet</v>
          </cell>
          <cell r="O30">
            <v>60300</v>
          </cell>
        </row>
        <row r="31">
          <cell r="B31" t="str">
            <v>MM Logic</v>
          </cell>
          <cell r="O31">
            <v>15600</v>
          </cell>
        </row>
        <row r="32">
          <cell r="B32" t="str">
            <v>Pageline</v>
          </cell>
          <cell r="O32">
            <v>28000</v>
          </cell>
        </row>
        <row r="33">
          <cell r="B33" t="str">
            <v>The Crush</v>
          </cell>
          <cell r="O33">
            <v>10800</v>
          </cell>
        </row>
        <row r="34">
          <cell r="B34" t="str">
            <v>Rhema Network</v>
          </cell>
          <cell r="O34">
            <v>5100</v>
          </cell>
        </row>
        <row r="35">
          <cell r="B35" t="str">
            <v>Aquantuo</v>
          </cell>
          <cell r="O35">
            <v>12000</v>
          </cell>
        </row>
        <row r="36">
          <cell r="B36" t="str">
            <v>Stream concept</v>
          </cell>
          <cell r="O36">
            <v>40800</v>
          </cell>
        </row>
        <row r="37">
          <cell r="B37" t="str">
            <v>Digicraft</v>
          </cell>
          <cell r="O37">
            <v>26372</v>
          </cell>
        </row>
        <row r="38">
          <cell r="B38" t="str">
            <v>Creidit mall</v>
          </cell>
          <cell r="O38">
            <v>14400</v>
          </cell>
        </row>
        <row r="39">
          <cell r="B39" t="str">
            <v>Garden City University</v>
          </cell>
          <cell r="O39">
            <v>11130</v>
          </cell>
        </row>
        <row r="40">
          <cell r="B40" t="str">
            <v>Vibryant X</v>
          </cell>
          <cell r="O40">
            <v>42700</v>
          </cell>
        </row>
        <row r="41">
          <cell r="B41" t="str">
            <v xml:space="preserve">JM Addo </v>
          </cell>
          <cell r="O41">
            <v>11900</v>
          </cell>
        </row>
        <row r="42">
          <cell r="B42" t="str">
            <v>Hiralco</v>
          </cell>
          <cell r="O42">
            <v>16500</v>
          </cell>
        </row>
        <row r="43">
          <cell r="B43" t="str">
            <v>Rock Publicity</v>
          </cell>
          <cell r="O43">
            <v>4800</v>
          </cell>
        </row>
        <row r="44">
          <cell r="B44" t="str">
            <v>Markinpesh</v>
          </cell>
          <cell r="O44">
            <v>70400</v>
          </cell>
        </row>
        <row r="45">
          <cell r="B45" t="str">
            <v>Kent International</v>
          </cell>
          <cell r="O45">
            <v>32400</v>
          </cell>
        </row>
        <row r="46">
          <cell r="B46" t="str">
            <v>Now Available Africa</v>
          </cell>
          <cell r="O46">
            <v>91800</v>
          </cell>
        </row>
        <row r="47">
          <cell r="B47" t="str">
            <v>Blue print</v>
          </cell>
          <cell r="O47">
            <v>10000</v>
          </cell>
        </row>
        <row r="48">
          <cell r="B48" t="str">
            <v>Linarks</v>
          </cell>
          <cell r="O48">
            <v>7200</v>
          </cell>
        </row>
        <row r="49">
          <cell r="B49" t="str">
            <v>Somotex</v>
          </cell>
          <cell r="O49">
            <v>13440</v>
          </cell>
        </row>
        <row r="50">
          <cell r="B50" t="str">
            <v>Creative Oasis</v>
          </cell>
          <cell r="O50">
            <v>4800</v>
          </cell>
        </row>
        <row r="51">
          <cell r="B51" t="str">
            <v>OTEC</v>
          </cell>
          <cell r="O51">
            <v>3800</v>
          </cell>
        </row>
        <row r="52">
          <cell r="B52" t="str">
            <v>Media Instinct</v>
          </cell>
          <cell r="O52">
            <v>29900</v>
          </cell>
        </row>
        <row r="53">
          <cell r="B53" t="str">
            <v>InaCircle</v>
          </cell>
          <cell r="O53">
            <v>3600</v>
          </cell>
        </row>
        <row r="54">
          <cell r="B54" t="str">
            <v>Novelty Media</v>
          </cell>
          <cell r="O54">
            <v>28800</v>
          </cell>
        </row>
        <row r="55">
          <cell r="B55" t="str">
            <v>Grand Multimedia</v>
          </cell>
          <cell r="O55">
            <v>6600</v>
          </cell>
        </row>
        <row r="56">
          <cell r="B56" t="str">
            <v>CD Multimedia</v>
          </cell>
          <cell r="O56">
            <v>214700</v>
          </cell>
        </row>
        <row r="57">
          <cell r="B57" t="str">
            <v>Kay gee</v>
          </cell>
          <cell r="O57">
            <v>2465</v>
          </cell>
        </row>
        <row r="58">
          <cell r="B58" t="str">
            <v>Total family life</v>
          </cell>
          <cell r="O58">
            <v>23400</v>
          </cell>
        </row>
        <row r="59">
          <cell r="B59" t="str">
            <v>Dreamland</v>
          </cell>
          <cell r="O59">
            <v>9700</v>
          </cell>
        </row>
        <row r="60">
          <cell r="B60" t="str">
            <v>Privet</v>
          </cell>
          <cell r="O60">
            <v>36800</v>
          </cell>
        </row>
        <row r="61">
          <cell r="B61" t="str">
            <v>Micjoy</v>
          </cell>
          <cell r="O61">
            <v>73000</v>
          </cell>
        </row>
        <row r="62">
          <cell r="B62" t="str">
            <v>Carson</v>
          </cell>
          <cell r="O62">
            <v>16000</v>
          </cell>
        </row>
        <row r="63">
          <cell r="B63" t="str">
            <v>Empire Ghana</v>
          </cell>
          <cell r="O63">
            <v>32000</v>
          </cell>
        </row>
        <row r="64">
          <cell r="B64" t="str">
            <v>Primus</v>
          </cell>
          <cell r="O64">
            <v>29400</v>
          </cell>
        </row>
        <row r="65">
          <cell r="B65" t="str">
            <v>Havas</v>
          </cell>
          <cell r="O65">
            <v>45000</v>
          </cell>
        </row>
        <row r="66">
          <cell r="B66" t="str">
            <v>Finishline</v>
          </cell>
          <cell r="O66">
            <v>17200</v>
          </cell>
        </row>
        <row r="67">
          <cell r="B67" t="str">
            <v>Rainbow Agro</v>
          </cell>
          <cell r="O67">
            <v>72000</v>
          </cell>
        </row>
        <row r="68">
          <cell r="B68" t="str">
            <v>Kofi Adum</v>
          </cell>
          <cell r="O68">
            <v>11700</v>
          </cell>
        </row>
        <row r="69">
          <cell r="B69" t="str">
            <v>Maridav</v>
          </cell>
          <cell r="O69">
            <v>21600</v>
          </cell>
        </row>
        <row r="70">
          <cell r="B70" t="str">
            <v>Pages</v>
          </cell>
          <cell r="O70">
            <v>20400</v>
          </cell>
        </row>
        <row r="71">
          <cell r="B71" t="str">
            <v>CIMAF</v>
          </cell>
          <cell r="O71">
            <v>59300</v>
          </cell>
        </row>
        <row r="72">
          <cell r="B72" t="str">
            <v>Insight grey</v>
          </cell>
          <cell r="O72">
            <v>18000</v>
          </cell>
        </row>
        <row r="73">
          <cell r="B73" t="str">
            <v>Xpress Advertising</v>
          </cell>
          <cell r="O73">
            <v>49700</v>
          </cell>
        </row>
        <row r="74">
          <cell r="B74" t="str">
            <v>Social Ghana</v>
          </cell>
          <cell r="O74">
            <v>11220</v>
          </cell>
        </row>
        <row r="75">
          <cell r="B75" t="str">
            <v>Tresses by Abena</v>
          </cell>
          <cell r="O75">
            <v>2400</v>
          </cell>
        </row>
        <row r="76">
          <cell r="B76" t="str">
            <v>Proximity solutions</v>
          </cell>
          <cell r="O76">
            <v>37500</v>
          </cell>
        </row>
        <row r="77">
          <cell r="B77" t="str">
            <v>Amoako-Atta Ministries</v>
          </cell>
          <cell r="O77">
            <v>2300</v>
          </cell>
        </row>
        <row r="78">
          <cell r="B78" t="str">
            <v>Innova ddb</v>
          </cell>
          <cell r="O78">
            <v>24200</v>
          </cell>
        </row>
        <row r="79">
          <cell r="B79" t="str">
            <v>Contagion</v>
          </cell>
          <cell r="O79">
            <v>21600</v>
          </cell>
        </row>
        <row r="80">
          <cell r="B80" t="str">
            <v>Mafricom Ghana</v>
          </cell>
          <cell r="O80">
            <v>43500</v>
          </cell>
        </row>
        <row r="81">
          <cell r="B81" t="str">
            <v>Startimes</v>
          </cell>
          <cell r="O81">
            <v>92900</v>
          </cell>
        </row>
        <row r="82">
          <cell r="B82" t="str">
            <v>Smile train</v>
          </cell>
          <cell r="O82">
            <v>123597</v>
          </cell>
        </row>
        <row r="83">
          <cell r="B83" t="str">
            <v>Global Outdoor</v>
          </cell>
          <cell r="O83">
            <v>6000</v>
          </cell>
        </row>
        <row r="84">
          <cell r="B84" t="str">
            <v>Nova STL</v>
          </cell>
          <cell r="O84">
            <v>2200</v>
          </cell>
        </row>
        <row r="85">
          <cell r="B85" t="str">
            <v>Sheba Music</v>
          </cell>
          <cell r="O85">
            <v>3600</v>
          </cell>
        </row>
        <row r="86">
          <cell r="B86" t="str">
            <v xml:space="preserve">Wigal </v>
          </cell>
          <cell r="O86">
            <v>14400</v>
          </cell>
        </row>
        <row r="87">
          <cell r="B87" t="str">
            <v>Sofaaamy</v>
          </cell>
          <cell r="O87">
            <v>15000</v>
          </cell>
        </row>
        <row r="88">
          <cell r="B88" t="str">
            <v>Vision Art</v>
          </cell>
          <cell r="O88">
            <v>6000</v>
          </cell>
        </row>
        <row r="89">
          <cell r="B89" t="str">
            <v>Touch Point</v>
          </cell>
          <cell r="O89">
            <v>7200</v>
          </cell>
        </row>
        <row r="90">
          <cell r="B90" t="str">
            <v>BetKing</v>
          </cell>
          <cell r="O90">
            <v>33000</v>
          </cell>
        </row>
        <row r="91">
          <cell r="B91" t="str">
            <v>2AJ</v>
          </cell>
          <cell r="O91">
            <v>1200</v>
          </cell>
        </row>
        <row r="92">
          <cell r="B92" t="str">
            <v>Westline Ent</v>
          </cell>
          <cell r="O92">
            <v>1450</v>
          </cell>
        </row>
        <row r="93">
          <cell r="B93" t="str">
            <v>Chick N billy</v>
          </cell>
          <cell r="O93">
            <v>2800</v>
          </cell>
        </row>
        <row r="94">
          <cell r="B94" t="str">
            <v>Happy Sunshine</v>
          </cell>
          <cell r="O94">
            <v>37950</v>
          </cell>
        </row>
        <row r="95">
          <cell r="B95" t="str">
            <v>Right Skill</v>
          </cell>
          <cell r="O95">
            <v>3600</v>
          </cell>
        </row>
        <row r="96">
          <cell r="B96" t="str">
            <v>Takoradi Assembly</v>
          </cell>
          <cell r="O96">
            <v>3000</v>
          </cell>
        </row>
        <row r="97">
          <cell r="B97" t="str">
            <v>Kotbal</v>
          </cell>
          <cell r="O97">
            <v>1350</v>
          </cell>
        </row>
        <row r="98">
          <cell r="B98" t="str">
            <v>Media Reality</v>
          </cell>
          <cell r="O98">
            <v>11700</v>
          </cell>
        </row>
        <row r="99">
          <cell r="B99" t="str">
            <v>Gold coast food</v>
          </cell>
          <cell r="O99">
            <v>32760</v>
          </cell>
        </row>
        <row r="100">
          <cell r="B100" t="str">
            <v>Ankrah</v>
          </cell>
          <cell r="O100">
            <v>2000</v>
          </cell>
        </row>
        <row r="101">
          <cell r="B101" t="str">
            <v>Fame Interactive</v>
          </cell>
          <cell r="O101">
            <v>9750</v>
          </cell>
        </row>
        <row r="102">
          <cell r="B102" t="str">
            <v>sky Waters</v>
          </cell>
          <cell r="O102">
            <v>6750</v>
          </cell>
        </row>
        <row r="103">
          <cell r="B103" t="str">
            <v>Pulse Comm</v>
          </cell>
          <cell r="O103">
            <v>3600</v>
          </cell>
        </row>
        <row r="104">
          <cell r="B104" t="str">
            <v>Grand Imperial</v>
          </cell>
          <cell r="O104">
            <v>9000</v>
          </cell>
        </row>
        <row r="105">
          <cell r="B105" t="str">
            <v>Jiji</v>
          </cell>
          <cell r="O105">
            <v>11600</v>
          </cell>
        </row>
        <row r="106">
          <cell r="B106" t="str">
            <v>Little cow</v>
          </cell>
          <cell r="O106">
            <v>2800</v>
          </cell>
        </row>
        <row r="107">
          <cell r="B107" t="str">
            <v>Luv fm</v>
          </cell>
          <cell r="O107">
            <v>10300</v>
          </cell>
        </row>
        <row r="108">
          <cell r="B108" t="str">
            <v>Millenium Excellence</v>
          </cell>
          <cell r="O108">
            <v>4200</v>
          </cell>
        </row>
        <row r="109">
          <cell r="B109" t="str">
            <v>Scania</v>
          </cell>
          <cell r="O109">
            <v>3360</v>
          </cell>
        </row>
        <row r="110">
          <cell r="B110" t="str">
            <v>Imaginario</v>
          </cell>
          <cell r="O110">
            <v>9000</v>
          </cell>
        </row>
        <row r="111">
          <cell r="B111" t="str">
            <v>Beautiful beneath</v>
          </cell>
          <cell r="O111">
            <v>3900</v>
          </cell>
        </row>
        <row r="112">
          <cell r="B112" t="str">
            <v>TOTAL SALES</v>
          </cell>
          <cell r="C112">
            <v>261950</v>
          </cell>
          <cell r="D112">
            <v>369424</v>
          </cell>
          <cell r="E112">
            <v>440892</v>
          </cell>
          <cell r="F112">
            <v>396277.5</v>
          </cell>
          <cell r="G112">
            <v>496754</v>
          </cell>
          <cell r="H112">
            <v>347722</v>
          </cell>
          <cell r="I112">
            <v>194571</v>
          </cell>
          <cell r="J112">
            <v>555292</v>
          </cell>
          <cell r="K112">
            <v>390833.36</v>
          </cell>
          <cell r="L112">
            <v>849684</v>
          </cell>
          <cell r="M112">
            <v>391060</v>
          </cell>
          <cell r="N112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  <pageSetUpPr fitToPage="1"/>
  </sheetPr>
  <dimension ref="A1:Q141"/>
  <sheetViews>
    <sheetView zoomScaleNormal="100" workbookViewId="0">
      <pane xSplit="1" ySplit="3" topLeftCell="B4" activePane="bottomRight" state="frozen"/>
      <selection pane="topRight" activeCell="B1" sqref="B1"/>
      <selection pane="bottomLeft" activeCell="A2" sqref="A2"/>
      <selection pane="bottomRight" activeCell="F8" sqref="F8"/>
    </sheetView>
  </sheetViews>
  <sheetFormatPr defaultRowHeight="18.75" x14ac:dyDescent="0.3"/>
  <cols>
    <col min="2" max="2" width="20.85546875" bestFit="1" customWidth="1"/>
    <col min="3" max="3" width="17.28515625" style="7" customWidth="1"/>
    <col min="4" max="4" width="15.85546875" style="7" customWidth="1"/>
    <col min="5" max="5" width="18.42578125" style="7" customWidth="1"/>
    <col min="6" max="6" width="16.140625" style="7" customWidth="1"/>
    <col min="7" max="7" width="17" style="7" customWidth="1"/>
    <col min="8" max="8" width="18.7109375" style="7" customWidth="1"/>
    <col min="9" max="9" width="16.42578125" style="7" customWidth="1"/>
    <col min="10" max="10" width="18.5703125" style="7" customWidth="1"/>
    <col min="11" max="11" width="17.28515625" style="7" bestFit="1" customWidth="1"/>
    <col min="12" max="12" width="16" customWidth="1"/>
    <col min="13" max="13" width="16.140625" style="7" bestFit="1" customWidth="1"/>
    <col min="14" max="14" width="16.85546875" style="7" customWidth="1"/>
    <col min="15" max="15" width="18.28515625" style="37" customWidth="1"/>
    <col min="16" max="16" width="12.85546875" customWidth="1"/>
  </cols>
  <sheetData>
    <row r="1" spans="1:17" ht="28.5" customHeight="1" thickBot="1" x14ac:dyDescent="0.5">
      <c r="A1" s="190" t="s">
        <v>200</v>
      </c>
      <c r="B1" s="191"/>
      <c r="C1" s="191"/>
      <c r="D1" s="191"/>
      <c r="E1" s="191"/>
      <c r="F1" s="191"/>
      <c r="G1" s="191"/>
      <c r="H1" s="191"/>
      <c r="I1" s="191"/>
      <c r="J1" s="191"/>
      <c r="K1" s="191"/>
      <c r="L1" s="191"/>
      <c r="M1" s="191"/>
      <c r="N1" s="191"/>
      <c r="O1" s="191"/>
      <c r="P1" s="192"/>
    </row>
    <row r="2" spans="1:17" ht="27" customHeight="1" thickBot="1" x14ac:dyDescent="0.3">
      <c r="A2" s="187" t="s">
        <v>201</v>
      </c>
      <c r="B2" s="188"/>
      <c r="C2" s="188"/>
      <c r="D2" s="188"/>
      <c r="E2" s="188"/>
      <c r="F2" s="188"/>
      <c r="G2" s="188"/>
      <c r="H2" s="188"/>
      <c r="I2" s="188"/>
      <c r="J2" s="188"/>
      <c r="K2" s="188"/>
      <c r="L2" s="188"/>
      <c r="M2" s="188"/>
      <c r="N2" s="188"/>
      <c r="O2" s="188"/>
      <c r="P2" s="189"/>
    </row>
    <row r="3" spans="1:17" s="22" customFormat="1" ht="19.5" thickBot="1" x14ac:dyDescent="0.35">
      <c r="A3" s="69" t="s">
        <v>18</v>
      </c>
      <c r="B3" s="69" t="s">
        <v>0</v>
      </c>
      <c r="C3" s="33" t="s">
        <v>1</v>
      </c>
      <c r="D3" s="33" t="s">
        <v>2</v>
      </c>
      <c r="E3" s="33" t="s">
        <v>3</v>
      </c>
      <c r="F3" s="33" t="s">
        <v>4</v>
      </c>
      <c r="G3" s="33" t="s">
        <v>5</v>
      </c>
      <c r="H3" s="33" t="s">
        <v>6</v>
      </c>
      <c r="I3" s="33" t="s">
        <v>7</v>
      </c>
      <c r="J3" s="33" t="s">
        <v>8</v>
      </c>
      <c r="K3" s="33" t="s">
        <v>9</v>
      </c>
      <c r="L3" s="69" t="s">
        <v>10</v>
      </c>
      <c r="M3" s="33" t="s">
        <v>11</v>
      </c>
      <c r="N3" s="33" t="s">
        <v>12</v>
      </c>
      <c r="O3" s="33" t="s">
        <v>13</v>
      </c>
      <c r="P3" s="69" t="s">
        <v>14</v>
      </c>
    </row>
    <row r="4" spans="1:17" ht="19.5" thickBot="1" x14ac:dyDescent="0.35">
      <c r="A4" s="147">
        <v>1</v>
      </c>
      <c r="B4" s="148" t="s">
        <v>38</v>
      </c>
      <c r="C4" s="149">
        <v>58400</v>
      </c>
      <c r="D4" s="149"/>
      <c r="E4" s="149"/>
      <c r="F4" s="149"/>
      <c r="G4" s="149"/>
      <c r="H4" s="149"/>
      <c r="I4" s="149"/>
      <c r="J4" s="149">
        <v>12000</v>
      </c>
      <c r="K4" s="149"/>
      <c r="L4" s="149"/>
      <c r="M4" s="149"/>
      <c r="N4" s="149"/>
      <c r="O4" s="34">
        <f t="shared" ref="O4:O67" si="0">SUM(C4:N4)</f>
        <v>70400</v>
      </c>
      <c r="P4" s="44"/>
      <c r="Q4" s="4"/>
    </row>
    <row r="5" spans="1:17" ht="19.5" thickBot="1" x14ac:dyDescent="0.35">
      <c r="A5" s="150">
        <v>2</v>
      </c>
      <c r="B5" s="151" t="s">
        <v>19</v>
      </c>
      <c r="C5" s="152">
        <v>10900</v>
      </c>
      <c r="D5" s="152">
        <v>36600</v>
      </c>
      <c r="E5" s="152">
        <v>16950</v>
      </c>
      <c r="F5" s="152"/>
      <c r="G5" s="152"/>
      <c r="H5" s="152">
        <v>2900</v>
      </c>
      <c r="I5" s="152"/>
      <c r="J5" s="152">
        <v>76050</v>
      </c>
      <c r="K5" s="152"/>
      <c r="L5" s="152"/>
      <c r="M5" s="152">
        <v>83700</v>
      </c>
      <c r="N5" s="152"/>
      <c r="O5" s="34">
        <f t="shared" si="0"/>
        <v>227100</v>
      </c>
      <c r="P5" s="46"/>
      <c r="Q5" s="4"/>
    </row>
    <row r="6" spans="1:17" ht="19.5" thickBot="1" x14ac:dyDescent="0.35">
      <c r="A6" s="150">
        <v>3</v>
      </c>
      <c r="B6" s="151" t="s">
        <v>20</v>
      </c>
      <c r="C6" s="152"/>
      <c r="D6" s="152"/>
      <c r="E6" s="152"/>
      <c r="F6" s="152"/>
      <c r="G6" s="152"/>
      <c r="H6" s="152">
        <v>193160</v>
      </c>
      <c r="I6" s="152">
        <v>57240</v>
      </c>
      <c r="J6" s="152"/>
      <c r="K6" s="152">
        <v>299783</v>
      </c>
      <c r="L6" s="152"/>
      <c r="M6" s="152"/>
      <c r="N6" s="152"/>
      <c r="O6" s="34">
        <f t="shared" si="0"/>
        <v>550183</v>
      </c>
      <c r="P6" s="46"/>
      <c r="Q6" s="4"/>
    </row>
    <row r="7" spans="1:17" ht="19.5" thickBot="1" x14ac:dyDescent="0.35">
      <c r="A7" s="150">
        <v>4</v>
      </c>
      <c r="B7" s="151" t="s">
        <v>71</v>
      </c>
      <c r="C7" s="152">
        <v>26100</v>
      </c>
      <c r="D7" s="152"/>
      <c r="E7" s="152"/>
      <c r="F7" s="152">
        <v>105300</v>
      </c>
      <c r="G7" s="152">
        <v>282400</v>
      </c>
      <c r="H7" s="152"/>
      <c r="I7" s="152">
        <v>45500</v>
      </c>
      <c r="J7" s="152"/>
      <c r="K7" s="152">
        <v>48000</v>
      </c>
      <c r="L7" s="152"/>
      <c r="M7" s="152">
        <v>105600</v>
      </c>
      <c r="N7" s="152"/>
      <c r="O7" s="34">
        <f t="shared" si="0"/>
        <v>612900</v>
      </c>
      <c r="P7" s="46"/>
      <c r="Q7" s="4"/>
    </row>
    <row r="8" spans="1:17" ht="19.5" thickBot="1" x14ac:dyDescent="0.35">
      <c r="A8" s="150">
        <v>5</v>
      </c>
      <c r="B8" s="151" t="s">
        <v>22</v>
      </c>
      <c r="C8" s="152"/>
      <c r="D8" s="152"/>
      <c r="E8" s="152"/>
      <c r="F8" s="152">
        <v>6000</v>
      </c>
      <c r="G8" s="152"/>
      <c r="H8" s="152"/>
      <c r="I8" s="152">
        <v>3000</v>
      </c>
      <c r="J8" s="152"/>
      <c r="K8" s="152"/>
      <c r="L8" s="152"/>
      <c r="M8" s="152"/>
      <c r="N8" s="152"/>
      <c r="O8" s="34">
        <f t="shared" si="0"/>
        <v>9000</v>
      </c>
      <c r="P8" s="46"/>
      <c r="Q8" s="4"/>
    </row>
    <row r="9" spans="1:17" ht="19.5" thickBot="1" x14ac:dyDescent="0.35">
      <c r="A9" s="150">
        <v>6</v>
      </c>
      <c r="B9" s="151" t="s">
        <v>75</v>
      </c>
      <c r="C9" s="152"/>
      <c r="D9" s="152">
        <v>20400</v>
      </c>
      <c r="E9" s="152"/>
      <c r="F9" s="152"/>
      <c r="G9" s="152"/>
      <c r="H9" s="152"/>
      <c r="I9" s="152"/>
      <c r="J9" s="152"/>
      <c r="K9" s="152"/>
      <c r="L9" s="152"/>
      <c r="M9" s="152"/>
      <c r="N9" s="152"/>
      <c r="O9" s="34">
        <f t="shared" si="0"/>
        <v>20400</v>
      </c>
      <c r="P9" s="46"/>
      <c r="Q9" s="4"/>
    </row>
    <row r="10" spans="1:17" ht="19.5" thickBot="1" x14ac:dyDescent="0.35">
      <c r="A10" s="150">
        <v>7</v>
      </c>
      <c r="B10" s="151" t="s">
        <v>23</v>
      </c>
      <c r="C10" s="152">
        <v>32400</v>
      </c>
      <c r="D10" s="152"/>
      <c r="E10" s="152"/>
      <c r="F10" s="152"/>
      <c r="G10" s="152">
        <v>42900</v>
      </c>
      <c r="H10" s="152"/>
      <c r="I10" s="152"/>
      <c r="J10" s="152">
        <v>42900</v>
      </c>
      <c r="K10" s="152"/>
      <c r="L10" s="152"/>
      <c r="M10" s="152"/>
      <c r="N10" s="152"/>
      <c r="O10" s="34">
        <f t="shared" si="0"/>
        <v>118200</v>
      </c>
      <c r="P10" s="46"/>
      <c r="Q10" s="4"/>
    </row>
    <row r="11" spans="1:17" ht="19.5" thickBot="1" x14ac:dyDescent="0.35">
      <c r="A11" s="150">
        <v>8</v>
      </c>
      <c r="B11" s="151" t="s">
        <v>24</v>
      </c>
      <c r="C11" s="152">
        <v>7200</v>
      </c>
      <c r="D11" s="152"/>
      <c r="E11" s="152"/>
      <c r="F11" s="152"/>
      <c r="G11" s="152"/>
      <c r="H11" s="152"/>
      <c r="I11" s="152"/>
      <c r="J11" s="152"/>
      <c r="K11" s="152"/>
      <c r="L11" s="152"/>
      <c r="M11" s="152"/>
      <c r="N11" s="152"/>
      <c r="O11" s="34">
        <f t="shared" si="0"/>
        <v>7200</v>
      </c>
      <c r="P11" s="46"/>
      <c r="Q11" s="4"/>
    </row>
    <row r="12" spans="1:17" ht="19.5" thickBot="1" x14ac:dyDescent="0.35">
      <c r="A12" s="150">
        <v>9</v>
      </c>
      <c r="B12" s="151" t="s">
        <v>97</v>
      </c>
      <c r="C12" s="152"/>
      <c r="D12" s="152"/>
      <c r="E12" s="152"/>
      <c r="F12" s="152"/>
      <c r="G12" s="152"/>
      <c r="H12" s="152">
        <v>7200</v>
      </c>
      <c r="I12" s="152"/>
      <c r="J12" s="152"/>
      <c r="K12" s="152"/>
      <c r="L12" s="152"/>
      <c r="M12" s="152"/>
      <c r="N12" s="152"/>
      <c r="O12" s="34">
        <f t="shared" si="0"/>
        <v>7200</v>
      </c>
      <c r="P12" s="46"/>
      <c r="Q12" s="4"/>
    </row>
    <row r="13" spans="1:17" ht="19.5" thickBot="1" x14ac:dyDescent="0.35">
      <c r="A13" s="150">
        <v>10</v>
      </c>
      <c r="B13" s="151" t="s">
        <v>126</v>
      </c>
      <c r="C13" s="152"/>
      <c r="D13" s="152"/>
      <c r="E13" s="152"/>
      <c r="F13" s="152"/>
      <c r="G13" s="152"/>
      <c r="H13" s="152"/>
      <c r="I13" s="152"/>
      <c r="J13" s="152"/>
      <c r="K13" s="152"/>
      <c r="L13" s="152">
        <v>19500</v>
      </c>
      <c r="M13" s="152"/>
      <c r="N13" s="152"/>
      <c r="O13" s="34">
        <f t="shared" si="0"/>
        <v>19500</v>
      </c>
      <c r="P13" s="46"/>
      <c r="Q13" s="4"/>
    </row>
    <row r="14" spans="1:17" ht="19.5" thickBot="1" x14ac:dyDescent="0.35">
      <c r="A14" s="150">
        <v>11</v>
      </c>
      <c r="B14" s="151" t="s">
        <v>86</v>
      </c>
      <c r="C14" s="152">
        <v>8100</v>
      </c>
      <c r="D14" s="152">
        <v>14300</v>
      </c>
      <c r="E14" s="152">
        <v>22200</v>
      </c>
      <c r="F14" s="152">
        <v>23700</v>
      </c>
      <c r="G14" s="152">
        <v>17800</v>
      </c>
      <c r="H14" s="152">
        <v>7500</v>
      </c>
      <c r="I14" s="152">
        <v>5100</v>
      </c>
      <c r="J14" s="152">
        <v>5300</v>
      </c>
      <c r="K14" s="152">
        <v>7300</v>
      </c>
      <c r="L14" s="152">
        <v>19900</v>
      </c>
      <c r="M14" s="152">
        <v>7600</v>
      </c>
      <c r="N14" s="152"/>
      <c r="O14" s="34">
        <f t="shared" si="0"/>
        <v>138800</v>
      </c>
      <c r="P14" s="46"/>
      <c r="Q14" s="4"/>
    </row>
    <row r="15" spans="1:17" ht="19.5" thickBot="1" x14ac:dyDescent="0.35">
      <c r="A15" s="150">
        <v>12</v>
      </c>
      <c r="B15" s="151" t="s">
        <v>25</v>
      </c>
      <c r="C15" s="152"/>
      <c r="D15" s="152"/>
      <c r="E15" s="152"/>
      <c r="F15" s="152"/>
      <c r="G15" s="152">
        <v>15000</v>
      </c>
      <c r="H15" s="152"/>
      <c r="I15" s="152"/>
      <c r="J15" s="152"/>
      <c r="K15" s="152"/>
      <c r="L15" s="152"/>
      <c r="M15" s="152"/>
      <c r="N15" s="152"/>
      <c r="O15" s="34">
        <f t="shared" si="0"/>
        <v>15000</v>
      </c>
      <c r="P15" s="46"/>
      <c r="Q15" s="4"/>
    </row>
    <row r="16" spans="1:17" ht="19.5" thickBot="1" x14ac:dyDescent="0.35">
      <c r="A16" s="150">
        <v>13</v>
      </c>
      <c r="B16" s="151" t="s">
        <v>26</v>
      </c>
      <c r="C16" s="152">
        <v>4200</v>
      </c>
      <c r="D16" s="152"/>
      <c r="E16" s="152"/>
      <c r="F16" s="152"/>
      <c r="G16" s="152"/>
      <c r="H16" s="152"/>
      <c r="I16" s="152">
        <v>4200</v>
      </c>
      <c r="J16" s="152">
        <v>4200</v>
      </c>
      <c r="K16" s="152"/>
      <c r="L16" s="152"/>
      <c r="M16" s="152"/>
      <c r="N16" s="152"/>
      <c r="O16" s="34">
        <f t="shared" si="0"/>
        <v>12600</v>
      </c>
      <c r="P16" s="46"/>
      <c r="Q16" s="4"/>
    </row>
    <row r="17" spans="1:17" ht="19.5" thickBot="1" x14ac:dyDescent="0.35">
      <c r="A17" s="150">
        <v>14</v>
      </c>
      <c r="B17" s="151" t="s">
        <v>76</v>
      </c>
      <c r="C17" s="152"/>
      <c r="D17" s="152">
        <v>3600</v>
      </c>
      <c r="E17" s="152"/>
      <c r="F17" s="152"/>
      <c r="G17" s="152">
        <v>2400</v>
      </c>
      <c r="H17" s="152"/>
      <c r="I17" s="152"/>
      <c r="J17" s="152"/>
      <c r="K17" s="152"/>
      <c r="L17" s="152"/>
      <c r="M17" s="152"/>
      <c r="N17" s="152"/>
      <c r="O17" s="34">
        <f t="shared" si="0"/>
        <v>6000</v>
      </c>
      <c r="P17" s="46"/>
      <c r="Q17" s="4"/>
    </row>
    <row r="18" spans="1:17" ht="19.5" thickBot="1" x14ac:dyDescent="0.35">
      <c r="A18" s="150">
        <v>15</v>
      </c>
      <c r="B18" s="151" t="s">
        <v>110</v>
      </c>
      <c r="C18" s="152"/>
      <c r="D18" s="152"/>
      <c r="E18" s="152"/>
      <c r="F18" s="152"/>
      <c r="G18" s="152"/>
      <c r="H18" s="152"/>
      <c r="I18" s="152">
        <v>33000</v>
      </c>
      <c r="J18" s="152"/>
      <c r="K18" s="152"/>
      <c r="L18" s="152"/>
      <c r="M18" s="152"/>
      <c r="N18" s="152"/>
      <c r="O18" s="34">
        <f t="shared" si="0"/>
        <v>33000</v>
      </c>
      <c r="P18" s="46"/>
      <c r="Q18" s="4"/>
    </row>
    <row r="19" spans="1:17" ht="19.5" thickBot="1" x14ac:dyDescent="0.35">
      <c r="A19" s="150">
        <v>16</v>
      </c>
      <c r="B19" s="151" t="s">
        <v>102</v>
      </c>
      <c r="C19" s="152"/>
      <c r="D19" s="152"/>
      <c r="E19" s="152"/>
      <c r="F19" s="152"/>
      <c r="G19" s="152"/>
      <c r="H19" s="152">
        <v>10000</v>
      </c>
      <c r="I19" s="152"/>
      <c r="J19" s="152"/>
      <c r="K19" s="152"/>
      <c r="L19" s="152">
        <v>10000</v>
      </c>
      <c r="M19" s="152"/>
      <c r="N19" s="152"/>
      <c r="O19" s="34">
        <f t="shared" si="0"/>
        <v>20000</v>
      </c>
      <c r="P19" s="46"/>
      <c r="Q19" s="4"/>
    </row>
    <row r="20" spans="1:17" ht="19.5" thickBot="1" x14ac:dyDescent="0.35">
      <c r="A20" s="150">
        <v>17</v>
      </c>
      <c r="B20" s="151" t="s">
        <v>27</v>
      </c>
      <c r="C20" s="152"/>
      <c r="D20" s="152"/>
      <c r="E20" s="152">
        <v>226100</v>
      </c>
      <c r="F20" s="152">
        <v>106675</v>
      </c>
      <c r="G20" s="152"/>
      <c r="H20" s="152"/>
      <c r="I20" s="152"/>
      <c r="J20" s="152"/>
      <c r="K20" s="152"/>
      <c r="L20" s="152"/>
      <c r="M20" s="152"/>
      <c r="N20" s="152"/>
      <c r="O20" s="34">
        <f t="shared" si="0"/>
        <v>332775</v>
      </c>
      <c r="P20" s="46"/>
      <c r="Q20" s="4"/>
    </row>
    <row r="21" spans="1:17" ht="19.5" thickBot="1" x14ac:dyDescent="0.35">
      <c r="A21" s="150">
        <v>18</v>
      </c>
      <c r="B21" s="151" t="s">
        <v>28</v>
      </c>
      <c r="C21" s="152">
        <v>7200</v>
      </c>
      <c r="D21" s="152"/>
      <c r="E21" s="152"/>
      <c r="F21" s="152"/>
      <c r="G21" s="152"/>
      <c r="H21" s="152"/>
      <c r="I21" s="152"/>
      <c r="J21" s="152"/>
      <c r="K21" s="152"/>
      <c r="L21" s="152">
        <v>7200</v>
      </c>
      <c r="M21" s="152"/>
      <c r="N21" s="152"/>
      <c r="O21" s="34">
        <f t="shared" si="0"/>
        <v>14400</v>
      </c>
      <c r="P21" s="46"/>
      <c r="Q21" s="4"/>
    </row>
    <row r="22" spans="1:17" ht="19.5" thickBot="1" x14ac:dyDescent="0.35">
      <c r="A22" s="150">
        <v>19</v>
      </c>
      <c r="B22" s="151" t="s">
        <v>29</v>
      </c>
      <c r="C22" s="152">
        <v>7200</v>
      </c>
      <c r="D22" s="152"/>
      <c r="E22" s="152"/>
      <c r="F22" s="152">
        <v>18000</v>
      </c>
      <c r="G22" s="152">
        <v>7200</v>
      </c>
      <c r="H22" s="152"/>
      <c r="I22" s="152"/>
      <c r="J22" s="152">
        <v>3300</v>
      </c>
      <c r="K22" s="152">
        <v>10200</v>
      </c>
      <c r="L22" s="152"/>
      <c r="M22" s="152"/>
      <c r="N22" s="152"/>
      <c r="O22" s="34">
        <f t="shared" si="0"/>
        <v>45900</v>
      </c>
      <c r="P22" s="46"/>
      <c r="Q22" s="4"/>
    </row>
    <row r="23" spans="1:17" ht="19.5" thickBot="1" x14ac:dyDescent="0.35">
      <c r="A23" s="150">
        <v>20</v>
      </c>
      <c r="B23" s="151" t="s">
        <v>30</v>
      </c>
      <c r="C23" s="152"/>
      <c r="D23" s="152"/>
      <c r="E23" s="152"/>
      <c r="F23" s="152">
        <v>69300</v>
      </c>
      <c r="G23" s="152"/>
      <c r="H23" s="152"/>
      <c r="I23" s="152">
        <v>75900</v>
      </c>
      <c r="J23" s="152"/>
      <c r="K23" s="152">
        <v>7200</v>
      </c>
      <c r="L23" s="152"/>
      <c r="M23" s="152"/>
      <c r="N23" s="152"/>
      <c r="O23" s="34">
        <f t="shared" si="0"/>
        <v>152400</v>
      </c>
      <c r="P23" s="46"/>
      <c r="Q23" s="4"/>
    </row>
    <row r="24" spans="1:17" ht="19.5" thickBot="1" x14ac:dyDescent="0.35">
      <c r="A24" s="150">
        <v>21</v>
      </c>
      <c r="B24" s="151" t="s">
        <v>31</v>
      </c>
      <c r="C24" s="152"/>
      <c r="D24" s="152"/>
      <c r="E24" s="152">
        <v>6000</v>
      </c>
      <c r="F24" s="152"/>
      <c r="G24" s="152"/>
      <c r="H24" s="152"/>
      <c r="I24" s="152"/>
      <c r="J24" s="152"/>
      <c r="K24" s="152"/>
      <c r="L24" s="152"/>
      <c r="M24" s="152"/>
      <c r="N24" s="152"/>
      <c r="O24" s="34">
        <f t="shared" si="0"/>
        <v>6000</v>
      </c>
      <c r="P24" s="46"/>
      <c r="Q24" s="4"/>
    </row>
    <row r="25" spans="1:17" ht="19.5" thickBot="1" x14ac:dyDescent="0.35">
      <c r="A25" s="150">
        <v>22</v>
      </c>
      <c r="B25" s="151" t="s">
        <v>107</v>
      </c>
      <c r="C25" s="152"/>
      <c r="D25" s="152"/>
      <c r="E25" s="152"/>
      <c r="F25" s="152"/>
      <c r="G25" s="152"/>
      <c r="H25" s="152">
        <v>4800</v>
      </c>
      <c r="I25" s="152"/>
      <c r="J25" s="152"/>
      <c r="K25" s="152"/>
      <c r="L25" s="152"/>
      <c r="M25" s="152"/>
      <c r="N25" s="152"/>
      <c r="O25" s="34">
        <f t="shared" si="0"/>
        <v>4800</v>
      </c>
      <c r="P25" s="46"/>
      <c r="Q25" s="4"/>
    </row>
    <row r="26" spans="1:17" ht="19.5" thickBot="1" x14ac:dyDescent="0.35">
      <c r="A26" s="150">
        <v>23</v>
      </c>
      <c r="B26" s="151" t="s">
        <v>123</v>
      </c>
      <c r="C26" s="152"/>
      <c r="D26" s="152"/>
      <c r="E26" s="152"/>
      <c r="F26" s="152"/>
      <c r="G26" s="152"/>
      <c r="H26" s="152"/>
      <c r="I26" s="152"/>
      <c r="J26" s="152"/>
      <c r="K26" s="152"/>
      <c r="L26" s="152">
        <v>18200</v>
      </c>
      <c r="M26" s="152"/>
      <c r="N26" s="152"/>
      <c r="O26" s="34">
        <f t="shared" si="0"/>
        <v>18200</v>
      </c>
      <c r="P26" s="46"/>
      <c r="Q26" s="4"/>
    </row>
    <row r="27" spans="1:17" ht="19.5" thickBot="1" x14ac:dyDescent="0.35">
      <c r="A27" s="150">
        <v>24</v>
      </c>
      <c r="B27" s="151" t="s">
        <v>83</v>
      </c>
      <c r="C27" s="152"/>
      <c r="D27" s="152"/>
      <c r="E27" s="152">
        <v>7800</v>
      </c>
      <c r="F27" s="152"/>
      <c r="G27" s="152"/>
      <c r="H27" s="152"/>
      <c r="I27" s="152"/>
      <c r="J27" s="152"/>
      <c r="K27" s="152">
        <v>15600</v>
      </c>
      <c r="L27" s="152"/>
      <c r="M27" s="152"/>
      <c r="N27" s="152"/>
      <c r="O27" s="34">
        <f t="shared" si="0"/>
        <v>23400</v>
      </c>
      <c r="P27" s="46"/>
      <c r="Q27" s="4"/>
    </row>
    <row r="28" spans="1:17" ht="19.5" thickBot="1" x14ac:dyDescent="0.35">
      <c r="A28" s="150">
        <v>25</v>
      </c>
      <c r="B28" s="151" t="s">
        <v>32</v>
      </c>
      <c r="C28" s="152">
        <v>6600</v>
      </c>
      <c r="D28" s="152"/>
      <c r="E28" s="152">
        <v>13200</v>
      </c>
      <c r="F28" s="152"/>
      <c r="G28" s="152">
        <v>7200</v>
      </c>
      <c r="H28" s="152"/>
      <c r="I28" s="152">
        <v>7200</v>
      </c>
      <c r="J28" s="152"/>
      <c r="K28" s="152"/>
      <c r="L28" s="152"/>
      <c r="M28" s="152"/>
      <c r="N28" s="152"/>
      <c r="O28" s="34">
        <f t="shared" si="0"/>
        <v>34200</v>
      </c>
      <c r="P28" s="46"/>
      <c r="Q28" s="4"/>
    </row>
    <row r="29" spans="1:17" ht="19.5" thickBot="1" x14ac:dyDescent="0.35">
      <c r="A29" s="150">
        <v>26</v>
      </c>
      <c r="B29" s="151" t="s">
        <v>108</v>
      </c>
      <c r="C29" s="152"/>
      <c r="D29" s="152"/>
      <c r="E29" s="152"/>
      <c r="F29" s="152"/>
      <c r="G29" s="152"/>
      <c r="H29" s="152">
        <v>3600</v>
      </c>
      <c r="I29" s="152"/>
      <c r="J29" s="152"/>
      <c r="K29" s="152"/>
      <c r="L29" s="152"/>
      <c r="M29" s="152"/>
      <c r="N29" s="152"/>
      <c r="O29" s="34">
        <f t="shared" si="0"/>
        <v>3600</v>
      </c>
      <c r="P29" s="46"/>
      <c r="Q29" s="4"/>
    </row>
    <row r="30" spans="1:17" ht="19.5" thickBot="1" x14ac:dyDescent="0.35">
      <c r="A30" s="150">
        <v>27</v>
      </c>
      <c r="B30" s="151" t="s">
        <v>89</v>
      </c>
      <c r="C30" s="152"/>
      <c r="D30" s="152"/>
      <c r="E30" s="152"/>
      <c r="F30" s="152">
        <v>1200</v>
      </c>
      <c r="G30" s="152"/>
      <c r="H30" s="152">
        <v>2400</v>
      </c>
      <c r="I30" s="152"/>
      <c r="J30" s="152">
        <v>2400</v>
      </c>
      <c r="K30" s="152"/>
      <c r="L30" s="152">
        <v>2800</v>
      </c>
      <c r="M30" s="152"/>
      <c r="N30" s="152"/>
      <c r="O30" s="34">
        <f t="shared" si="0"/>
        <v>8800</v>
      </c>
      <c r="P30" s="46"/>
      <c r="Q30" s="4"/>
    </row>
    <row r="31" spans="1:17" ht="19.5" thickBot="1" x14ac:dyDescent="0.35">
      <c r="A31" s="150">
        <v>28</v>
      </c>
      <c r="B31" s="151" t="s">
        <v>109</v>
      </c>
      <c r="C31" s="152"/>
      <c r="D31" s="152"/>
      <c r="E31" s="152"/>
      <c r="F31" s="152"/>
      <c r="G31" s="152"/>
      <c r="H31" s="152"/>
      <c r="I31" s="152">
        <v>6000</v>
      </c>
      <c r="J31" s="152"/>
      <c r="K31" s="152"/>
      <c r="L31" s="152"/>
      <c r="M31" s="152"/>
      <c r="N31" s="152"/>
      <c r="O31" s="34">
        <f t="shared" si="0"/>
        <v>6000</v>
      </c>
      <c r="P31" s="46"/>
      <c r="Q31" s="4"/>
    </row>
    <row r="32" spans="1:17" ht="19.5" thickBot="1" x14ac:dyDescent="0.35">
      <c r="A32" s="150">
        <v>29</v>
      </c>
      <c r="B32" s="151" t="s">
        <v>33</v>
      </c>
      <c r="C32" s="152"/>
      <c r="D32" s="152">
        <v>3600</v>
      </c>
      <c r="E32" s="152"/>
      <c r="F32" s="152">
        <v>11400</v>
      </c>
      <c r="G32" s="152"/>
      <c r="H32" s="152"/>
      <c r="I32" s="152"/>
      <c r="J32" s="152">
        <v>2200</v>
      </c>
      <c r="K32" s="152">
        <v>10200</v>
      </c>
      <c r="L32" s="152">
        <v>19600</v>
      </c>
      <c r="M32" s="152"/>
      <c r="N32" s="152"/>
      <c r="O32" s="34">
        <f t="shared" si="0"/>
        <v>47000</v>
      </c>
      <c r="P32" s="46"/>
      <c r="Q32" s="4"/>
    </row>
    <row r="33" spans="1:17" ht="19.5" thickBot="1" x14ac:dyDescent="0.35">
      <c r="A33" s="150">
        <v>30</v>
      </c>
      <c r="B33" s="151" t="s">
        <v>34</v>
      </c>
      <c r="C33" s="152">
        <v>22800</v>
      </c>
      <c r="D33" s="152"/>
      <c r="E33" s="152"/>
      <c r="F33" s="152">
        <v>7200</v>
      </c>
      <c r="G33" s="152"/>
      <c r="H33" s="152"/>
      <c r="I33" s="152"/>
      <c r="J33" s="152"/>
      <c r="K33" s="152"/>
      <c r="L33" s="152"/>
      <c r="M33" s="152"/>
      <c r="N33" s="152"/>
      <c r="O33" s="34">
        <f t="shared" si="0"/>
        <v>30000</v>
      </c>
      <c r="P33" s="46"/>
      <c r="Q33" s="4"/>
    </row>
    <row r="34" spans="1:17" ht="19.5" thickBot="1" x14ac:dyDescent="0.35">
      <c r="A34" s="150">
        <v>31</v>
      </c>
      <c r="B34" s="151" t="s">
        <v>35</v>
      </c>
      <c r="C34" s="152"/>
      <c r="D34" s="152"/>
      <c r="E34" s="152"/>
      <c r="F34" s="152"/>
      <c r="G34" s="152">
        <v>30600</v>
      </c>
      <c r="H34" s="152"/>
      <c r="I34" s="152"/>
      <c r="J34" s="152"/>
      <c r="K34" s="152"/>
      <c r="L34" s="152"/>
      <c r="M34" s="152"/>
      <c r="N34" s="152"/>
      <c r="O34" s="34">
        <f t="shared" si="0"/>
        <v>30600</v>
      </c>
      <c r="P34" s="46"/>
      <c r="Q34" s="4"/>
    </row>
    <row r="35" spans="1:17" ht="19.5" thickBot="1" x14ac:dyDescent="0.35">
      <c r="A35" s="150">
        <v>32</v>
      </c>
      <c r="B35" s="151" t="s">
        <v>120</v>
      </c>
      <c r="C35" s="152"/>
      <c r="D35" s="152"/>
      <c r="E35" s="152"/>
      <c r="F35" s="152"/>
      <c r="G35" s="152"/>
      <c r="H35" s="152"/>
      <c r="I35" s="152"/>
      <c r="J35" s="152">
        <v>37950</v>
      </c>
      <c r="K35" s="152"/>
      <c r="L35" s="152"/>
      <c r="M35" s="152"/>
      <c r="N35" s="152"/>
      <c r="O35" s="34">
        <f t="shared" si="0"/>
        <v>37950</v>
      </c>
      <c r="P35" s="46"/>
      <c r="Q35" s="4"/>
    </row>
    <row r="36" spans="1:17" ht="19.5" thickBot="1" x14ac:dyDescent="0.35">
      <c r="A36" s="150">
        <v>33</v>
      </c>
      <c r="B36" s="151" t="s">
        <v>85</v>
      </c>
      <c r="C36" s="152"/>
      <c r="D36" s="152"/>
      <c r="E36" s="152"/>
      <c r="F36" s="152">
        <v>12000</v>
      </c>
      <c r="G36" s="152">
        <v>6000</v>
      </c>
      <c r="H36" s="152"/>
      <c r="I36" s="152"/>
      <c r="J36" s="152"/>
      <c r="K36" s="152"/>
      <c r="L36" s="152"/>
      <c r="M36" s="152"/>
      <c r="N36" s="152"/>
      <c r="O36" s="34">
        <f t="shared" si="0"/>
        <v>18000</v>
      </c>
      <c r="P36" s="46"/>
      <c r="Q36" s="4"/>
    </row>
    <row r="37" spans="1:17" ht="19.5" thickBot="1" x14ac:dyDescent="0.35">
      <c r="A37" s="150">
        <v>34</v>
      </c>
      <c r="B37" s="151" t="s">
        <v>103</v>
      </c>
      <c r="C37" s="152"/>
      <c r="D37" s="152"/>
      <c r="E37" s="152"/>
      <c r="F37" s="152"/>
      <c r="G37" s="152"/>
      <c r="H37" s="152">
        <v>10000</v>
      </c>
      <c r="I37" s="152"/>
      <c r="J37" s="152"/>
      <c r="K37" s="152"/>
      <c r="L37" s="152"/>
      <c r="M37" s="152"/>
      <c r="N37" s="152"/>
      <c r="O37" s="34">
        <f t="shared" si="0"/>
        <v>10000</v>
      </c>
      <c r="P37" s="46"/>
      <c r="Q37" s="4"/>
    </row>
    <row r="38" spans="1:17" ht="19.5" thickBot="1" x14ac:dyDescent="0.35">
      <c r="A38" s="150">
        <v>35</v>
      </c>
      <c r="B38" s="151" t="s">
        <v>104</v>
      </c>
      <c r="C38" s="152"/>
      <c r="D38" s="152"/>
      <c r="E38" s="152"/>
      <c r="F38" s="152"/>
      <c r="G38" s="152"/>
      <c r="H38" s="152">
        <v>7200</v>
      </c>
      <c r="I38" s="152"/>
      <c r="J38" s="71"/>
      <c r="K38" s="152"/>
      <c r="L38" s="152">
        <v>16200</v>
      </c>
      <c r="M38" s="152"/>
      <c r="N38" s="152"/>
      <c r="O38" s="34">
        <f t="shared" si="0"/>
        <v>23400</v>
      </c>
      <c r="P38" s="46"/>
      <c r="Q38" s="4"/>
    </row>
    <row r="39" spans="1:17" ht="19.5" thickBot="1" x14ac:dyDescent="0.35">
      <c r="A39" s="150">
        <v>36</v>
      </c>
      <c r="B39" s="151" t="s">
        <v>36</v>
      </c>
      <c r="C39" s="152"/>
      <c r="D39" s="152"/>
      <c r="E39" s="152"/>
      <c r="F39" s="152"/>
      <c r="G39" s="152">
        <v>38400</v>
      </c>
      <c r="H39" s="152"/>
      <c r="I39" s="153"/>
      <c r="J39" s="154">
        <v>168000</v>
      </c>
      <c r="K39" s="70"/>
      <c r="L39" s="152"/>
      <c r="M39" s="152">
        <v>12800</v>
      </c>
      <c r="N39" s="152"/>
      <c r="O39" s="34">
        <f t="shared" si="0"/>
        <v>219200</v>
      </c>
      <c r="P39" s="46"/>
      <c r="Q39" s="4"/>
    </row>
    <row r="40" spans="1:17" ht="19.5" thickBot="1" x14ac:dyDescent="0.35">
      <c r="A40" s="150">
        <v>37</v>
      </c>
      <c r="B40" s="151" t="s">
        <v>105</v>
      </c>
      <c r="C40" s="152"/>
      <c r="D40" s="152"/>
      <c r="E40" s="152"/>
      <c r="F40" s="152"/>
      <c r="G40" s="152"/>
      <c r="H40" s="152"/>
      <c r="I40" s="152">
        <v>7200</v>
      </c>
      <c r="J40" s="149"/>
      <c r="K40" s="152"/>
      <c r="L40" s="152"/>
      <c r="M40" s="152">
        <v>7200</v>
      </c>
      <c r="N40" s="152"/>
      <c r="O40" s="34">
        <f t="shared" si="0"/>
        <v>14400</v>
      </c>
      <c r="P40" s="46"/>
      <c r="Q40" s="4"/>
    </row>
    <row r="41" spans="1:17" ht="19.5" thickBot="1" x14ac:dyDescent="0.35">
      <c r="A41" s="150">
        <v>38</v>
      </c>
      <c r="B41" s="151" t="s">
        <v>77</v>
      </c>
      <c r="C41" s="152">
        <v>4400</v>
      </c>
      <c r="D41" s="152">
        <v>4400</v>
      </c>
      <c r="E41" s="152">
        <v>12000</v>
      </c>
      <c r="F41" s="152">
        <v>4800</v>
      </c>
      <c r="G41" s="152">
        <v>6000</v>
      </c>
      <c r="H41" s="152">
        <v>2200</v>
      </c>
      <c r="I41" s="152">
        <v>5200</v>
      </c>
      <c r="J41" s="152">
        <v>3600</v>
      </c>
      <c r="K41" s="152">
        <v>8700</v>
      </c>
      <c r="L41" s="152">
        <v>2600</v>
      </c>
      <c r="M41" s="152">
        <v>22800</v>
      </c>
      <c r="N41" s="152"/>
      <c r="O41" s="34">
        <f t="shared" si="0"/>
        <v>76700</v>
      </c>
      <c r="P41" s="46"/>
      <c r="Q41" s="4"/>
    </row>
    <row r="42" spans="1:17" ht="19.5" thickBot="1" x14ac:dyDescent="0.35">
      <c r="A42" s="150">
        <v>39</v>
      </c>
      <c r="B42" s="151" t="s">
        <v>73</v>
      </c>
      <c r="C42" s="152">
        <v>18000</v>
      </c>
      <c r="D42" s="152"/>
      <c r="E42" s="152"/>
      <c r="F42" s="152"/>
      <c r="G42" s="152"/>
      <c r="H42" s="152"/>
      <c r="I42" s="152">
        <v>21000</v>
      </c>
      <c r="J42" s="152"/>
      <c r="K42" s="152"/>
      <c r="L42" s="152"/>
      <c r="M42" s="152"/>
      <c r="N42" s="152"/>
      <c r="O42" s="34">
        <f t="shared" si="0"/>
        <v>39000</v>
      </c>
      <c r="P42" s="46"/>
      <c r="Q42" s="4"/>
    </row>
    <row r="43" spans="1:17" ht="19.5" thickBot="1" x14ac:dyDescent="0.35">
      <c r="A43" s="150">
        <v>40</v>
      </c>
      <c r="B43" s="151" t="s">
        <v>90</v>
      </c>
      <c r="C43" s="152"/>
      <c r="D43" s="152"/>
      <c r="E43" s="152"/>
      <c r="F43" s="152">
        <v>5100</v>
      </c>
      <c r="G43" s="152"/>
      <c r="H43" s="152"/>
      <c r="I43" s="152"/>
      <c r="J43" s="152"/>
      <c r="K43" s="152"/>
      <c r="L43" s="152"/>
      <c r="M43" s="152"/>
      <c r="N43" s="152"/>
      <c r="O43" s="34">
        <f t="shared" si="0"/>
        <v>5100</v>
      </c>
      <c r="P43" s="46"/>
      <c r="Q43" s="4"/>
    </row>
    <row r="44" spans="1:17" ht="19.5" thickBot="1" x14ac:dyDescent="0.35">
      <c r="A44" s="150">
        <v>41</v>
      </c>
      <c r="B44" s="151" t="s">
        <v>106</v>
      </c>
      <c r="C44" s="152"/>
      <c r="D44" s="152"/>
      <c r="E44" s="152"/>
      <c r="F44" s="152"/>
      <c r="G44" s="152"/>
      <c r="H44" s="152">
        <v>16500</v>
      </c>
      <c r="I44" s="152"/>
      <c r="J44" s="152"/>
      <c r="K44" s="152"/>
      <c r="L44" s="152"/>
      <c r="M44" s="152"/>
      <c r="N44" s="152"/>
      <c r="O44" s="34">
        <f t="shared" si="0"/>
        <v>16500</v>
      </c>
      <c r="P44" s="46"/>
      <c r="Q44" s="4"/>
    </row>
    <row r="45" spans="1:17" ht="19.5" thickBot="1" x14ac:dyDescent="0.35">
      <c r="A45" s="150">
        <v>42</v>
      </c>
      <c r="B45" s="151" t="s">
        <v>96</v>
      </c>
      <c r="C45" s="152"/>
      <c r="D45" s="152"/>
      <c r="E45" s="152"/>
      <c r="F45" s="152"/>
      <c r="G45" s="152"/>
      <c r="H45" s="152"/>
      <c r="I45" s="152"/>
      <c r="J45" s="152"/>
      <c r="K45" s="152">
        <v>11700</v>
      </c>
      <c r="L45" s="152"/>
      <c r="M45" s="152"/>
      <c r="N45" s="152"/>
      <c r="O45" s="34">
        <f t="shared" si="0"/>
        <v>11700</v>
      </c>
      <c r="P45" s="46"/>
      <c r="Q45" s="4"/>
    </row>
    <row r="46" spans="1:17" ht="19.5" thickBot="1" x14ac:dyDescent="0.35">
      <c r="A46" s="150">
        <v>43</v>
      </c>
      <c r="B46" s="151" t="s">
        <v>68</v>
      </c>
      <c r="C46" s="152">
        <v>12000</v>
      </c>
      <c r="D46" s="152"/>
      <c r="E46" s="152"/>
      <c r="F46" s="152"/>
      <c r="G46" s="152">
        <v>2200</v>
      </c>
      <c r="H46" s="152"/>
      <c r="I46" s="152">
        <v>2200</v>
      </c>
      <c r="J46" s="152">
        <v>10017</v>
      </c>
      <c r="K46" s="152"/>
      <c r="L46" s="152"/>
      <c r="M46" s="152"/>
      <c r="N46" s="152"/>
      <c r="O46" s="34">
        <f t="shared" si="0"/>
        <v>26417</v>
      </c>
      <c r="P46" s="46"/>
      <c r="Q46" s="4"/>
    </row>
    <row r="47" spans="1:17" ht="19.5" thickBot="1" x14ac:dyDescent="0.35">
      <c r="A47" s="150">
        <v>44</v>
      </c>
      <c r="B47" s="151" t="s">
        <v>122</v>
      </c>
      <c r="C47" s="152"/>
      <c r="D47" s="152"/>
      <c r="E47" s="152"/>
      <c r="F47" s="152"/>
      <c r="G47" s="152"/>
      <c r="H47" s="152"/>
      <c r="I47" s="152"/>
      <c r="J47" s="152"/>
      <c r="K47" s="152"/>
      <c r="L47" s="152">
        <v>42600</v>
      </c>
      <c r="M47" s="152"/>
      <c r="N47" s="152"/>
      <c r="O47" s="34">
        <f t="shared" si="0"/>
        <v>42600</v>
      </c>
      <c r="P47" s="46"/>
      <c r="Q47" s="4"/>
    </row>
    <row r="48" spans="1:17" ht="19.5" thickBot="1" x14ac:dyDescent="0.35">
      <c r="A48" s="150">
        <v>45</v>
      </c>
      <c r="B48" s="151" t="s">
        <v>37</v>
      </c>
      <c r="C48" s="152"/>
      <c r="D48" s="152"/>
      <c r="E48" s="152">
        <v>43100</v>
      </c>
      <c r="F48" s="152"/>
      <c r="G48" s="152"/>
      <c r="H48" s="152">
        <v>37800</v>
      </c>
      <c r="I48" s="152"/>
      <c r="J48" s="152"/>
      <c r="K48" s="152"/>
      <c r="L48" s="152"/>
      <c r="M48" s="152"/>
      <c r="N48" s="152"/>
      <c r="O48" s="34">
        <f t="shared" si="0"/>
        <v>80900</v>
      </c>
      <c r="P48" s="46"/>
      <c r="Q48" s="4"/>
    </row>
    <row r="49" spans="1:17" ht="19.5" thickBot="1" x14ac:dyDescent="0.35">
      <c r="A49" s="150">
        <v>46</v>
      </c>
      <c r="B49" s="151" t="s">
        <v>125</v>
      </c>
      <c r="C49" s="152"/>
      <c r="D49" s="152"/>
      <c r="E49" s="152"/>
      <c r="F49" s="152"/>
      <c r="G49" s="152"/>
      <c r="H49" s="152"/>
      <c r="I49" s="152"/>
      <c r="J49" s="152"/>
      <c r="K49" s="152"/>
      <c r="L49" s="152">
        <v>9000</v>
      </c>
      <c r="M49" s="152"/>
      <c r="N49" s="152"/>
      <c r="O49" s="34">
        <f t="shared" si="0"/>
        <v>9000</v>
      </c>
      <c r="P49" s="46"/>
      <c r="Q49" s="4"/>
    </row>
    <row r="50" spans="1:17" ht="19.5" thickBot="1" x14ac:dyDescent="0.35">
      <c r="A50" s="150">
        <v>47</v>
      </c>
      <c r="B50" s="151" t="s">
        <v>72</v>
      </c>
      <c r="C50" s="152">
        <v>37500</v>
      </c>
      <c r="D50" s="152"/>
      <c r="E50" s="152"/>
      <c r="F50" s="152"/>
      <c r="G50" s="152"/>
      <c r="H50" s="152"/>
      <c r="I50" s="152"/>
      <c r="J50" s="152"/>
      <c r="K50" s="152"/>
      <c r="L50" s="152"/>
      <c r="M50" s="152"/>
      <c r="N50" s="152"/>
      <c r="O50" s="34">
        <f t="shared" si="0"/>
        <v>37500</v>
      </c>
      <c r="P50" s="46"/>
      <c r="Q50" s="4"/>
    </row>
    <row r="51" spans="1:17" ht="19.5" thickBot="1" x14ac:dyDescent="0.35">
      <c r="A51" s="150">
        <v>48</v>
      </c>
      <c r="B51" s="151" t="s">
        <v>99</v>
      </c>
      <c r="C51" s="152"/>
      <c r="D51" s="152"/>
      <c r="E51" s="152"/>
      <c r="F51" s="152"/>
      <c r="G51" s="152"/>
      <c r="H51" s="152">
        <v>14400</v>
      </c>
      <c r="I51" s="152"/>
      <c r="J51" s="152"/>
      <c r="K51" s="152"/>
      <c r="L51" s="152"/>
      <c r="M51" s="152"/>
      <c r="N51" s="152"/>
      <c r="O51" s="34">
        <f t="shared" si="0"/>
        <v>14400</v>
      </c>
      <c r="P51" s="46"/>
      <c r="Q51" s="4"/>
    </row>
    <row r="52" spans="1:17" ht="19.5" thickBot="1" x14ac:dyDescent="0.35">
      <c r="A52" s="150">
        <v>49</v>
      </c>
      <c r="B52" s="151" t="s">
        <v>124</v>
      </c>
      <c r="C52" s="152"/>
      <c r="D52" s="152"/>
      <c r="E52" s="152"/>
      <c r="F52" s="152"/>
      <c r="G52" s="152"/>
      <c r="H52" s="152"/>
      <c r="I52" s="152"/>
      <c r="J52" s="152"/>
      <c r="K52" s="152"/>
      <c r="L52" s="152">
        <v>18900</v>
      </c>
      <c r="M52" s="152"/>
      <c r="N52" s="152"/>
      <c r="O52" s="34">
        <f t="shared" si="0"/>
        <v>18900</v>
      </c>
      <c r="P52" s="46"/>
      <c r="Q52" s="4"/>
    </row>
    <row r="53" spans="1:17" ht="19.5" thickBot="1" x14ac:dyDescent="0.35">
      <c r="A53" s="150">
        <v>50</v>
      </c>
      <c r="B53" s="151" t="s">
        <v>111</v>
      </c>
      <c r="C53" s="152"/>
      <c r="D53" s="152"/>
      <c r="E53" s="152"/>
      <c r="F53" s="152"/>
      <c r="G53" s="152"/>
      <c r="H53" s="152"/>
      <c r="I53" s="152">
        <v>15000</v>
      </c>
      <c r="J53" s="152"/>
      <c r="K53" s="152"/>
      <c r="L53" s="152"/>
      <c r="M53" s="152"/>
      <c r="N53" s="152"/>
      <c r="O53" s="34">
        <f t="shared" si="0"/>
        <v>15000</v>
      </c>
      <c r="P53" s="46"/>
      <c r="Q53" s="4"/>
    </row>
    <row r="54" spans="1:17" ht="19.5" thickBot="1" x14ac:dyDescent="0.35">
      <c r="A54" s="155">
        <v>51</v>
      </c>
      <c r="B54" s="156" t="s">
        <v>69</v>
      </c>
      <c r="C54" s="71">
        <v>85860</v>
      </c>
      <c r="D54" s="71"/>
      <c r="E54" s="71"/>
      <c r="F54" s="71"/>
      <c r="G54" s="71"/>
      <c r="H54" s="71"/>
      <c r="I54" s="71"/>
      <c r="J54" s="71"/>
      <c r="K54" s="71"/>
      <c r="L54" s="71"/>
      <c r="M54" s="71"/>
      <c r="N54" s="71"/>
      <c r="O54" s="34">
        <f t="shared" si="0"/>
        <v>85860</v>
      </c>
      <c r="P54" s="49"/>
      <c r="Q54" s="4"/>
    </row>
    <row r="55" spans="1:17" ht="19.5" thickBot="1" x14ac:dyDescent="0.35">
      <c r="A55" s="155">
        <v>52</v>
      </c>
      <c r="B55" s="156" t="s">
        <v>87</v>
      </c>
      <c r="C55" s="71"/>
      <c r="D55" s="71"/>
      <c r="E55" s="71"/>
      <c r="F55" s="71">
        <v>36675</v>
      </c>
      <c r="G55" s="71"/>
      <c r="H55" s="71"/>
      <c r="I55" s="71"/>
      <c r="J55" s="71"/>
      <c r="K55" s="71"/>
      <c r="L55" s="71"/>
      <c r="M55" s="71"/>
      <c r="N55" s="71"/>
      <c r="O55" s="34">
        <f t="shared" si="0"/>
        <v>36675</v>
      </c>
      <c r="P55" s="49"/>
      <c r="Q55" s="4"/>
    </row>
    <row r="56" spans="1:17" ht="19.5" thickBot="1" x14ac:dyDescent="0.35">
      <c r="A56" s="155">
        <v>53</v>
      </c>
      <c r="B56" s="156" t="s">
        <v>112</v>
      </c>
      <c r="C56" s="71"/>
      <c r="D56" s="71"/>
      <c r="E56" s="71"/>
      <c r="F56" s="71"/>
      <c r="G56" s="71"/>
      <c r="H56" s="71"/>
      <c r="I56" s="71">
        <v>7200</v>
      </c>
      <c r="J56" s="71"/>
      <c r="K56" s="71"/>
      <c r="L56" s="71"/>
      <c r="M56" s="71">
        <v>7200</v>
      </c>
      <c r="N56" s="71"/>
      <c r="O56" s="34">
        <f t="shared" si="0"/>
        <v>14400</v>
      </c>
      <c r="P56" s="49"/>
      <c r="Q56" s="4"/>
    </row>
    <row r="57" spans="1:17" ht="19.5" thickBot="1" x14ac:dyDescent="0.35">
      <c r="A57" s="155">
        <v>54</v>
      </c>
      <c r="B57" s="156" t="s">
        <v>117</v>
      </c>
      <c r="C57" s="71"/>
      <c r="D57" s="71"/>
      <c r="E57" s="71"/>
      <c r="F57" s="71"/>
      <c r="G57" s="71"/>
      <c r="H57" s="71"/>
      <c r="I57" s="71"/>
      <c r="J57" s="71">
        <v>1450</v>
      </c>
      <c r="K57" s="71"/>
      <c r="L57" s="71"/>
      <c r="M57" s="71"/>
      <c r="N57" s="71"/>
      <c r="O57" s="34">
        <f t="shared" si="0"/>
        <v>1450</v>
      </c>
      <c r="P57" s="49"/>
      <c r="Q57" s="4"/>
    </row>
    <row r="58" spans="1:17" ht="19.5" thickBot="1" x14ac:dyDescent="0.35">
      <c r="A58" s="155">
        <v>55</v>
      </c>
      <c r="B58" s="156" t="s">
        <v>39</v>
      </c>
      <c r="C58" s="71"/>
      <c r="D58" s="71"/>
      <c r="E58" s="71"/>
      <c r="F58" s="71"/>
      <c r="G58" s="71"/>
      <c r="H58" s="71"/>
      <c r="I58" s="71"/>
      <c r="J58" s="71"/>
      <c r="K58" s="71">
        <v>46200</v>
      </c>
      <c r="L58" s="71"/>
      <c r="M58" s="71"/>
      <c r="N58" s="71"/>
      <c r="O58" s="34">
        <f t="shared" si="0"/>
        <v>46200</v>
      </c>
      <c r="P58" s="49"/>
      <c r="Q58" s="4"/>
    </row>
    <row r="59" spans="1:17" ht="19.5" thickBot="1" x14ac:dyDescent="0.35">
      <c r="A59" s="155">
        <v>56</v>
      </c>
      <c r="B59" s="156" t="s">
        <v>40</v>
      </c>
      <c r="C59" s="71"/>
      <c r="D59" s="71"/>
      <c r="E59" s="71"/>
      <c r="F59" s="71"/>
      <c r="G59" s="71"/>
      <c r="H59" s="71"/>
      <c r="I59" s="71"/>
      <c r="J59" s="71">
        <v>13200</v>
      </c>
      <c r="K59" s="71"/>
      <c r="L59" s="71"/>
      <c r="M59" s="71"/>
      <c r="N59" s="71"/>
      <c r="O59" s="34">
        <f t="shared" si="0"/>
        <v>13200</v>
      </c>
      <c r="P59" s="49"/>
      <c r="Q59" s="4"/>
    </row>
    <row r="60" spans="1:17" ht="19.5" thickBot="1" x14ac:dyDescent="0.35">
      <c r="A60" s="155">
        <v>57</v>
      </c>
      <c r="B60" s="156" t="s">
        <v>114</v>
      </c>
      <c r="C60" s="71"/>
      <c r="D60" s="71"/>
      <c r="E60" s="71"/>
      <c r="F60" s="71"/>
      <c r="G60" s="71"/>
      <c r="H60" s="71"/>
      <c r="I60" s="71"/>
      <c r="J60" s="71"/>
      <c r="K60" s="71">
        <v>54600</v>
      </c>
      <c r="L60" s="71"/>
      <c r="M60" s="71"/>
      <c r="N60" s="71"/>
      <c r="O60" s="34">
        <f t="shared" si="0"/>
        <v>54600</v>
      </c>
      <c r="P60" s="49"/>
      <c r="Q60" s="4"/>
    </row>
    <row r="61" spans="1:17" ht="19.5" thickBot="1" x14ac:dyDescent="0.35">
      <c r="A61" s="155">
        <v>58</v>
      </c>
      <c r="B61" s="156" t="s">
        <v>118</v>
      </c>
      <c r="C61" s="71"/>
      <c r="D61" s="71"/>
      <c r="E61" s="71"/>
      <c r="F61" s="71"/>
      <c r="G61" s="71"/>
      <c r="H61" s="71"/>
      <c r="I61" s="71"/>
      <c r="J61" s="71">
        <v>3000</v>
      </c>
      <c r="K61" s="71"/>
      <c r="L61" s="71"/>
      <c r="M61" s="71"/>
      <c r="N61" s="71"/>
      <c r="O61" s="34">
        <f t="shared" si="0"/>
        <v>3000</v>
      </c>
      <c r="P61" s="49"/>
      <c r="Q61" s="4"/>
    </row>
    <row r="62" spans="1:17" ht="19.5" thickBot="1" x14ac:dyDescent="0.35">
      <c r="A62" s="155">
        <v>59</v>
      </c>
      <c r="B62" s="156" t="s">
        <v>116</v>
      </c>
      <c r="C62" s="71"/>
      <c r="D62" s="71"/>
      <c r="E62" s="71"/>
      <c r="F62" s="71"/>
      <c r="G62" s="71"/>
      <c r="H62" s="71"/>
      <c r="I62" s="71"/>
      <c r="J62" s="71">
        <v>7200</v>
      </c>
      <c r="K62" s="71"/>
      <c r="L62" s="71"/>
      <c r="M62" s="71"/>
      <c r="N62" s="71"/>
      <c r="O62" s="34">
        <f t="shared" si="0"/>
        <v>7200</v>
      </c>
      <c r="P62" s="49"/>
      <c r="Q62" s="4"/>
    </row>
    <row r="63" spans="1:17" ht="19.5" thickBot="1" x14ac:dyDescent="0.35">
      <c r="A63" s="155">
        <v>60</v>
      </c>
      <c r="B63" s="156" t="s">
        <v>41</v>
      </c>
      <c r="C63" s="71"/>
      <c r="D63" s="71">
        <v>62500</v>
      </c>
      <c r="E63" s="71"/>
      <c r="F63" s="71"/>
      <c r="G63" s="71">
        <v>38400</v>
      </c>
      <c r="H63" s="71">
        <v>21000</v>
      </c>
      <c r="I63" s="71">
        <v>21000</v>
      </c>
      <c r="J63" s="71">
        <v>59400</v>
      </c>
      <c r="K63" s="71"/>
      <c r="L63" s="71">
        <v>9000</v>
      </c>
      <c r="M63" s="71">
        <v>59400</v>
      </c>
      <c r="N63" s="71"/>
      <c r="O63" s="34">
        <f t="shared" si="0"/>
        <v>270700</v>
      </c>
      <c r="P63" s="49"/>
      <c r="Q63" s="4"/>
    </row>
    <row r="64" spans="1:17" ht="19.5" thickBot="1" x14ac:dyDescent="0.35">
      <c r="A64" s="155">
        <v>61</v>
      </c>
      <c r="B64" s="156" t="s">
        <v>81</v>
      </c>
      <c r="C64" s="71"/>
      <c r="D64" s="71"/>
      <c r="E64" s="71">
        <v>1100</v>
      </c>
      <c r="F64" s="71"/>
      <c r="G64" s="71"/>
      <c r="H64" s="71"/>
      <c r="I64" s="71"/>
      <c r="J64" s="71"/>
      <c r="K64" s="71"/>
      <c r="L64" s="71"/>
      <c r="M64" s="71"/>
      <c r="N64" s="71"/>
      <c r="O64" s="34">
        <f t="shared" si="0"/>
        <v>1100</v>
      </c>
      <c r="P64" s="49"/>
      <c r="Q64" s="4"/>
    </row>
    <row r="65" spans="1:17" ht="19.5" thickBot="1" x14ac:dyDescent="0.35">
      <c r="A65" s="155">
        <v>62</v>
      </c>
      <c r="B65" s="156" t="s">
        <v>119</v>
      </c>
      <c r="C65" s="71"/>
      <c r="D65" s="71"/>
      <c r="E65" s="71"/>
      <c r="F65" s="71"/>
      <c r="G65" s="71"/>
      <c r="H65" s="71"/>
      <c r="I65" s="71"/>
      <c r="J65" s="71">
        <v>1400</v>
      </c>
      <c r="K65" s="71"/>
      <c r="L65" s="71">
        <v>1400</v>
      </c>
      <c r="M65" s="71"/>
      <c r="N65" s="71"/>
      <c r="O65" s="34">
        <f t="shared" si="0"/>
        <v>2800</v>
      </c>
      <c r="P65" s="49"/>
      <c r="Q65" s="4"/>
    </row>
    <row r="66" spans="1:17" ht="19.5" thickBot="1" x14ac:dyDescent="0.35">
      <c r="A66" s="155">
        <v>63</v>
      </c>
      <c r="B66" s="156" t="s">
        <v>42</v>
      </c>
      <c r="C66" s="71"/>
      <c r="D66" s="71"/>
      <c r="E66" s="71"/>
      <c r="F66" s="71"/>
      <c r="G66" s="71"/>
      <c r="H66" s="71">
        <v>3300</v>
      </c>
      <c r="I66" s="71"/>
      <c r="J66" s="71">
        <v>3600</v>
      </c>
      <c r="K66" s="71"/>
      <c r="L66" s="71"/>
      <c r="M66" s="71"/>
      <c r="N66" s="71"/>
      <c r="O66" s="34">
        <f t="shared" si="0"/>
        <v>6900</v>
      </c>
      <c r="P66" s="49"/>
      <c r="Q66" s="4"/>
    </row>
    <row r="67" spans="1:17" ht="19.5" thickBot="1" x14ac:dyDescent="0.35">
      <c r="A67" s="155">
        <v>64</v>
      </c>
      <c r="B67" s="156" t="s">
        <v>100</v>
      </c>
      <c r="C67" s="71"/>
      <c r="D67" s="71"/>
      <c r="E67" s="71"/>
      <c r="F67" s="71"/>
      <c r="G67" s="71"/>
      <c r="H67" s="71">
        <v>14400</v>
      </c>
      <c r="I67" s="71"/>
      <c r="J67" s="71"/>
      <c r="K67" s="71"/>
      <c r="L67" s="71"/>
      <c r="M67" s="71">
        <v>3600</v>
      </c>
      <c r="N67" s="71"/>
      <c r="O67" s="34">
        <f t="shared" si="0"/>
        <v>18000</v>
      </c>
      <c r="P67" s="49"/>
      <c r="Q67" s="4"/>
    </row>
    <row r="68" spans="1:17" ht="19.5" thickBot="1" x14ac:dyDescent="0.35">
      <c r="A68" s="155">
        <v>65</v>
      </c>
      <c r="B68" s="156" t="s">
        <v>95</v>
      </c>
      <c r="C68" s="71"/>
      <c r="D68" s="71"/>
      <c r="E68" s="71"/>
      <c r="F68" s="71"/>
      <c r="G68" s="71"/>
      <c r="H68" s="71">
        <v>8400</v>
      </c>
      <c r="I68" s="71"/>
      <c r="J68" s="71"/>
      <c r="K68" s="71">
        <v>3600</v>
      </c>
      <c r="L68" s="71"/>
      <c r="M68" s="71"/>
      <c r="N68" s="71"/>
      <c r="O68" s="34">
        <f t="shared" ref="O68:O109" si="1">SUM(C68:N68)</f>
        <v>12000</v>
      </c>
      <c r="P68" s="49"/>
      <c r="Q68" s="4"/>
    </row>
    <row r="69" spans="1:17" ht="19.5" thickBot="1" x14ac:dyDescent="0.35">
      <c r="A69" s="155">
        <v>66</v>
      </c>
      <c r="B69" s="156" t="s">
        <v>93</v>
      </c>
      <c r="C69" s="71"/>
      <c r="D69" s="71"/>
      <c r="E69" s="71"/>
      <c r="F69" s="71"/>
      <c r="G69" s="71">
        <v>4800</v>
      </c>
      <c r="H69" s="71"/>
      <c r="I69" s="71"/>
      <c r="J69" s="71"/>
      <c r="K69" s="71"/>
      <c r="L69" s="71"/>
      <c r="M69" s="71"/>
      <c r="N69" s="71"/>
      <c r="O69" s="34">
        <f t="shared" si="1"/>
        <v>4800</v>
      </c>
      <c r="P69" s="49"/>
      <c r="Q69" s="4"/>
    </row>
    <row r="70" spans="1:17" ht="19.5" thickBot="1" x14ac:dyDescent="0.35">
      <c r="A70" s="155">
        <v>67</v>
      </c>
      <c r="B70" s="156" t="s">
        <v>101</v>
      </c>
      <c r="C70" s="71"/>
      <c r="D70" s="71"/>
      <c r="E70" s="71"/>
      <c r="F70" s="71"/>
      <c r="G70" s="71"/>
      <c r="H70" s="71">
        <v>3400</v>
      </c>
      <c r="I70" s="71"/>
      <c r="J70" s="71"/>
      <c r="K70" s="71"/>
      <c r="L70" s="71"/>
      <c r="M70" s="71"/>
      <c r="N70" s="71"/>
      <c r="O70" s="34">
        <f t="shared" si="1"/>
        <v>3400</v>
      </c>
      <c r="P70" s="49"/>
      <c r="Q70" s="4"/>
    </row>
    <row r="71" spans="1:17" ht="19.5" thickBot="1" x14ac:dyDescent="0.35">
      <c r="A71" s="155">
        <v>68</v>
      </c>
      <c r="B71" s="156" t="s">
        <v>43</v>
      </c>
      <c r="C71" s="71"/>
      <c r="D71" s="71">
        <v>5400</v>
      </c>
      <c r="E71" s="71"/>
      <c r="F71" s="71"/>
      <c r="G71" s="71"/>
      <c r="H71" s="71"/>
      <c r="I71" s="71">
        <v>10800</v>
      </c>
      <c r="J71" s="71">
        <v>39600</v>
      </c>
      <c r="K71" s="71">
        <v>24200</v>
      </c>
      <c r="L71" s="71"/>
      <c r="M71" s="71"/>
      <c r="N71" s="71"/>
      <c r="O71" s="34">
        <f t="shared" si="1"/>
        <v>80000</v>
      </c>
      <c r="P71" s="49"/>
      <c r="Q71" s="4"/>
    </row>
    <row r="72" spans="1:17" ht="19.5" thickBot="1" x14ac:dyDescent="0.35">
      <c r="A72" s="155">
        <v>69</v>
      </c>
      <c r="B72" s="156" t="s">
        <v>115</v>
      </c>
      <c r="C72" s="71"/>
      <c r="D72" s="71"/>
      <c r="E72" s="71"/>
      <c r="F72" s="71"/>
      <c r="G72" s="71"/>
      <c r="H72" s="71"/>
      <c r="I72" s="71"/>
      <c r="J72" s="71">
        <v>1200</v>
      </c>
      <c r="K72" s="71">
        <v>2400</v>
      </c>
      <c r="L72" s="71"/>
      <c r="M72" s="71"/>
      <c r="N72" s="71"/>
      <c r="O72" s="34">
        <f t="shared" si="1"/>
        <v>3600</v>
      </c>
      <c r="P72" s="49"/>
      <c r="Q72" s="4"/>
    </row>
    <row r="73" spans="1:17" ht="19.5" thickBot="1" x14ac:dyDescent="0.35">
      <c r="A73" s="155">
        <v>70</v>
      </c>
      <c r="B73" s="156" t="s">
        <v>44</v>
      </c>
      <c r="C73" s="71"/>
      <c r="D73" s="71"/>
      <c r="E73" s="71">
        <v>16000</v>
      </c>
      <c r="F73" s="71"/>
      <c r="G73" s="71"/>
      <c r="H73" s="71"/>
      <c r="I73" s="71"/>
      <c r="J73" s="71"/>
      <c r="K73" s="71"/>
      <c r="L73" s="71"/>
      <c r="M73" s="71"/>
      <c r="N73" s="71"/>
      <c r="O73" s="34">
        <f t="shared" si="1"/>
        <v>16000</v>
      </c>
      <c r="P73" s="49"/>
      <c r="Q73" s="4"/>
    </row>
    <row r="74" spans="1:17" ht="19.5" thickBot="1" x14ac:dyDescent="0.35">
      <c r="A74" s="155">
        <v>71</v>
      </c>
      <c r="B74" s="156" t="s">
        <v>45</v>
      </c>
      <c r="C74" s="71">
        <v>31200</v>
      </c>
      <c r="D74" s="71"/>
      <c r="E74" s="71"/>
      <c r="F74" s="71"/>
      <c r="G74" s="71"/>
      <c r="H74" s="71"/>
      <c r="I74" s="71"/>
      <c r="J74" s="71"/>
      <c r="K74" s="71"/>
      <c r="L74" s="71"/>
      <c r="M74" s="71"/>
      <c r="N74" s="71"/>
      <c r="O74" s="34">
        <f t="shared" si="1"/>
        <v>31200</v>
      </c>
      <c r="P74" s="49"/>
      <c r="Q74" s="4"/>
    </row>
    <row r="75" spans="1:17" ht="19.5" thickBot="1" x14ac:dyDescent="0.35">
      <c r="A75" s="155">
        <v>72</v>
      </c>
      <c r="B75" s="156" t="s">
        <v>46</v>
      </c>
      <c r="C75" s="71"/>
      <c r="D75" s="71"/>
      <c r="E75" s="71">
        <v>9600</v>
      </c>
      <c r="F75" s="71">
        <v>6000</v>
      </c>
      <c r="G75" s="71"/>
      <c r="H75" s="71"/>
      <c r="I75" s="71"/>
      <c r="J75" s="71"/>
      <c r="K75" s="71">
        <v>9600</v>
      </c>
      <c r="L75" s="71">
        <v>7200</v>
      </c>
      <c r="M75" s="71"/>
      <c r="N75" s="71"/>
      <c r="O75" s="34">
        <f t="shared" si="1"/>
        <v>32400</v>
      </c>
      <c r="P75" s="49"/>
      <c r="Q75" s="4"/>
    </row>
    <row r="76" spans="1:17" ht="19.5" thickBot="1" x14ac:dyDescent="0.35">
      <c r="A76" s="155">
        <v>73</v>
      </c>
      <c r="B76" s="156" t="s">
        <v>47</v>
      </c>
      <c r="C76" s="71">
        <v>9000</v>
      </c>
      <c r="D76" s="71"/>
      <c r="E76" s="71"/>
      <c r="F76" s="71"/>
      <c r="G76" s="71"/>
      <c r="H76" s="71"/>
      <c r="I76" s="71">
        <v>36000</v>
      </c>
      <c r="J76" s="71"/>
      <c r="K76" s="71"/>
      <c r="L76" s="71"/>
      <c r="M76" s="71"/>
      <c r="N76" s="71"/>
      <c r="O76" s="34">
        <f t="shared" si="1"/>
        <v>45000</v>
      </c>
      <c r="P76" s="49"/>
      <c r="Q76" s="4"/>
    </row>
    <row r="77" spans="1:17" ht="19.5" thickBot="1" x14ac:dyDescent="0.35">
      <c r="A77" s="155">
        <v>74</v>
      </c>
      <c r="B77" s="156" t="s">
        <v>94</v>
      </c>
      <c r="C77" s="71"/>
      <c r="D77" s="71"/>
      <c r="E77" s="71"/>
      <c r="F77" s="71"/>
      <c r="G77" s="71"/>
      <c r="H77" s="71"/>
      <c r="I77" s="71"/>
      <c r="J77" s="71"/>
      <c r="K77" s="71">
        <v>1350</v>
      </c>
      <c r="L77" s="71"/>
      <c r="M77" s="71"/>
      <c r="N77" s="71"/>
      <c r="O77" s="34">
        <f t="shared" si="1"/>
        <v>1350</v>
      </c>
      <c r="P77" s="49"/>
      <c r="Q77" s="4"/>
    </row>
    <row r="78" spans="1:17" ht="19.5" thickBot="1" x14ac:dyDescent="0.35">
      <c r="A78" s="155">
        <v>75</v>
      </c>
      <c r="B78" s="156" t="s">
        <v>92</v>
      </c>
      <c r="C78" s="71"/>
      <c r="D78" s="71"/>
      <c r="E78" s="71"/>
      <c r="F78" s="71"/>
      <c r="G78" s="71">
        <v>3600</v>
      </c>
      <c r="H78" s="71"/>
      <c r="I78" s="71"/>
      <c r="J78" s="71"/>
      <c r="K78" s="71"/>
      <c r="L78" s="71"/>
      <c r="M78" s="71"/>
      <c r="N78" s="71"/>
      <c r="O78" s="34">
        <f t="shared" si="1"/>
        <v>3600</v>
      </c>
      <c r="P78" s="49"/>
      <c r="Q78" s="4"/>
    </row>
    <row r="79" spans="1:17" ht="19.5" thickBot="1" x14ac:dyDescent="0.35">
      <c r="A79" s="155">
        <v>76</v>
      </c>
      <c r="B79" s="156" t="s">
        <v>48</v>
      </c>
      <c r="C79" s="71"/>
      <c r="D79" s="71"/>
      <c r="E79" s="71">
        <v>5500</v>
      </c>
      <c r="F79" s="71"/>
      <c r="G79" s="71">
        <v>4400</v>
      </c>
      <c r="H79" s="71"/>
      <c r="I79" s="71"/>
      <c r="J79" s="71"/>
      <c r="K79" s="71"/>
      <c r="L79" s="71"/>
      <c r="M79" s="71"/>
      <c r="N79" s="71"/>
      <c r="O79" s="34">
        <f t="shared" si="1"/>
        <v>9900</v>
      </c>
      <c r="P79" s="49"/>
      <c r="Q79" s="4"/>
    </row>
    <row r="80" spans="1:17" ht="19.5" thickBot="1" x14ac:dyDescent="0.35">
      <c r="A80" s="155">
        <v>77</v>
      </c>
      <c r="B80" s="156" t="s">
        <v>49</v>
      </c>
      <c r="C80" s="71"/>
      <c r="D80" s="71">
        <v>7200</v>
      </c>
      <c r="E80" s="71"/>
      <c r="F80" s="71"/>
      <c r="G80" s="71">
        <v>7200</v>
      </c>
      <c r="H80" s="71"/>
      <c r="I80" s="71"/>
      <c r="J80" s="71"/>
      <c r="K80" s="71"/>
      <c r="L80" s="71"/>
      <c r="M80" s="71"/>
      <c r="N80" s="71"/>
      <c r="O80" s="34">
        <f t="shared" si="1"/>
        <v>14400</v>
      </c>
      <c r="P80" s="49"/>
      <c r="Q80" s="4"/>
    </row>
    <row r="81" spans="1:17" ht="19.5" thickBot="1" x14ac:dyDescent="0.35">
      <c r="A81" s="155">
        <v>78</v>
      </c>
      <c r="B81" s="156" t="s">
        <v>21</v>
      </c>
      <c r="C81" s="71"/>
      <c r="D81" s="71"/>
      <c r="E81" s="71"/>
      <c r="F81" s="71"/>
      <c r="G81" s="71"/>
      <c r="H81" s="71"/>
      <c r="I81" s="71"/>
      <c r="J81" s="71"/>
      <c r="K81" s="71">
        <v>61200</v>
      </c>
      <c r="L81" s="71">
        <v>3600</v>
      </c>
      <c r="M81" s="71"/>
      <c r="N81" s="71"/>
      <c r="O81" s="34">
        <f t="shared" si="1"/>
        <v>64800</v>
      </c>
      <c r="P81" s="49"/>
      <c r="Q81" s="4"/>
    </row>
    <row r="82" spans="1:17" ht="19.5" thickBot="1" x14ac:dyDescent="0.35">
      <c r="A82" s="155">
        <v>79</v>
      </c>
      <c r="B82" s="156" t="s">
        <v>50</v>
      </c>
      <c r="C82" s="71"/>
      <c r="D82" s="71">
        <v>33000</v>
      </c>
      <c r="E82" s="71"/>
      <c r="F82" s="71"/>
      <c r="G82" s="71"/>
      <c r="H82" s="71"/>
      <c r="I82" s="71"/>
      <c r="J82" s="71"/>
      <c r="K82" s="71"/>
      <c r="L82" s="71"/>
      <c r="M82" s="71"/>
      <c r="N82" s="71"/>
      <c r="O82" s="34">
        <f t="shared" si="1"/>
        <v>33000</v>
      </c>
      <c r="P82" s="49"/>
      <c r="Q82" s="4"/>
    </row>
    <row r="83" spans="1:17" ht="19.5" thickBot="1" x14ac:dyDescent="0.35">
      <c r="A83" s="155">
        <v>80</v>
      </c>
      <c r="B83" s="156" t="s">
        <v>88</v>
      </c>
      <c r="C83" s="71"/>
      <c r="D83" s="71"/>
      <c r="E83" s="71"/>
      <c r="F83" s="71">
        <v>3600</v>
      </c>
      <c r="G83" s="71"/>
      <c r="H83" s="71"/>
      <c r="I83" s="71"/>
      <c r="J83" s="71"/>
      <c r="K83" s="71"/>
      <c r="L83" s="71"/>
      <c r="M83" s="71"/>
      <c r="N83" s="71"/>
      <c r="O83" s="34">
        <f t="shared" si="1"/>
        <v>3600</v>
      </c>
      <c r="P83" s="49"/>
      <c r="Q83" s="4"/>
    </row>
    <row r="84" spans="1:17" ht="19.5" thickBot="1" x14ac:dyDescent="0.35">
      <c r="A84" s="155">
        <v>81</v>
      </c>
      <c r="B84" s="156" t="s">
        <v>91</v>
      </c>
      <c r="C84" s="71"/>
      <c r="D84" s="71"/>
      <c r="E84" s="71"/>
      <c r="F84" s="71"/>
      <c r="G84" s="71">
        <v>7200</v>
      </c>
      <c r="H84" s="71">
        <v>6000</v>
      </c>
      <c r="I84" s="71">
        <v>7200</v>
      </c>
      <c r="J84" s="71"/>
      <c r="K84" s="71">
        <v>12000</v>
      </c>
      <c r="L84" s="71">
        <v>7200</v>
      </c>
      <c r="M84" s="71"/>
      <c r="N84" s="71"/>
      <c r="O84" s="34">
        <f t="shared" si="1"/>
        <v>39600</v>
      </c>
      <c r="P84" s="49"/>
      <c r="Q84" s="4"/>
    </row>
    <row r="85" spans="1:17" ht="19.5" thickBot="1" x14ac:dyDescent="0.35">
      <c r="A85" s="155">
        <v>82</v>
      </c>
      <c r="B85" s="156" t="s">
        <v>84</v>
      </c>
      <c r="C85" s="71"/>
      <c r="D85" s="71"/>
      <c r="E85" s="71">
        <v>33600</v>
      </c>
      <c r="F85" s="71"/>
      <c r="G85" s="71"/>
      <c r="H85" s="71"/>
      <c r="I85" s="71"/>
      <c r="J85" s="71"/>
      <c r="K85" s="71"/>
      <c r="L85" s="71"/>
      <c r="M85" s="71"/>
      <c r="N85" s="71"/>
      <c r="O85" s="34">
        <f t="shared" si="1"/>
        <v>33600</v>
      </c>
      <c r="P85" s="49"/>
      <c r="Q85" s="4"/>
    </row>
    <row r="86" spans="1:17" ht="19.5" thickBot="1" x14ac:dyDescent="0.35">
      <c r="A86" s="155">
        <v>83</v>
      </c>
      <c r="B86" s="156" t="s">
        <v>51</v>
      </c>
      <c r="C86" s="71"/>
      <c r="D86" s="71"/>
      <c r="E86" s="71"/>
      <c r="F86" s="71"/>
      <c r="G86" s="71">
        <v>4800</v>
      </c>
      <c r="H86" s="71"/>
      <c r="I86" s="71"/>
      <c r="J86" s="71"/>
      <c r="K86" s="71"/>
      <c r="L86" s="71"/>
      <c r="M86" s="71"/>
      <c r="N86" s="71"/>
      <c r="O86" s="34">
        <f t="shared" si="1"/>
        <v>4800</v>
      </c>
      <c r="P86" s="49"/>
      <c r="Q86" s="4"/>
    </row>
    <row r="87" spans="1:17" ht="19.5" thickBot="1" x14ac:dyDescent="0.35">
      <c r="A87" s="155">
        <v>84</v>
      </c>
      <c r="B87" s="156" t="s">
        <v>82</v>
      </c>
      <c r="C87" s="71"/>
      <c r="D87" s="71"/>
      <c r="E87" s="71">
        <v>3600</v>
      </c>
      <c r="F87" s="71"/>
      <c r="G87" s="71"/>
      <c r="H87" s="71"/>
      <c r="I87" s="71"/>
      <c r="J87" s="71"/>
      <c r="K87" s="71"/>
      <c r="L87" s="71"/>
      <c r="M87" s="71"/>
      <c r="N87" s="71"/>
      <c r="O87" s="34">
        <f t="shared" si="1"/>
        <v>3600</v>
      </c>
      <c r="P87" s="49"/>
      <c r="Q87" s="4"/>
    </row>
    <row r="88" spans="1:17" ht="19.5" thickBot="1" x14ac:dyDescent="0.35">
      <c r="A88" s="155">
        <v>85</v>
      </c>
      <c r="B88" s="156" t="s">
        <v>52</v>
      </c>
      <c r="C88" s="71">
        <v>2400</v>
      </c>
      <c r="D88" s="71"/>
      <c r="E88" s="71"/>
      <c r="F88" s="71"/>
      <c r="G88" s="71"/>
      <c r="H88" s="71"/>
      <c r="I88" s="71"/>
      <c r="J88" s="71"/>
      <c r="K88" s="71"/>
      <c r="L88" s="71"/>
      <c r="M88" s="71"/>
      <c r="N88" s="71"/>
      <c r="O88" s="34">
        <f t="shared" si="1"/>
        <v>2400</v>
      </c>
      <c r="P88" s="49"/>
      <c r="Q88" s="4"/>
    </row>
    <row r="89" spans="1:17" ht="19.5" thickBot="1" x14ac:dyDescent="0.35">
      <c r="A89" s="155">
        <v>86</v>
      </c>
      <c r="B89" s="156" t="s">
        <v>53</v>
      </c>
      <c r="C89" s="71"/>
      <c r="D89" s="71">
        <v>45300</v>
      </c>
      <c r="E89" s="71"/>
      <c r="F89" s="71"/>
      <c r="G89" s="71"/>
      <c r="H89" s="71"/>
      <c r="I89" s="71"/>
      <c r="J89" s="71"/>
      <c r="K89" s="71"/>
      <c r="L89" s="71"/>
      <c r="M89" s="71"/>
      <c r="N89" s="71"/>
      <c r="O89" s="34">
        <f t="shared" si="1"/>
        <v>45300</v>
      </c>
      <c r="P89" s="49"/>
      <c r="Q89" s="4"/>
    </row>
    <row r="90" spans="1:17" ht="19.5" thickBot="1" x14ac:dyDescent="0.35">
      <c r="A90" s="155">
        <v>87</v>
      </c>
      <c r="B90" s="156" t="s">
        <v>70</v>
      </c>
      <c r="C90" s="71">
        <v>2300</v>
      </c>
      <c r="D90" s="71"/>
      <c r="E90" s="71"/>
      <c r="F90" s="71"/>
      <c r="G90" s="71"/>
      <c r="H90" s="71"/>
      <c r="I90" s="71"/>
      <c r="J90" s="71"/>
      <c r="K90" s="71"/>
      <c r="L90" s="71"/>
      <c r="M90" s="71"/>
      <c r="N90" s="71"/>
      <c r="O90" s="34">
        <f t="shared" si="1"/>
        <v>2300</v>
      </c>
      <c r="P90" s="49"/>
      <c r="Q90" s="4"/>
    </row>
    <row r="91" spans="1:17" ht="19.5" thickBot="1" x14ac:dyDescent="0.35">
      <c r="A91" s="155">
        <v>88</v>
      </c>
      <c r="B91" s="156" t="s">
        <v>54</v>
      </c>
      <c r="C91" s="71"/>
      <c r="D91" s="71"/>
      <c r="E91" s="71">
        <v>14100</v>
      </c>
      <c r="F91" s="71"/>
      <c r="G91" s="71"/>
      <c r="H91" s="71"/>
      <c r="I91" s="71"/>
      <c r="J91" s="71"/>
      <c r="K91" s="71"/>
      <c r="L91" s="71"/>
      <c r="M91" s="71"/>
      <c r="N91" s="71"/>
      <c r="O91" s="34">
        <f t="shared" si="1"/>
        <v>14100</v>
      </c>
      <c r="P91" s="49"/>
      <c r="Q91" s="4"/>
    </row>
    <row r="92" spans="1:17" ht="19.5" thickBot="1" x14ac:dyDescent="0.35">
      <c r="A92" s="155">
        <v>89</v>
      </c>
      <c r="B92" s="156" t="s">
        <v>80</v>
      </c>
      <c r="C92" s="71"/>
      <c r="D92" s="71"/>
      <c r="E92" s="71">
        <v>36600</v>
      </c>
      <c r="F92" s="71"/>
      <c r="G92" s="71">
        <v>13100</v>
      </c>
      <c r="H92" s="71"/>
      <c r="I92" s="71"/>
      <c r="J92" s="71"/>
      <c r="K92" s="71"/>
      <c r="L92" s="71"/>
      <c r="M92" s="71"/>
      <c r="N92" s="71"/>
      <c r="O92" s="34">
        <f t="shared" si="1"/>
        <v>49700</v>
      </c>
      <c r="P92" s="49"/>
      <c r="Q92" s="4"/>
    </row>
    <row r="93" spans="1:17" ht="19.5" thickBot="1" x14ac:dyDescent="0.35">
      <c r="A93" s="155">
        <v>90</v>
      </c>
      <c r="B93" s="156" t="s">
        <v>78</v>
      </c>
      <c r="C93" s="71"/>
      <c r="D93" s="71">
        <v>123600</v>
      </c>
      <c r="E93" s="71"/>
      <c r="F93" s="71"/>
      <c r="G93" s="71"/>
      <c r="H93" s="71"/>
      <c r="I93" s="71"/>
      <c r="J93" s="71"/>
      <c r="K93" s="71"/>
      <c r="L93" s="71"/>
      <c r="M93" s="71"/>
      <c r="N93" s="71"/>
      <c r="O93" s="34">
        <f t="shared" si="1"/>
        <v>123600</v>
      </c>
      <c r="P93" s="49"/>
      <c r="Q93" s="4"/>
    </row>
    <row r="94" spans="1:17" ht="19.5" thickBot="1" x14ac:dyDescent="0.35">
      <c r="A94" s="155">
        <v>91</v>
      </c>
      <c r="B94" s="156" t="s">
        <v>55</v>
      </c>
      <c r="C94" s="71"/>
      <c r="D94" s="71"/>
      <c r="E94" s="71"/>
      <c r="F94" s="71"/>
      <c r="G94" s="71"/>
      <c r="H94" s="71">
        <v>25500</v>
      </c>
      <c r="I94" s="71"/>
      <c r="J94" s="71"/>
      <c r="K94" s="71"/>
      <c r="L94" s="71"/>
      <c r="M94" s="71"/>
      <c r="N94" s="71"/>
      <c r="O94" s="34">
        <f t="shared" si="1"/>
        <v>25500</v>
      </c>
      <c r="P94" s="49"/>
      <c r="Q94" s="4"/>
    </row>
    <row r="95" spans="1:17" ht="19.5" thickBot="1" x14ac:dyDescent="0.35">
      <c r="A95" s="155">
        <v>92</v>
      </c>
      <c r="B95" s="156" t="s">
        <v>65</v>
      </c>
      <c r="C95" s="71">
        <v>23250</v>
      </c>
      <c r="D95" s="71"/>
      <c r="E95" s="71"/>
      <c r="F95" s="71">
        <v>24050</v>
      </c>
      <c r="G95" s="71"/>
      <c r="H95" s="71"/>
      <c r="I95" s="71">
        <v>24050</v>
      </c>
      <c r="J95" s="71"/>
      <c r="K95" s="71"/>
      <c r="L95" s="71">
        <v>24050</v>
      </c>
      <c r="M95" s="71"/>
      <c r="N95" s="71"/>
      <c r="O95" s="34">
        <f t="shared" si="1"/>
        <v>95400</v>
      </c>
      <c r="P95" s="49"/>
      <c r="Q95" s="4"/>
    </row>
    <row r="96" spans="1:17" ht="19.5" thickBot="1" x14ac:dyDescent="0.35">
      <c r="A96" s="155">
        <v>93</v>
      </c>
      <c r="B96" s="156" t="s">
        <v>113</v>
      </c>
      <c r="C96" s="71"/>
      <c r="D96" s="71">
        <v>10800</v>
      </c>
      <c r="E96" s="71"/>
      <c r="F96" s="71"/>
      <c r="G96" s="71">
        <v>10800</v>
      </c>
      <c r="H96" s="71"/>
      <c r="I96" s="71">
        <v>10800</v>
      </c>
      <c r="J96" s="71"/>
      <c r="K96" s="71"/>
      <c r="L96" s="71">
        <v>10800</v>
      </c>
      <c r="M96" s="71"/>
      <c r="N96" s="71"/>
      <c r="O96" s="34">
        <f t="shared" si="1"/>
        <v>43200</v>
      </c>
      <c r="P96" s="49"/>
      <c r="Q96" s="4"/>
    </row>
    <row r="97" spans="1:17" ht="19.5" thickBot="1" x14ac:dyDescent="0.35">
      <c r="A97" s="155">
        <v>94</v>
      </c>
      <c r="B97" s="156" t="s">
        <v>79</v>
      </c>
      <c r="C97" s="71"/>
      <c r="D97" s="71"/>
      <c r="E97" s="71">
        <v>72000</v>
      </c>
      <c r="F97" s="71"/>
      <c r="G97" s="71"/>
      <c r="H97" s="71"/>
      <c r="I97" s="71"/>
      <c r="J97" s="71"/>
      <c r="K97" s="71"/>
      <c r="L97" s="71"/>
      <c r="M97" s="71"/>
      <c r="N97" s="71"/>
      <c r="O97" s="34">
        <f t="shared" si="1"/>
        <v>72000</v>
      </c>
      <c r="P97" s="49"/>
      <c r="Q97" s="4"/>
    </row>
    <row r="98" spans="1:17" ht="19.5" thickBot="1" x14ac:dyDescent="0.35">
      <c r="A98" s="155">
        <v>95</v>
      </c>
      <c r="B98" s="156" t="s">
        <v>74</v>
      </c>
      <c r="C98" s="71"/>
      <c r="D98" s="71">
        <v>7800</v>
      </c>
      <c r="E98" s="71"/>
      <c r="F98" s="71"/>
      <c r="G98" s="71"/>
      <c r="H98" s="71"/>
      <c r="I98" s="71"/>
      <c r="J98" s="71"/>
      <c r="K98" s="71"/>
      <c r="L98" s="71"/>
      <c r="M98" s="71"/>
      <c r="N98" s="71"/>
      <c r="O98" s="34">
        <f t="shared" si="1"/>
        <v>7800</v>
      </c>
      <c r="P98" s="49"/>
      <c r="Q98" s="4"/>
    </row>
    <row r="99" spans="1:17" ht="19.5" thickBot="1" x14ac:dyDescent="0.35">
      <c r="A99" s="155">
        <v>96</v>
      </c>
      <c r="B99" s="156" t="s">
        <v>121</v>
      </c>
      <c r="C99" s="71"/>
      <c r="D99" s="71"/>
      <c r="E99" s="71"/>
      <c r="F99" s="71"/>
      <c r="G99" s="71"/>
      <c r="H99" s="71"/>
      <c r="I99" s="71"/>
      <c r="J99" s="71"/>
      <c r="K99" s="71"/>
      <c r="L99" s="71">
        <v>42600</v>
      </c>
      <c r="M99" s="71"/>
      <c r="N99" s="71"/>
      <c r="O99" s="34">
        <f>SUM(C99:N99)</f>
        <v>42600</v>
      </c>
      <c r="P99" s="49"/>
      <c r="Q99" s="4"/>
    </row>
    <row r="100" spans="1:17" ht="19.5" thickBot="1" x14ac:dyDescent="0.35">
      <c r="A100" s="155">
        <v>97</v>
      </c>
      <c r="B100" s="156" t="s">
        <v>127</v>
      </c>
      <c r="C100" s="71"/>
      <c r="D100" s="71"/>
      <c r="E100" s="71"/>
      <c r="F100" s="71"/>
      <c r="G100" s="71"/>
      <c r="H100" s="71"/>
      <c r="I100" s="71"/>
      <c r="J100" s="71"/>
      <c r="K100" s="71"/>
      <c r="L100" s="71">
        <v>3900</v>
      </c>
      <c r="M100" s="71"/>
      <c r="N100" s="71"/>
      <c r="O100" s="34">
        <f>SUM(C100:N100)</f>
        <v>3900</v>
      </c>
      <c r="P100" s="49"/>
      <c r="Q100" s="4"/>
    </row>
    <row r="101" spans="1:17" ht="19.5" thickBot="1" x14ac:dyDescent="0.35">
      <c r="A101" s="155">
        <v>98</v>
      </c>
      <c r="B101" s="156" t="s">
        <v>67</v>
      </c>
      <c r="C101" s="71">
        <v>3600</v>
      </c>
      <c r="D101" s="71"/>
      <c r="E101" s="71"/>
      <c r="F101" s="71"/>
      <c r="G101" s="71"/>
      <c r="H101" s="71"/>
      <c r="I101" s="71"/>
      <c r="J101" s="71"/>
      <c r="K101" s="71"/>
      <c r="L101" s="71"/>
      <c r="M101" s="71"/>
      <c r="N101" s="71"/>
      <c r="O101" s="34">
        <f t="shared" si="1"/>
        <v>3600</v>
      </c>
      <c r="P101" s="49"/>
      <c r="Q101" s="4"/>
    </row>
    <row r="102" spans="1:17" ht="19.5" thickBot="1" x14ac:dyDescent="0.35">
      <c r="A102" s="155">
        <v>99</v>
      </c>
      <c r="B102" s="156" t="s">
        <v>134</v>
      </c>
      <c r="C102" s="71"/>
      <c r="D102" s="71"/>
      <c r="E102" s="71"/>
      <c r="F102" s="71"/>
      <c r="G102" s="71"/>
      <c r="H102" s="71"/>
      <c r="I102" s="71"/>
      <c r="J102" s="71"/>
      <c r="K102" s="71"/>
      <c r="L102" s="71"/>
      <c r="M102" s="71">
        <v>10300</v>
      </c>
      <c r="N102" s="71"/>
      <c r="O102" s="34">
        <f t="shared" ref="O102:O108" si="2">SUM(C102:N102)</f>
        <v>10300</v>
      </c>
      <c r="P102" s="49"/>
      <c r="Q102" s="4"/>
    </row>
    <row r="103" spans="1:17" ht="19.5" thickBot="1" x14ac:dyDescent="0.35">
      <c r="A103" s="155">
        <v>100</v>
      </c>
      <c r="B103" s="156" t="s">
        <v>133</v>
      </c>
      <c r="C103" s="71"/>
      <c r="D103" s="71"/>
      <c r="E103" s="71"/>
      <c r="F103" s="71"/>
      <c r="G103" s="71"/>
      <c r="H103" s="71"/>
      <c r="I103" s="71"/>
      <c r="J103" s="71"/>
      <c r="K103" s="71"/>
      <c r="L103" s="71"/>
      <c r="M103" s="71">
        <v>4200</v>
      </c>
      <c r="N103" s="71"/>
      <c r="O103" s="34">
        <f t="shared" si="2"/>
        <v>4200</v>
      </c>
      <c r="P103" s="49"/>
      <c r="Q103" s="4"/>
    </row>
    <row r="104" spans="1:17" ht="19.5" thickBot="1" x14ac:dyDescent="0.35">
      <c r="A104" s="155">
        <v>101</v>
      </c>
      <c r="B104" s="156" t="s">
        <v>131</v>
      </c>
      <c r="C104" s="71"/>
      <c r="D104" s="71"/>
      <c r="E104" s="71"/>
      <c r="F104" s="71"/>
      <c r="G104" s="71"/>
      <c r="H104" s="71"/>
      <c r="I104" s="71"/>
      <c r="J104" s="71"/>
      <c r="K104" s="71"/>
      <c r="L104" s="71"/>
      <c r="M104" s="71">
        <v>25200</v>
      </c>
      <c r="N104" s="71"/>
      <c r="O104" s="34">
        <f t="shared" si="2"/>
        <v>25200</v>
      </c>
      <c r="P104" s="49"/>
      <c r="Q104" s="4"/>
    </row>
    <row r="105" spans="1:17" ht="19.5" thickBot="1" x14ac:dyDescent="0.35">
      <c r="A105" s="155">
        <v>102</v>
      </c>
      <c r="B105" s="156" t="s">
        <v>132</v>
      </c>
      <c r="C105" s="71"/>
      <c r="D105" s="71"/>
      <c r="E105" s="71"/>
      <c r="F105" s="71"/>
      <c r="G105" s="71"/>
      <c r="H105" s="71"/>
      <c r="I105" s="71"/>
      <c r="J105" s="71"/>
      <c r="K105" s="71"/>
      <c r="L105" s="71"/>
      <c r="M105" s="71">
        <v>11600</v>
      </c>
      <c r="N105" s="71"/>
      <c r="O105" s="34">
        <f t="shared" si="2"/>
        <v>11600</v>
      </c>
      <c r="P105" s="49"/>
      <c r="Q105" s="4"/>
    </row>
    <row r="106" spans="1:17" ht="19.5" thickBot="1" x14ac:dyDescent="0.35">
      <c r="A106" s="155">
        <v>103</v>
      </c>
      <c r="B106" s="156" t="s">
        <v>130</v>
      </c>
      <c r="C106" s="71"/>
      <c r="D106" s="71"/>
      <c r="E106" s="71"/>
      <c r="F106" s="71"/>
      <c r="G106" s="71"/>
      <c r="H106" s="71"/>
      <c r="I106" s="71"/>
      <c r="J106" s="71"/>
      <c r="K106" s="71"/>
      <c r="L106" s="71"/>
      <c r="M106" s="71">
        <v>4200</v>
      </c>
      <c r="N106" s="71"/>
      <c r="O106" s="34">
        <f t="shared" si="2"/>
        <v>4200</v>
      </c>
      <c r="P106" s="49"/>
      <c r="Q106" s="4"/>
    </row>
    <row r="107" spans="1:17" ht="19.5" thickBot="1" x14ac:dyDescent="0.35">
      <c r="A107" s="155">
        <v>104</v>
      </c>
      <c r="B107" s="156" t="s">
        <v>129</v>
      </c>
      <c r="C107" s="71"/>
      <c r="D107" s="71"/>
      <c r="E107" s="71"/>
      <c r="F107" s="71"/>
      <c r="G107" s="71"/>
      <c r="H107" s="71"/>
      <c r="I107" s="71"/>
      <c r="J107" s="71"/>
      <c r="K107" s="71"/>
      <c r="L107" s="71"/>
      <c r="M107" s="71">
        <v>7800</v>
      </c>
      <c r="N107" s="71"/>
      <c r="O107" s="34">
        <f t="shared" si="2"/>
        <v>7800</v>
      </c>
      <c r="P107" s="49"/>
      <c r="Q107" s="4"/>
    </row>
    <row r="108" spans="1:17" ht="19.5" thickBot="1" x14ac:dyDescent="0.35">
      <c r="A108" s="155">
        <v>105</v>
      </c>
      <c r="B108" s="156" t="s">
        <v>128</v>
      </c>
      <c r="C108" s="71"/>
      <c r="D108" s="71"/>
      <c r="E108" s="71"/>
      <c r="F108" s="71"/>
      <c r="G108" s="71"/>
      <c r="H108" s="71"/>
      <c r="I108" s="71"/>
      <c r="J108" s="71"/>
      <c r="K108" s="71"/>
      <c r="L108" s="71"/>
      <c r="M108" s="71">
        <v>2800</v>
      </c>
      <c r="N108" s="71"/>
      <c r="O108" s="34">
        <f t="shared" si="2"/>
        <v>2800</v>
      </c>
      <c r="P108" s="49"/>
      <c r="Q108" s="4"/>
    </row>
    <row r="109" spans="1:17" ht="19.5" thickBot="1" x14ac:dyDescent="0.35">
      <c r="A109" s="155">
        <v>106</v>
      </c>
      <c r="B109" s="156" t="s">
        <v>98</v>
      </c>
      <c r="C109" s="71"/>
      <c r="D109" s="71"/>
      <c r="E109" s="71"/>
      <c r="F109" s="71"/>
      <c r="G109" s="71"/>
      <c r="H109" s="71">
        <v>3000</v>
      </c>
      <c r="I109" s="71">
        <v>3600</v>
      </c>
      <c r="J109" s="71"/>
      <c r="K109" s="71"/>
      <c r="L109" s="71"/>
      <c r="M109" s="71"/>
      <c r="N109" s="71"/>
      <c r="O109" s="34">
        <f t="shared" si="1"/>
        <v>6600</v>
      </c>
      <c r="P109" s="49"/>
      <c r="Q109" s="4"/>
    </row>
    <row r="110" spans="1:17" s="1" customFormat="1" ht="19.5" thickBot="1" x14ac:dyDescent="0.35">
      <c r="A110" s="54"/>
      <c r="B110" s="157" t="s">
        <v>15</v>
      </c>
      <c r="C110" s="35">
        <f t="shared" ref="C110:N110" si="3">SUM(C4:C109)</f>
        <v>420610</v>
      </c>
      <c r="D110" s="35">
        <f t="shared" si="3"/>
        <v>378500</v>
      </c>
      <c r="E110" s="35">
        <f t="shared" si="3"/>
        <v>539450</v>
      </c>
      <c r="F110" s="35">
        <f t="shared" si="3"/>
        <v>441000</v>
      </c>
      <c r="G110" s="35">
        <f t="shared" si="3"/>
        <v>552400</v>
      </c>
      <c r="H110" s="35">
        <f t="shared" si="3"/>
        <v>404660</v>
      </c>
      <c r="I110" s="35">
        <f t="shared" si="3"/>
        <v>408390</v>
      </c>
      <c r="J110" s="35">
        <f t="shared" si="3"/>
        <v>497967</v>
      </c>
      <c r="K110" s="120">
        <f t="shared" si="3"/>
        <v>633833</v>
      </c>
      <c r="L110" s="120">
        <f t="shared" si="3"/>
        <v>296250</v>
      </c>
      <c r="M110" s="120">
        <f t="shared" si="3"/>
        <v>376000</v>
      </c>
      <c r="N110" s="120">
        <f t="shared" si="3"/>
        <v>0</v>
      </c>
      <c r="O110" s="35">
        <f>SUM(C110:N110)</f>
        <v>4949060</v>
      </c>
      <c r="P110" s="158"/>
      <c r="Q110" s="2"/>
    </row>
    <row r="111" spans="1:17" ht="23.25" customHeight="1" thickBot="1" x14ac:dyDescent="0.35">
      <c r="A111" s="150"/>
      <c r="B111" s="159" t="s">
        <v>16</v>
      </c>
      <c r="C111" s="160">
        <v>400000</v>
      </c>
      <c r="D111" s="160">
        <v>400000</v>
      </c>
      <c r="E111" s="160">
        <v>400000</v>
      </c>
      <c r="F111" s="160">
        <v>400000</v>
      </c>
      <c r="G111" s="160">
        <v>400000</v>
      </c>
      <c r="H111" s="160">
        <v>400000</v>
      </c>
      <c r="I111" s="160">
        <v>400000</v>
      </c>
      <c r="J111" s="160">
        <v>400000</v>
      </c>
      <c r="K111" s="160">
        <v>400000</v>
      </c>
      <c r="L111" s="160">
        <v>400000</v>
      </c>
      <c r="M111" s="160">
        <v>400000</v>
      </c>
      <c r="N111" s="160">
        <v>400000</v>
      </c>
      <c r="O111" s="33">
        <f t="shared" ref="O111" si="4">SUM(C111:N111)</f>
        <v>4800000</v>
      </c>
      <c r="P111" s="161"/>
      <c r="Q111" s="4"/>
    </row>
    <row r="112" spans="1:17" s="1" customFormat="1" ht="23.1" customHeight="1" thickBot="1" x14ac:dyDescent="0.35">
      <c r="A112" s="59"/>
      <c r="B112" s="69" t="s">
        <v>17</v>
      </c>
      <c r="C112" s="162">
        <f>C111-C110</f>
        <v>-20610</v>
      </c>
      <c r="D112" s="33">
        <f t="shared" ref="D112:O112" si="5">D111-D110</f>
        <v>21500</v>
      </c>
      <c r="E112" s="33">
        <f t="shared" si="5"/>
        <v>-139450</v>
      </c>
      <c r="F112" s="33">
        <f t="shared" si="5"/>
        <v>-41000</v>
      </c>
      <c r="G112" s="33">
        <f t="shared" si="5"/>
        <v>-152400</v>
      </c>
      <c r="H112" s="33">
        <f t="shared" si="5"/>
        <v>-4660</v>
      </c>
      <c r="I112" s="33">
        <f t="shared" si="5"/>
        <v>-8390</v>
      </c>
      <c r="J112" s="33">
        <f t="shared" si="5"/>
        <v>-97967</v>
      </c>
      <c r="K112" s="33">
        <f t="shared" si="5"/>
        <v>-233833</v>
      </c>
      <c r="L112" s="162">
        <f t="shared" si="5"/>
        <v>103750</v>
      </c>
      <c r="M112" s="33">
        <f t="shared" si="5"/>
        <v>24000</v>
      </c>
      <c r="N112" s="33">
        <f t="shared" si="5"/>
        <v>400000</v>
      </c>
      <c r="O112" s="33">
        <f t="shared" si="5"/>
        <v>-149060</v>
      </c>
      <c r="P112" s="69"/>
      <c r="Q112" s="2"/>
    </row>
    <row r="113" spans="2:17" x14ac:dyDescent="0.3">
      <c r="B113" s="4"/>
      <c r="C113" s="6"/>
      <c r="D113" s="6"/>
      <c r="E113" s="6"/>
      <c r="F113" s="6"/>
      <c r="G113" s="6"/>
      <c r="H113" s="6"/>
      <c r="I113" s="6"/>
      <c r="J113" s="6"/>
      <c r="K113" s="6"/>
      <c r="L113" s="4"/>
      <c r="M113" s="6"/>
      <c r="N113" s="6"/>
      <c r="O113" s="36"/>
      <c r="P113" s="4"/>
      <c r="Q113" s="4"/>
    </row>
    <row r="114" spans="2:17" x14ac:dyDescent="0.3">
      <c r="B114" s="4"/>
      <c r="C114" s="6"/>
      <c r="D114" s="6"/>
      <c r="E114" s="6"/>
      <c r="F114" s="6"/>
      <c r="G114" s="6"/>
      <c r="H114" s="6"/>
      <c r="I114" s="6"/>
      <c r="J114" s="6"/>
      <c r="K114" s="6"/>
      <c r="L114" s="4"/>
      <c r="M114" s="6"/>
      <c r="N114" s="6"/>
      <c r="O114" s="36"/>
      <c r="P114" s="4"/>
      <c r="Q114" s="4"/>
    </row>
    <row r="115" spans="2:17" x14ac:dyDescent="0.3">
      <c r="B115" s="4"/>
      <c r="C115" s="6"/>
      <c r="D115" s="6"/>
      <c r="E115" s="6"/>
      <c r="F115" s="6"/>
      <c r="G115" s="6"/>
      <c r="H115" s="6"/>
      <c r="I115" s="6"/>
      <c r="J115" s="6"/>
      <c r="K115" s="6"/>
      <c r="L115" s="4"/>
      <c r="M115" s="6"/>
      <c r="N115" s="6"/>
      <c r="O115" s="36"/>
      <c r="P115" s="4"/>
      <c r="Q115" s="4"/>
    </row>
    <row r="116" spans="2:17" x14ac:dyDescent="0.3">
      <c r="B116" s="4"/>
      <c r="C116" s="6"/>
      <c r="D116" s="6"/>
      <c r="E116" s="6"/>
      <c r="F116" s="6"/>
      <c r="G116" s="6"/>
      <c r="H116" s="6"/>
      <c r="I116" s="6"/>
      <c r="J116" s="6"/>
      <c r="K116" s="6"/>
      <c r="L116" s="4"/>
      <c r="M116" s="6"/>
      <c r="N116" s="6"/>
      <c r="O116" s="36"/>
      <c r="P116" s="4"/>
      <c r="Q116" s="4"/>
    </row>
    <row r="117" spans="2:17" x14ac:dyDescent="0.3">
      <c r="B117" s="4"/>
      <c r="C117" s="6"/>
      <c r="D117" s="6"/>
      <c r="E117" s="6"/>
      <c r="F117" s="6"/>
      <c r="G117" s="6"/>
      <c r="H117" s="6"/>
      <c r="I117" s="6"/>
      <c r="J117" s="6"/>
      <c r="K117" s="6"/>
      <c r="L117" s="4"/>
      <c r="M117" s="6"/>
      <c r="N117" s="6"/>
      <c r="O117" s="36"/>
      <c r="P117" s="4"/>
      <c r="Q117" s="4"/>
    </row>
    <row r="118" spans="2:17" x14ac:dyDescent="0.3">
      <c r="B118" s="4"/>
      <c r="C118" s="6"/>
      <c r="D118" s="6"/>
      <c r="E118" s="6"/>
      <c r="F118" s="6"/>
      <c r="G118" s="6"/>
      <c r="H118" s="6"/>
      <c r="I118" s="6"/>
      <c r="J118" s="6"/>
      <c r="K118" s="6"/>
      <c r="L118" s="4"/>
      <c r="M118" s="6"/>
      <c r="N118" s="6"/>
      <c r="O118" s="36"/>
      <c r="P118" s="4"/>
      <c r="Q118" s="4"/>
    </row>
    <row r="136" spans="2:15" ht="19.5" thickBot="1" x14ac:dyDescent="0.35"/>
    <row r="137" spans="2:15" ht="19.5" thickBot="1" x14ac:dyDescent="0.35">
      <c r="C137" s="24" t="s">
        <v>1</v>
      </c>
      <c r="D137" s="24" t="s">
        <v>2</v>
      </c>
      <c r="E137" s="24" t="s">
        <v>3</v>
      </c>
      <c r="F137" s="24" t="s">
        <v>4</v>
      </c>
      <c r="G137" s="24" t="s">
        <v>5</v>
      </c>
      <c r="H137" s="24" t="s">
        <v>6</v>
      </c>
      <c r="I137" s="24" t="s">
        <v>7</v>
      </c>
      <c r="J137" s="24" t="s">
        <v>8</v>
      </c>
      <c r="K137" s="24" t="s">
        <v>9</v>
      </c>
      <c r="L137" s="23" t="s">
        <v>10</v>
      </c>
      <c r="M137" s="24" t="s">
        <v>11</v>
      </c>
      <c r="N137" s="24" t="s">
        <v>12</v>
      </c>
      <c r="O137" s="33" t="s">
        <v>13</v>
      </c>
    </row>
    <row r="138" spans="2:15" ht="19.5" thickBot="1" x14ac:dyDescent="0.35"/>
    <row r="139" spans="2:15" x14ac:dyDescent="0.3">
      <c r="B139" s="78" t="s">
        <v>15</v>
      </c>
      <c r="C139" s="163">
        <v>420610</v>
      </c>
      <c r="D139" s="164">
        <v>378500</v>
      </c>
      <c r="E139" s="163">
        <v>539450</v>
      </c>
      <c r="F139" s="164">
        <v>441000</v>
      </c>
      <c r="G139" s="163">
        <v>514000</v>
      </c>
      <c r="H139" s="164">
        <v>404660</v>
      </c>
      <c r="I139" s="163">
        <v>408390</v>
      </c>
      <c r="J139" s="164">
        <v>497967</v>
      </c>
      <c r="K139" s="163">
        <v>633833</v>
      </c>
      <c r="L139" s="165">
        <v>296250</v>
      </c>
      <c r="M139" s="163">
        <v>363200</v>
      </c>
      <c r="N139" s="164">
        <v>0</v>
      </c>
      <c r="O139" s="95">
        <v>4897860</v>
      </c>
    </row>
    <row r="140" spans="2:15" x14ac:dyDescent="0.3">
      <c r="B140" s="79" t="s">
        <v>16</v>
      </c>
      <c r="C140" s="166">
        <v>400000</v>
      </c>
      <c r="D140" s="146">
        <v>400000</v>
      </c>
      <c r="E140" s="166">
        <v>400000</v>
      </c>
      <c r="F140" s="146">
        <v>400000</v>
      </c>
      <c r="G140" s="166">
        <v>400000</v>
      </c>
      <c r="H140" s="146">
        <v>400000</v>
      </c>
      <c r="I140" s="166">
        <v>400000</v>
      </c>
      <c r="J140" s="146">
        <v>400000</v>
      </c>
      <c r="K140" s="166">
        <v>400000</v>
      </c>
      <c r="L140" s="79">
        <v>400000</v>
      </c>
      <c r="M140" s="166">
        <v>400000</v>
      </c>
      <c r="N140" s="146">
        <v>400000</v>
      </c>
      <c r="O140" s="96">
        <v>4800000</v>
      </c>
    </row>
    <row r="141" spans="2:15" ht="19.5" thickBot="1" x14ac:dyDescent="0.35">
      <c r="B141" s="167" t="s">
        <v>17</v>
      </c>
      <c r="C141" s="168">
        <v>-20610</v>
      </c>
      <c r="D141" s="169">
        <v>21500</v>
      </c>
      <c r="E141" s="168">
        <v>-139450</v>
      </c>
      <c r="F141" s="169">
        <v>-41000</v>
      </c>
      <c r="G141" s="168">
        <v>-114000</v>
      </c>
      <c r="H141" s="169">
        <v>-4660</v>
      </c>
      <c r="I141" s="168">
        <v>-8390</v>
      </c>
      <c r="J141" s="169">
        <v>-97967</v>
      </c>
      <c r="K141" s="168">
        <v>-233833</v>
      </c>
      <c r="L141" s="170">
        <v>103750</v>
      </c>
      <c r="M141" s="168">
        <v>36800</v>
      </c>
      <c r="N141" s="169">
        <v>400000</v>
      </c>
      <c r="O141" s="97">
        <v>-97860</v>
      </c>
    </row>
  </sheetData>
  <mergeCells count="2">
    <mergeCell ref="A2:P2"/>
    <mergeCell ref="A1:P1"/>
  </mergeCells>
  <pageMargins left="0.7" right="0.7" top="0.25" bottom="0.5" header="0.3" footer="0.3"/>
  <pageSetup paperSize="9" scale="49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  <pageSetUpPr fitToPage="1"/>
  </sheetPr>
  <dimension ref="A1:K203"/>
  <sheetViews>
    <sheetView zoomScaleNormal="100" workbookViewId="0">
      <pane xSplit="2" ySplit="2" topLeftCell="C78" activePane="bottomRight" state="frozen"/>
      <selection pane="topRight" activeCell="C1" sqref="C1"/>
      <selection pane="bottomLeft" activeCell="A3" sqref="A3"/>
      <selection pane="bottomRight" activeCell="J11" sqref="J11"/>
    </sheetView>
  </sheetViews>
  <sheetFormatPr defaultRowHeight="15" x14ac:dyDescent="0.25"/>
  <cols>
    <col min="2" max="2" width="12.7109375" customWidth="1"/>
    <col min="3" max="3" width="30.28515625" customWidth="1"/>
    <col min="4" max="4" width="22.5703125" style="7" customWidth="1"/>
    <col min="5" max="5" width="21.85546875" style="7" customWidth="1"/>
    <col min="6" max="6" width="21.5703125" style="7" customWidth="1"/>
    <col min="7" max="7" width="27.28515625" style="7" customWidth="1"/>
    <col min="8" max="8" width="23.85546875" style="7" customWidth="1"/>
    <col min="9" max="9" width="26.85546875" style="7" customWidth="1"/>
    <col min="10" max="10" width="18.140625" customWidth="1"/>
  </cols>
  <sheetData>
    <row r="1" spans="1:10" ht="29.25" customHeight="1" thickBot="1" x14ac:dyDescent="0.35">
      <c r="A1" s="197" t="s">
        <v>56</v>
      </c>
      <c r="B1" s="197"/>
      <c r="C1" s="197"/>
      <c r="D1" s="197"/>
      <c r="E1" s="197"/>
      <c r="F1" s="197"/>
      <c r="G1" s="197"/>
      <c r="H1" s="197"/>
      <c r="I1" s="198"/>
      <c r="J1" s="40"/>
    </row>
    <row r="2" spans="1:10" ht="19.5" thickBot="1" x14ac:dyDescent="0.35">
      <c r="C2" s="59" t="s">
        <v>57</v>
      </c>
      <c r="D2" s="171" t="s">
        <v>59</v>
      </c>
      <c r="E2" s="172" t="s">
        <v>60</v>
      </c>
      <c r="F2" s="60" t="s">
        <v>58</v>
      </c>
      <c r="G2" s="171" t="s">
        <v>61</v>
      </c>
      <c r="H2" s="173" t="s">
        <v>62</v>
      </c>
      <c r="I2" s="61" t="s">
        <v>63</v>
      </c>
      <c r="J2" s="40"/>
    </row>
    <row r="3" spans="1:10" ht="18.75" x14ac:dyDescent="0.3">
      <c r="C3" s="42" t="s">
        <v>64</v>
      </c>
      <c r="D3" s="43"/>
      <c r="E3" s="43"/>
      <c r="F3" s="43"/>
      <c r="G3" s="43"/>
      <c r="H3" s="43"/>
      <c r="I3" s="43"/>
      <c r="J3" s="40"/>
    </row>
    <row r="4" spans="1:10" ht="18.75" x14ac:dyDescent="0.3">
      <c r="C4" s="44" t="s">
        <v>38</v>
      </c>
      <c r="D4" s="45"/>
      <c r="E4" s="45"/>
      <c r="F4" s="45">
        <v>70400</v>
      </c>
      <c r="G4" s="45"/>
      <c r="H4" s="45"/>
      <c r="I4" s="45"/>
      <c r="J4" s="40"/>
    </row>
    <row r="5" spans="1:10" ht="18.75" x14ac:dyDescent="0.3">
      <c r="C5" s="46" t="s">
        <v>19</v>
      </c>
      <c r="D5" s="45"/>
      <c r="E5" s="45"/>
      <c r="F5" s="39"/>
      <c r="G5" s="45"/>
      <c r="H5" s="45"/>
      <c r="I5" s="45">
        <v>227100</v>
      </c>
      <c r="J5" s="40"/>
    </row>
    <row r="6" spans="1:10" ht="18.75" x14ac:dyDescent="0.3">
      <c r="C6" s="46" t="s">
        <v>20</v>
      </c>
      <c r="D6" s="45"/>
      <c r="E6" s="45"/>
      <c r="F6" s="45">
        <v>550183</v>
      </c>
      <c r="G6" s="45"/>
      <c r="H6" s="45"/>
      <c r="I6" s="45"/>
      <c r="J6" s="40"/>
    </row>
    <row r="7" spans="1:10" ht="18.75" x14ac:dyDescent="0.3">
      <c r="C7" s="46" t="s">
        <v>71</v>
      </c>
      <c r="D7" s="45"/>
      <c r="E7" s="45"/>
      <c r="F7" s="45">
        <v>612900</v>
      </c>
      <c r="G7" s="47"/>
      <c r="H7" s="45"/>
      <c r="I7" s="45"/>
      <c r="J7" s="40"/>
    </row>
    <row r="8" spans="1:10" ht="18.75" x14ac:dyDescent="0.3">
      <c r="C8" s="46" t="s">
        <v>22</v>
      </c>
      <c r="D8" s="45"/>
      <c r="E8" s="45"/>
      <c r="F8" s="45"/>
      <c r="G8" s="47"/>
      <c r="H8" s="45"/>
      <c r="I8" s="45">
        <v>9000</v>
      </c>
      <c r="J8" s="40"/>
    </row>
    <row r="9" spans="1:10" ht="18.75" x14ac:dyDescent="0.3">
      <c r="C9" s="46" t="s">
        <v>75</v>
      </c>
      <c r="D9" s="45"/>
      <c r="E9" s="45"/>
      <c r="F9" s="45"/>
      <c r="G9" s="47">
        <v>20400</v>
      </c>
      <c r="H9" s="45"/>
      <c r="I9" s="45"/>
      <c r="J9" s="40"/>
    </row>
    <row r="10" spans="1:10" ht="18.75" x14ac:dyDescent="0.3">
      <c r="C10" s="46" t="s">
        <v>23</v>
      </c>
      <c r="D10" s="45">
        <v>118200</v>
      </c>
      <c r="E10" s="45"/>
      <c r="F10" s="45"/>
      <c r="G10" s="47"/>
      <c r="H10" s="45"/>
      <c r="I10" s="45"/>
      <c r="J10" s="40"/>
    </row>
    <row r="11" spans="1:10" ht="18.75" x14ac:dyDescent="0.3">
      <c r="C11" s="46" t="s">
        <v>24</v>
      </c>
      <c r="D11" s="45"/>
      <c r="E11" s="45"/>
      <c r="F11" s="45"/>
      <c r="G11" s="47">
        <v>7200</v>
      </c>
      <c r="H11" s="45"/>
      <c r="I11" s="45"/>
      <c r="J11" s="40"/>
    </row>
    <row r="12" spans="1:10" ht="18.75" x14ac:dyDescent="0.3">
      <c r="C12" s="46" t="s">
        <v>97</v>
      </c>
      <c r="D12" s="45"/>
      <c r="E12" s="45"/>
      <c r="F12" s="45">
        <v>7200</v>
      </c>
      <c r="G12" s="47"/>
      <c r="H12" s="45"/>
      <c r="I12" s="45"/>
      <c r="J12" s="40"/>
    </row>
    <row r="13" spans="1:10" ht="18.75" x14ac:dyDescent="0.3">
      <c r="C13" s="46" t="s">
        <v>126</v>
      </c>
      <c r="D13" s="39"/>
      <c r="E13" s="45">
        <v>19500</v>
      </c>
      <c r="F13" s="45"/>
      <c r="G13" s="47"/>
      <c r="H13" s="45"/>
      <c r="I13" s="45"/>
      <c r="J13" s="40"/>
    </row>
    <row r="14" spans="1:10" ht="18.75" x14ac:dyDescent="0.3">
      <c r="C14" s="46" t="s">
        <v>86</v>
      </c>
      <c r="D14" s="45"/>
      <c r="E14" s="45">
        <v>69400</v>
      </c>
      <c r="F14" s="48"/>
      <c r="G14" s="47"/>
      <c r="H14" s="45">
        <v>69400</v>
      </c>
      <c r="I14" s="45"/>
      <c r="J14" s="40"/>
    </row>
    <row r="15" spans="1:10" ht="18.75" x14ac:dyDescent="0.3">
      <c r="C15" s="46" t="s">
        <v>25</v>
      </c>
      <c r="D15" s="45"/>
      <c r="E15" s="45">
        <v>15000</v>
      </c>
      <c r="F15" s="45"/>
      <c r="G15" s="47"/>
      <c r="H15" s="45"/>
      <c r="I15" s="45"/>
      <c r="J15" s="40"/>
    </row>
    <row r="16" spans="1:10" ht="18.75" x14ac:dyDescent="0.3">
      <c r="C16" s="46" t="s">
        <v>26</v>
      </c>
      <c r="D16" s="45">
        <v>12600</v>
      </c>
      <c r="E16" s="45"/>
      <c r="F16" s="45"/>
      <c r="G16" s="47"/>
      <c r="H16" s="45"/>
      <c r="I16" s="45"/>
      <c r="J16" s="40"/>
    </row>
    <row r="17" spans="3:10" ht="18.75" x14ac:dyDescent="0.3">
      <c r="C17" s="46" t="s">
        <v>76</v>
      </c>
      <c r="D17" s="45"/>
      <c r="E17" s="45"/>
      <c r="F17" s="45"/>
      <c r="G17" s="47">
        <v>6000</v>
      </c>
      <c r="H17" s="45"/>
      <c r="I17" s="45"/>
      <c r="J17" s="40"/>
    </row>
    <row r="18" spans="3:10" ht="18.75" x14ac:dyDescent="0.3">
      <c r="C18" s="46" t="s">
        <v>110</v>
      </c>
      <c r="D18" s="45"/>
      <c r="E18" s="45"/>
      <c r="F18" s="45"/>
      <c r="G18" s="47"/>
      <c r="H18" s="45">
        <v>33000</v>
      </c>
      <c r="I18" s="45"/>
      <c r="J18" s="40"/>
    </row>
    <row r="19" spans="3:10" ht="18.75" x14ac:dyDescent="0.3">
      <c r="C19" s="46" t="s">
        <v>102</v>
      </c>
      <c r="D19" s="45"/>
      <c r="E19" s="45"/>
      <c r="F19" s="45"/>
      <c r="G19" s="47"/>
      <c r="H19" s="45">
        <v>20000</v>
      </c>
      <c r="I19" s="45"/>
      <c r="J19" s="40"/>
    </row>
    <row r="20" spans="3:10" ht="18.75" x14ac:dyDescent="0.3">
      <c r="C20" s="46" t="s">
        <v>27</v>
      </c>
      <c r="D20" s="45"/>
      <c r="E20" s="45"/>
      <c r="F20" s="45"/>
      <c r="G20" s="47">
        <v>332775</v>
      </c>
      <c r="H20" s="45"/>
      <c r="I20" s="45"/>
      <c r="J20" s="40"/>
    </row>
    <row r="21" spans="3:10" ht="18.75" x14ac:dyDescent="0.3">
      <c r="C21" s="46" t="s">
        <v>28</v>
      </c>
      <c r="D21" s="45"/>
      <c r="E21" s="45"/>
      <c r="F21" s="45"/>
      <c r="G21" s="47"/>
      <c r="H21" s="45"/>
      <c r="I21" s="45">
        <v>14400</v>
      </c>
      <c r="J21" s="40"/>
    </row>
    <row r="22" spans="3:10" ht="18.75" x14ac:dyDescent="0.3">
      <c r="C22" s="46" t="s">
        <v>29</v>
      </c>
      <c r="D22" s="45"/>
      <c r="E22" s="45"/>
      <c r="F22" s="45">
        <v>45900</v>
      </c>
      <c r="G22" s="47"/>
      <c r="H22" s="45"/>
      <c r="I22" s="45"/>
      <c r="J22" s="40"/>
    </row>
    <row r="23" spans="3:10" ht="18.75" x14ac:dyDescent="0.3">
      <c r="C23" s="46" t="s">
        <v>30</v>
      </c>
      <c r="D23" s="45"/>
      <c r="E23" s="45"/>
      <c r="F23" s="45">
        <v>152400</v>
      </c>
      <c r="G23" s="47"/>
      <c r="H23" s="45"/>
      <c r="I23" s="45"/>
      <c r="J23" s="40"/>
    </row>
    <row r="24" spans="3:10" ht="18.75" x14ac:dyDescent="0.3">
      <c r="C24" s="46" t="s">
        <v>31</v>
      </c>
      <c r="D24" s="45"/>
      <c r="E24" s="45"/>
      <c r="F24" s="45">
        <v>6000</v>
      </c>
      <c r="G24" s="47"/>
      <c r="H24" s="45"/>
      <c r="I24" s="45"/>
      <c r="J24" s="40"/>
    </row>
    <row r="25" spans="3:10" ht="18.75" x14ac:dyDescent="0.3">
      <c r="C25" s="46" t="s">
        <v>107</v>
      </c>
      <c r="D25" s="45"/>
      <c r="E25" s="45">
        <v>4800</v>
      </c>
      <c r="F25" s="45"/>
      <c r="G25" s="47"/>
      <c r="H25" s="45"/>
      <c r="I25" s="45"/>
      <c r="J25" s="40"/>
    </row>
    <row r="26" spans="3:10" ht="18.75" x14ac:dyDescent="0.3">
      <c r="C26" s="46" t="s">
        <v>123</v>
      </c>
      <c r="D26" s="45"/>
      <c r="E26" s="45"/>
      <c r="F26" s="45">
        <v>18200</v>
      </c>
      <c r="G26" s="47"/>
      <c r="H26" s="45"/>
      <c r="I26" s="45"/>
      <c r="J26" s="40"/>
    </row>
    <row r="27" spans="3:10" ht="18.75" x14ac:dyDescent="0.3">
      <c r="C27" s="46" t="s">
        <v>83</v>
      </c>
      <c r="D27" s="45"/>
      <c r="E27" s="45"/>
      <c r="F27" s="45"/>
      <c r="G27" s="47"/>
      <c r="H27" s="45">
        <v>23400</v>
      </c>
      <c r="I27" s="45"/>
      <c r="J27" s="40"/>
    </row>
    <row r="28" spans="3:10" ht="18.75" x14ac:dyDescent="0.3">
      <c r="C28" s="46" t="s">
        <v>32</v>
      </c>
      <c r="D28" s="45"/>
      <c r="E28" s="45"/>
      <c r="F28" s="45"/>
      <c r="G28" s="47">
        <v>34200</v>
      </c>
      <c r="H28" s="45"/>
      <c r="I28" s="45"/>
      <c r="J28" s="40"/>
    </row>
    <row r="29" spans="3:10" ht="18.75" x14ac:dyDescent="0.3">
      <c r="C29" s="46" t="s">
        <v>108</v>
      </c>
      <c r="D29" s="45"/>
      <c r="E29" s="45">
        <v>3600</v>
      </c>
      <c r="F29" s="45"/>
      <c r="G29" s="47"/>
      <c r="H29" s="45"/>
      <c r="I29" s="45"/>
      <c r="J29" s="40"/>
    </row>
    <row r="30" spans="3:10" ht="18.75" x14ac:dyDescent="0.3">
      <c r="C30" s="46" t="s">
        <v>89</v>
      </c>
      <c r="D30" s="45"/>
      <c r="E30" s="45"/>
      <c r="F30" s="45"/>
      <c r="G30" s="47"/>
      <c r="H30" s="45"/>
      <c r="I30" s="45">
        <v>8800</v>
      </c>
      <c r="J30" s="40"/>
    </row>
    <row r="31" spans="3:10" ht="18.75" x14ac:dyDescent="0.3">
      <c r="C31" s="46" t="s">
        <v>109</v>
      </c>
      <c r="D31" s="45"/>
      <c r="E31" s="45"/>
      <c r="F31" s="45"/>
      <c r="G31" s="47">
        <v>6000</v>
      </c>
      <c r="H31" s="45"/>
      <c r="I31" s="45"/>
      <c r="J31" s="40"/>
    </row>
    <row r="32" spans="3:10" ht="18.75" x14ac:dyDescent="0.3">
      <c r="C32" s="46" t="s">
        <v>33</v>
      </c>
      <c r="D32" s="45"/>
      <c r="E32" s="45"/>
      <c r="F32" s="45">
        <v>47000</v>
      </c>
      <c r="G32" s="47"/>
      <c r="H32" s="45"/>
      <c r="I32" s="45"/>
      <c r="J32" s="40"/>
    </row>
    <row r="33" spans="3:10" ht="18.75" x14ac:dyDescent="0.3">
      <c r="C33" s="46" t="s">
        <v>34</v>
      </c>
      <c r="D33" s="45"/>
      <c r="E33" s="45"/>
      <c r="F33" s="45">
        <v>30000</v>
      </c>
      <c r="G33" s="47"/>
      <c r="H33" s="45"/>
      <c r="I33" s="45"/>
      <c r="J33" s="40"/>
    </row>
    <row r="34" spans="3:10" ht="18.75" x14ac:dyDescent="0.3">
      <c r="C34" s="46" t="s">
        <v>35</v>
      </c>
      <c r="D34" s="45"/>
      <c r="E34" s="45"/>
      <c r="F34" s="45">
        <v>30600</v>
      </c>
      <c r="G34" s="47"/>
      <c r="H34" s="45"/>
      <c r="I34" s="45"/>
      <c r="J34" s="40"/>
    </row>
    <row r="35" spans="3:10" ht="18.75" x14ac:dyDescent="0.3">
      <c r="C35" s="46" t="s">
        <v>120</v>
      </c>
      <c r="D35" s="45"/>
      <c r="E35" s="45">
        <v>37950</v>
      </c>
      <c r="F35" s="45"/>
      <c r="G35" s="47"/>
      <c r="H35" s="45"/>
      <c r="I35" s="45"/>
      <c r="J35" s="40"/>
    </row>
    <row r="36" spans="3:10" ht="18.75" x14ac:dyDescent="0.3">
      <c r="C36" s="46" t="s">
        <v>85</v>
      </c>
      <c r="D36" s="45"/>
      <c r="E36" s="45"/>
      <c r="F36" s="45"/>
      <c r="G36" s="39">
        <v>18000</v>
      </c>
      <c r="H36" s="45"/>
      <c r="I36" s="45"/>
      <c r="J36" s="40"/>
    </row>
    <row r="37" spans="3:10" ht="18.75" x14ac:dyDescent="0.3">
      <c r="C37" s="46" t="s">
        <v>103</v>
      </c>
      <c r="D37" s="45"/>
      <c r="E37" s="45"/>
      <c r="F37" s="45"/>
      <c r="G37" s="47"/>
      <c r="H37" s="45"/>
      <c r="I37" s="45">
        <v>10000</v>
      </c>
      <c r="J37" s="40"/>
    </row>
    <row r="38" spans="3:10" ht="18.75" x14ac:dyDescent="0.3">
      <c r="C38" s="46" t="s">
        <v>104</v>
      </c>
      <c r="D38" s="45"/>
      <c r="E38" s="45"/>
      <c r="F38" s="45"/>
      <c r="G38" s="47"/>
      <c r="H38" s="45"/>
      <c r="I38" s="45">
        <v>23400</v>
      </c>
      <c r="J38" s="40"/>
    </row>
    <row r="39" spans="3:10" ht="18.75" x14ac:dyDescent="0.3">
      <c r="C39" s="46" t="s">
        <v>36</v>
      </c>
      <c r="D39" s="45"/>
      <c r="E39" s="45"/>
      <c r="F39" s="45">
        <v>219200</v>
      </c>
      <c r="G39" s="47"/>
      <c r="H39" s="45"/>
      <c r="I39" s="45"/>
      <c r="J39" s="40"/>
    </row>
    <row r="40" spans="3:10" ht="18.75" x14ac:dyDescent="0.3">
      <c r="C40" s="46" t="s">
        <v>105</v>
      </c>
      <c r="D40" s="45"/>
      <c r="E40" s="45"/>
      <c r="F40" s="45"/>
      <c r="G40" s="47"/>
      <c r="H40" s="45"/>
      <c r="I40" s="45">
        <v>14400</v>
      </c>
      <c r="J40" s="40"/>
    </row>
    <row r="41" spans="3:10" ht="18.75" x14ac:dyDescent="0.3">
      <c r="C41" s="46" t="s">
        <v>77</v>
      </c>
      <c r="D41" s="45"/>
      <c r="E41" s="45"/>
      <c r="F41" s="48"/>
      <c r="G41" s="47"/>
      <c r="H41" s="45">
        <v>76700</v>
      </c>
      <c r="I41" s="45"/>
      <c r="J41" s="40"/>
    </row>
    <row r="42" spans="3:10" ht="18.75" x14ac:dyDescent="0.3">
      <c r="C42" s="46" t="s">
        <v>73</v>
      </c>
      <c r="D42" s="45"/>
      <c r="E42" s="45">
        <v>39000</v>
      </c>
      <c r="F42" s="45"/>
      <c r="G42" s="47"/>
      <c r="H42" s="45"/>
      <c r="I42" s="45"/>
      <c r="J42" s="40"/>
    </row>
    <row r="43" spans="3:10" ht="18.75" x14ac:dyDescent="0.3">
      <c r="C43" s="46" t="s">
        <v>90</v>
      </c>
      <c r="D43" s="45"/>
      <c r="E43" s="45"/>
      <c r="F43" s="45"/>
      <c r="G43" s="47"/>
      <c r="H43" s="45"/>
      <c r="I43" s="45">
        <v>5100</v>
      </c>
      <c r="J43" s="40"/>
    </row>
    <row r="44" spans="3:10" ht="18.75" x14ac:dyDescent="0.3">
      <c r="C44" s="46" t="s">
        <v>106</v>
      </c>
      <c r="D44" s="45"/>
      <c r="E44" s="45"/>
      <c r="F44" s="45"/>
      <c r="G44" s="47"/>
      <c r="H44" s="45"/>
      <c r="I44" s="45">
        <v>16500</v>
      </c>
      <c r="J44" s="40"/>
    </row>
    <row r="45" spans="3:10" ht="18.75" x14ac:dyDescent="0.3">
      <c r="C45" s="46" t="s">
        <v>96</v>
      </c>
      <c r="D45" s="45"/>
      <c r="E45" s="45"/>
      <c r="F45" s="45"/>
      <c r="G45" s="47"/>
      <c r="H45" s="45">
        <v>11700</v>
      </c>
      <c r="I45" s="45"/>
      <c r="J45" s="40"/>
    </row>
    <row r="46" spans="3:10" ht="18.75" x14ac:dyDescent="0.3">
      <c r="C46" s="46" t="s">
        <v>68</v>
      </c>
      <c r="D46" s="45"/>
      <c r="E46" s="45"/>
      <c r="F46" s="45"/>
      <c r="G46" s="47"/>
      <c r="H46" s="45">
        <v>26417</v>
      </c>
      <c r="I46" s="45"/>
      <c r="J46" s="40"/>
    </row>
    <row r="47" spans="3:10" ht="18.75" x14ac:dyDescent="0.3">
      <c r="C47" s="46" t="s">
        <v>122</v>
      </c>
      <c r="D47" s="45"/>
      <c r="E47" s="45"/>
      <c r="F47" s="45">
        <v>42600</v>
      </c>
      <c r="G47" s="47"/>
      <c r="H47" s="45"/>
      <c r="I47" s="45"/>
      <c r="J47" s="40"/>
    </row>
    <row r="48" spans="3:10" ht="18.75" x14ac:dyDescent="0.3">
      <c r="C48" s="46" t="s">
        <v>37</v>
      </c>
      <c r="D48" s="45"/>
      <c r="E48" s="45"/>
      <c r="F48" s="45"/>
      <c r="G48" s="47">
        <v>80900</v>
      </c>
      <c r="H48" s="45"/>
      <c r="I48" s="45"/>
      <c r="J48" s="40"/>
    </row>
    <row r="49" spans="3:10" ht="18.75" x14ac:dyDescent="0.3">
      <c r="C49" s="46" t="s">
        <v>125</v>
      </c>
      <c r="D49" s="45"/>
      <c r="E49" s="45"/>
      <c r="F49" s="45"/>
      <c r="G49" s="47"/>
      <c r="H49" s="45"/>
      <c r="I49" s="45">
        <v>9000</v>
      </c>
      <c r="J49" s="40"/>
    </row>
    <row r="50" spans="3:10" ht="18.75" x14ac:dyDescent="0.3">
      <c r="C50" s="46" t="s">
        <v>72</v>
      </c>
      <c r="D50" s="45"/>
      <c r="E50" s="45"/>
      <c r="F50" s="45"/>
      <c r="G50" s="47"/>
      <c r="H50" s="45"/>
      <c r="I50" s="45">
        <v>37500</v>
      </c>
      <c r="J50" s="40"/>
    </row>
    <row r="51" spans="3:10" ht="18.75" x14ac:dyDescent="0.3">
      <c r="C51" s="46" t="s">
        <v>99</v>
      </c>
      <c r="D51" s="45"/>
      <c r="E51" s="45"/>
      <c r="F51" s="45"/>
      <c r="G51" s="47">
        <v>14400</v>
      </c>
      <c r="H51" s="45"/>
      <c r="I51" s="45"/>
      <c r="J51" s="40"/>
    </row>
    <row r="52" spans="3:10" ht="18.75" x14ac:dyDescent="0.3">
      <c r="C52" s="46" t="s">
        <v>124</v>
      </c>
      <c r="D52" s="45"/>
      <c r="E52" s="45"/>
      <c r="F52" s="45"/>
      <c r="G52" s="47"/>
      <c r="H52" s="45"/>
      <c r="I52" s="45">
        <v>18900</v>
      </c>
      <c r="J52" s="40"/>
    </row>
    <row r="53" spans="3:10" ht="18.75" x14ac:dyDescent="0.3">
      <c r="C53" s="46" t="s">
        <v>111</v>
      </c>
      <c r="D53" s="45"/>
      <c r="E53" s="45"/>
      <c r="F53" s="45"/>
      <c r="G53" s="47"/>
      <c r="H53" s="45"/>
      <c r="I53" s="45">
        <v>15000</v>
      </c>
      <c r="J53" s="40"/>
    </row>
    <row r="54" spans="3:10" ht="18.75" x14ac:dyDescent="0.3">
      <c r="C54" s="49" t="s">
        <v>69</v>
      </c>
      <c r="D54" s="45"/>
      <c r="E54" s="45"/>
      <c r="F54" s="45">
        <v>85860</v>
      </c>
      <c r="G54" s="47"/>
      <c r="H54" s="45"/>
      <c r="I54" s="45"/>
      <c r="J54" s="40"/>
    </row>
    <row r="55" spans="3:10" ht="18.75" x14ac:dyDescent="0.3">
      <c r="C55" s="49" t="s">
        <v>87</v>
      </c>
      <c r="D55" s="45"/>
      <c r="E55" s="45"/>
      <c r="F55" s="45"/>
      <c r="G55" s="47"/>
      <c r="H55" s="45">
        <v>36675</v>
      </c>
      <c r="I55" s="45"/>
      <c r="J55" s="40"/>
    </row>
    <row r="56" spans="3:10" ht="18.75" x14ac:dyDescent="0.3">
      <c r="C56" s="49" t="s">
        <v>112</v>
      </c>
      <c r="D56" s="45"/>
      <c r="E56" s="45"/>
      <c r="F56" s="45"/>
      <c r="G56" s="47"/>
      <c r="H56" s="45"/>
      <c r="I56" s="45">
        <v>14400</v>
      </c>
      <c r="J56" s="40"/>
    </row>
    <row r="57" spans="3:10" ht="18.75" x14ac:dyDescent="0.3">
      <c r="C57" s="49" t="s">
        <v>117</v>
      </c>
      <c r="D57" s="45"/>
      <c r="E57" s="45"/>
      <c r="F57" s="45"/>
      <c r="G57" s="47"/>
      <c r="H57" s="45"/>
      <c r="I57" s="45">
        <v>1450</v>
      </c>
      <c r="J57" s="40"/>
    </row>
    <row r="58" spans="3:10" ht="18.75" x14ac:dyDescent="0.3">
      <c r="C58" s="49" t="s">
        <v>39</v>
      </c>
      <c r="D58" s="45"/>
      <c r="E58" s="45"/>
      <c r="F58" s="45">
        <v>46200</v>
      </c>
      <c r="G58" s="47"/>
      <c r="H58" s="45"/>
      <c r="I58" s="45"/>
      <c r="J58" s="40"/>
    </row>
    <row r="59" spans="3:10" ht="18.75" x14ac:dyDescent="0.3">
      <c r="C59" s="49" t="s">
        <v>40</v>
      </c>
      <c r="D59" s="45"/>
      <c r="E59" s="45"/>
      <c r="F59" s="45">
        <v>13200</v>
      </c>
      <c r="G59" s="47"/>
      <c r="H59" s="45"/>
      <c r="I59" s="45"/>
      <c r="J59" s="40"/>
    </row>
    <row r="60" spans="3:10" ht="18.75" x14ac:dyDescent="0.3">
      <c r="C60" s="49" t="s">
        <v>114</v>
      </c>
      <c r="D60" s="45"/>
      <c r="E60" s="45">
        <v>54600</v>
      </c>
      <c r="F60" s="45"/>
      <c r="G60" s="47"/>
      <c r="H60" s="45"/>
      <c r="I60" s="45"/>
      <c r="J60" s="40"/>
    </row>
    <row r="61" spans="3:10" ht="18.75" x14ac:dyDescent="0.3">
      <c r="C61" s="49" t="s">
        <v>118</v>
      </c>
      <c r="D61" s="45"/>
      <c r="E61" s="45"/>
      <c r="F61" s="45"/>
      <c r="G61" s="47"/>
      <c r="H61" s="45"/>
      <c r="I61" s="45">
        <v>3000</v>
      </c>
      <c r="J61" s="40"/>
    </row>
    <row r="62" spans="3:10" ht="18.75" x14ac:dyDescent="0.3">
      <c r="C62" s="49" t="s">
        <v>116</v>
      </c>
      <c r="D62" s="45">
        <v>7200</v>
      </c>
      <c r="E62" s="45"/>
      <c r="F62" s="45"/>
      <c r="G62" s="47"/>
      <c r="H62" s="45"/>
      <c r="I62" s="45"/>
      <c r="J62" s="40"/>
    </row>
    <row r="63" spans="3:10" ht="18.75" x14ac:dyDescent="0.3">
      <c r="C63" s="49" t="s">
        <v>41</v>
      </c>
      <c r="D63" s="45">
        <v>270700</v>
      </c>
      <c r="E63" s="45"/>
      <c r="F63" s="45"/>
      <c r="G63" s="47"/>
      <c r="H63" s="45"/>
      <c r="I63" s="45"/>
      <c r="J63" s="40"/>
    </row>
    <row r="64" spans="3:10" ht="18.75" x14ac:dyDescent="0.3">
      <c r="C64" s="49" t="s">
        <v>81</v>
      </c>
      <c r="D64" s="45"/>
      <c r="E64" s="45"/>
      <c r="F64" s="45">
        <v>1100</v>
      </c>
      <c r="G64" s="47"/>
      <c r="H64" s="45"/>
      <c r="I64" s="45"/>
      <c r="J64" s="40"/>
    </row>
    <row r="65" spans="3:10" ht="18.75" x14ac:dyDescent="0.3">
      <c r="C65" s="49" t="s">
        <v>119</v>
      </c>
      <c r="D65" s="45"/>
      <c r="E65" s="45">
        <v>2800</v>
      </c>
      <c r="F65" s="45"/>
      <c r="G65" s="47"/>
      <c r="H65" s="45"/>
      <c r="I65" s="45"/>
      <c r="J65" s="40"/>
    </row>
    <row r="66" spans="3:10" ht="18.75" x14ac:dyDescent="0.3">
      <c r="C66" s="49" t="s">
        <v>42</v>
      </c>
      <c r="D66" s="45"/>
      <c r="E66" s="45">
        <v>6900</v>
      </c>
      <c r="F66" s="45"/>
      <c r="G66" s="47"/>
      <c r="H66" s="45"/>
      <c r="I66" s="45"/>
      <c r="J66" s="40"/>
    </row>
    <row r="67" spans="3:10" ht="18.75" x14ac:dyDescent="0.3">
      <c r="C67" s="49" t="s">
        <v>100</v>
      </c>
      <c r="D67" s="45">
        <v>18000</v>
      </c>
      <c r="E67" s="45"/>
      <c r="F67" s="45"/>
      <c r="G67" s="47"/>
      <c r="H67" s="45"/>
      <c r="I67" s="45"/>
      <c r="J67" s="40"/>
    </row>
    <row r="68" spans="3:10" ht="18.75" x14ac:dyDescent="0.3">
      <c r="C68" s="49" t="s">
        <v>95</v>
      </c>
      <c r="D68" s="45"/>
      <c r="E68" s="45"/>
      <c r="F68" s="45"/>
      <c r="G68" s="47"/>
      <c r="H68" s="45">
        <v>12000</v>
      </c>
      <c r="I68" s="45"/>
      <c r="J68" s="40"/>
    </row>
    <row r="69" spans="3:10" ht="18.75" x14ac:dyDescent="0.3">
      <c r="C69" s="49" t="s">
        <v>93</v>
      </c>
      <c r="D69" s="45"/>
      <c r="E69" s="45">
        <v>4800</v>
      </c>
      <c r="F69" s="45"/>
      <c r="G69" s="47"/>
      <c r="H69" s="45"/>
      <c r="I69" s="45"/>
      <c r="J69" s="40"/>
    </row>
    <row r="70" spans="3:10" ht="18.75" x14ac:dyDescent="0.3">
      <c r="C70" s="49" t="s">
        <v>101</v>
      </c>
      <c r="D70" s="45"/>
      <c r="E70" s="45"/>
      <c r="F70" s="45"/>
      <c r="G70" s="47"/>
      <c r="H70" s="45">
        <v>3400</v>
      </c>
      <c r="I70" s="45"/>
      <c r="J70" s="40"/>
    </row>
    <row r="71" spans="3:10" ht="18.75" x14ac:dyDescent="0.3">
      <c r="C71" s="49" t="s">
        <v>43</v>
      </c>
      <c r="D71" s="45"/>
      <c r="E71" s="45"/>
      <c r="F71" s="45"/>
      <c r="G71" s="47">
        <v>80000</v>
      </c>
      <c r="H71" s="45"/>
      <c r="I71" s="45"/>
      <c r="J71" s="40"/>
    </row>
    <row r="72" spans="3:10" ht="18.75" x14ac:dyDescent="0.3">
      <c r="C72" s="49" t="s">
        <v>115</v>
      </c>
      <c r="D72" s="45"/>
      <c r="E72" s="45">
        <v>3600</v>
      </c>
      <c r="F72" s="45"/>
      <c r="G72" s="47"/>
      <c r="H72" s="45"/>
      <c r="I72" s="45"/>
      <c r="J72" s="40"/>
    </row>
    <row r="73" spans="3:10" ht="18.75" x14ac:dyDescent="0.3">
      <c r="C73" s="49" t="s">
        <v>44</v>
      </c>
      <c r="D73" s="45"/>
      <c r="E73" s="45"/>
      <c r="F73" s="45"/>
      <c r="G73" s="47">
        <v>16000</v>
      </c>
      <c r="H73" s="45"/>
      <c r="I73" s="45"/>
      <c r="J73" s="40"/>
    </row>
    <row r="74" spans="3:10" ht="18.75" x14ac:dyDescent="0.3">
      <c r="C74" s="49" t="s">
        <v>45</v>
      </c>
      <c r="D74" s="45"/>
      <c r="E74" s="45"/>
      <c r="F74" s="48">
        <v>31200</v>
      </c>
      <c r="G74" s="47"/>
      <c r="H74" s="45"/>
      <c r="I74" s="45"/>
      <c r="J74" s="40"/>
    </row>
    <row r="75" spans="3:10" ht="18.75" x14ac:dyDescent="0.3">
      <c r="C75" s="49" t="s">
        <v>46</v>
      </c>
      <c r="D75" s="45"/>
      <c r="E75" s="45"/>
      <c r="F75" s="45">
        <v>32400</v>
      </c>
      <c r="G75" s="47"/>
      <c r="H75" s="45"/>
      <c r="I75" s="45"/>
      <c r="J75" s="40"/>
    </row>
    <row r="76" spans="3:10" ht="18.75" x14ac:dyDescent="0.3">
      <c r="C76" s="49" t="s">
        <v>47</v>
      </c>
      <c r="D76" s="45"/>
      <c r="E76" s="45"/>
      <c r="F76" s="45">
        <v>45000</v>
      </c>
      <c r="G76" s="47"/>
      <c r="H76" s="45"/>
      <c r="I76" s="45"/>
      <c r="J76" s="40"/>
    </row>
    <row r="77" spans="3:10" ht="18.75" x14ac:dyDescent="0.3">
      <c r="C77" s="49" t="s">
        <v>94</v>
      </c>
      <c r="D77" s="45">
        <v>1350</v>
      </c>
      <c r="E77" s="45"/>
      <c r="F77" s="50"/>
      <c r="G77" s="47"/>
      <c r="H77" s="45"/>
      <c r="I77" s="45"/>
      <c r="J77" s="40"/>
    </row>
    <row r="78" spans="3:10" ht="18.75" x14ac:dyDescent="0.3">
      <c r="C78" s="49" t="s">
        <v>92</v>
      </c>
      <c r="D78" s="45"/>
      <c r="E78" s="45"/>
      <c r="F78" s="45"/>
      <c r="G78" s="47"/>
      <c r="H78" s="45">
        <v>3600</v>
      </c>
      <c r="I78" s="45"/>
      <c r="J78" s="40"/>
    </row>
    <row r="79" spans="3:10" ht="18.75" x14ac:dyDescent="0.3">
      <c r="C79" s="49" t="s">
        <v>48</v>
      </c>
      <c r="D79" s="45"/>
      <c r="E79" s="45"/>
      <c r="F79" s="45"/>
      <c r="G79" s="47">
        <v>9900</v>
      </c>
      <c r="H79" s="45"/>
      <c r="I79" s="45"/>
      <c r="J79" s="40"/>
    </row>
    <row r="80" spans="3:10" ht="18.75" x14ac:dyDescent="0.3">
      <c r="C80" s="49" t="s">
        <v>49</v>
      </c>
      <c r="D80" s="45">
        <v>14400</v>
      </c>
      <c r="E80" s="45"/>
      <c r="F80" s="45"/>
      <c r="G80" s="47"/>
      <c r="H80" s="45"/>
      <c r="I80" s="45"/>
      <c r="J80" s="40"/>
    </row>
    <row r="81" spans="3:10" ht="18.75" x14ac:dyDescent="0.3">
      <c r="C81" s="49" t="s">
        <v>21</v>
      </c>
      <c r="D81" s="45"/>
      <c r="E81" s="45"/>
      <c r="F81" s="45"/>
      <c r="G81" s="47">
        <v>64800</v>
      </c>
      <c r="H81" s="45"/>
      <c r="I81" s="45"/>
      <c r="J81" s="40"/>
    </row>
    <row r="82" spans="3:10" ht="18.75" x14ac:dyDescent="0.3">
      <c r="C82" s="49" t="s">
        <v>50</v>
      </c>
      <c r="D82" s="45">
        <v>33000</v>
      </c>
      <c r="E82" s="45"/>
      <c r="F82" s="45"/>
      <c r="G82" s="47"/>
      <c r="H82" s="45"/>
      <c r="I82" s="45"/>
      <c r="J82" s="40"/>
    </row>
    <row r="83" spans="3:10" ht="18.75" x14ac:dyDescent="0.3">
      <c r="C83" s="49" t="s">
        <v>88</v>
      </c>
      <c r="D83" s="45"/>
      <c r="E83" s="45"/>
      <c r="F83" s="45"/>
      <c r="G83" s="47"/>
      <c r="H83" s="45"/>
      <c r="I83" s="45">
        <v>3600</v>
      </c>
      <c r="J83" s="40"/>
    </row>
    <row r="84" spans="3:10" ht="18.75" x14ac:dyDescent="0.3">
      <c r="C84" s="49" t="s">
        <v>91</v>
      </c>
      <c r="D84" s="45"/>
      <c r="E84" s="45"/>
      <c r="F84" s="45"/>
      <c r="G84" s="47">
        <v>39600</v>
      </c>
      <c r="H84" s="45"/>
      <c r="I84" s="45"/>
      <c r="J84" s="40"/>
    </row>
    <row r="85" spans="3:10" ht="18.75" x14ac:dyDescent="0.3">
      <c r="C85" s="49" t="s">
        <v>84</v>
      </c>
      <c r="D85" s="45"/>
      <c r="E85" s="45"/>
      <c r="F85" s="45"/>
      <c r="G85" s="47"/>
      <c r="H85" s="45"/>
      <c r="I85" s="45">
        <v>33600</v>
      </c>
      <c r="J85" s="40"/>
    </row>
    <row r="86" spans="3:10" ht="18.75" x14ac:dyDescent="0.3">
      <c r="C86" s="49" t="s">
        <v>51</v>
      </c>
      <c r="D86" s="45"/>
      <c r="E86" s="45"/>
      <c r="F86" s="45">
        <v>4800</v>
      </c>
      <c r="G86" s="47"/>
      <c r="H86" s="45"/>
      <c r="I86" s="45"/>
      <c r="J86" s="40"/>
    </row>
    <row r="87" spans="3:10" ht="18.75" x14ac:dyDescent="0.3">
      <c r="C87" s="49" t="s">
        <v>82</v>
      </c>
      <c r="D87" s="48">
        <v>3600</v>
      </c>
      <c r="E87" s="45"/>
      <c r="F87" s="45"/>
      <c r="G87" s="47"/>
      <c r="H87" s="45"/>
      <c r="I87" s="45"/>
      <c r="J87" s="40"/>
    </row>
    <row r="88" spans="3:10" ht="18.75" x14ac:dyDescent="0.3">
      <c r="C88" s="49" t="s">
        <v>52</v>
      </c>
      <c r="D88" s="45"/>
      <c r="E88" s="45"/>
      <c r="F88" s="45"/>
      <c r="G88" s="47"/>
      <c r="H88" s="45">
        <v>2400</v>
      </c>
      <c r="I88" s="45"/>
      <c r="J88" s="40"/>
    </row>
    <row r="89" spans="3:10" ht="18.75" x14ac:dyDescent="0.3">
      <c r="C89" s="49" t="s">
        <v>53</v>
      </c>
      <c r="D89" s="45"/>
      <c r="E89" s="45"/>
      <c r="F89" s="45">
        <v>45300</v>
      </c>
      <c r="G89" s="47"/>
      <c r="H89" s="45"/>
      <c r="I89" s="45"/>
      <c r="J89" s="40"/>
    </row>
    <row r="90" spans="3:10" ht="18.75" x14ac:dyDescent="0.3">
      <c r="C90" s="49" t="s">
        <v>70</v>
      </c>
      <c r="D90" s="45"/>
      <c r="E90" s="45"/>
      <c r="F90" s="45"/>
      <c r="G90" s="47"/>
      <c r="H90" s="45">
        <v>2300</v>
      </c>
      <c r="I90" s="39"/>
      <c r="J90" s="40"/>
    </row>
    <row r="91" spans="3:10" ht="18.75" x14ac:dyDescent="0.3">
      <c r="C91" s="49" t="s">
        <v>54</v>
      </c>
      <c r="D91" s="45"/>
      <c r="E91" s="45"/>
      <c r="F91" s="45">
        <v>14100</v>
      </c>
      <c r="G91" s="47"/>
      <c r="H91" s="45"/>
      <c r="I91" s="45"/>
      <c r="J91" s="40"/>
    </row>
    <row r="92" spans="3:10" ht="18.75" x14ac:dyDescent="0.3">
      <c r="C92" s="49" t="s">
        <v>80</v>
      </c>
      <c r="D92" s="45"/>
      <c r="E92" s="45"/>
      <c r="F92" s="45"/>
      <c r="G92" s="47"/>
      <c r="H92" s="48">
        <v>49700</v>
      </c>
      <c r="I92" s="45"/>
      <c r="J92" s="40"/>
    </row>
    <row r="93" spans="3:10" ht="18.75" x14ac:dyDescent="0.3">
      <c r="C93" s="49" t="s">
        <v>78</v>
      </c>
      <c r="D93" s="45"/>
      <c r="E93" s="45">
        <v>123600</v>
      </c>
      <c r="F93" s="45"/>
      <c r="G93" s="47"/>
      <c r="H93" s="45"/>
      <c r="I93" s="45"/>
      <c r="J93" s="40"/>
    </row>
    <row r="94" spans="3:10" ht="18.75" x14ac:dyDescent="0.3">
      <c r="C94" s="49" t="s">
        <v>55</v>
      </c>
      <c r="D94" s="45"/>
      <c r="E94" s="45">
        <v>25500</v>
      </c>
      <c r="F94" s="45"/>
      <c r="G94" s="47"/>
      <c r="H94" s="45"/>
      <c r="I94" s="45"/>
      <c r="J94" s="40"/>
    </row>
    <row r="95" spans="3:10" ht="18.75" x14ac:dyDescent="0.3">
      <c r="C95" s="49" t="s">
        <v>65</v>
      </c>
      <c r="D95" s="45"/>
      <c r="E95" s="45"/>
      <c r="F95" s="45"/>
      <c r="G95" s="47">
        <v>95400</v>
      </c>
      <c r="H95" s="45"/>
      <c r="I95" s="45"/>
      <c r="J95" s="40"/>
    </row>
    <row r="96" spans="3:10" ht="18.75" x14ac:dyDescent="0.3">
      <c r="C96" s="49" t="s">
        <v>113</v>
      </c>
      <c r="D96" s="45"/>
      <c r="E96" s="45">
        <v>43200</v>
      </c>
      <c r="F96" s="45"/>
      <c r="G96" s="39"/>
      <c r="H96" s="45"/>
      <c r="I96" s="45"/>
      <c r="J96" s="40"/>
    </row>
    <row r="97" spans="3:10" ht="18.75" x14ac:dyDescent="0.3">
      <c r="C97" s="49" t="s">
        <v>79</v>
      </c>
      <c r="D97" s="45"/>
      <c r="E97" s="45"/>
      <c r="F97" s="45"/>
      <c r="G97" s="47">
        <v>72000</v>
      </c>
      <c r="H97" s="45"/>
      <c r="I97" s="45"/>
      <c r="J97" s="40"/>
    </row>
    <row r="98" spans="3:10" ht="18.75" x14ac:dyDescent="0.3">
      <c r="C98" s="49" t="s">
        <v>74</v>
      </c>
      <c r="D98" s="45"/>
      <c r="E98" s="45"/>
      <c r="F98" s="45">
        <v>7800</v>
      </c>
      <c r="G98" s="47"/>
      <c r="H98" s="45"/>
      <c r="I98" s="45"/>
      <c r="J98" s="40"/>
    </row>
    <row r="99" spans="3:10" ht="18.75" x14ac:dyDescent="0.3">
      <c r="C99" s="49" t="s">
        <v>121</v>
      </c>
      <c r="D99" s="45"/>
      <c r="E99" s="45"/>
      <c r="F99" s="45">
        <v>42600</v>
      </c>
      <c r="G99" s="47"/>
      <c r="H99" s="45"/>
      <c r="I99" s="45"/>
      <c r="J99" s="40"/>
    </row>
    <row r="100" spans="3:10" ht="18.75" x14ac:dyDescent="0.3">
      <c r="C100" s="49" t="s">
        <v>127</v>
      </c>
      <c r="D100" s="45"/>
      <c r="E100" s="45">
        <v>3900</v>
      </c>
      <c r="F100" s="45"/>
      <c r="G100" s="47"/>
      <c r="H100" s="45"/>
      <c r="I100" s="45"/>
      <c r="J100" s="40"/>
    </row>
    <row r="101" spans="3:10" ht="18.75" x14ac:dyDescent="0.3">
      <c r="C101" s="49" t="s">
        <v>67</v>
      </c>
      <c r="D101" s="45"/>
      <c r="E101" s="45"/>
      <c r="F101" s="39"/>
      <c r="G101" s="47"/>
      <c r="H101" s="45"/>
      <c r="I101" s="48">
        <v>3600</v>
      </c>
      <c r="J101" s="40"/>
    </row>
    <row r="102" spans="3:10" ht="18.75" x14ac:dyDescent="0.3">
      <c r="C102" s="49" t="s">
        <v>134</v>
      </c>
      <c r="D102" s="45"/>
      <c r="E102" s="45"/>
      <c r="F102" s="45"/>
      <c r="G102" s="47"/>
      <c r="H102" s="45"/>
      <c r="I102" s="45">
        <v>10300</v>
      </c>
      <c r="J102" s="40"/>
    </row>
    <row r="103" spans="3:10" ht="18.75" x14ac:dyDescent="0.3">
      <c r="C103" s="49" t="s">
        <v>133</v>
      </c>
      <c r="D103" s="45"/>
      <c r="E103" s="45"/>
      <c r="F103" s="45"/>
      <c r="G103" s="47"/>
      <c r="H103" s="45"/>
      <c r="I103" s="45">
        <v>4200</v>
      </c>
      <c r="J103" s="40"/>
    </row>
    <row r="104" spans="3:10" ht="18.75" x14ac:dyDescent="0.3">
      <c r="C104" s="49" t="s">
        <v>131</v>
      </c>
      <c r="D104" s="45"/>
      <c r="E104" s="45"/>
      <c r="F104" s="45"/>
      <c r="G104" s="47"/>
      <c r="H104" s="45"/>
      <c r="I104" s="45">
        <v>25200</v>
      </c>
      <c r="J104" s="40"/>
    </row>
    <row r="105" spans="3:10" ht="18.75" x14ac:dyDescent="0.3">
      <c r="C105" s="49" t="s">
        <v>132</v>
      </c>
      <c r="D105" s="45"/>
      <c r="E105" s="45"/>
      <c r="F105" s="45"/>
      <c r="G105" s="47"/>
      <c r="H105" s="45"/>
      <c r="I105" s="45">
        <v>11600</v>
      </c>
      <c r="J105" s="40"/>
    </row>
    <row r="106" spans="3:10" ht="18.75" x14ac:dyDescent="0.3">
      <c r="C106" s="49" t="s">
        <v>130</v>
      </c>
      <c r="D106" s="45"/>
      <c r="E106" s="45"/>
      <c r="F106" s="45"/>
      <c r="G106" s="47"/>
      <c r="H106" s="45"/>
      <c r="I106" s="45">
        <v>4200</v>
      </c>
      <c r="J106" s="40"/>
    </row>
    <row r="107" spans="3:10" ht="18.75" x14ac:dyDescent="0.3">
      <c r="C107" s="49" t="s">
        <v>129</v>
      </c>
      <c r="D107" s="45"/>
      <c r="E107" s="45"/>
      <c r="F107" s="45"/>
      <c r="G107" s="51">
        <v>7800</v>
      </c>
      <c r="H107" s="45"/>
      <c r="I107" s="45"/>
      <c r="J107" s="40"/>
    </row>
    <row r="108" spans="3:10" ht="18.75" x14ac:dyDescent="0.3">
      <c r="C108" s="49" t="s">
        <v>128</v>
      </c>
      <c r="D108" s="45"/>
      <c r="E108" s="45"/>
      <c r="F108" s="45">
        <v>2800</v>
      </c>
      <c r="G108" s="45"/>
      <c r="H108" s="45"/>
      <c r="I108" s="45"/>
      <c r="J108" s="40"/>
    </row>
    <row r="109" spans="3:10" ht="19.5" thickBot="1" x14ac:dyDescent="0.35">
      <c r="C109" s="52" t="s">
        <v>98</v>
      </c>
      <c r="D109" s="53"/>
      <c r="E109" s="53"/>
      <c r="F109" s="39"/>
      <c r="G109" s="53">
        <v>6600</v>
      </c>
      <c r="H109" s="53"/>
      <c r="I109" s="53"/>
      <c r="J109" s="40"/>
    </row>
    <row r="110" spans="3:10" ht="19.5" thickBot="1" x14ac:dyDescent="0.35">
      <c r="C110" s="54" t="s">
        <v>13</v>
      </c>
      <c r="D110" s="55">
        <f>SUM(D4:D109)</f>
        <v>479050</v>
      </c>
      <c r="E110" s="55">
        <f>SUM(E4:E109)</f>
        <v>458150</v>
      </c>
      <c r="F110" s="55">
        <f>SUM(F4:F109)</f>
        <v>2204943</v>
      </c>
      <c r="G110" s="55">
        <f>SUM(G5:G109)</f>
        <v>911975</v>
      </c>
      <c r="H110" s="55">
        <f>SUM(H6:H109)</f>
        <v>370692</v>
      </c>
      <c r="I110" s="55">
        <f>SUM(I3:I109)</f>
        <v>524250</v>
      </c>
      <c r="J110" s="56">
        <f>SUM(D110:I110)</f>
        <v>4949060</v>
      </c>
    </row>
    <row r="111" spans="3:10" ht="19.5" thickBot="1" x14ac:dyDescent="0.35">
      <c r="C111" s="57" t="s">
        <v>66</v>
      </c>
      <c r="D111" s="41">
        <f>D110/J110*100</f>
        <v>9.6796159270649369</v>
      </c>
      <c r="E111" s="41">
        <f>E110/J110*100</f>
        <v>9.2573135100402908</v>
      </c>
      <c r="F111" s="41">
        <f>F110/J110*100</f>
        <v>44.552763555099354</v>
      </c>
      <c r="G111" s="41">
        <f>G110/J110*100</f>
        <v>18.427236687370936</v>
      </c>
      <c r="H111" s="41">
        <f>H110/J110*100</f>
        <v>7.4901496445789713</v>
      </c>
      <c r="I111" s="41">
        <f>I110/J110*100</f>
        <v>10.592920675845514</v>
      </c>
      <c r="J111" s="58">
        <f>SUM(D111:I111)</f>
        <v>100.00000000000001</v>
      </c>
    </row>
    <row r="146" spans="2:9" ht="15.75" thickBot="1" x14ac:dyDescent="0.3"/>
    <row r="147" spans="2:9" ht="15.75" thickBot="1" x14ac:dyDescent="0.3">
      <c r="B147" s="93" t="s">
        <v>139</v>
      </c>
    </row>
    <row r="148" spans="2:9" ht="18.75" x14ac:dyDescent="0.3">
      <c r="B148" s="90">
        <v>1</v>
      </c>
      <c r="D148" s="46" t="s">
        <v>23</v>
      </c>
      <c r="E148" s="46" t="s">
        <v>126</v>
      </c>
      <c r="F148" s="46" t="s">
        <v>38</v>
      </c>
      <c r="G148" s="46" t="s">
        <v>75</v>
      </c>
      <c r="H148" s="46" t="s">
        <v>86</v>
      </c>
      <c r="I148" s="46" t="s">
        <v>19</v>
      </c>
    </row>
    <row r="149" spans="2:9" ht="18.75" x14ac:dyDescent="0.3">
      <c r="B149" s="91">
        <f>B148+1</f>
        <v>2</v>
      </c>
      <c r="D149" s="46" t="s">
        <v>26</v>
      </c>
      <c r="E149" s="46" t="s">
        <v>86</v>
      </c>
      <c r="F149" s="46" t="s">
        <v>20</v>
      </c>
      <c r="G149" s="46" t="s">
        <v>24</v>
      </c>
      <c r="H149" s="46" t="s">
        <v>110</v>
      </c>
      <c r="I149" s="46" t="s">
        <v>22</v>
      </c>
    </row>
    <row r="150" spans="2:9" ht="18.75" x14ac:dyDescent="0.3">
      <c r="B150" s="91">
        <f t="shared" ref="B150:B173" si="0">B149+1</f>
        <v>3</v>
      </c>
      <c r="D150" s="46" t="s">
        <v>116</v>
      </c>
      <c r="E150" s="46" t="s">
        <v>25</v>
      </c>
      <c r="F150" s="46" t="s">
        <v>71</v>
      </c>
      <c r="G150" s="46" t="s">
        <v>76</v>
      </c>
      <c r="H150" s="46" t="s">
        <v>102</v>
      </c>
      <c r="I150" s="46" t="s">
        <v>28</v>
      </c>
    </row>
    <row r="151" spans="2:9" ht="18.75" x14ac:dyDescent="0.3">
      <c r="B151" s="91">
        <f t="shared" si="0"/>
        <v>4</v>
      </c>
      <c r="D151" s="46" t="s">
        <v>41</v>
      </c>
      <c r="E151" s="46" t="s">
        <v>107</v>
      </c>
      <c r="F151" s="46" t="s">
        <v>97</v>
      </c>
      <c r="G151" s="46" t="s">
        <v>27</v>
      </c>
      <c r="H151" s="46" t="s">
        <v>83</v>
      </c>
      <c r="I151" s="46" t="s">
        <v>89</v>
      </c>
    </row>
    <row r="152" spans="2:9" ht="18.75" x14ac:dyDescent="0.3">
      <c r="B152" s="91">
        <f t="shared" si="0"/>
        <v>5</v>
      </c>
      <c r="D152" s="46" t="s">
        <v>100</v>
      </c>
      <c r="E152" s="46" t="s">
        <v>108</v>
      </c>
      <c r="F152" s="46" t="s">
        <v>29</v>
      </c>
      <c r="G152" s="46" t="s">
        <v>32</v>
      </c>
      <c r="H152" s="46" t="s">
        <v>77</v>
      </c>
      <c r="I152" s="46" t="s">
        <v>103</v>
      </c>
    </row>
    <row r="153" spans="2:9" ht="18.75" x14ac:dyDescent="0.3">
      <c r="B153" s="91">
        <f t="shared" si="0"/>
        <v>6</v>
      </c>
      <c r="D153" s="46" t="s">
        <v>94</v>
      </c>
      <c r="E153" s="46" t="s">
        <v>120</v>
      </c>
      <c r="F153" s="46" t="s">
        <v>30</v>
      </c>
      <c r="G153" s="46" t="s">
        <v>109</v>
      </c>
      <c r="H153" s="46" t="s">
        <v>96</v>
      </c>
      <c r="I153" s="46" t="s">
        <v>104</v>
      </c>
    </row>
    <row r="154" spans="2:9" ht="18.75" x14ac:dyDescent="0.3">
      <c r="B154" s="91">
        <f t="shared" si="0"/>
        <v>7</v>
      </c>
      <c r="D154" s="46" t="s">
        <v>49</v>
      </c>
      <c r="E154" s="46" t="s">
        <v>73</v>
      </c>
      <c r="F154" s="46" t="s">
        <v>31</v>
      </c>
      <c r="G154" s="46" t="s">
        <v>85</v>
      </c>
      <c r="H154" s="46" t="s">
        <v>68</v>
      </c>
      <c r="I154" s="46" t="s">
        <v>105</v>
      </c>
    </row>
    <row r="155" spans="2:9" ht="18.75" x14ac:dyDescent="0.3">
      <c r="B155" s="91">
        <f t="shared" si="0"/>
        <v>8</v>
      </c>
      <c r="D155" s="46" t="s">
        <v>50</v>
      </c>
      <c r="E155" s="46" t="s">
        <v>114</v>
      </c>
      <c r="F155" s="46" t="s">
        <v>123</v>
      </c>
      <c r="G155" s="46" t="s">
        <v>37</v>
      </c>
      <c r="H155" s="46" t="s">
        <v>87</v>
      </c>
      <c r="I155" s="46" t="s">
        <v>90</v>
      </c>
    </row>
    <row r="156" spans="2:9" ht="18.75" x14ac:dyDescent="0.3">
      <c r="B156" s="91">
        <f t="shared" si="0"/>
        <v>9</v>
      </c>
      <c r="D156" s="46" t="s">
        <v>82</v>
      </c>
      <c r="E156" s="46" t="s">
        <v>119</v>
      </c>
      <c r="F156" s="46" t="s">
        <v>33</v>
      </c>
      <c r="G156" s="46" t="s">
        <v>99</v>
      </c>
      <c r="H156" s="46" t="s">
        <v>95</v>
      </c>
      <c r="I156" s="46" t="s">
        <v>106</v>
      </c>
    </row>
    <row r="157" spans="2:9" ht="18.75" x14ac:dyDescent="0.3">
      <c r="B157" s="91">
        <f t="shared" si="0"/>
        <v>10</v>
      </c>
      <c r="D157" s="45"/>
      <c r="E157" s="46" t="s">
        <v>42</v>
      </c>
      <c r="F157" s="46" t="s">
        <v>34</v>
      </c>
      <c r="G157" s="46" t="s">
        <v>43</v>
      </c>
      <c r="H157" s="46" t="s">
        <v>101</v>
      </c>
      <c r="I157" s="46" t="s">
        <v>125</v>
      </c>
    </row>
    <row r="158" spans="2:9" ht="18.75" x14ac:dyDescent="0.3">
      <c r="B158" s="91">
        <f t="shared" si="0"/>
        <v>11</v>
      </c>
      <c r="D158" s="45"/>
      <c r="E158" s="46" t="s">
        <v>93</v>
      </c>
      <c r="F158" s="46" t="s">
        <v>35</v>
      </c>
      <c r="G158" s="46" t="s">
        <v>44</v>
      </c>
      <c r="H158" s="46" t="s">
        <v>92</v>
      </c>
      <c r="I158" s="46" t="s">
        <v>72</v>
      </c>
    </row>
    <row r="159" spans="2:9" ht="18.75" x14ac:dyDescent="0.3">
      <c r="B159" s="91">
        <f t="shared" si="0"/>
        <v>12</v>
      </c>
      <c r="D159" s="45"/>
      <c r="E159" s="46" t="s">
        <v>115</v>
      </c>
      <c r="F159" s="46" t="s">
        <v>36</v>
      </c>
      <c r="G159" s="46" t="s">
        <v>48</v>
      </c>
      <c r="H159" s="46" t="s">
        <v>52</v>
      </c>
      <c r="I159" s="46" t="s">
        <v>124</v>
      </c>
    </row>
    <row r="160" spans="2:9" ht="18.75" x14ac:dyDescent="0.3">
      <c r="B160" s="91">
        <f t="shared" si="0"/>
        <v>13</v>
      </c>
      <c r="D160" s="45"/>
      <c r="E160" s="46" t="s">
        <v>78</v>
      </c>
      <c r="F160" s="46" t="s">
        <v>122</v>
      </c>
      <c r="G160" s="46" t="s">
        <v>21</v>
      </c>
      <c r="H160" s="46" t="s">
        <v>70</v>
      </c>
      <c r="I160" s="46" t="s">
        <v>111</v>
      </c>
    </row>
    <row r="161" spans="2:9" ht="18.75" x14ac:dyDescent="0.3">
      <c r="B161" s="91">
        <f t="shared" si="0"/>
        <v>14</v>
      </c>
      <c r="D161" s="45"/>
      <c r="E161" s="46" t="s">
        <v>55</v>
      </c>
      <c r="F161" s="46" t="s">
        <v>69</v>
      </c>
      <c r="G161" s="46" t="s">
        <v>91</v>
      </c>
      <c r="H161" s="46" t="s">
        <v>80</v>
      </c>
      <c r="I161" s="46" t="s">
        <v>112</v>
      </c>
    </row>
    <row r="162" spans="2:9" ht="18.75" x14ac:dyDescent="0.3">
      <c r="B162" s="91">
        <f t="shared" si="0"/>
        <v>15</v>
      </c>
      <c r="D162" s="45"/>
      <c r="E162" s="46" t="s">
        <v>113</v>
      </c>
      <c r="F162" s="46" t="s">
        <v>39</v>
      </c>
      <c r="G162" s="46" t="s">
        <v>65</v>
      </c>
      <c r="H162" s="45"/>
      <c r="I162" s="46" t="s">
        <v>117</v>
      </c>
    </row>
    <row r="163" spans="2:9" ht="18.75" x14ac:dyDescent="0.3">
      <c r="B163" s="91">
        <f t="shared" si="0"/>
        <v>16</v>
      </c>
      <c r="D163" s="45"/>
      <c r="E163" s="46" t="s">
        <v>127</v>
      </c>
      <c r="F163" s="46" t="s">
        <v>40</v>
      </c>
      <c r="G163" s="46" t="s">
        <v>79</v>
      </c>
      <c r="H163" s="45"/>
      <c r="I163" s="46" t="s">
        <v>118</v>
      </c>
    </row>
    <row r="164" spans="2:9" ht="18.75" x14ac:dyDescent="0.3">
      <c r="B164" s="91">
        <f t="shared" si="0"/>
        <v>17</v>
      </c>
      <c r="D164" s="45"/>
      <c r="E164" s="45"/>
      <c r="F164" s="46" t="s">
        <v>81</v>
      </c>
      <c r="G164" s="46" t="s">
        <v>129</v>
      </c>
      <c r="H164" s="45"/>
      <c r="I164" s="46" t="s">
        <v>88</v>
      </c>
    </row>
    <row r="165" spans="2:9" ht="18.75" x14ac:dyDescent="0.3">
      <c r="B165" s="91">
        <f t="shared" si="0"/>
        <v>18</v>
      </c>
      <c r="D165" s="45"/>
      <c r="E165" s="45"/>
      <c r="F165" s="46" t="s">
        <v>45</v>
      </c>
      <c r="G165" s="45"/>
      <c r="H165" s="45"/>
      <c r="I165" s="46" t="s">
        <v>84</v>
      </c>
    </row>
    <row r="166" spans="2:9" ht="18.75" x14ac:dyDescent="0.3">
      <c r="B166" s="91">
        <f t="shared" si="0"/>
        <v>19</v>
      </c>
      <c r="D166" s="45"/>
      <c r="E166" s="45"/>
      <c r="F166" s="46" t="s">
        <v>46</v>
      </c>
      <c r="G166" s="45"/>
      <c r="H166" s="45"/>
      <c r="I166" s="46" t="s">
        <v>67</v>
      </c>
    </row>
    <row r="167" spans="2:9" ht="18.75" x14ac:dyDescent="0.3">
      <c r="B167" s="91">
        <f t="shared" si="0"/>
        <v>20</v>
      </c>
      <c r="D167" s="45"/>
      <c r="E167" s="45"/>
      <c r="F167" s="46" t="s">
        <v>47</v>
      </c>
      <c r="G167" s="45"/>
      <c r="H167" s="45"/>
      <c r="I167" s="46" t="s">
        <v>134</v>
      </c>
    </row>
    <row r="168" spans="2:9" ht="18.75" x14ac:dyDescent="0.3">
      <c r="B168" s="91">
        <f t="shared" si="0"/>
        <v>21</v>
      </c>
      <c r="D168" s="45"/>
      <c r="E168" s="45"/>
      <c r="F168" s="46" t="s">
        <v>51</v>
      </c>
      <c r="G168" s="45"/>
      <c r="H168" s="45"/>
      <c r="I168" s="46" t="s">
        <v>133</v>
      </c>
    </row>
    <row r="169" spans="2:9" ht="18.75" x14ac:dyDescent="0.3">
      <c r="B169" s="91">
        <f t="shared" si="0"/>
        <v>22</v>
      </c>
      <c r="D169" s="45"/>
      <c r="E169" s="45"/>
      <c r="F169" s="46" t="s">
        <v>53</v>
      </c>
      <c r="G169" s="45"/>
      <c r="H169" s="45"/>
      <c r="I169" s="46" t="s">
        <v>131</v>
      </c>
    </row>
    <row r="170" spans="2:9" ht="18.75" x14ac:dyDescent="0.3">
      <c r="B170" s="91">
        <f t="shared" si="0"/>
        <v>23</v>
      </c>
      <c r="D170" s="45"/>
      <c r="E170" s="45"/>
      <c r="F170" s="46" t="s">
        <v>54</v>
      </c>
      <c r="G170" s="45"/>
      <c r="H170" s="45"/>
      <c r="I170" s="46" t="s">
        <v>132</v>
      </c>
    </row>
    <row r="171" spans="2:9" ht="18.75" x14ac:dyDescent="0.3">
      <c r="B171" s="91">
        <f t="shared" si="0"/>
        <v>24</v>
      </c>
      <c r="D171" s="45"/>
      <c r="E171" s="45"/>
      <c r="F171" s="46" t="s">
        <v>74</v>
      </c>
      <c r="G171" s="45"/>
      <c r="H171" s="45"/>
      <c r="I171" s="46" t="s">
        <v>130</v>
      </c>
    </row>
    <row r="172" spans="2:9" ht="18.75" x14ac:dyDescent="0.3">
      <c r="B172" s="91">
        <f t="shared" si="0"/>
        <v>25</v>
      </c>
      <c r="D172" s="45"/>
      <c r="E172" s="45"/>
      <c r="F172" s="46" t="s">
        <v>121</v>
      </c>
      <c r="G172" s="45"/>
      <c r="H172" s="45"/>
      <c r="I172" s="45"/>
    </row>
    <row r="173" spans="2:9" ht="19.5" thickBot="1" x14ac:dyDescent="0.35">
      <c r="B173" s="92">
        <f t="shared" si="0"/>
        <v>26</v>
      </c>
      <c r="D173" s="45"/>
      <c r="E173" s="45"/>
      <c r="F173" s="46" t="s">
        <v>128</v>
      </c>
      <c r="G173" s="45"/>
      <c r="H173" s="45"/>
      <c r="I173" s="45"/>
    </row>
    <row r="176" spans="2:9" ht="15.75" thickBot="1" x14ac:dyDescent="0.3"/>
    <row r="177" spans="2:10" ht="19.5" thickBot="1" x14ac:dyDescent="0.35">
      <c r="C177" s="62"/>
      <c r="D177" s="193" t="s">
        <v>137</v>
      </c>
      <c r="E177" s="193"/>
      <c r="F177" s="193"/>
      <c r="G177" s="193"/>
      <c r="H177" s="193"/>
      <c r="I177" s="193"/>
      <c r="J177" s="63" t="s">
        <v>13</v>
      </c>
    </row>
    <row r="178" spans="2:10" ht="19.5" thickBot="1" x14ac:dyDescent="0.35">
      <c r="C178" s="64" t="s">
        <v>135</v>
      </c>
      <c r="D178" s="65">
        <v>780000</v>
      </c>
      <c r="E178" s="66">
        <v>480000</v>
      </c>
      <c r="F178" s="66">
        <v>1560000</v>
      </c>
      <c r="G178" s="66">
        <v>1020000</v>
      </c>
      <c r="H178" s="66">
        <v>360000</v>
      </c>
      <c r="I178" s="67">
        <v>600000</v>
      </c>
      <c r="J178" s="68">
        <f>SUM(D178:I178)</f>
        <v>4800000</v>
      </c>
    </row>
    <row r="179" spans="2:10" ht="19.5" thickBot="1" x14ac:dyDescent="0.35">
      <c r="C179" s="69" t="s">
        <v>136</v>
      </c>
      <c r="D179" s="70">
        <v>479050</v>
      </c>
      <c r="E179" s="71">
        <v>458150</v>
      </c>
      <c r="F179" s="71">
        <v>2153743</v>
      </c>
      <c r="G179" s="71">
        <v>911975</v>
      </c>
      <c r="H179" s="71">
        <v>370692</v>
      </c>
      <c r="I179" s="72">
        <v>524250</v>
      </c>
      <c r="J179" s="73">
        <f>SUM(D179:I179)</f>
        <v>4897860</v>
      </c>
    </row>
    <row r="180" spans="2:10" ht="19.5" thickBot="1" x14ac:dyDescent="0.35">
      <c r="C180" s="74" t="s">
        <v>17</v>
      </c>
      <c r="D180" s="75">
        <f>D178-D179</f>
        <v>300950</v>
      </c>
      <c r="E180" s="76">
        <f t="shared" ref="E180:J180" si="1">E178-E179</f>
        <v>21850</v>
      </c>
      <c r="F180" s="76">
        <f t="shared" si="1"/>
        <v>-593743</v>
      </c>
      <c r="G180" s="76">
        <f t="shared" si="1"/>
        <v>108025</v>
      </c>
      <c r="H180" s="76">
        <f t="shared" si="1"/>
        <v>-10692</v>
      </c>
      <c r="I180" s="77">
        <f t="shared" si="1"/>
        <v>75750</v>
      </c>
      <c r="J180" s="33">
        <f t="shared" si="1"/>
        <v>-97860</v>
      </c>
    </row>
    <row r="185" spans="2:10" ht="15.75" thickBot="1" x14ac:dyDescent="0.3"/>
    <row r="186" spans="2:10" ht="16.5" thickBot="1" x14ac:dyDescent="0.3">
      <c r="B186" s="93" t="s">
        <v>139</v>
      </c>
      <c r="E186" s="194" t="s">
        <v>199</v>
      </c>
      <c r="F186" s="195"/>
      <c r="G186" s="196"/>
    </row>
    <row r="187" spans="2:10" ht="19.5" thickBot="1" x14ac:dyDescent="0.35">
      <c r="B187" s="90">
        <v>1</v>
      </c>
      <c r="D187" s="78" t="s">
        <v>116</v>
      </c>
      <c r="E187" s="78" t="s">
        <v>107</v>
      </c>
      <c r="F187" s="86" t="s">
        <v>97</v>
      </c>
      <c r="G187" s="78" t="s">
        <v>76</v>
      </c>
      <c r="H187" s="78" t="s">
        <v>102</v>
      </c>
      <c r="I187" s="80" t="s">
        <v>89</v>
      </c>
    </row>
    <row r="188" spans="2:10" ht="18.75" x14ac:dyDescent="0.3">
      <c r="B188" s="91">
        <f>B187+1</f>
        <v>2</v>
      </c>
      <c r="D188" s="79" t="s">
        <v>100</v>
      </c>
      <c r="E188" s="79" t="s">
        <v>108</v>
      </c>
      <c r="F188" s="87" t="s">
        <v>123</v>
      </c>
      <c r="G188" s="79" t="s">
        <v>109</v>
      </c>
      <c r="H188" s="79" t="s">
        <v>83</v>
      </c>
      <c r="I188" s="81" t="s">
        <v>103</v>
      </c>
    </row>
    <row r="189" spans="2:10" ht="18.75" x14ac:dyDescent="0.3">
      <c r="B189" s="91">
        <f t="shared" ref="B189:B203" si="2">B188+1</f>
        <v>3</v>
      </c>
      <c r="D189" s="79" t="s">
        <v>94</v>
      </c>
      <c r="E189" s="79" t="s">
        <v>120</v>
      </c>
      <c r="F189" s="87" t="s">
        <v>122</v>
      </c>
      <c r="G189" s="79" t="s">
        <v>85</v>
      </c>
      <c r="H189" s="79" t="s">
        <v>96</v>
      </c>
      <c r="I189" s="82" t="s">
        <v>104</v>
      </c>
    </row>
    <row r="190" spans="2:10" ht="18.75" x14ac:dyDescent="0.3">
      <c r="B190" s="91">
        <f t="shared" si="2"/>
        <v>4</v>
      </c>
      <c r="D190" s="79" t="s">
        <v>49</v>
      </c>
      <c r="E190" s="79" t="s">
        <v>114</v>
      </c>
      <c r="F190" s="87" t="s">
        <v>121</v>
      </c>
      <c r="G190" s="79" t="s">
        <v>91</v>
      </c>
      <c r="H190" s="79" t="s">
        <v>87</v>
      </c>
      <c r="I190" s="82" t="s">
        <v>90</v>
      </c>
    </row>
    <row r="191" spans="2:10" ht="18.75" x14ac:dyDescent="0.3">
      <c r="B191" s="91">
        <f t="shared" si="2"/>
        <v>5</v>
      </c>
      <c r="D191" s="79" t="s">
        <v>82</v>
      </c>
      <c r="E191" s="79" t="s">
        <v>119</v>
      </c>
      <c r="F191" s="87" t="s">
        <v>128</v>
      </c>
      <c r="G191" s="79" t="s">
        <v>79</v>
      </c>
      <c r="H191" s="79" t="s">
        <v>95</v>
      </c>
      <c r="I191" s="82" t="s">
        <v>106</v>
      </c>
    </row>
    <row r="192" spans="2:10" ht="18.75" x14ac:dyDescent="0.3">
      <c r="B192" s="91">
        <f t="shared" si="2"/>
        <v>6</v>
      </c>
      <c r="D192" s="84"/>
      <c r="E192" s="79" t="s">
        <v>42</v>
      </c>
      <c r="F192" s="88"/>
      <c r="G192" s="79" t="s">
        <v>129</v>
      </c>
      <c r="H192" s="79" t="s">
        <v>101</v>
      </c>
      <c r="I192" s="82" t="s">
        <v>125</v>
      </c>
    </row>
    <row r="193" spans="2:11" ht="18.75" x14ac:dyDescent="0.3">
      <c r="B193" s="91">
        <f t="shared" si="2"/>
        <v>7</v>
      </c>
      <c r="D193" s="84"/>
      <c r="E193" s="79" t="s">
        <v>93</v>
      </c>
      <c r="F193" s="88"/>
      <c r="G193" s="146" t="s">
        <v>75</v>
      </c>
      <c r="H193" s="79" t="s">
        <v>92</v>
      </c>
      <c r="I193" s="82" t="s">
        <v>72</v>
      </c>
    </row>
    <row r="194" spans="2:11" ht="18.75" x14ac:dyDescent="0.3">
      <c r="B194" s="91">
        <f t="shared" si="2"/>
        <v>8</v>
      </c>
      <c r="D194" s="84"/>
      <c r="E194" s="79" t="s">
        <v>115</v>
      </c>
      <c r="F194" s="88"/>
      <c r="G194" s="84"/>
      <c r="H194" s="84"/>
      <c r="I194" s="82" t="s">
        <v>124</v>
      </c>
    </row>
    <row r="195" spans="2:11" ht="18.75" x14ac:dyDescent="0.3">
      <c r="B195" s="91">
        <f t="shared" si="2"/>
        <v>9</v>
      </c>
      <c r="D195" s="84"/>
      <c r="E195" s="79" t="s">
        <v>127</v>
      </c>
      <c r="F195" s="88"/>
      <c r="G195" s="84"/>
      <c r="H195" s="84"/>
      <c r="I195" s="82" t="s">
        <v>111</v>
      </c>
      <c r="K195" t="s">
        <v>138</v>
      </c>
    </row>
    <row r="196" spans="2:11" ht="18.75" x14ac:dyDescent="0.3">
      <c r="B196" s="91">
        <f t="shared" si="2"/>
        <v>10</v>
      </c>
      <c r="D196" s="84"/>
      <c r="E196" s="84"/>
      <c r="F196" s="88"/>
      <c r="G196" s="84"/>
      <c r="H196" s="84"/>
      <c r="I196" s="82" t="s">
        <v>112</v>
      </c>
    </row>
    <row r="197" spans="2:11" ht="18.75" x14ac:dyDescent="0.3">
      <c r="B197" s="91">
        <f t="shared" si="2"/>
        <v>11</v>
      </c>
      <c r="D197" s="84"/>
      <c r="E197" s="84"/>
      <c r="F197" s="88"/>
      <c r="G197" s="84"/>
      <c r="H197" s="84"/>
      <c r="I197" s="82" t="s">
        <v>117</v>
      </c>
    </row>
    <row r="198" spans="2:11" ht="18.75" x14ac:dyDescent="0.3">
      <c r="B198" s="91">
        <f t="shared" si="2"/>
        <v>12</v>
      </c>
      <c r="D198" s="84"/>
      <c r="E198" s="84"/>
      <c r="F198" s="88"/>
      <c r="G198" s="84"/>
      <c r="H198" s="84"/>
      <c r="I198" s="82" t="s">
        <v>88</v>
      </c>
    </row>
    <row r="199" spans="2:11" ht="18.75" x14ac:dyDescent="0.3">
      <c r="B199" s="91">
        <f t="shared" si="2"/>
        <v>13</v>
      </c>
      <c r="D199" s="84"/>
      <c r="E199" s="84"/>
      <c r="F199" s="88"/>
      <c r="G199" s="84"/>
      <c r="H199" s="84"/>
      <c r="I199" s="82" t="s">
        <v>84</v>
      </c>
    </row>
    <row r="200" spans="2:11" ht="18.75" x14ac:dyDescent="0.3">
      <c r="B200" s="91">
        <f t="shared" si="2"/>
        <v>14</v>
      </c>
      <c r="D200" s="84"/>
      <c r="E200" s="84"/>
      <c r="F200" s="88"/>
      <c r="G200" s="84"/>
      <c r="H200" s="84"/>
      <c r="I200" s="82" t="s">
        <v>67</v>
      </c>
    </row>
    <row r="201" spans="2:11" ht="18.75" x14ac:dyDescent="0.3">
      <c r="B201" s="91">
        <f t="shared" si="2"/>
        <v>15</v>
      </c>
      <c r="D201" s="84"/>
      <c r="E201" s="84"/>
      <c r="F201" s="88"/>
      <c r="G201" s="84"/>
      <c r="H201" s="84"/>
      <c r="I201" s="82" t="s">
        <v>133</v>
      </c>
    </row>
    <row r="202" spans="2:11" ht="18.75" x14ac:dyDescent="0.3">
      <c r="B202" s="91">
        <f t="shared" si="2"/>
        <v>16</v>
      </c>
      <c r="D202" s="84"/>
      <c r="E202" s="84"/>
      <c r="F202" s="88"/>
      <c r="G202" s="84"/>
      <c r="H202" s="84"/>
      <c r="I202" s="82" t="s">
        <v>131</v>
      </c>
    </row>
    <row r="203" spans="2:11" ht="19.5" thickBot="1" x14ac:dyDescent="0.35">
      <c r="B203" s="92">
        <f t="shared" si="2"/>
        <v>17</v>
      </c>
      <c r="D203" s="85"/>
      <c r="E203" s="85"/>
      <c r="F203" s="89"/>
      <c r="G203" s="85"/>
      <c r="H203" s="85"/>
      <c r="I203" s="83" t="s">
        <v>132</v>
      </c>
    </row>
  </sheetData>
  <mergeCells count="3">
    <mergeCell ref="D177:I177"/>
    <mergeCell ref="E186:G186"/>
    <mergeCell ref="A1:I1"/>
  </mergeCells>
  <pageMargins left="0.7" right="0.7" top="0.25" bottom="0.25" header="0.3" footer="0.3"/>
  <pageSetup scale="54" fitToHeight="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P122"/>
  <sheetViews>
    <sheetView topLeftCell="B136" workbookViewId="0">
      <selection activeCell="U15" sqref="U15"/>
    </sheetView>
  </sheetViews>
  <sheetFormatPr defaultRowHeight="15" x14ac:dyDescent="0.25"/>
  <cols>
    <col min="1" max="1" width="5" bestFit="1" customWidth="1"/>
    <col min="2" max="2" width="21.7109375" bestFit="1" customWidth="1"/>
    <col min="3" max="3" width="13.28515625" bestFit="1" customWidth="1"/>
    <col min="4" max="4" width="14.85546875" bestFit="1" customWidth="1"/>
    <col min="5" max="5" width="13.5703125" bestFit="1" customWidth="1"/>
    <col min="6" max="6" width="12.7109375" bestFit="1" customWidth="1"/>
    <col min="7" max="7" width="13.5703125" bestFit="1" customWidth="1"/>
    <col min="8" max="9" width="12.7109375" bestFit="1" customWidth="1"/>
    <col min="10" max="10" width="13.5703125" bestFit="1" customWidth="1"/>
    <col min="11" max="11" width="16.42578125" bestFit="1" customWidth="1"/>
    <col min="12" max="12" width="13.5703125" bestFit="1" customWidth="1"/>
    <col min="13" max="13" width="16" bestFit="1" customWidth="1"/>
    <col min="14" max="14" width="15.7109375" bestFit="1" customWidth="1"/>
    <col min="15" max="15" width="19.140625" bestFit="1" customWidth="1"/>
    <col min="16" max="16" width="12" bestFit="1" customWidth="1"/>
  </cols>
  <sheetData>
    <row r="1" spans="1:16" ht="35.25" customHeight="1" thickBot="1" x14ac:dyDescent="0.3">
      <c r="B1" s="199" t="s">
        <v>202</v>
      </c>
      <c r="C1" s="200"/>
      <c r="D1" s="200"/>
      <c r="E1" s="200"/>
      <c r="F1" s="200"/>
      <c r="G1" s="200"/>
      <c r="H1" s="200"/>
      <c r="I1" s="200"/>
      <c r="J1" s="200"/>
      <c r="K1" s="200"/>
      <c r="L1" s="200"/>
      <c r="M1" s="200"/>
      <c r="N1" s="200"/>
      <c r="O1" s="200"/>
      <c r="P1" s="201"/>
    </row>
    <row r="2" spans="1:16" ht="19.5" thickBot="1" x14ac:dyDescent="0.35">
      <c r="A2" s="23" t="s">
        <v>18</v>
      </c>
      <c r="B2" s="23" t="s">
        <v>0</v>
      </c>
      <c r="C2" s="24" t="s">
        <v>1</v>
      </c>
      <c r="D2" s="24" t="s">
        <v>2</v>
      </c>
      <c r="E2" s="24" t="s">
        <v>3</v>
      </c>
      <c r="F2" s="24" t="s">
        <v>4</v>
      </c>
      <c r="G2" s="24" t="s">
        <v>5</v>
      </c>
      <c r="H2" s="24" t="s">
        <v>6</v>
      </c>
      <c r="I2" s="24" t="s">
        <v>7</v>
      </c>
      <c r="J2" s="24" t="s">
        <v>8</v>
      </c>
      <c r="K2" s="24" t="s">
        <v>9</v>
      </c>
      <c r="L2" s="23" t="s">
        <v>10</v>
      </c>
      <c r="M2" s="24" t="s">
        <v>11</v>
      </c>
      <c r="N2" s="24" t="s">
        <v>12</v>
      </c>
      <c r="O2" s="33" t="s">
        <v>13</v>
      </c>
      <c r="P2" s="23" t="s">
        <v>14</v>
      </c>
    </row>
    <row r="3" spans="1:16" ht="19.5" thickBot="1" x14ac:dyDescent="0.35">
      <c r="A3" s="19">
        <v>1</v>
      </c>
      <c r="B3" s="20" t="s">
        <v>142</v>
      </c>
      <c r="C3" s="119"/>
      <c r="D3" s="25">
        <v>7200</v>
      </c>
      <c r="E3" s="25"/>
      <c r="F3" s="25">
        <v>45000</v>
      </c>
      <c r="G3" s="25">
        <v>5083</v>
      </c>
      <c r="H3" s="25"/>
      <c r="I3" s="25">
        <v>57551</v>
      </c>
      <c r="J3" s="25">
        <v>53000</v>
      </c>
      <c r="K3" s="38">
        <v>47467</v>
      </c>
      <c r="L3" s="25">
        <v>60479</v>
      </c>
      <c r="M3" s="25">
        <v>10000</v>
      </c>
      <c r="N3" s="25"/>
      <c r="O3" s="34">
        <f t="shared" ref="O3:O65" si="0">SUM(C3:N3)</f>
        <v>285780</v>
      </c>
      <c r="P3" s="21"/>
    </row>
    <row r="4" spans="1:16" ht="19.5" thickBot="1" x14ac:dyDescent="0.35">
      <c r="A4" s="9">
        <v>2</v>
      </c>
      <c r="B4" s="8" t="s">
        <v>19</v>
      </c>
      <c r="C4" s="5"/>
      <c r="D4" s="5"/>
      <c r="E4" s="5"/>
      <c r="F4" s="5">
        <v>4350</v>
      </c>
      <c r="G4" s="5"/>
      <c r="H4" s="5"/>
      <c r="I4" s="5"/>
      <c r="J4" s="5"/>
      <c r="K4" s="5">
        <v>19374</v>
      </c>
      <c r="L4" s="5">
        <v>33000</v>
      </c>
      <c r="M4" s="5">
        <v>11600</v>
      </c>
      <c r="N4" s="5"/>
      <c r="O4" s="94">
        <f t="shared" si="0"/>
        <v>68324</v>
      </c>
      <c r="P4" s="3"/>
    </row>
    <row r="5" spans="1:16" ht="19.5" thickBot="1" x14ac:dyDescent="0.35">
      <c r="A5" s="9">
        <v>3</v>
      </c>
      <c r="B5" s="8" t="s">
        <v>20</v>
      </c>
      <c r="C5" s="5"/>
      <c r="D5" s="5">
        <v>109082</v>
      </c>
      <c r="E5" s="5"/>
      <c r="F5" s="5">
        <v>109387</v>
      </c>
      <c r="G5" s="5">
        <v>229251</v>
      </c>
      <c r="H5" s="5"/>
      <c r="I5" s="5"/>
      <c r="J5" s="5"/>
      <c r="K5" s="38">
        <v>70682.36</v>
      </c>
      <c r="L5" s="5">
        <v>550000</v>
      </c>
      <c r="M5" s="5"/>
      <c r="N5" s="5"/>
      <c r="O5" s="94">
        <f t="shared" si="0"/>
        <v>1068402.3599999999</v>
      </c>
      <c r="P5" s="3"/>
    </row>
    <row r="6" spans="1:16" ht="19.5" thickBot="1" x14ac:dyDescent="0.35">
      <c r="A6" s="9">
        <v>4</v>
      </c>
      <c r="B6" s="8" t="s">
        <v>53</v>
      </c>
      <c r="C6" s="5">
        <v>15000</v>
      </c>
      <c r="D6" s="5"/>
      <c r="E6" s="5" t="s">
        <v>186</v>
      </c>
      <c r="F6" s="5"/>
      <c r="G6" s="5"/>
      <c r="H6" s="5"/>
      <c r="I6" s="5"/>
      <c r="J6" s="5"/>
      <c r="K6" s="5"/>
      <c r="L6" s="5"/>
      <c r="M6" s="5"/>
      <c r="N6" s="5"/>
      <c r="O6" s="94">
        <f t="shared" si="0"/>
        <v>15000</v>
      </c>
      <c r="P6" s="3"/>
    </row>
    <row r="7" spans="1:16" ht="19.5" thickBot="1" x14ac:dyDescent="0.35">
      <c r="A7" s="9">
        <v>5</v>
      </c>
      <c r="B7" s="8" t="s">
        <v>22</v>
      </c>
      <c r="C7" s="5"/>
      <c r="D7" s="5"/>
      <c r="E7" s="5"/>
      <c r="F7" s="5">
        <v>6000</v>
      </c>
      <c r="G7" s="5"/>
      <c r="H7" s="5"/>
      <c r="I7" s="5">
        <v>3000</v>
      </c>
      <c r="J7" s="5"/>
      <c r="K7" s="5"/>
      <c r="L7" s="5"/>
      <c r="M7" s="5"/>
      <c r="N7" s="5"/>
      <c r="O7" s="94">
        <f t="shared" si="0"/>
        <v>9000</v>
      </c>
      <c r="P7" s="3"/>
    </row>
    <row r="8" spans="1:16" ht="19.5" thickBot="1" x14ac:dyDescent="0.35">
      <c r="A8" s="9">
        <v>6</v>
      </c>
      <c r="B8" s="8" t="s">
        <v>149</v>
      </c>
      <c r="C8" s="5"/>
      <c r="D8" s="5"/>
      <c r="E8" s="5"/>
      <c r="F8" s="5"/>
      <c r="G8" s="5"/>
      <c r="H8" s="5"/>
      <c r="I8" s="5"/>
      <c r="J8" s="5"/>
      <c r="K8" s="5"/>
      <c r="L8" s="5">
        <v>2600</v>
      </c>
      <c r="M8" s="5"/>
      <c r="N8" s="5"/>
      <c r="O8" s="94">
        <f t="shared" si="0"/>
        <v>2600</v>
      </c>
      <c r="P8" s="3"/>
    </row>
    <row r="9" spans="1:16" ht="19.5" thickBot="1" x14ac:dyDescent="0.35">
      <c r="A9" s="9">
        <v>7</v>
      </c>
      <c r="B9" s="8" t="s">
        <v>23</v>
      </c>
      <c r="C9" s="5"/>
      <c r="D9" s="5">
        <v>27650</v>
      </c>
      <c r="E9" s="5"/>
      <c r="F9" s="5">
        <v>11850</v>
      </c>
      <c r="G9" s="5">
        <v>20000</v>
      </c>
      <c r="H9" s="5">
        <v>10000</v>
      </c>
      <c r="I9" s="5">
        <v>10000</v>
      </c>
      <c r="J9" s="5"/>
      <c r="K9" s="5">
        <v>20000</v>
      </c>
      <c r="L9" s="5">
        <v>12900</v>
      </c>
      <c r="M9" s="5"/>
      <c r="N9" s="5"/>
      <c r="O9" s="94">
        <f t="shared" si="0"/>
        <v>112400</v>
      </c>
      <c r="P9" s="3"/>
    </row>
    <row r="10" spans="1:16" ht="19.5" thickBot="1" x14ac:dyDescent="0.35">
      <c r="A10" s="9">
        <v>8</v>
      </c>
      <c r="B10" s="8" t="s">
        <v>24</v>
      </c>
      <c r="C10" s="5">
        <v>5000</v>
      </c>
      <c r="D10" s="5"/>
      <c r="E10" s="5"/>
      <c r="F10" s="5">
        <v>3000</v>
      </c>
      <c r="G10" s="5"/>
      <c r="H10" s="5"/>
      <c r="I10" s="5"/>
      <c r="J10" s="5"/>
      <c r="K10" s="5"/>
      <c r="L10" s="5">
        <v>4000</v>
      </c>
      <c r="M10" s="5">
        <v>1500</v>
      </c>
      <c r="N10" s="5"/>
      <c r="O10" s="94">
        <f t="shared" si="0"/>
        <v>13500</v>
      </c>
      <c r="P10" s="3"/>
    </row>
    <row r="11" spans="1:16" ht="19.5" thickBot="1" x14ac:dyDescent="0.35">
      <c r="A11" s="9">
        <v>9</v>
      </c>
      <c r="B11" s="8" t="s">
        <v>40</v>
      </c>
      <c r="C11" s="5"/>
      <c r="D11" s="5"/>
      <c r="E11" s="5"/>
      <c r="F11" s="5"/>
      <c r="G11" s="5"/>
      <c r="H11" s="5"/>
      <c r="I11" s="5"/>
      <c r="J11" s="5"/>
      <c r="K11" s="5">
        <v>13200</v>
      </c>
      <c r="L11" s="5"/>
      <c r="M11" s="5"/>
      <c r="N11" s="5"/>
      <c r="O11" s="94">
        <f t="shared" si="0"/>
        <v>13200</v>
      </c>
      <c r="P11" s="3"/>
    </row>
    <row r="12" spans="1:16" ht="19.5" thickBot="1" x14ac:dyDescent="0.35">
      <c r="A12" s="9">
        <v>10</v>
      </c>
      <c r="B12" s="8" t="s">
        <v>39</v>
      </c>
      <c r="C12" s="5"/>
      <c r="D12" s="5"/>
      <c r="E12" s="5"/>
      <c r="F12" s="5"/>
      <c r="G12" s="5"/>
      <c r="H12" s="5"/>
      <c r="I12" s="5"/>
      <c r="J12" s="5"/>
      <c r="K12" s="38">
        <v>46200</v>
      </c>
      <c r="L12" s="5"/>
      <c r="M12" s="5"/>
      <c r="N12" s="5"/>
      <c r="O12" s="94">
        <f t="shared" si="0"/>
        <v>46200</v>
      </c>
      <c r="P12" s="3"/>
    </row>
    <row r="13" spans="1:16" ht="19.5" thickBot="1" x14ac:dyDescent="0.35">
      <c r="A13" s="9">
        <v>11</v>
      </c>
      <c r="B13" s="8" t="s">
        <v>86</v>
      </c>
      <c r="C13" s="5">
        <v>8100</v>
      </c>
      <c r="D13" s="5">
        <v>9800</v>
      </c>
      <c r="E13" s="5">
        <v>14200</v>
      </c>
      <c r="F13" s="5">
        <v>15700</v>
      </c>
      <c r="G13" s="5">
        <v>13800</v>
      </c>
      <c r="H13" s="5">
        <v>7510</v>
      </c>
      <c r="I13" s="5">
        <v>10500</v>
      </c>
      <c r="J13" s="5">
        <v>8500</v>
      </c>
      <c r="K13" s="5">
        <v>4300</v>
      </c>
      <c r="L13" s="5">
        <v>19900</v>
      </c>
      <c r="M13" s="5">
        <v>13800</v>
      </c>
      <c r="N13" s="5"/>
      <c r="O13" s="94">
        <f t="shared" si="0"/>
        <v>126110</v>
      </c>
      <c r="P13" s="3"/>
    </row>
    <row r="14" spans="1:16" ht="19.5" thickBot="1" x14ac:dyDescent="0.35">
      <c r="A14" s="9">
        <v>12</v>
      </c>
      <c r="B14" s="8" t="s">
        <v>25</v>
      </c>
      <c r="C14" s="5">
        <v>18000</v>
      </c>
      <c r="D14" s="5"/>
      <c r="E14" s="5"/>
      <c r="F14" s="5"/>
      <c r="G14" s="5">
        <v>15000</v>
      </c>
      <c r="H14" s="5"/>
      <c r="I14" s="5"/>
      <c r="J14" s="5"/>
      <c r="K14" s="5"/>
      <c r="L14" s="5"/>
      <c r="M14" s="5"/>
      <c r="N14" s="5"/>
      <c r="O14" s="94">
        <f t="shared" si="0"/>
        <v>33000</v>
      </c>
      <c r="P14" s="3"/>
    </row>
    <row r="15" spans="1:16" ht="19.5" thickBot="1" x14ac:dyDescent="0.35">
      <c r="A15" s="9">
        <v>13</v>
      </c>
      <c r="B15" s="8" t="s">
        <v>26</v>
      </c>
      <c r="C15" s="5"/>
      <c r="D15" s="5">
        <v>4200</v>
      </c>
      <c r="E15" s="5"/>
      <c r="F15" s="5">
        <v>4200</v>
      </c>
      <c r="G15" s="5"/>
      <c r="H15" s="5"/>
      <c r="I15" s="5"/>
      <c r="J15" s="5">
        <v>4200</v>
      </c>
      <c r="K15" s="5"/>
      <c r="L15" s="5"/>
      <c r="M15" s="5"/>
      <c r="N15" s="5"/>
      <c r="O15" s="94">
        <f t="shared" si="0"/>
        <v>12600</v>
      </c>
      <c r="P15" s="3"/>
    </row>
    <row r="16" spans="1:16" ht="19.5" thickBot="1" x14ac:dyDescent="0.35">
      <c r="A16" s="9">
        <v>14</v>
      </c>
      <c r="B16" s="8" t="s">
        <v>150</v>
      </c>
      <c r="C16" s="5"/>
      <c r="D16" s="5">
        <v>4400</v>
      </c>
      <c r="E16" s="5">
        <v>13400</v>
      </c>
      <c r="F16" s="5">
        <v>4800</v>
      </c>
      <c r="G16" s="5">
        <v>6000</v>
      </c>
      <c r="H16" s="5">
        <v>2200</v>
      </c>
      <c r="I16" s="5">
        <v>2400</v>
      </c>
      <c r="J16" s="5">
        <v>4800</v>
      </c>
      <c r="K16" s="5">
        <v>11900</v>
      </c>
      <c r="L16" s="5">
        <v>2600</v>
      </c>
      <c r="M16" s="5">
        <v>23900</v>
      </c>
      <c r="N16" s="5"/>
      <c r="O16" s="94">
        <f t="shared" si="0"/>
        <v>76400</v>
      </c>
      <c r="P16" s="3"/>
    </row>
    <row r="17" spans="1:16" ht="19.5" thickBot="1" x14ac:dyDescent="0.35">
      <c r="A17" s="9">
        <v>15</v>
      </c>
      <c r="B17" s="8" t="s">
        <v>105</v>
      </c>
      <c r="C17" s="5"/>
      <c r="D17" s="5">
        <v>3600</v>
      </c>
      <c r="E17" s="5"/>
      <c r="F17" s="5"/>
      <c r="G17" s="5"/>
      <c r="H17" s="5"/>
      <c r="I17" s="5">
        <v>8300</v>
      </c>
      <c r="J17" s="5"/>
      <c r="K17" s="5"/>
      <c r="L17" s="5"/>
      <c r="M17" s="5"/>
      <c r="N17" s="5"/>
      <c r="O17" s="94">
        <f t="shared" si="0"/>
        <v>11900</v>
      </c>
      <c r="P17" s="3"/>
    </row>
    <row r="18" spans="1:16" ht="19.5" thickBot="1" x14ac:dyDescent="0.35">
      <c r="A18" s="9">
        <v>16</v>
      </c>
      <c r="B18" s="8" t="s">
        <v>151</v>
      </c>
      <c r="C18" s="5"/>
      <c r="D18" s="5"/>
      <c r="E18" s="5"/>
      <c r="F18" s="5"/>
      <c r="G18" s="5"/>
      <c r="H18" s="5">
        <v>1200</v>
      </c>
      <c r="I18" s="5"/>
      <c r="J18" s="5">
        <v>1100</v>
      </c>
      <c r="K18" s="5"/>
      <c r="L18" s="5">
        <v>1100</v>
      </c>
      <c r="M18" s="5"/>
      <c r="N18" s="5"/>
      <c r="O18" s="94">
        <f t="shared" si="0"/>
        <v>3400</v>
      </c>
      <c r="P18" s="3"/>
    </row>
    <row r="19" spans="1:16" ht="19.5" thickBot="1" x14ac:dyDescent="0.35">
      <c r="A19" s="9">
        <v>17</v>
      </c>
      <c r="B19" s="8" t="s">
        <v>27</v>
      </c>
      <c r="C19" s="5"/>
      <c r="D19" s="5"/>
      <c r="E19" s="5">
        <v>153787</v>
      </c>
      <c r="F19" s="5">
        <v>13600.5</v>
      </c>
      <c r="G19" s="5"/>
      <c r="H19" s="5"/>
      <c r="I19" s="5"/>
      <c r="J19" s="5">
        <v>152787</v>
      </c>
      <c r="K19" s="5"/>
      <c r="L19" s="5"/>
      <c r="M19" s="5"/>
      <c r="N19" s="5"/>
      <c r="O19" s="94">
        <f t="shared" si="0"/>
        <v>320174.5</v>
      </c>
      <c r="P19" s="3"/>
    </row>
    <row r="20" spans="1:16" ht="19.5" thickBot="1" x14ac:dyDescent="0.35">
      <c r="A20" s="9">
        <v>18</v>
      </c>
      <c r="B20" s="8" t="s">
        <v>28</v>
      </c>
      <c r="C20" s="5">
        <v>7200</v>
      </c>
      <c r="D20" s="5"/>
      <c r="E20" s="5">
        <v>4800</v>
      </c>
      <c r="F20" s="5"/>
      <c r="G20" s="5">
        <v>2400</v>
      </c>
      <c r="H20" s="5">
        <v>4800</v>
      </c>
      <c r="I20" s="5"/>
      <c r="J20" s="5">
        <v>4800</v>
      </c>
      <c r="K20" s="5"/>
      <c r="L20" s="5">
        <v>4800</v>
      </c>
      <c r="M20" s="5"/>
      <c r="N20" s="5"/>
      <c r="O20" s="94">
        <f t="shared" si="0"/>
        <v>28800</v>
      </c>
      <c r="P20" s="3"/>
    </row>
    <row r="21" spans="1:16" ht="19.5" thickBot="1" x14ac:dyDescent="0.35">
      <c r="A21" s="9">
        <v>19</v>
      </c>
      <c r="B21" s="8" t="s">
        <v>29</v>
      </c>
      <c r="C21" s="5">
        <v>3600</v>
      </c>
      <c r="D21" s="5">
        <v>3000</v>
      </c>
      <c r="E21" s="5"/>
      <c r="F21" s="5">
        <v>6000</v>
      </c>
      <c r="G21" s="5">
        <v>12000</v>
      </c>
      <c r="H21" s="5">
        <v>17100</v>
      </c>
      <c r="I21" s="5"/>
      <c r="J21" s="5"/>
      <c r="K21" s="5"/>
      <c r="L21" s="5">
        <v>5000</v>
      </c>
      <c r="M21" s="5">
        <v>8500</v>
      </c>
      <c r="N21" s="5"/>
      <c r="O21" s="94">
        <f t="shared" si="0"/>
        <v>55200</v>
      </c>
      <c r="P21" s="3"/>
    </row>
    <row r="22" spans="1:16" ht="19.5" thickBot="1" x14ac:dyDescent="0.35">
      <c r="A22" s="9">
        <v>20</v>
      </c>
      <c r="B22" s="8" t="s">
        <v>30</v>
      </c>
      <c r="C22" s="5"/>
      <c r="D22" s="5"/>
      <c r="E22" s="5"/>
      <c r="F22" s="5"/>
      <c r="G22" s="5">
        <v>100000</v>
      </c>
      <c r="H22" s="5"/>
      <c r="I22" s="5"/>
      <c r="J22" s="5"/>
      <c r="K22" s="5"/>
      <c r="L22" s="5"/>
      <c r="M22" s="5">
        <v>150000</v>
      </c>
      <c r="N22" s="5"/>
      <c r="O22" s="94">
        <f t="shared" si="0"/>
        <v>250000</v>
      </c>
      <c r="P22" s="3"/>
    </row>
    <row r="23" spans="1:16" ht="19.5" thickBot="1" x14ac:dyDescent="0.35">
      <c r="A23" s="9">
        <v>21</v>
      </c>
      <c r="B23" s="8" t="s">
        <v>31</v>
      </c>
      <c r="C23" s="5"/>
      <c r="D23" s="5"/>
      <c r="E23" s="5">
        <v>6000</v>
      </c>
      <c r="F23" s="5"/>
      <c r="G23" s="5"/>
      <c r="H23" s="5"/>
      <c r="I23" s="5"/>
      <c r="J23" s="5"/>
      <c r="K23" s="5"/>
      <c r="L23" s="5" t="s">
        <v>186</v>
      </c>
      <c r="M23" s="5"/>
      <c r="N23" s="5"/>
      <c r="O23" s="94">
        <f t="shared" si="0"/>
        <v>6000</v>
      </c>
      <c r="P23" s="3"/>
    </row>
    <row r="24" spans="1:16" ht="19.5" thickBot="1" x14ac:dyDescent="0.35">
      <c r="A24" s="9">
        <v>22</v>
      </c>
      <c r="B24" s="8" t="s">
        <v>152</v>
      </c>
      <c r="C24" s="5">
        <v>15000</v>
      </c>
      <c r="D24" s="5">
        <v>7000</v>
      </c>
      <c r="E24" s="5"/>
      <c r="F24" s="5"/>
      <c r="G24" s="5"/>
      <c r="H24" s="5"/>
      <c r="I24" s="5"/>
      <c r="J24" s="5"/>
      <c r="K24" s="5"/>
      <c r="L24" s="5"/>
      <c r="M24" s="5"/>
      <c r="N24" s="5"/>
      <c r="O24" s="94">
        <f t="shared" si="0"/>
        <v>22000</v>
      </c>
      <c r="P24" s="3"/>
    </row>
    <row r="25" spans="1:16" ht="19.5" thickBot="1" x14ac:dyDescent="0.35">
      <c r="A25" s="9">
        <v>23</v>
      </c>
      <c r="B25" s="8" t="s">
        <v>153</v>
      </c>
      <c r="C25" s="5"/>
      <c r="D25" s="5"/>
      <c r="E25" s="5"/>
      <c r="F25" s="5">
        <v>5400</v>
      </c>
      <c r="G25" s="5"/>
      <c r="H25" s="5"/>
      <c r="I25" s="5"/>
      <c r="J25" s="5"/>
      <c r="K25" s="5"/>
      <c r="L25" s="5"/>
      <c r="M25" s="5"/>
      <c r="N25" s="5"/>
      <c r="O25" s="94">
        <f t="shared" si="0"/>
        <v>5400</v>
      </c>
      <c r="P25" s="3"/>
    </row>
    <row r="26" spans="1:16" ht="19.5" thickBot="1" x14ac:dyDescent="0.35">
      <c r="A26" s="9">
        <v>24</v>
      </c>
      <c r="B26" s="8" t="s">
        <v>82</v>
      </c>
      <c r="C26" s="5"/>
      <c r="D26" s="5"/>
      <c r="E26" s="5">
        <v>3600</v>
      </c>
      <c r="F26" s="5"/>
      <c r="G26" s="5"/>
      <c r="H26" s="5"/>
      <c r="I26" s="5"/>
      <c r="J26" s="5"/>
      <c r="K26" s="5"/>
      <c r="L26" s="5"/>
      <c r="M26" s="5"/>
      <c r="N26" s="5"/>
      <c r="O26" s="94">
        <f t="shared" si="0"/>
        <v>3600</v>
      </c>
      <c r="P26" s="3"/>
    </row>
    <row r="27" spans="1:16" ht="19.5" thickBot="1" x14ac:dyDescent="0.35">
      <c r="A27" s="9">
        <v>25</v>
      </c>
      <c r="B27" s="8" t="s">
        <v>113</v>
      </c>
      <c r="C27" s="5"/>
      <c r="D27" s="5">
        <v>10800</v>
      </c>
      <c r="E27" s="5"/>
      <c r="F27" s="5"/>
      <c r="G27" s="5"/>
      <c r="H27" s="5"/>
      <c r="I27" s="5">
        <v>10800</v>
      </c>
      <c r="J27" s="5"/>
      <c r="K27" s="5">
        <v>10800</v>
      </c>
      <c r="L27" s="5"/>
      <c r="M27" s="5"/>
      <c r="N27" s="5"/>
      <c r="O27" s="94">
        <f t="shared" si="0"/>
        <v>32400</v>
      </c>
      <c r="P27" s="3"/>
    </row>
    <row r="28" spans="1:16" ht="19.5" thickBot="1" x14ac:dyDescent="0.35">
      <c r="A28" s="9">
        <v>26</v>
      </c>
      <c r="B28" s="8" t="s">
        <v>154</v>
      </c>
      <c r="C28" s="5"/>
      <c r="D28" s="5"/>
      <c r="E28" s="5"/>
      <c r="F28" s="5"/>
      <c r="G28" s="5"/>
      <c r="H28" s="5">
        <v>7200</v>
      </c>
      <c r="I28" s="5"/>
      <c r="J28" s="5"/>
      <c r="K28" s="5"/>
      <c r="L28" s="5"/>
      <c r="M28" s="5"/>
      <c r="N28" s="5"/>
      <c r="O28" s="94">
        <f t="shared" si="0"/>
        <v>7200</v>
      </c>
      <c r="P28" s="3"/>
    </row>
    <row r="29" spans="1:16" ht="19.5" thickBot="1" x14ac:dyDescent="0.35">
      <c r="A29" s="9">
        <v>27</v>
      </c>
      <c r="B29" s="8" t="s">
        <v>73</v>
      </c>
      <c r="C29" s="5"/>
      <c r="D29" s="5">
        <v>10000</v>
      </c>
      <c r="E29" s="5"/>
      <c r="F29" s="5">
        <v>15000</v>
      </c>
      <c r="G29" s="5"/>
      <c r="H29" s="5"/>
      <c r="I29" s="5"/>
      <c r="J29" s="5">
        <v>20000</v>
      </c>
      <c r="K29" s="5"/>
      <c r="L29" s="5">
        <v>10000</v>
      </c>
      <c r="M29" s="5"/>
      <c r="N29" s="5"/>
      <c r="O29" s="94">
        <f t="shared" si="0"/>
        <v>55000</v>
      </c>
      <c r="P29" s="3"/>
    </row>
    <row r="30" spans="1:16" ht="19.5" thickBot="1" x14ac:dyDescent="0.35">
      <c r="A30" s="9">
        <v>28</v>
      </c>
      <c r="B30" s="8" t="s">
        <v>155</v>
      </c>
      <c r="C30" s="5"/>
      <c r="D30" s="5"/>
      <c r="E30" s="5"/>
      <c r="F30" s="5">
        <v>36675</v>
      </c>
      <c r="G30" s="5"/>
      <c r="H30" s="5"/>
      <c r="I30" s="5"/>
      <c r="J30" s="5"/>
      <c r="K30" s="5"/>
      <c r="L30" s="5"/>
      <c r="M30" s="5"/>
      <c r="N30" s="5"/>
      <c r="O30" s="94">
        <f t="shared" si="0"/>
        <v>36675</v>
      </c>
      <c r="P30" s="3"/>
    </row>
    <row r="31" spans="1:16" ht="19.5" thickBot="1" x14ac:dyDescent="0.35">
      <c r="A31" s="9">
        <v>29</v>
      </c>
      <c r="B31" s="8" t="s">
        <v>33</v>
      </c>
      <c r="C31" s="5">
        <v>5000</v>
      </c>
      <c r="D31" s="5">
        <v>6600</v>
      </c>
      <c r="E31" s="5"/>
      <c r="F31" s="5">
        <v>1200</v>
      </c>
      <c r="G31" s="5">
        <v>10200</v>
      </c>
      <c r="H31" s="5">
        <v>7700</v>
      </c>
      <c r="I31" s="5">
        <v>6000</v>
      </c>
      <c r="J31" s="5"/>
      <c r="K31" s="5">
        <v>13200</v>
      </c>
      <c r="L31" s="5">
        <v>10400</v>
      </c>
      <c r="M31" s="5"/>
      <c r="N31" s="5"/>
      <c r="O31" s="94">
        <f t="shared" si="0"/>
        <v>60300</v>
      </c>
      <c r="P31" s="3"/>
    </row>
    <row r="32" spans="1:16" ht="19.5" thickBot="1" x14ac:dyDescent="0.35">
      <c r="A32" s="9">
        <v>30</v>
      </c>
      <c r="B32" s="8" t="s">
        <v>34</v>
      </c>
      <c r="C32" s="5">
        <v>8400</v>
      </c>
      <c r="D32" s="5"/>
      <c r="E32" s="5"/>
      <c r="F32" s="5">
        <v>7200</v>
      </c>
      <c r="G32" s="5"/>
      <c r="H32" s="5"/>
      <c r="I32" s="5"/>
      <c r="J32" s="5"/>
      <c r="K32" s="5"/>
      <c r="L32" s="5"/>
      <c r="M32" s="5"/>
      <c r="N32" s="5"/>
      <c r="O32" s="94">
        <f t="shared" si="0"/>
        <v>15600</v>
      </c>
      <c r="P32" s="3"/>
    </row>
    <row r="33" spans="1:16" ht="19.5" thickBot="1" x14ac:dyDescent="0.35">
      <c r="A33" s="9">
        <v>31</v>
      </c>
      <c r="B33" s="8" t="s">
        <v>35</v>
      </c>
      <c r="C33" s="5"/>
      <c r="D33" s="5"/>
      <c r="E33" s="5"/>
      <c r="F33" s="5"/>
      <c r="G33" s="5"/>
      <c r="H33" s="5">
        <v>18000</v>
      </c>
      <c r="I33" s="5"/>
      <c r="J33" s="5"/>
      <c r="K33" s="5"/>
      <c r="L33" s="5"/>
      <c r="M33" s="5">
        <v>10000</v>
      </c>
      <c r="N33" s="5"/>
      <c r="O33" s="94">
        <f t="shared" si="0"/>
        <v>28000</v>
      </c>
      <c r="P33" s="3"/>
    </row>
    <row r="34" spans="1:16" ht="19.5" thickBot="1" x14ac:dyDescent="0.35">
      <c r="A34" s="9">
        <v>32</v>
      </c>
      <c r="B34" s="8" t="s">
        <v>100</v>
      </c>
      <c r="C34" s="5"/>
      <c r="D34" s="5"/>
      <c r="E34" s="5"/>
      <c r="F34" s="5"/>
      <c r="G34" s="5"/>
      <c r="H34" s="5">
        <v>7200</v>
      </c>
      <c r="I34" s="5"/>
      <c r="J34" s="5"/>
      <c r="K34" s="5"/>
      <c r="L34" s="5"/>
      <c r="M34" s="5">
        <v>3600</v>
      </c>
      <c r="N34" s="5"/>
      <c r="O34" s="94">
        <f t="shared" si="0"/>
        <v>10800</v>
      </c>
      <c r="P34" s="3"/>
    </row>
    <row r="35" spans="1:16" ht="19.5" thickBot="1" x14ac:dyDescent="0.35">
      <c r="A35" s="9">
        <v>33</v>
      </c>
      <c r="B35" s="8" t="s">
        <v>90</v>
      </c>
      <c r="C35" s="5"/>
      <c r="D35" s="5"/>
      <c r="E35" s="5"/>
      <c r="F35" s="5">
        <v>5100</v>
      </c>
      <c r="G35" s="5"/>
      <c r="H35" s="5"/>
      <c r="I35" s="5"/>
      <c r="J35" s="5"/>
      <c r="K35" s="5"/>
      <c r="L35" s="5"/>
      <c r="M35" s="5"/>
      <c r="N35" s="5"/>
      <c r="O35" s="94">
        <f t="shared" si="0"/>
        <v>5100</v>
      </c>
      <c r="P35" s="3"/>
    </row>
    <row r="36" spans="1:16" ht="19.5" thickBot="1" x14ac:dyDescent="0.35">
      <c r="A36" s="9">
        <v>34</v>
      </c>
      <c r="B36" s="8" t="s">
        <v>156</v>
      </c>
      <c r="C36" s="5"/>
      <c r="D36" s="5"/>
      <c r="E36" s="5"/>
      <c r="F36" s="5"/>
      <c r="G36" s="5"/>
      <c r="H36" s="5">
        <v>2400</v>
      </c>
      <c r="I36" s="5"/>
      <c r="J36" s="5">
        <v>2400</v>
      </c>
      <c r="K36" s="5">
        <v>3600</v>
      </c>
      <c r="L36" s="5">
        <v>3600</v>
      </c>
      <c r="M36" s="5"/>
      <c r="N36" s="5"/>
      <c r="O36" s="94">
        <f t="shared" si="0"/>
        <v>12000</v>
      </c>
      <c r="P36" s="3"/>
    </row>
    <row r="37" spans="1:16" ht="19.5" thickBot="1" x14ac:dyDescent="0.35">
      <c r="A37" s="9">
        <v>35</v>
      </c>
      <c r="B37" s="8" t="s">
        <v>84</v>
      </c>
      <c r="C37" s="5"/>
      <c r="D37" s="5"/>
      <c r="E37" s="5">
        <v>33600</v>
      </c>
      <c r="F37" s="5"/>
      <c r="G37" s="5"/>
      <c r="H37" s="5"/>
      <c r="I37" s="5"/>
      <c r="J37" s="5">
        <v>7200</v>
      </c>
      <c r="K37" s="5"/>
      <c r="L37" s="5"/>
      <c r="M37" s="5"/>
      <c r="N37" s="5"/>
      <c r="O37" s="94">
        <f t="shared" si="0"/>
        <v>40800</v>
      </c>
      <c r="P37" s="3"/>
    </row>
    <row r="38" spans="1:16" ht="19.5" thickBot="1" x14ac:dyDescent="0.35">
      <c r="A38" s="9">
        <v>36</v>
      </c>
      <c r="B38" s="8" t="s">
        <v>36</v>
      </c>
      <c r="C38" s="5"/>
      <c r="D38" s="5"/>
      <c r="E38" s="5"/>
      <c r="F38" s="5"/>
      <c r="G38" s="5"/>
      <c r="H38" s="5">
        <v>26372</v>
      </c>
      <c r="I38" s="5"/>
      <c r="J38" s="5"/>
      <c r="K38" s="5"/>
      <c r="L38" s="5"/>
      <c r="M38" s="5"/>
      <c r="N38" s="5"/>
      <c r="O38" s="94">
        <f t="shared" si="0"/>
        <v>26372</v>
      </c>
      <c r="P38" s="3"/>
    </row>
    <row r="39" spans="1:16" ht="19.5" thickBot="1" x14ac:dyDescent="0.35">
      <c r="A39" s="9">
        <v>37</v>
      </c>
      <c r="B39" s="8" t="s">
        <v>157</v>
      </c>
      <c r="C39" s="5"/>
      <c r="D39" s="5"/>
      <c r="E39" s="5"/>
      <c r="F39" s="5"/>
      <c r="G39" s="5"/>
      <c r="H39" s="5">
        <v>7200</v>
      </c>
      <c r="I39" s="5"/>
      <c r="J39" s="5"/>
      <c r="K39" s="5"/>
      <c r="L39" s="5">
        <v>7200</v>
      </c>
      <c r="M39" s="5"/>
      <c r="N39" s="5"/>
      <c r="O39" s="94">
        <f t="shared" si="0"/>
        <v>14400</v>
      </c>
      <c r="P39" s="3"/>
    </row>
    <row r="40" spans="1:16" ht="19.5" thickBot="1" x14ac:dyDescent="0.35">
      <c r="A40" s="9">
        <v>38</v>
      </c>
      <c r="B40" s="8" t="s">
        <v>124</v>
      </c>
      <c r="C40" s="5"/>
      <c r="D40" s="5"/>
      <c r="E40" s="5"/>
      <c r="F40" s="5"/>
      <c r="G40" s="5"/>
      <c r="H40" s="5"/>
      <c r="I40" s="5"/>
      <c r="J40" s="5"/>
      <c r="K40" s="5"/>
      <c r="L40" s="5">
        <v>11130</v>
      </c>
      <c r="M40" s="5"/>
      <c r="N40" s="5"/>
      <c r="O40" s="94">
        <f t="shared" si="0"/>
        <v>11130</v>
      </c>
      <c r="P40" s="3"/>
    </row>
    <row r="41" spans="1:16" ht="19.5" thickBot="1" x14ac:dyDescent="0.35">
      <c r="A41" s="9">
        <v>39</v>
      </c>
      <c r="B41" s="8" t="s">
        <v>158</v>
      </c>
      <c r="C41" s="5"/>
      <c r="D41" s="5">
        <v>2200</v>
      </c>
      <c r="E41" s="5">
        <v>13200</v>
      </c>
      <c r="F41" s="5"/>
      <c r="G41" s="5">
        <v>4800</v>
      </c>
      <c r="H41" s="5">
        <v>2400</v>
      </c>
      <c r="I41" s="5">
        <v>3600</v>
      </c>
      <c r="J41" s="5"/>
      <c r="K41" s="5">
        <v>13200</v>
      </c>
      <c r="L41" s="5">
        <v>3300</v>
      </c>
      <c r="M41" s="5"/>
      <c r="N41" s="5"/>
      <c r="O41" s="94">
        <f t="shared" si="0"/>
        <v>42700</v>
      </c>
      <c r="P41" s="3"/>
    </row>
    <row r="42" spans="1:16" ht="19.5" thickBot="1" x14ac:dyDescent="0.35">
      <c r="A42" s="9">
        <v>40</v>
      </c>
      <c r="B42" s="8" t="s">
        <v>159</v>
      </c>
      <c r="C42" s="5"/>
      <c r="D42" s="5"/>
      <c r="E42" s="5"/>
      <c r="F42" s="5"/>
      <c r="G42" s="5"/>
      <c r="H42" s="5">
        <v>3300</v>
      </c>
      <c r="I42" s="5"/>
      <c r="J42" s="5">
        <v>8600</v>
      </c>
      <c r="K42" s="5"/>
      <c r="L42" s="5"/>
      <c r="M42" s="5"/>
      <c r="N42" s="5"/>
      <c r="O42" s="94">
        <f t="shared" si="0"/>
        <v>11900</v>
      </c>
      <c r="P42" s="3"/>
    </row>
    <row r="43" spans="1:16" ht="19.5" thickBot="1" x14ac:dyDescent="0.35">
      <c r="A43" s="9">
        <v>41</v>
      </c>
      <c r="B43" s="8" t="s">
        <v>106</v>
      </c>
      <c r="C43" s="5"/>
      <c r="D43" s="5"/>
      <c r="E43" s="5"/>
      <c r="F43" s="5"/>
      <c r="G43" s="5"/>
      <c r="H43" s="5">
        <v>16500</v>
      </c>
      <c r="I43" s="5"/>
      <c r="J43" s="5"/>
      <c r="K43" s="5"/>
      <c r="L43" s="5"/>
      <c r="M43" s="5"/>
      <c r="N43" s="5"/>
      <c r="O43" s="94">
        <f t="shared" si="0"/>
        <v>16500</v>
      </c>
      <c r="P43" s="3"/>
    </row>
    <row r="44" spans="1:16" ht="19.5" thickBot="1" x14ac:dyDescent="0.35">
      <c r="A44" s="9">
        <v>42</v>
      </c>
      <c r="B44" s="8" t="s">
        <v>160</v>
      </c>
      <c r="C44" s="5"/>
      <c r="D44" s="5"/>
      <c r="E44" s="5"/>
      <c r="F44" s="5"/>
      <c r="G44" s="5"/>
      <c r="H44" s="5">
        <v>4800</v>
      </c>
      <c r="I44" s="5"/>
      <c r="J44" s="5"/>
      <c r="K44" s="5"/>
      <c r="L44" s="5"/>
      <c r="M44" s="5"/>
      <c r="N44" s="5"/>
      <c r="O44" s="94">
        <f t="shared" si="0"/>
        <v>4800</v>
      </c>
      <c r="P44" s="3"/>
    </row>
    <row r="45" spans="1:16" ht="19.5" thickBot="1" x14ac:dyDescent="0.35">
      <c r="A45" s="9">
        <v>43</v>
      </c>
      <c r="B45" s="8" t="s">
        <v>38</v>
      </c>
      <c r="C45" s="5">
        <v>58400</v>
      </c>
      <c r="D45" s="5"/>
      <c r="E45" s="5"/>
      <c r="F45" s="5"/>
      <c r="G45" s="5"/>
      <c r="H45" s="5"/>
      <c r="I45" s="5"/>
      <c r="J45" s="5">
        <v>12000</v>
      </c>
      <c r="K45" s="5"/>
      <c r="L45" s="5"/>
      <c r="M45" s="5"/>
      <c r="N45" s="5"/>
      <c r="O45" s="94">
        <f t="shared" si="0"/>
        <v>70400</v>
      </c>
      <c r="P45" s="3"/>
    </row>
    <row r="46" spans="1:16" ht="19.5" thickBot="1" x14ac:dyDescent="0.35">
      <c r="A46" s="9">
        <v>44</v>
      </c>
      <c r="B46" s="8" t="s">
        <v>104</v>
      </c>
      <c r="C46" s="5"/>
      <c r="D46" s="5"/>
      <c r="E46" s="5"/>
      <c r="F46" s="5"/>
      <c r="G46" s="5"/>
      <c r="H46" s="5">
        <v>10000</v>
      </c>
      <c r="I46" s="5"/>
      <c r="J46" s="5"/>
      <c r="K46" s="5">
        <v>6200</v>
      </c>
      <c r="L46" s="5">
        <v>8100</v>
      </c>
      <c r="M46" s="5">
        <v>8100</v>
      </c>
      <c r="N46" s="5"/>
      <c r="O46" s="94">
        <f t="shared" si="0"/>
        <v>32400</v>
      </c>
      <c r="P46" s="3"/>
    </row>
    <row r="47" spans="1:16" ht="19.5" thickBot="1" x14ac:dyDescent="0.35">
      <c r="A47" s="9">
        <v>45</v>
      </c>
      <c r="B47" s="8" t="s">
        <v>37</v>
      </c>
      <c r="C47" s="5"/>
      <c r="D47" s="5"/>
      <c r="E47" s="5">
        <v>20600</v>
      </c>
      <c r="F47" s="5"/>
      <c r="G47" s="5"/>
      <c r="H47" s="5">
        <v>33400</v>
      </c>
      <c r="I47" s="5"/>
      <c r="J47" s="5">
        <v>15675</v>
      </c>
      <c r="K47" s="5"/>
      <c r="L47" s="5">
        <v>22125</v>
      </c>
      <c r="M47" s="5"/>
      <c r="N47" s="5"/>
      <c r="O47" s="94">
        <f t="shared" si="0"/>
        <v>91800</v>
      </c>
      <c r="P47" s="3"/>
    </row>
    <row r="48" spans="1:16" ht="19.5" thickBot="1" x14ac:dyDescent="0.35">
      <c r="A48" s="9">
        <v>46</v>
      </c>
      <c r="B48" s="8" t="s">
        <v>161</v>
      </c>
      <c r="C48" s="5"/>
      <c r="D48" s="5"/>
      <c r="E48" s="5"/>
      <c r="F48" s="5"/>
      <c r="G48" s="5"/>
      <c r="H48" s="5">
        <v>7200</v>
      </c>
      <c r="I48" s="5">
        <v>2800</v>
      </c>
      <c r="J48" s="5"/>
      <c r="K48" s="5"/>
      <c r="L48" s="5"/>
      <c r="M48" s="5"/>
      <c r="N48" s="5"/>
      <c r="O48" s="94">
        <f t="shared" si="0"/>
        <v>10000</v>
      </c>
      <c r="P48" s="3"/>
    </row>
    <row r="49" spans="1:16" ht="19.5" thickBot="1" x14ac:dyDescent="0.35">
      <c r="A49" s="9">
        <v>47</v>
      </c>
      <c r="B49" s="8" t="s">
        <v>89</v>
      </c>
      <c r="C49" s="5"/>
      <c r="D49" s="5"/>
      <c r="E49" s="5"/>
      <c r="F49" s="5"/>
      <c r="G49" s="5"/>
      <c r="H49" s="5">
        <v>2400</v>
      </c>
      <c r="I49" s="5"/>
      <c r="J49" s="5">
        <v>2000</v>
      </c>
      <c r="K49" s="5"/>
      <c r="L49" s="5">
        <v>2800</v>
      </c>
      <c r="M49" s="5"/>
      <c r="N49" s="5"/>
      <c r="O49" s="94">
        <f t="shared" si="0"/>
        <v>7200</v>
      </c>
      <c r="P49" s="3"/>
    </row>
    <row r="50" spans="1:16" ht="19.5" thickBot="1" x14ac:dyDescent="0.35">
      <c r="A50" s="9">
        <v>48</v>
      </c>
      <c r="B50" s="8" t="s">
        <v>99</v>
      </c>
      <c r="C50" s="5"/>
      <c r="D50" s="5"/>
      <c r="E50" s="5"/>
      <c r="F50" s="5"/>
      <c r="G50" s="5"/>
      <c r="H50" s="5">
        <v>8640</v>
      </c>
      <c r="I50" s="5"/>
      <c r="J50" s="5"/>
      <c r="K50" s="5"/>
      <c r="L50" s="5"/>
      <c r="M50" s="5">
        <v>4800</v>
      </c>
      <c r="N50" s="5"/>
      <c r="O50" s="94">
        <f t="shared" si="0"/>
        <v>13440</v>
      </c>
      <c r="P50" s="3"/>
    </row>
    <row r="51" spans="1:16" ht="19.5" thickBot="1" x14ac:dyDescent="0.35">
      <c r="A51" s="9">
        <v>49</v>
      </c>
      <c r="B51" s="8" t="s">
        <v>93</v>
      </c>
      <c r="C51" s="5"/>
      <c r="D51" s="5"/>
      <c r="E51" s="5"/>
      <c r="F51" s="5"/>
      <c r="G51" s="5">
        <v>4800</v>
      </c>
      <c r="H51" s="5"/>
      <c r="I51" s="5"/>
      <c r="J51" s="5"/>
      <c r="K51" s="5"/>
      <c r="L51" s="5"/>
      <c r="M51" s="5"/>
      <c r="N51" s="5"/>
      <c r="O51" s="94">
        <f t="shared" si="0"/>
        <v>4800</v>
      </c>
      <c r="P51" s="3"/>
    </row>
    <row r="52" spans="1:16" ht="19.5" thickBot="1" x14ac:dyDescent="0.35">
      <c r="A52" s="9">
        <v>50</v>
      </c>
      <c r="B52" s="8" t="s">
        <v>92</v>
      </c>
      <c r="C52" s="5"/>
      <c r="D52" s="5"/>
      <c r="E52" s="5"/>
      <c r="F52" s="5"/>
      <c r="G52" s="5">
        <v>3800</v>
      </c>
      <c r="H52" s="5"/>
      <c r="I52" s="5"/>
      <c r="J52" s="5"/>
      <c r="K52" s="5"/>
      <c r="L52" s="5"/>
      <c r="M52" s="5"/>
      <c r="N52" s="5"/>
      <c r="O52" s="94">
        <f t="shared" si="0"/>
        <v>3800</v>
      </c>
      <c r="P52" s="3"/>
    </row>
    <row r="53" spans="1:16" ht="19.5" thickBot="1" x14ac:dyDescent="0.35">
      <c r="A53" s="29">
        <v>51</v>
      </c>
      <c r="B53" s="30" t="s">
        <v>68</v>
      </c>
      <c r="C53" s="31">
        <v>7500</v>
      </c>
      <c r="D53" s="31"/>
      <c r="E53" s="31"/>
      <c r="F53" s="31">
        <v>8400</v>
      </c>
      <c r="G53" s="31"/>
      <c r="H53" s="31"/>
      <c r="I53" s="31"/>
      <c r="J53" s="31">
        <v>5000</v>
      </c>
      <c r="K53" s="31">
        <v>4000</v>
      </c>
      <c r="L53" s="31"/>
      <c r="M53" s="31">
        <v>5000</v>
      </c>
      <c r="N53" s="31"/>
      <c r="O53" s="120">
        <f t="shared" si="0"/>
        <v>29900</v>
      </c>
      <c r="P53" s="32"/>
    </row>
    <row r="54" spans="1:16" ht="19.5" thickBot="1" x14ac:dyDescent="0.35">
      <c r="A54" s="29">
        <v>52</v>
      </c>
      <c r="B54" s="30" t="s">
        <v>162</v>
      </c>
      <c r="C54" s="31"/>
      <c r="D54" s="31"/>
      <c r="E54" s="31"/>
      <c r="F54" s="31">
        <v>1200</v>
      </c>
      <c r="G54" s="31">
        <v>2400</v>
      </c>
      <c r="H54" s="31"/>
      <c r="I54" s="31"/>
      <c r="J54" s="31"/>
      <c r="K54" s="31"/>
      <c r="L54" s="31"/>
      <c r="M54" s="31"/>
      <c r="N54" s="31"/>
      <c r="O54" s="120">
        <f t="shared" si="0"/>
        <v>3600</v>
      </c>
      <c r="P54" s="32"/>
    </row>
    <row r="55" spans="1:16" ht="19.5" thickBot="1" x14ac:dyDescent="0.35">
      <c r="A55" s="29">
        <v>55</v>
      </c>
      <c r="B55" s="30" t="s">
        <v>91</v>
      </c>
      <c r="C55" s="31"/>
      <c r="D55" s="31"/>
      <c r="E55" s="31"/>
      <c r="F55" s="31"/>
      <c r="G55" s="31">
        <v>7200</v>
      </c>
      <c r="H55" s="31">
        <v>6000</v>
      </c>
      <c r="I55" s="31">
        <v>7200</v>
      </c>
      <c r="J55" s="31"/>
      <c r="K55" s="31"/>
      <c r="L55" s="31">
        <v>8400</v>
      </c>
      <c r="M55" s="31"/>
      <c r="N55" s="31"/>
      <c r="O55" s="120">
        <f t="shared" si="0"/>
        <v>28800</v>
      </c>
      <c r="P55" s="32"/>
    </row>
    <row r="56" spans="1:16" ht="19.5" thickBot="1" x14ac:dyDescent="0.35">
      <c r="A56" s="29">
        <v>56</v>
      </c>
      <c r="B56" s="30" t="s">
        <v>98</v>
      </c>
      <c r="C56" s="31"/>
      <c r="D56" s="31"/>
      <c r="E56" s="31"/>
      <c r="F56" s="31"/>
      <c r="G56" s="31"/>
      <c r="H56" s="31">
        <v>3600</v>
      </c>
      <c r="I56" s="31"/>
      <c r="J56" s="31"/>
      <c r="K56" s="31"/>
      <c r="L56" s="31">
        <v>3000</v>
      </c>
      <c r="M56" s="31"/>
      <c r="N56" s="31"/>
      <c r="O56" s="120">
        <f t="shared" si="0"/>
        <v>6600</v>
      </c>
      <c r="P56" s="32"/>
    </row>
    <row r="57" spans="1:16" ht="19.5" thickBot="1" x14ac:dyDescent="0.35">
      <c r="A57" s="29">
        <v>60</v>
      </c>
      <c r="B57" s="30" t="s">
        <v>41</v>
      </c>
      <c r="C57" s="31"/>
      <c r="D57" s="31"/>
      <c r="E57" s="31"/>
      <c r="F57" s="31">
        <v>7500</v>
      </c>
      <c r="G57" s="31"/>
      <c r="H57" s="31">
        <v>76800</v>
      </c>
      <c r="I57" s="31">
        <v>21000</v>
      </c>
      <c r="J57" s="31">
        <v>59400</v>
      </c>
      <c r="K57" s="31"/>
      <c r="L57" s="31">
        <v>9000</v>
      </c>
      <c r="M57" s="31">
        <v>41000</v>
      </c>
      <c r="N57" s="31"/>
      <c r="O57" s="120">
        <f t="shared" si="0"/>
        <v>214700</v>
      </c>
      <c r="P57" s="32"/>
    </row>
    <row r="58" spans="1:16" ht="19.5" thickBot="1" x14ac:dyDescent="0.35">
      <c r="A58" s="29">
        <v>61</v>
      </c>
      <c r="B58" s="30" t="s">
        <v>163</v>
      </c>
      <c r="C58" s="31"/>
      <c r="D58" s="31"/>
      <c r="E58" s="31"/>
      <c r="F58" s="31">
        <v>2465</v>
      </c>
      <c r="G58" s="31"/>
      <c r="H58" s="31"/>
      <c r="I58" s="31"/>
      <c r="J58" s="31"/>
      <c r="K58" s="31"/>
      <c r="L58" s="31"/>
      <c r="M58" s="31"/>
      <c r="N58" s="31"/>
      <c r="O58" s="120">
        <f t="shared" si="0"/>
        <v>2465</v>
      </c>
      <c r="P58" s="32"/>
    </row>
    <row r="59" spans="1:16" ht="19.5" thickBot="1" x14ac:dyDescent="0.35">
      <c r="A59" s="29">
        <v>64</v>
      </c>
      <c r="B59" s="30" t="s">
        <v>83</v>
      </c>
      <c r="C59" s="31"/>
      <c r="D59" s="31"/>
      <c r="E59" s="31">
        <v>7800</v>
      </c>
      <c r="F59" s="31"/>
      <c r="G59" s="31"/>
      <c r="H59" s="31"/>
      <c r="I59" s="31"/>
      <c r="J59" s="31"/>
      <c r="K59" s="31"/>
      <c r="L59" s="31">
        <v>15600</v>
      </c>
      <c r="M59" s="31"/>
      <c r="N59" s="31"/>
      <c r="O59" s="120">
        <f t="shared" si="0"/>
        <v>23400</v>
      </c>
      <c r="P59" s="32"/>
    </row>
    <row r="60" spans="1:16" ht="19.5" thickBot="1" x14ac:dyDescent="0.35">
      <c r="A60" s="29">
        <v>65</v>
      </c>
      <c r="B60" s="30" t="s">
        <v>164</v>
      </c>
      <c r="C60" s="31"/>
      <c r="D60" s="31"/>
      <c r="E60" s="31">
        <v>2700</v>
      </c>
      <c r="F60" s="31"/>
      <c r="G60" s="31"/>
      <c r="H60" s="31">
        <v>2000</v>
      </c>
      <c r="I60" s="31"/>
      <c r="J60" s="31"/>
      <c r="K60" s="31">
        <v>3000</v>
      </c>
      <c r="L60" s="31"/>
      <c r="M60" s="31">
        <v>2000</v>
      </c>
      <c r="N60" s="31"/>
      <c r="O60" s="120">
        <f t="shared" si="0"/>
        <v>9700</v>
      </c>
      <c r="P60" s="32"/>
    </row>
    <row r="61" spans="1:16" ht="19.5" thickBot="1" x14ac:dyDescent="0.35">
      <c r="A61" s="29">
        <v>67</v>
      </c>
      <c r="B61" s="30" t="s">
        <v>21</v>
      </c>
      <c r="C61" s="31"/>
      <c r="D61" s="31"/>
      <c r="E61" s="31"/>
      <c r="F61" s="31"/>
      <c r="G61" s="31"/>
      <c r="H61" s="31"/>
      <c r="I61" s="31"/>
      <c r="J61" s="31"/>
      <c r="K61" s="31">
        <v>33200</v>
      </c>
      <c r="L61" s="31">
        <v>3600</v>
      </c>
      <c r="M61" s="31"/>
      <c r="N61" s="31"/>
      <c r="O61" s="120">
        <f t="shared" si="0"/>
        <v>36800</v>
      </c>
      <c r="P61" s="32"/>
    </row>
    <row r="62" spans="1:16" ht="19.5" thickBot="1" x14ac:dyDescent="0.35">
      <c r="A62" s="29">
        <v>68</v>
      </c>
      <c r="B62" s="30" t="s">
        <v>43</v>
      </c>
      <c r="C62" s="31"/>
      <c r="D62" s="31">
        <v>3600</v>
      </c>
      <c r="E62" s="31"/>
      <c r="F62" s="31">
        <v>5400</v>
      </c>
      <c r="G62" s="31"/>
      <c r="H62" s="31"/>
      <c r="I62" s="31">
        <v>3000</v>
      </c>
      <c r="J62" s="31">
        <v>35400</v>
      </c>
      <c r="K62" s="31">
        <v>25600</v>
      </c>
      <c r="L62" s="31"/>
      <c r="M62" s="31"/>
      <c r="N62" s="31"/>
      <c r="O62" s="120">
        <f t="shared" si="0"/>
        <v>73000</v>
      </c>
      <c r="P62" s="32"/>
    </row>
    <row r="63" spans="1:16" ht="19.5" thickBot="1" x14ac:dyDescent="0.35">
      <c r="A63" s="29">
        <v>70</v>
      </c>
      <c r="B63" s="30" t="s">
        <v>44</v>
      </c>
      <c r="C63" s="31"/>
      <c r="D63" s="31"/>
      <c r="E63" s="31">
        <v>16000</v>
      </c>
      <c r="F63" s="31"/>
      <c r="G63" s="31"/>
      <c r="H63" s="31"/>
      <c r="I63" s="31"/>
      <c r="J63" s="31"/>
      <c r="K63" s="31"/>
      <c r="L63" s="31"/>
      <c r="M63" s="31"/>
      <c r="N63" s="31"/>
      <c r="O63" s="120">
        <f t="shared" si="0"/>
        <v>16000</v>
      </c>
      <c r="P63" s="32"/>
    </row>
    <row r="64" spans="1:16" ht="19.5" thickBot="1" x14ac:dyDescent="0.35">
      <c r="A64" s="29">
        <v>71</v>
      </c>
      <c r="B64" s="30" t="s">
        <v>45</v>
      </c>
      <c r="C64" s="31">
        <v>8000</v>
      </c>
      <c r="D64" s="31">
        <v>24000</v>
      </c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120">
        <f t="shared" si="0"/>
        <v>32000</v>
      </c>
      <c r="P64" s="32"/>
    </row>
    <row r="65" spans="1:16" ht="19.5" thickBot="1" x14ac:dyDescent="0.35">
      <c r="A65" s="29">
        <v>72</v>
      </c>
      <c r="B65" s="30" t="s">
        <v>46</v>
      </c>
      <c r="C65" s="31"/>
      <c r="D65" s="31"/>
      <c r="E65" s="31">
        <v>6000</v>
      </c>
      <c r="F65" s="31"/>
      <c r="G65" s="31">
        <v>6600</v>
      </c>
      <c r="H65" s="31"/>
      <c r="I65" s="31"/>
      <c r="J65" s="31"/>
      <c r="K65" s="31"/>
      <c r="L65" s="31">
        <v>9600</v>
      </c>
      <c r="M65" s="31">
        <v>7200</v>
      </c>
      <c r="N65" s="31"/>
      <c r="O65" s="120">
        <f t="shared" si="0"/>
        <v>29400</v>
      </c>
      <c r="P65" s="32"/>
    </row>
    <row r="66" spans="1:16" ht="19.5" thickBot="1" x14ac:dyDescent="0.35">
      <c r="A66" s="29">
        <v>73</v>
      </c>
      <c r="B66" s="30" t="s">
        <v>47</v>
      </c>
      <c r="C66" s="31"/>
      <c r="D66" s="31">
        <v>9000</v>
      </c>
      <c r="E66" s="31"/>
      <c r="F66" s="31"/>
      <c r="G66" s="31"/>
      <c r="H66" s="31"/>
      <c r="I66" s="31"/>
      <c r="J66" s="31">
        <v>36000</v>
      </c>
      <c r="K66" s="31"/>
      <c r="L66" s="31"/>
      <c r="M66" s="31"/>
      <c r="N66" s="31"/>
      <c r="O66" s="120">
        <f>SUM(C66:N66)</f>
        <v>45000</v>
      </c>
      <c r="P66" s="121"/>
    </row>
    <row r="67" spans="1:16" ht="19.5" thickBot="1" x14ac:dyDescent="0.35">
      <c r="A67" s="29">
        <v>74</v>
      </c>
      <c r="B67" s="30" t="s">
        <v>165</v>
      </c>
      <c r="C67" s="31">
        <v>2200</v>
      </c>
      <c r="D67" s="31"/>
      <c r="E67" s="31"/>
      <c r="F67" s="31"/>
      <c r="G67" s="31"/>
      <c r="H67" s="31"/>
      <c r="I67" s="31">
        <v>3000</v>
      </c>
      <c r="J67" s="31"/>
      <c r="K67" s="31"/>
      <c r="L67" s="31"/>
      <c r="M67" s="31"/>
      <c r="N67" s="31"/>
      <c r="O67" s="120">
        <f t="shared" ref="O67:O114" si="1">SUM(C67:N67)</f>
        <v>5200</v>
      </c>
      <c r="P67" s="32"/>
    </row>
    <row r="68" spans="1:16" ht="19.5" thickBot="1" x14ac:dyDescent="0.35">
      <c r="A68" s="29">
        <v>75</v>
      </c>
      <c r="B68" s="30" t="s">
        <v>166</v>
      </c>
      <c r="C68" s="31"/>
      <c r="D68" s="31"/>
      <c r="E68" s="31">
        <v>36000</v>
      </c>
      <c r="F68" s="31"/>
      <c r="G68" s="31"/>
      <c r="H68" s="31">
        <v>21600</v>
      </c>
      <c r="I68" s="31"/>
      <c r="J68" s="31">
        <v>14400</v>
      </c>
      <c r="K68" s="31"/>
      <c r="L68" s="31"/>
      <c r="M68" s="31"/>
      <c r="N68" s="31"/>
      <c r="O68" s="120">
        <f t="shared" si="1"/>
        <v>72000</v>
      </c>
      <c r="P68" s="32"/>
    </row>
    <row r="69" spans="1:16" ht="19.5" thickBot="1" x14ac:dyDescent="0.35">
      <c r="A69" s="29">
        <v>76</v>
      </c>
      <c r="B69" s="30" t="s">
        <v>48</v>
      </c>
      <c r="C69" s="31"/>
      <c r="D69" s="31"/>
      <c r="E69" s="31">
        <v>5500</v>
      </c>
      <c r="F69" s="31"/>
      <c r="G69" s="31">
        <v>6200</v>
      </c>
      <c r="H69" s="31"/>
      <c r="I69" s="31"/>
      <c r="J69" s="31"/>
      <c r="K69" s="31"/>
      <c r="L69" s="31"/>
      <c r="M69" s="31"/>
      <c r="N69" s="31"/>
      <c r="O69" s="120">
        <f t="shared" si="1"/>
        <v>11700</v>
      </c>
      <c r="P69" s="32"/>
    </row>
    <row r="70" spans="1:16" ht="19.5" thickBot="1" x14ac:dyDescent="0.35">
      <c r="A70" s="29">
        <v>77</v>
      </c>
      <c r="B70" s="30" t="s">
        <v>49</v>
      </c>
      <c r="C70" s="31"/>
      <c r="D70" s="31">
        <v>7200</v>
      </c>
      <c r="E70" s="31"/>
      <c r="F70" s="31"/>
      <c r="G70" s="31">
        <v>7200</v>
      </c>
      <c r="H70" s="31"/>
      <c r="I70" s="31"/>
      <c r="J70" s="31"/>
      <c r="K70" s="31"/>
      <c r="L70" s="31"/>
      <c r="M70" s="31">
        <v>7200</v>
      </c>
      <c r="N70" s="31"/>
      <c r="O70" s="120">
        <f t="shared" si="1"/>
        <v>21600</v>
      </c>
      <c r="P70" s="32"/>
    </row>
    <row r="71" spans="1:16" ht="19.5" thickBot="1" x14ac:dyDescent="0.35">
      <c r="A71" s="29">
        <v>78</v>
      </c>
      <c r="B71" s="30" t="s">
        <v>167</v>
      </c>
      <c r="C71" s="31">
        <v>20400</v>
      </c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120">
        <f t="shared" si="1"/>
        <v>20400</v>
      </c>
      <c r="P71" s="32"/>
    </row>
    <row r="72" spans="1:16" ht="19.5" thickBot="1" x14ac:dyDescent="0.35">
      <c r="A72" s="29">
        <v>79</v>
      </c>
      <c r="B72" s="30" t="s">
        <v>50</v>
      </c>
      <c r="C72" s="31">
        <v>10000</v>
      </c>
      <c r="D72" s="31">
        <v>14000</v>
      </c>
      <c r="E72" s="31">
        <v>10000</v>
      </c>
      <c r="F72" s="31">
        <v>12000</v>
      </c>
      <c r="G72" s="31"/>
      <c r="H72" s="31"/>
      <c r="I72" s="31"/>
      <c r="J72" s="31">
        <v>13300</v>
      </c>
      <c r="K72" s="31"/>
      <c r="L72" s="31"/>
      <c r="M72" s="31"/>
      <c r="N72" s="31"/>
      <c r="O72" s="120">
        <f t="shared" si="1"/>
        <v>59300</v>
      </c>
      <c r="P72" s="32"/>
    </row>
    <row r="73" spans="1:16" ht="19.5" thickBot="1" x14ac:dyDescent="0.35">
      <c r="A73" s="29">
        <v>80</v>
      </c>
      <c r="B73" s="30" t="s">
        <v>85</v>
      </c>
      <c r="C73" s="31"/>
      <c r="D73" s="31"/>
      <c r="E73" s="31"/>
      <c r="F73" s="31">
        <v>12000</v>
      </c>
      <c r="G73" s="31">
        <v>6000</v>
      </c>
      <c r="H73" s="31"/>
      <c r="I73" s="31"/>
      <c r="J73" s="31"/>
      <c r="K73" s="31"/>
      <c r="L73" s="31"/>
      <c r="M73" s="31"/>
      <c r="N73" s="31"/>
      <c r="O73" s="120">
        <f t="shared" si="1"/>
        <v>18000</v>
      </c>
      <c r="P73" s="32"/>
    </row>
    <row r="74" spans="1:16" ht="19.5" thickBot="1" x14ac:dyDescent="0.35">
      <c r="A74" s="29">
        <v>82</v>
      </c>
      <c r="B74" s="30" t="s">
        <v>80</v>
      </c>
      <c r="C74" s="31"/>
      <c r="D74" s="31"/>
      <c r="E74" s="31">
        <v>36600</v>
      </c>
      <c r="F74" s="31"/>
      <c r="G74" s="31">
        <v>13100</v>
      </c>
      <c r="H74" s="31"/>
      <c r="I74" s="31"/>
      <c r="J74" s="31"/>
      <c r="K74" s="31"/>
      <c r="L74" s="31"/>
      <c r="M74" s="31"/>
      <c r="N74" s="31"/>
      <c r="O74" s="120">
        <f t="shared" si="1"/>
        <v>49700</v>
      </c>
      <c r="P74" s="32"/>
    </row>
    <row r="75" spans="1:16" ht="19.5" thickBot="1" x14ac:dyDescent="0.35">
      <c r="A75" s="29">
        <v>83</v>
      </c>
      <c r="B75" s="30" t="s">
        <v>51</v>
      </c>
      <c r="C75" s="31">
        <v>7200</v>
      </c>
      <c r="D75" s="31"/>
      <c r="E75" s="31"/>
      <c r="F75" s="31"/>
      <c r="G75" s="31">
        <v>2520</v>
      </c>
      <c r="H75" s="31"/>
      <c r="I75" s="31">
        <v>1500</v>
      </c>
      <c r="J75" s="31"/>
      <c r="K75" s="31"/>
      <c r="L75" s="31"/>
      <c r="M75" s="31"/>
      <c r="N75" s="31"/>
      <c r="O75" s="120">
        <f t="shared" si="1"/>
        <v>11220</v>
      </c>
      <c r="P75" s="32"/>
    </row>
    <row r="76" spans="1:16" ht="19.5" thickBot="1" x14ac:dyDescent="0.35">
      <c r="A76" s="29">
        <v>85</v>
      </c>
      <c r="B76" s="30" t="s">
        <v>52</v>
      </c>
      <c r="C76" s="31">
        <v>2400</v>
      </c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120">
        <f t="shared" si="1"/>
        <v>2400</v>
      </c>
      <c r="P76" s="32"/>
    </row>
    <row r="77" spans="1:16" ht="19.5" thickBot="1" x14ac:dyDescent="0.35">
      <c r="A77" s="29">
        <v>86</v>
      </c>
      <c r="B77" s="30" t="s">
        <v>168</v>
      </c>
      <c r="C77" s="31">
        <v>37500</v>
      </c>
      <c r="D77" s="31"/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120">
        <f t="shared" si="1"/>
        <v>37500</v>
      </c>
      <c r="P77" s="32"/>
    </row>
    <row r="78" spans="1:16" ht="19.5" thickBot="1" x14ac:dyDescent="0.35">
      <c r="A78" s="29">
        <v>87</v>
      </c>
      <c r="B78" s="30" t="s">
        <v>169</v>
      </c>
      <c r="C78" s="31">
        <v>2300</v>
      </c>
      <c r="D78" s="31"/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120">
        <f t="shared" si="1"/>
        <v>2300</v>
      </c>
      <c r="P78" s="32"/>
    </row>
    <row r="79" spans="1:16" ht="19.5" thickBot="1" x14ac:dyDescent="0.35">
      <c r="A79" s="29">
        <v>88</v>
      </c>
      <c r="B79" s="30" t="s">
        <v>54</v>
      </c>
      <c r="C79" s="31"/>
      <c r="D79" s="31"/>
      <c r="E79" s="31">
        <v>20200</v>
      </c>
      <c r="F79" s="31"/>
      <c r="G79" s="31">
        <v>4000</v>
      </c>
      <c r="H79" s="31"/>
      <c r="I79" s="31"/>
      <c r="J79" s="31"/>
      <c r="K79" s="31"/>
      <c r="L79" s="31"/>
      <c r="M79" s="31"/>
      <c r="N79" s="31"/>
      <c r="O79" s="120">
        <f t="shared" si="1"/>
        <v>24200</v>
      </c>
      <c r="P79" s="32"/>
    </row>
    <row r="80" spans="1:16" ht="19.5" thickBot="1" x14ac:dyDescent="0.35">
      <c r="A80" s="29">
        <v>89</v>
      </c>
      <c r="B80" s="30" t="s">
        <v>75</v>
      </c>
      <c r="C80" s="31"/>
      <c r="D80" s="31">
        <v>10800</v>
      </c>
      <c r="E80" s="31"/>
      <c r="F80" s="31">
        <v>10800</v>
      </c>
      <c r="G80" s="31"/>
      <c r="H80" s="31"/>
      <c r="I80" s="31"/>
      <c r="J80" s="31"/>
      <c r="K80" s="31"/>
      <c r="L80" s="31"/>
      <c r="M80" s="31"/>
      <c r="N80" s="31"/>
      <c r="O80" s="120">
        <f t="shared" si="1"/>
        <v>21600</v>
      </c>
      <c r="P80" s="32"/>
    </row>
    <row r="81" spans="1:16" ht="19.5" thickBot="1" x14ac:dyDescent="0.35">
      <c r="A81" s="29">
        <v>91</v>
      </c>
      <c r="B81" s="30" t="s">
        <v>55</v>
      </c>
      <c r="C81" s="31"/>
      <c r="D81" s="31"/>
      <c r="E81" s="31"/>
      <c r="F81" s="31">
        <v>18000</v>
      </c>
      <c r="G81" s="31"/>
      <c r="H81" s="31">
        <v>25500</v>
      </c>
      <c r="I81" s="31"/>
      <c r="J81" s="31"/>
      <c r="K81" s="31"/>
      <c r="L81" s="31"/>
      <c r="M81" s="31"/>
      <c r="N81" s="31"/>
      <c r="O81" s="120">
        <f t="shared" si="1"/>
        <v>43500</v>
      </c>
      <c r="P81" s="32"/>
    </row>
    <row r="82" spans="1:16" ht="19.5" thickBot="1" x14ac:dyDescent="0.35">
      <c r="A82" s="29">
        <v>92</v>
      </c>
      <c r="B82" s="30" t="s">
        <v>65</v>
      </c>
      <c r="C82" s="31">
        <v>20750</v>
      </c>
      <c r="D82" s="31"/>
      <c r="E82" s="31"/>
      <c r="F82" s="31">
        <v>24050</v>
      </c>
      <c r="G82" s="31"/>
      <c r="H82" s="31"/>
      <c r="I82" s="31"/>
      <c r="J82" s="31">
        <v>24050</v>
      </c>
      <c r="K82" s="31"/>
      <c r="L82" s="31"/>
      <c r="M82" s="31">
        <v>24050</v>
      </c>
      <c r="N82" s="31"/>
      <c r="O82" s="120">
        <f t="shared" si="1"/>
        <v>92900</v>
      </c>
      <c r="P82" s="32"/>
    </row>
    <row r="83" spans="1:16" ht="19.5" thickBot="1" x14ac:dyDescent="0.35">
      <c r="A83" s="29">
        <v>93</v>
      </c>
      <c r="B83" s="30" t="s">
        <v>78</v>
      </c>
      <c r="C83" s="31"/>
      <c r="D83" s="31">
        <v>88992</v>
      </c>
      <c r="E83" s="31">
        <v>34605</v>
      </c>
      <c r="F83" s="31"/>
      <c r="G83" s="31"/>
      <c r="H83" s="31"/>
      <c r="I83" s="31"/>
      <c r="J83" s="31"/>
      <c r="K83" s="31"/>
      <c r="L83" s="31"/>
      <c r="M83" s="31"/>
      <c r="N83" s="31"/>
      <c r="O83" s="120">
        <f t="shared" si="1"/>
        <v>123597</v>
      </c>
      <c r="P83" s="32"/>
    </row>
    <row r="84" spans="1:16" ht="19.5" thickBot="1" x14ac:dyDescent="0.35">
      <c r="A84" s="29">
        <v>94</v>
      </c>
      <c r="B84" s="30" t="s">
        <v>170</v>
      </c>
      <c r="C84" s="31"/>
      <c r="D84" s="31">
        <v>3600</v>
      </c>
      <c r="E84" s="31"/>
      <c r="F84" s="31"/>
      <c r="G84" s="31">
        <v>2400</v>
      </c>
      <c r="H84" s="31"/>
      <c r="I84" s="31"/>
      <c r="J84" s="31"/>
      <c r="K84" s="31"/>
      <c r="L84" s="31"/>
      <c r="M84" s="31"/>
      <c r="N84" s="31"/>
      <c r="O84" s="120">
        <f t="shared" si="1"/>
        <v>6000</v>
      </c>
      <c r="P84" s="32"/>
    </row>
    <row r="85" spans="1:16" ht="19.5" thickBot="1" x14ac:dyDescent="0.35">
      <c r="A85" s="29">
        <v>95</v>
      </c>
      <c r="B85" s="30" t="s">
        <v>81</v>
      </c>
      <c r="C85" s="31"/>
      <c r="D85" s="31"/>
      <c r="E85" s="31">
        <v>1100</v>
      </c>
      <c r="F85" s="31"/>
      <c r="G85" s="31"/>
      <c r="H85" s="31">
        <v>1100</v>
      </c>
      <c r="I85" s="31"/>
      <c r="J85" s="31"/>
      <c r="K85" s="31"/>
      <c r="L85" s="31"/>
      <c r="M85" s="31"/>
      <c r="N85" s="31"/>
      <c r="O85" s="120">
        <f t="shared" si="1"/>
        <v>2200</v>
      </c>
      <c r="P85" s="32"/>
    </row>
    <row r="86" spans="1:16" ht="19.5" thickBot="1" x14ac:dyDescent="0.35">
      <c r="A86" s="29">
        <v>96</v>
      </c>
      <c r="B86" s="30" t="s">
        <v>108</v>
      </c>
      <c r="C86" s="31"/>
      <c r="D86" s="31"/>
      <c r="E86" s="31"/>
      <c r="F86" s="31"/>
      <c r="G86" s="31"/>
      <c r="H86" s="31">
        <v>3600</v>
      </c>
      <c r="I86" s="31"/>
      <c r="J86" s="31"/>
      <c r="K86" s="31"/>
      <c r="L86" s="31"/>
      <c r="M86" s="31"/>
      <c r="N86" s="31"/>
      <c r="O86" s="120">
        <f t="shared" si="1"/>
        <v>3600</v>
      </c>
      <c r="P86" s="32"/>
    </row>
    <row r="87" spans="1:16" ht="19.5" thickBot="1" x14ac:dyDescent="0.35">
      <c r="A87" s="29">
        <v>97</v>
      </c>
      <c r="B87" s="30" t="s">
        <v>171</v>
      </c>
      <c r="C87" s="31"/>
      <c r="D87" s="31"/>
      <c r="E87" s="31"/>
      <c r="F87" s="31"/>
      <c r="G87" s="31"/>
      <c r="H87" s="31"/>
      <c r="I87" s="31">
        <v>4320</v>
      </c>
      <c r="J87" s="31">
        <v>2880</v>
      </c>
      <c r="K87" s="31"/>
      <c r="L87" s="31"/>
      <c r="M87" s="31">
        <v>7200</v>
      </c>
      <c r="N87" s="31"/>
      <c r="O87" s="120">
        <f t="shared" si="1"/>
        <v>14400</v>
      </c>
      <c r="P87" s="32"/>
    </row>
    <row r="88" spans="1:16" ht="19.5" thickBot="1" x14ac:dyDescent="0.35">
      <c r="A88" s="29">
        <v>98</v>
      </c>
      <c r="B88" s="30" t="s">
        <v>172</v>
      </c>
      <c r="C88" s="31"/>
      <c r="D88" s="31"/>
      <c r="E88" s="31"/>
      <c r="F88" s="31"/>
      <c r="G88" s="31"/>
      <c r="H88" s="31"/>
      <c r="I88" s="31">
        <v>6600</v>
      </c>
      <c r="J88" s="31">
        <v>8400</v>
      </c>
      <c r="K88" s="31"/>
      <c r="L88" s="31"/>
      <c r="M88" s="31"/>
      <c r="N88" s="31"/>
      <c r="O88" s="120">
        <f t="shared" si="1"/>
        <v>15000</v>
      </c>
      <c r="P88" s="32"/>
    </row>
    <row r="89" spans="1:16" ht="19.5" thickBot="1" x14ac:dyDescent="0.35">
      <c r="A89" s="29">
        <v>99</v>
      </c>
      <c r="B89" s="30" t="s">
        <v>109</v>
      </c>
      <c r="C89" s="31"/>
      <c r="D89" s="31"/>
      <c r="E89" s="31"/>
      <c r="F89" s="31"/>
      <c r="G89" s="31"/>
      <c r="H89" s="31"/>
      <c r="I89" s="31"/>
      <c r="J89" s="31">
        <v>6000</v>
      </c>
      <c r="K89" s="31"/>
      <c r="L89" s="31"/>
      <c r="M89" s="31"/>
      <c r="N89" s="31"/>
      <c r="O89" s="120">
        <f t="shared" si="1"/>
        <v>6000</v>
      </c>
      <c r="P89" s="32"/>
    </row>
    <row r="90" spans="1:16" ht="19.5" thickBot="1" x14ac:dyDescent="0.35">
      <c r="A90" s="29">
        <v>100</v>
      </c>
      <c r="B90" s="30" t="s">
        <v>116</v>
      </c>
      <c r="C90" s="31"/>
      <c r="D90" s="31"/>
      <c r="E90" s="31"/>
      <c r="F90" s="31"/>
      <c r="G90" s="31"/>
      <c r="H90" s="31"/>
      <c r="I90" s="31"/>
      <c r="J90" s="31">
        <v>7200</v>
      </c>
      <c r="K90" s="31"/>
      <c r="L90" s="31"/>
      <c r="M90" s="31"/>
      <c r="N90" s="31"/>
      <c r="O90" s="120">
        <f t="shared" si="1"/>
        <v>7200</v>
      </c>
      <c r="P90" s="32"/>
    </row>
    <row r="91" spans="1:16" ht="19.5" thickBot="1" x14ac:dyDescent="0.35">
      <c r="A91" s="29">
        <v>101</v>
      </c>
      <c r="B91" s="30" t="s">
        <v>173</v>
      </c>
      <c r="C91" s="31"/>
      <c r="D91" s="31"/>
      <c r="E91" s="31"/>
      <c r="F91" s="31"/>
      <c r="G91" s="31"/>
      <c r="H91" s="31"/>
      <c r="I91" s="31">
        <v>33000</v>
      </c>
      <c r="J91" s="31"/>
      <c r="K91" s="31"/>
      <c r="L91" s="31"/>
      <c r="M91" s="31"/>
      <c r="N91" s="31"/>
      <c r="O91" s="120">
        <f t="shared" si="1"/>
        <v>33000</v>
      </c>
      <c r="P91" s="32"/>
    </row>
    <row r="92" spans="1:16" ht="19.5" thickBot="1" x14ac:dyDescent="0.35">
      <c r="A92" s="29">
        <v>102</v>
      </c>
      <c r="B92" s="30" t="s">
        <v>174</v>
      </c>
      <c r="C92" s="31"/>
      <c r="D92" s="31"/>
      <c r="E92" s="31"/>
      <c r="F92" s="31"/>
      <c r="G92" s="31"/>
      <c r="H92" s="31"/>
      <c r="I92" s="31"/>
      <c r="J92" s="31">
        <v>1200</v>
      </c>
      <c r="K92" s="31"/>
      <c r="L92" s="31"/>
      <c r="M92" s="31"/>
      <c r="N92" s="31"/>
      <c r="O92" s="120">
        <f t="shared" si="1"/>
        <v>1200</v>
      </c>
      <c r="P92" s="32"/>
    </row>
    <row r="93" spans="1:16" ht="19.5" thickBot="1" x14ac:dyDescent="0.35">
      <c r="A93" s="29">
        <v>103</v>
      </c>
      <c r="B93" s="30" t="s">
        <v>175</v>
      </c>
      <c r="C93" s="31"/>
      <c r="D93" s="31"/>
      <c r="E93" s="31"/>
      <c r="F93" s="31"/>
      <c r="G93" s="31"/>
      <c r="H93" s="31"/>
      <c r="I93" s="31"/>
      <c r="J93" s="31">
        <v>1450</v>
      </c>
      <c r="K93" s="31"/>
      <c r="L93" s="31"/>
      <c r="M93" s="31"/>
      <c r="N93" s="31"/>
      <c r="O93" s="120">
        <f t="shared" si="1"/>
        <v>1450</v>
      </c>
      <c r="P93" s="32"/>
    </row>
    <row r="94" spans="1:16" ht="19.5" thickBot="1" x14ac:dyDescent="0.35">
      <c r="A94" s="29">
        <v>104</v>
      </c>
      <c r="B94" s="30" t="s">
        <v>176</v>
      </c>
      <c r="C94" s="31"/>
      <c r="D94" s="31"/>
      <c r="E94" s="31"/>
      <c r="F94" s="31"/>
      <c r="G94" s="31"/>
      <c r="H94" s="31"/>
      <c r="I94" s="31"/>
      <c r="J94" s="31">
        <v>1400</v>
      </c>
      <c r="K94" s="31"/>
      <c r="L94" s="31">
        <v>1400</v>
      </c>
      <c r="M94" s="31"/>
      <c r="N94" s="31"/>
      <c r="O94" s="120">
        <f t="shared" si="1"/>
        <v>2800</v>
      </c>
      <c r="P94" s="32"/>
    </row>
    <row r="95" spans="1:16" ht="19.5" thickBot="1" x14ac:dyDescent="0.35">
      <c r="A95" s="29">
        <v>105</v>
      </c>
      <c r="B95" s="30" t="s">
        <v>120</v>
      </c>
      <c r="C95" s="31"/>
      <c r="D95" s="31"/>
      <c r="E95" s="31"/>
      <c r="F95" s="31"/>
      <c r="G95" s="31"/>
      <c r="H95" s="31"/>
      <c r="I95" s="31"/>
      <c r="J95" s="31">
        <v>37950</v>
      </c>
      <c r="K95" s="31"/>
      <c r="L95" s="31"/>
      <c r="M95" s="31"/>
      <c r="N95" s="31"/>
      <c r="O95" s="120">
        <f t="shared" si="1"/>
        <v>37950</v>
      </c>
      <c r="P95" s="32"/>
    </row>
    <row r="96" spans="1:16" ht="19.5" thickBot="1" x14ac:dyDescent="0.35">
      <c r="A96" s="29">
        <v>106</v>
      </c>
      <c r="B96" s="30" t="s">
        <v>177</v>
      </c>
      <c r="C96" s="31"/>
      <c r="D96" s="31"/>
      <c r="E96" s="31"/>
      <c r="F96" s="31"/>
      <c r="G96" s="31"/>
      <c r="H96" s="31"/>
      <c r="I96" s="31"/>
      <c r="J96" s="31">
        <v>1200</v>
      </c>
      <c r="K96" s="31">
        <v>2400</v>
      </c>
      <c r="L96" s="31"/>
      <c r="M96" s="31"/>
      <c r="N96" s="31"/>
      <c r="O96" s="120">
        <f t="shared" si="1"/>
        <v>3600</v>
      </c>
      <c r="P96" s="32"/>
    </row>
    <row r="97" spans="1:16" ht="19.5" thickBot="1" x14ac:dyDescent="0.35">
      <c r="A97" s="29">
        <v>107</v>
      </c>
      <c r="B97" s="30" t="s">
        <v>178</v>
      </c>
      <c r="C97" s="31"/>
      <c r="D97" s="31"/>
      <c r="E97" s="31"/>
      <c r="F97" s="31"/>
      <c r="G97" s="31"/>
      <c r="H97" s="31"/>
      <c r="I97" s="31"/>
      <c r="J97" s="31">
        <v>3000</v>
      </c>
      <c r="K97" s="31"/>
      <c r="L97" s="31"/>
      <c r="M97" s="31"/>
      <c r="N97" s="31"/>
      <c r="O97" s="120">
        <f t="shared" si="1"/>
        <v>3000</v>
      </c>
      <c r="P97" s="32"/>
    </row>
    <row r="98" spans="1:16" ht="19.5" thickBot="1" x14ac:dyDescent="0.35">
      <c r="A98" s="29">
        <v>108</v>
      </c>
      <c r="B98" s="30" t="s">
        <v>179</v>
      </c>
      <c r="C98" s="31"/>
      <c r="D98" s="31"/>
      <c r="E98" s="31"/>
      <c r="F98" s="31"/>
      <c r="G98" s="31"/>
      <c r="H98" s="31"/>
      <c r="I98" s="31"/>
      <c r="J98" s="31"/>
      <c r="K98" s="31">
        <v>1350</v>
      </c>
      <c r="L98" s="31"/>
      <c r="M98" s="31"/>
      <c r="N98" s="31"/>
      <c r="O98" s="120">
        <f t="shared" si="1"/>
        <v>1350</v>
      </c>
      <c r="P98" s="32"/>
    </row>
    <row r="99" spans="1:16" ht="19.5" thickBot="1" x14ac:dyDescent="0.35">
      <c r="A99" s="29">
        <v>109</v>
      </c>
      <c r="B99" s="30" t="s">
        <v>96</v>
      </c>
      <c r="C99" s="31"/>
      <c r="D99" s="31"/>
      <c r="E99" s="31"/>
      <c r="F99" s="31"/>
      <c r="G99" s="31"/>
      <c r="H99" s="31"/>
      <c r="I99" s="31"/>
      <c r="J99" s="31"/>
      <c r="K99" s="31">
        <v>6400</v>
      </c>
      <c r="L99" s="31">
        <v>5300</v>
      </c>
      <c r="M99" s="31"/>
      <c r="N99" s="31"/>
      <c r="O99" s="120">
        <f t="shared" si="1"/>
        <v>11700</v>
      </c>
      <c r="P99" s="32"/>
    </row>
    <row r="100" spans="1:16" ht="19.5" thickBot="1" x14ac:dyDescent="0.35">
      <c r="A100" s="29">
        <v>110</v>
      </c>
      <c r="B100" s="30" t="s">
        <v>114</v>
      </c>
      <c r="C100" s="31"/>
      <c r="D100" s="31"/>
      <c r="E100" s="31"/>
      <c r="F100" s="31"/>
      <c r="G100" s="31"/>
      <c r="H100" s="31"/>
      <c r="I100" s="31"/>
      <c r="J100" s="31"/>
      <c r="K100" s="31">
        <v>32760</v>
      </c>
      <c r="L100" s="31"/>
      <c r="M100" s="31"/>
      <c r="N100" s="31"/>
      <c r="O100" s="120">
        <f t="shared" si="1"/>
        <v>32760</v>
      </c>
      <c r="P100" s="32"/>
    </row>
    <row r="101" spans="1:16" ht="19.5" thickBot="1" x14ac:dyDescent="0.35">
      <c r="A101" s="29">
        <v>111</v>
      </c>
      <c r="B101" s="30" t="s">
        <v>180</v>
      </c>
      <c r="C101" s="31"/>
      <c r="D101" s="31"/>
      <c r="E101" s="31"/>
      <c r="F101" s="31"/>
      <c r="G101" s="31"/>
      <c r="H101" s="31"/>
      <c r="I101" s="31"/>
      <c r="J101" s="31"/>
      <c r="K101" s="31">
        <v>2000</v>
      </c>
      <c r="L101" s="31"/>
      <c r="M101" s="31"/>
      <c r="N101" s="31"/>
      <c r="O101" s="120">
        <f t="shared" si="1"/>
        <v>2000</v>
      </c>
      <c r="P101" s="32"/>
    </row>
    <row r="102" spans="1:16" ht="19.5" thickBot="1" x14ac:dyDescent="0.35">
      <c r="A102" s="29">
        <v>112</v>
      </c>
      <c r="B102" s="30" t="s">
        <v>126</v>
      </c>
      <c r="C102" s="31"/>
      <c r="D102" s="31"/>
      <c r="E102" s="31"/>
      <c r="F102" s="31"/>
      <c r="G102" s="31"/>
      <c r="H102" s="31"/>
      <c r="I102" s="31"/>
      <c r="J102" s="31"/>
      <c r="K102" s="31"/>
      <c r="L102" s="31">
        <v>9750</v>
      </c>
      <c r="M102" s="31"/>
      <c r="N102" s="31"/>
      <c r="O102" s="120">
        <f t="shared" si="1"/>
        <v>9750</v>
      </c>
      <c r="P102" s="32"/>
    </row>
    <row r="103" spans="1:16" ht="19.5" thickBot="1" x14ac:dyDescent="0.35">
      <c r="A103" s="29">
        <v>113</v>
      </c>
      <c r="B103" s="30" t="s">
        <v>181</v>
      </c>
      <c r="C103" s="31"/>
      <c r="D103" s="31"/>
      <c r="E103" s="31"/>
      <c r="F103" s="31"/>
      <c r="G103" s="31"/>
      <c r="H103" s="31"/>
      <c r="I103" s="31"/>
      <c r="J103" s="31"/>
      <c r="K103" s="31"/>
      <c r="L103" s="31"/>
      <c r="M103" s="31">
        <v>6750</v>
      </c>
      <c r="N103" s="31"/>
      <c r="O103" s="120">
        <f t="shared" si="1"/>
        <v>6750</v>
      </c>
      <c r="P103" s="32"/>
    </row>
    <row r="104" spans="1:16" ht="19.5" thickBot="1" x14ac:dyDescent="0.35">
      <c r="A104" s="29">
        <v>114</v>
      </c>
      <c r="B104" s="30" t="s">
        <v>182</v>
      </c>
      <c r="C104" s="31"/>
      <c r="D104" s="31"/>
      <c r="E104" s="31"/>
      <c r="F104" s="31"/>
      <c r="G104" s="31"/>
      <c r="H104" s="31"/>
      <c r="I104" s="31"/>
      <c r="J104" s="31"/>
      <c r="K104" s="31"/>
      <c r="L104" s="31"/>
      <c r="M104" s="31">
        <v>3600</v>
      </c>
      <c r="N104" s="31"/>
      <c r="O104" s="120">
        <f t="shared" si="1"/>
        <v>3600</v>
      </c>
      <c r="P104" s="32"/>
    </row>
    <row r="105" spans="1:16" ht="19.5" thickBot="1" x14ac:dyDescent="0.35">
      <c r="A105" s="29">
        <v>115</v>
      </c>
      <c r="B105" s="30" t="s">
        <v>125</v>
      </c>
      <c r="C105" s="31"/>
      <c r="D105" s="31"/>
      <c r="E105" s="31"/>
      <c r="F105" s="31"/>
      <c r="G105" s="31"/>
      <c r="H105" s="31"/>
      <c r="I105" s="31"/>
      <c r="J105" s="31"/>
      <c r="K105" s="31"/>
      <c r="L105" s="31">
        <v>9000</v>
      </c>
      <c r="M105" s="31"/>
      <c r="N105" s="31"/>
      <c r="O105" s="120">
        <f t="shared" si="1"/>
        <v>9000</v>
      </c>
      <c r="P105" s="32"/>
    </row>
    <row r="106" spans="1:16" ht="19.5" thickBot="1" x14ac:dyDescent="0.35">
      <c r="A106" s="29">
        <v>116</v>
      </c>
      <c r="B106" s="30" t="s">
        <v>132</v>
      </c>
      <c r="C106" s="31"/>
      <c r="D106" s="31"/>
      <c r="E106" s="31"/>
      <c r="F106" s="31"/>
      <c r="G106" s="31"/>
      <c r="H106" s="31"/>
      <c r="I106" s="31"/>
      <c r="J106" s="31"/>
      <c r="K106" s="31"/>
      <c r="L106" s="31"/>
      <c r="M106" s="31">
        <v>11600</v>
      </c>
      <c r="N106" s="31"/>
      <c r="O106" s="120">
        <f t="shared" si="1"/>
        <v>11600</v>
      </c>
      <c r="P106" s="32"/>
    </row>
    <row r="107" spans="1:16" ht="19.5" thickBot="1" x14ac:dyDescent="0.35">
      <c r="A107" s="29">
        <v>117</v>
      </c>
      <c r="B107" s="30" t="s">
        <v>183</v>
      </c>
      <c r="C107" s="31"/>
      <c r="D107" s="31"/>
      <c r="E107" s="31"/>
      <c r="F107" s="31"/>
      <c r="G107" s="31"/>
      <c r="H107" s="31"/>
      <c r="I107" s="31"/>
      <c r="J107" s="31"/>
      <c r="K107" s="31"/>
      <c r="L107" s="31"/>
      <c r="M107" s="31">
        <v>2800</v>
      </c>
      <c r="N107" s="31"/>
      <c r="O107" s="120">
        <f t="shared" si="1"/>
        <v>2800</v>
      </c>
      <c r="P107" s="32"/>
    </row>
    <row r="108" spans="1:16" ht="19.5" thickBot="1" x14ac:dyDescent="0.35">
      <c r="A108" s="29">
        <v>118</v>
      </c>
      <c r="B108" s="30" t="s">
        <v>134</v>
      </c>
      <c r="C108" s="31"/>
      <c r="D108" s="31"/>
      <c r="E108" s="31"/>
      <c r="F108" s="31"/>
      <c r="G108" s="31"/>
      <c r="H108" s="31"/>
      <c r="I108" s="31"/>
      <c r="J108" s="31"/>
      <c r="K108" s="31"/>
      <c r="L108" s="31"/>
      <c r="M108" s="31">
        <v>10300</v>
      </c>
      <c r="N108" s="31"/>
      <c r="O108" s="120">
        <f t="shared" si="1"/>
        <v>10300</v>
      </c>
      <c r="P108" s="32"/>
    </row>
    <row r="109" spans="1:16" ht="19.5" thickBot="1" x14ac:dyDescent="0.35">
      <c r="A109" s="29">
        <v>119</v>
      </c>
      <c r="B109" s="30" t="s">
        <v>130</v>
      </c>
      <c r="C109" s="31"/>
      <c r="D109" s="31"/>
      <c r="E109" s="31"/>
      <c r="F109" s="31"/>
      <c r="G109" s="31"/>
      <c r="H109" s="31"/>
      <c r="I109" s="31"/>
      <c r="J109" s="31"/>
      <c r="K109" s="31"/>
      <c r="L109" s="31"/>
      <c r="M109" s="31">
        <v>4200</v>
      </c>
      <c r="N109" s="31"/>
      <c r="O109" s="120">
        <f t="shared" si="1"/>
        <v>4200</v>
      </c>
      <c r="P109" s="32"/>
    </row>
    <row r="110" spans="1:16" ht="19.5" thickBot="1" x14ac:dyDescent="0.35">
      <c r="A110" s="29">
        <v>120</v>
      </c>
      <c r="B110" s="30" t="s">
        <v>133</v>
      </c>
      <c r="C110" s="31"/>
      <c r="D110" s="31"/>
      <c r="E110" s="31"/>
      <c r="F110" s="31"/>
      <c r="G110" s="31"/>
      <c r="H110" s="31"/>
      <c r="I110" s="31"/>
      <c r="J110" s="31"/>
      <c r="K110" s="31"/>
      <c r="L110" s="31"/>
      <c r="M110" s="31">
        <v>3360</v>
      </c>
      <c r="N110" s="31"/>
      <c r="O110" s="120">
        <f t="shared" si="1"/>
        <v>3360</v>
      </c>
      <c r="P110" s="32"/>
    </row>
    <row r="111" spans="1:16" ht="19.5" thickBot="1" x14ac:dyDescent="0.35">
      <c r="A111" s="29">
        <v>121</v>
      </c>
      <c r="B111" s="30" t="s">
        <v>145</v>
      </c>
      <c r="C111" s="31"/>
      <c r="D111" s="31"/>
      <c r="E111" s="31"/>
      <c r="F111" s="31"/>
      <c r="G111" s="31"/>
      <c r="H111" s="31"/>
      <c r="I111" s="31"/>
      <c r="J111" s="31"/>
      <c r="K111" s="31"/>
      <c r="L111" s="31"/>
      <c r="M111" s="31">
        <v>9000</v>
      </c>
      <c r="N111" s="31"/>
      <c r="O111" s="120">
        <f t="shared" si="1"/>
        <v>9000</v>
      </c>
      <c r="P111" s="32"/>
    </row>
    <row r="112" spans="1:16" ht="19.5" thickBot="1" x14ac:dyDescent="0.35">
      <c r="A112" s="29">
        <v>122</v>
      </c>
      <c r="B112" s="30" t="s">
        <v>184</v>
      </c>
      <c r="C112" s="31"/>
      <c r="D112" s="31">
        <v>2700</v>
      </c>
      <c r="E112" s="31">
        <v>1200</v>
      </c>
      <c r="F112" s="31"/>
      <c r="G112" s="31"/>
      <c r="H112" s="31"/>
      <c r="I112" s="31"/>
      <c r="J112" s="31"/>
      <c r="K112" s="31"/>
      <c r="L112" s="31"/>
      <c r="M112" s="31"/>
      <c r="N112" s="31"/>
      <c r="O112" s="120">
        <f t="shared" si="1"/>
        <v>3900</v>
      </c>
      <c r="P112" s="32"/>
    </row>
    <row r="113" spans="1:16" ht="19.5" thickBot="1" x14ac:dyDescent="0.35">
      <c r="A113" s="11"/>
      <c r="B113" s="12" t="s">
        <v>15</v>
      </c>
      <c r="C113" s="28">
        <f t="shared" ref="C113:N113" si="2">SUM(C3:C112)</f>
        <v>261950</v>
      </c>
      <c r="D113" s="28">
        <f t="shared" si="2"/>
        <v>369424</v>
      </c>
      <c r="E113" s="28">
        <f t="shared" si="2"/>
        <v>440892</v>
      </c>
      <c r="F113" s="28">
        <f t="shared" si="2"/>
        <v>396277.5</v>
      </c>
      <c r="G113" s="28">
        <f t="shared" si="2"/>
        <v>484754</v>
      </c>
      <c r="H113" s="28">
        <f t="shared" si="2"/>
        <v>347722</v>
      </c>
      <c r="I113" s="28">
        <f t="shared" si="2"/>
        <v>194571</v>
      </c>
      <c r="J113" s="28">
        <f t="shared" si="2"/>
        <v>555292</v>
      </c>
      <c r="K113" s="26">
        <f t="shared" si="2"/>
        <v>390833.36</v>
      </c>
      <c r="L113" s="26">
        <f t="shared" si="2"/>
        <v>849684</v>
      </c>
      <c r="M113" s="26">
        <f t="shared" si="2"/>
        <v>391060</v>
      </c>
      <c r="N113" s="26">
        <f t="shared" si="2"/>
        <v>0</v>
      </c>
      <c r="O113" s="35">
        <f>SUM(C113:N113)</f>
        <v>4682459.8599999994</v>
      </c>
      <c r="P113" s="13"/>
    </row>
    <row r="114" spans="1:16" ht="19.5" thickBot="1" x14ac:dyDescent="0.35">
      <c r="A114" s="9"/>
      <c r="B114" s="14" t="s">
        <v>16</v>
      </c>
      <c r="C114" s="15">
        <v>300000</v>
      </c>
      <c r="D114" s="15">
        <v>300000</v>
      </c>
      <c r="E114" s="15">
        <v>300000</v>
      </c>
      <c r="F114" s="15">
        <v>300000</v>
      </c>
      <c r="G114" s="15">
        <v>300000</v>
      </c>
      <c r="H114" s="15">
        <v>300000</v>
      </c>
      <c r="I114" s="15">
        <v>300000</v>
      </c>
      <c r="J114" s="15">
        <v>300000</v>
      </c>
      <c r="K114" s="15">
        <v>300000</v>
      </c>
      <c r="L114" s="15">
        <v>300000</v>
      </c>
      <c r="M114" s="15">
        <v>300000</v>
      </c>
      <c r="N114" s="15">
        <v>300000</v>
      </c>
      <c r="O114" s="33">
        <f t="shared" si="1"/>
        <v>3600000</v>
      </c>
      <c r="P114" s="16"/>
    </row>
    <row r="115" spans="1:16" ht="19.5" thickBot="1" x14ac:dyDescent="0.35">
      <c r="A115" s="10"/>
      <c r="B115" s="17" t="s">
        <v>17</v>
      </c>
      <c r="C115" s="18">
        <f>C114-C113</f>
        <v>38050</v>
      </c>
      <c r="D115" s="27">
        <f t="shared" ref="D115:O115" si="3">D114-D113</f>
        <v>-69424</v>
      </c>
      <c r="E115" s="27">
        <f t="shared" si="3"/>
        <v>-140892</v>
      </c>
      <c r="F115" s="27">
        <f t="shared" si="3"/>
        <v>-96277.5</v>
      </c>
      <c r="G115" s="27">
        <f t="shared" si="3"/>
        <v>-184754</v>
      </c>
      <c r="H115" s="27">
        <f t="shared" si="3"/>
        <v>-47722</v>
      </c>
      <c r="I115" s="27">
        <f t="shared" si="3"/>
        <v>105429</v>
      </c>
      <c r="J115" s="27">
        <f t="shared" si="3"/>
        <v>-255292</v>
      </c>
      <c r="K115" s="27">
        <f t="shared" si="3"/>
        <v>-90833.359999999986</v>
      </c>
      <c r="L115" s="18">
        <f t="shared" si="3"/>
        <v>-549684</v>
      </c>
      <c r="M115" s="27">
        <f t="shared" si="3"/>
        <v>-91060</v>
      </c>
      <c r="N115" s="27">
        <f t="shared" si="3"/>
        <v>300000</v>
      </c>
      <c r="O115" s="33">
        <f t="shared" si="3"/>
        <v>-1082459.8599999994</v>
      </c>
      <c r="P115" s="17"/>
    </row>
    <row r="117" spans="1:16" ht="15.75" thickBot="1" x14ac:dyDescent="0.3"/>
    <row r="118" spans="1:16" ht="19.5" thickBot="1" x14ac:dyDescent="0.35">
      <c r="C118" s="24" t="s">
        <v>1</v>
      </c>
      <c r="D118" s="24" t="s">
        <v>2</v>
      </c>
      <c r="E118" s="24" t="s">
        <v>3</v>
      </c>
      <c r="F118" s="24" t="s">
        <v>4</v>
      </c>
      <c r="G118" s="24" t="s">
        <v>5</v>
      </c>
      <c r="H118" s="24" t="s">
        <v>6</v>
      </c>
      <c r="I118" s="24" t="s">
        <v>7</v>
      </c>
      <c r="J118" s="24" t="s">
        <v>8</v>
      </c>
      <c r="K118" s="24" t="s">
        <v>9</v>
      </c>
      <c r="L118" s="23" t="s">
        <v>10</v>
      </c>
      <c r="M118" s="24" t="s">
        <v>11</v>
      </c>
      <c r="N118" s="24" t="s">
        <v>12</v>
      </c>
      <c r="O118" s="33" t="s">
        <v>13</v>
      </c>
    </row>
    <row r="119" spans="1:16" ht="18.75" x14ac:dyDescent="0.3">
      <c r="C119" s="7"/>
      <c r="D119" s="7"/>
      <c r="E119" s="7"/>
      <c r="F119" s="7"/>
      <c r="G119" s="7"/>
      <c r="H119" s="7"/>
      <c r="I119" s="7"/>
      <c r="J119" s="7"/>
      <c r="K119" s="7"/>
      <c r="M119" s="7"/>
      <c r="N119" s="7"/>
      <c r="O119" s="37"/>
    </row>
    <row r="120" spans="1:16" ht="19.5" thickBot="1" x14ac:dyDescent="0.35">
      <c r="B120" s="12" t="s">
        <v>15</v>
      </c>
      <c r="C120" s="28">
        <v>261950</v>
      </c>
      <c r="D120" s="28">
        <v>369424</v>
      </c>
      <c r="E120" s="28">
        <v>440892</v>
      </c>
      <c r="F120" s="28">
        <v>396277.5</v>
      </c>
      <c r="G120" s="28">
        <v>484754</v>
      </c>
      <c r="H120" s="28">
        <v>347722</v>
      </c>
      <c r="I120" s="28">
        <v>194571</v>
      </c>
      <c r="J120" s="28">
        <v>555292</v>
      </c>
      <c r="K120" s="26">
        <v>390833.36</v>
      </c>
      <c r="L120" s="26">
        <v>849684</v>
      </c>
      <c r="M120" s="26">
        <v>391060</v>
      </c>
      <c r="N120" s="26">
        <v>0</v>
      </c>
      <c r="O120" s="35">
        <v>4694459.8599999994</v>
      </c>
    </row>
    <row r="121" spans="1:16" ht="19.5" thickBot="1" x14ac:dyDescent="0.35">
      <c r="B121" s="14" t="s">
        <v>16</v>
      </c>
      <c r="C121" s="15">
        <v>300000</v>
      </c>
      <c r="D121" s="15">
        <v>300000</v>
      </c>
      <c r="E121" s="15">
        <v>300000</v>
      </c>
      <c r="F121" s="15">
        <v>300000</v>
      </c>
      <c r="G121" s="15">
        <v>300000</v>
      </c>
      <c r="H121" s="15">
        <v>300000</v>
      </c>
      <c r="I121" s="15">
        <v>300000</v>
      </c>
      <c r="J121" s="15">
        <v>300000</v>
      </c>
      <c r="K121" s="15">
        <v>300000</v>
      </c>
      <c r="L121" s="15">
        <v>300000</v>
      </c>
      <c r="M121" s="15">
        <v>300000</v>
      </c>
      <c r="N121" s="15">
        <v>300000</v>
      </c>
      <c r="O121" s="33">
        <v>3600000</v>
      </c>
    </row>
    <row r="122" spans="1:16" ht="19.5" thickBot="1" x14ac:dyDescent="0.35">
      <c r="B122" s="17" t="s">
        <v>17</v>
      </c>
      <c r="C122" s="18">
        <v>38050</v>
      </c>
      <c r="D122" s="27">
        <v>-69424</v>
      </c>
      <c r="E122" s="27">
        <v>-140892</v>
      </c>
      <c r="F122" s="27">
        <v>-96277.5</v>
      </c>
      <c r="G122" s="27">
        <f>G120-G121</f>
        <v>184754</v>
      </c>
      <c r="H122" s="27">
        <v>-47722</v>
      </c>
      <c r="I122" s="27">
        <v>105429</v>
      </c>
      <c r="J122" s="27">
        <v>-255292</v>
      </c>
      <c r="K122" s="27">
        <v>-90833.359999999986</v>
      </c>
      <c r="L122" s="18">
        <v>-549684</v>
      </c>
      <c r="M122" s="27">
        <v>-91060</v>
      </c>
      <c r="N122" s="27">
        <v>300000</v>
      </c>
      <c r="O122" s="33">
        <v>-1094459.8599999994</v>
      </c>
    </row>
  </sheetData>
  <mergeCells count="1">
    <mergeCell ref="B1:P1"/>
  </mergeCells>
  <pageMargins left="0.7" right="0.7" top="0.75" bottom="0.75" header="0.3" footer="0.3"/>
  <pageSetup scale="53" fitToHeight="0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C1:P175"/>
  <sheetViews>
    <sheetView topLeftCell="A154" workbookViewId="0">
      <selection activeCell="E163" sqref="E163"/>
    </sheetView>
  </sheetViews>
  <sheetFormatPr defaultColWidth="8.7109375" defaultRowHeight="15" x14ac:dyDescent="0.25"/>
  <cols>
    <col min="1" max="2" width="8.7109375" style="4"/>
    <col min="3" max="3" width="36" style="4" customWidth="1"/>
    <col min="4" max="4" width="26.85546875" style="6" customWidth="1"/>
    <col min="5" max="5" width="29.5703125" style="6" customWidth="1"/>
    <col min="6" max="6" width="27.85546875" style="6" customWidth="1"/>
    <col min="7" max="7" width="30" style="6" customWidth="1"/>
    <col min="8" max="8" width="34.85546875" style="6" customWidth="1"/>
    <col min="9" max="9" width="30" style="6" customWidth="1"/>
    <col min="10" max="10" width="22.42578125" style="4" customWidth="1"/>
    <col min="11" max="16384" width="8.7109375" style="4"/>
  </cols>
  <sheetData>
    <row r="1" spans="3:10" ht="20.25" x14ac:dyDescent="0.3">
      <c r="C1" s="202" t="s">
        <v>148</v>
      </c>
      <c r="D1" s="203"/>
      <c r="E1" s="203"/>
      <c r="F1" s="203"/>
      <c r="G1" s="203"/>
      <c r="H1" s="204"/>
      <c r="I1" s="99"/>
      <c r="J1" s="100"/>
    </row>
    <row r="2" spans="3:10" ht="21" thickBot="1" x14ac:dyDescent="0.35">
      <c r="C2" s="101" t="s">
        <v>57</v>
      </c>
      <c r="D2" s="102" t="s">
        <v>59</v>
      </c>
      <c r="E2" s="102" t="s">
        <v>60</v>
      </c>
      <c r="F2" s="102" t="s">
        <v>58</v>
      </c>
      <c r="G2" s="102" t="s">
        <v>61</v>
      </c>
      <c r="H2" s="102" t="s">
        <v>62</v>
      </c>
      <c r="I2" s="103" t="s">
        <v>63</v>
      </c>
      <c r="J2" s="100"/>
    </row>
    <row r="3" spans="3:10" ht="20.25" x14ac:dyDescent="0.3">
      <c r="C3" s="104" t="s">
        <v>64</v>
      </c>
      <c r="D3" s="105"/>
      <c r="E3" s="105"/>
      <c r="F3" s="105"/>
      <c r="G3" s="105"/>
      <c r="H3" s="105"/>
      <c r="I3" s="105"/>
      <c r="J3" s="100"/>
    </row>
    <row r="4" spans="3:10" ht="20.25" x14ac:dyDescent="0.3">
      <c r="C4" s="106" t="s">
        <v>142</v>
      </c>
      <c r="D4" s="107"/>
      <c r="E4" s="107"/>
      <c r="F4" s="105">
        <v>285780</v>
      </c>
      <c r="G4" s="107"/>
      <c r="H4" s="107"/>
      <c r="I4" s="107"/>
      <c r="J4" s="100"/>
    </row>
    <row r="5" spans="3:10" ht="20.25" x14ac:dyDescent="0.3">
      <c r="C5" s="106" t="s">
        <v>19</v>
      </c>
      <c r="D5" s="107"/>
      <c r="E5" s="107"/>
      <c r="F5" s="107"/>
      <c r="G5" s="107"/>
      <c r="H5" s="107"/>
      <c r="I5" s="107">
        <f>[1]Sheet1!$O$3</f>
        <v>68324</v>
      </c>
      <c r="J5" s="100"/>
    </row>
    <row r="6" spans="3:10" ht="20.25" x14ac:dyDescent="0.3">
      <c r="C6" s="106" t="s">
        <v>20</v>
      </c>
      <c r="D6" s="107"/>
      <c r="E6" s="107"/>
      <c r="F6" s="107">
        <f>[1]Sheet1!$O$4</f>
        <v>1068402.3599999999</v>
      </c>
      <c r="G6" s="107"/>
      <c r="H6" s="107"/>
      <c r="I6" s="107"/>
      <c r="J6" s="100"/>
    </row>
    <row r="7" spans="3:10" ht="20.25" x14ac:dyDescent="0.3">
      <c r="C7" s="106" t="s">
        <v>53</v>
      </c>
      <c r="D7" s="107"/>
      <c r="E7" s="107"/>
      <c r="F7" s="107">
        <v>15000</v>
      </c>
      <c r="G7" s="107"/>
      <c r="H7" s="107"/>
      <c r="I7" s="107"/>
      <c r="J7" s="100"/>
    </row>
    <row r="8" spans="3:10" ht="20.25" x14ac:dyDescent="0.3">
      <c r="C8" s="106" t="s">
        <v>22</v>
      </c>
      <c r="D8" s="107"/>
      <c r="E8" s="107"/>
      <c r="F8" s="107"/>
      <c r="G8" s="107"/>
      <c r="H8" s="107"/>
      <c r="I8" s="107">
        <v>9000</v>
      </c>
      <c r="J8" s="100"/>
    </row>
    <row r="9" spans="3:10" ht="20.25" x14ac:dyDescent="0.3">
      <c r="C9" s="106" t="s">
        <v>149</v>
      </c>
      <c r="D9" s="107"/>
      <c r="E9" s="107">
        <v>2600</v>
      </c>
      <c r="F9" s="107"/>
      <c r="G9" s="107"/>
      <c r="H9" s="107"/>
      <c r="I9" s="107"/>
      <c r="J9" s="100"/>
    </row>
    <row r="10" spans="3:10" ht="20.25" x14ac:dyDescent="0.3">
      <c r="C10" s="106" t="s">
        <v>23</v>
      </c>
      <c r="D10" s="107">
        <v>112400</v>
      </c>
      <c r="E10" s="107"/>
      <c r="F10" s="107"/>
      <c r="G10" s="107"/>
      <c r="H10" s="107"/>
      <c r="I10" s="107"/>
      <c r="J10" s="100"/>
    </row>
    <row r="11" spans="3:10" ht="20.25" x14ac:dyDescent="0.3">
      <c r="C11" s="106" t="s">
        <v>24</v>
      </c>
      <c r="D11" s="107"/>
      <c r="E11" s="107"/>
      <c r="F11" s="107"/>
      <c r="G11" s="107">
        <v>13500</v>
      </c>
      <c r="H11" s="107"/>
      <c r="I11" s="107"/>
      <c r="J11" s="100"/>
    </row>
    <row r="12" spans="3:10" ht="20.25" x14ac:dyDescent="0.3">
      <c r="C12" s="106" t="s">
        <v>40</v>
      </c>
      <c r="D12" s="107"/>
      <c r="E12" s="107"/>
      <c r="F12" s="107">
        <v>13200</v>
      </c>
      <c r="G12" s="107"/>
      <c r="H12" s="107"/>
      <c r="I12" s="107"/>
      <c r="J12" s="100"/>
    </row>
    <row r="13" spans="3:10" ht="20.25" x14ac:dyDescent="0.3">
      <c r="C13" s="106" t="s">
        <v>39</v>
      </c>
      <c r="D13" s="107"/>
      <c r="E13" s="107"/>
      <c r="F13" s="107">
        <v>46200</v>
      </c>
      <c r="G13" s="107"/>
      <c r="H13" s="107"/>
      <c r="I13" s="107"/>
      <c r="J13" s="100"/>
    </row>
    <row r="14" spans="3:10" ht="20.25" x14ac:dyDescent="0.3">
      <c r="C14" s="106" t="s">
        <v>86</v>
      </c>
      <c r="D14" s="107"/>
      <c r="E14" s="107"/>
      <c r="F14" s="107"/>
      <c r="G14" s="107"/>
      <c r="H14" s="107">
        <v>126110</v>
      </c>
      <c r="I14" s="107"/>
      <c r="J14" s="100"/>
    </row>
    <row r="15" spans="3:10" ht="20.25" x14ac:dyDescent="0.3">
      <c r="C15" s="106" t="s">
        <v>25</v>
      </c>
      <c r="D15" s="107"/>
      <c r="E15" s="107">
        <v>33000</v>
      </c>
      <c r="F15" s="107"/>
      <c r="G15" s="107"/>
      <c r="H15" s="107"/>
      <c r="I15" s="107"/>
      <c r="J15" s="100"/>
    </row>
    <row r="16" spans="3:10" ht="20.25" x14ac:dyDescent="0.3">
      <c r="C16" s="106" t="s">
        <v>26</v>
      </c>
      <c r="D16" s="107">
        <v>12600</v>
      </c>
      <c r="E16" s="107"/>
      <c r="F16" s="107"/>
      <c r="G16" s="107"/>
      <c r="H16" s="107"/>
      <c r="I16" s="107"/>
      <c r="J16" s="100"/>
    </row>
    <row r="17" spans="3:10" ht="20.25" x14ac:dyDescent="0.3">
      <c r="C17" s="106" t="s">
        <v>150</v>
      </c>
      <c r="D17" s="107"/>
      <c r="E17" s="107">
        <v>25466</v>
      </c>
      <c r="F17" s="107"/>
      <c r="G17" s="107"/>
      <c r="H17" s="107">
        <v>25466</v>
      </c>
      <c r="I17" s="107">
        <v>25467</v>
      </c>
      <c r="J17" s="100"/>
    </row>
    <row r="18" spans="3:10" ht="20.25" x14ac:dyDescent="0.3">
      <c r="C18" s="106" t="s">
        <v>105</v>
      </c>
      <c r="D18" s="107"/>
      <c r="E18" s="107"/>
      <c r="F18" s="107"/>
      <c r="G18" s="107"/>
      <c r="H18" s="107"/>
      <c r="I18" s="107">
        <v>11900</v>
      </c>
      <c r="J18" s="100"/>
    </row>
    <row r="19" spans="3:10" ht="20.25" x14ac:dyDescent="0.3">
      <c r="C19" s="106" t="s">
        <v>151</v>
      </c>
      <c r="D19" s="107"/>
      <c r="E19" s="107"/>
      <c r="F19" s="107"/>
      <c r="G19" s="107"/>
      <c r="H19" s="107">
        <v>3400</v>
      </c>
      <c r="I19" s="107"/>
      <c r="J19" s="100"/>
    </row>
    <row r="20" spans="3:10" ht="20.25" x14ac:dyDescent="0.3">
      <c r="C20" s="106" t="s">
        <v>27</v>
      </c>
      <c r="D20" s="107"/>
      <c r="E20" s="107"/>
      <c r="F20" s="107"/>
      <c r="G20" s="107">
        <v>320174.5</v>
      </c>
      <c r="H20" s="107"/>
      <c r="I20" s="107"/>
      <c r="J20" s="100"/>
    </row>
    <row r="21" spans="3:10" ht="20.25" x14ac:dyDescent="0.3">
      <c r="C21" s="106" t="s">
        <v>28</v>
      </c>
      <c r="D21" s="107"/>
      <c r="E21" s="107"/>
      <c r="F21" s="107"/>
      <c r="G21" s="107"/>
      <c r="H21" s="107"/>
      <c r="I21" s="107">
        <v>28800</v>
      </c>
      <c r="J21" s="100"/>
    </row>
    <row r="22" spans="3:10" ht="20.25" x14ac:dyDescent="0.3">
      <c r="C22" s="106" t="s">
        <v>29</v>
      </c>
      <c r="D22" s="107"/>
      <c r="E22" s="107"/>
      <c r="F22" s="107">
        <v>55200</v>
      </c>
      <c r="G22" s="107"/>
      <c r="H22" s="107"/>
      <c r="I22" s="107"/>
      <c r="J22" s="100"/>
    </row>
    <row r="23" spans="3:10" ht="20.25" x14ac:dyDescent="0.3">
      <c r="C23" s="106" t="s">
        <v>30</v>
      </c>
      <c r="D23" s="107"/>
      <c r="E23" s="107"/>
      <c r="F23" s="107">
        <v>250000</v>
      </c>
      <c r="G23" s="107"/>
      <c r="H23" s="107"/>
      <c r="I23" s="107"/>
      <c r="J23" s="100"/>
    </row>
    <row r="24" spans="3:10" ht="20.25" x14ac:dyDescent="0.3">
      <c r="C24" s="106" t="s">
        <v>31</v>
      </c>
      <c r="D24" s="107"/>
      <c r="E24" s="107"/>
      <c r="F24" s="107">
        <v>6000</v>
      </c>
      <c r="G24" s="107"/>
      <c r="H24" s="107"/>
      <c r="I24" s="107"/>
      <c r="J24" s="100"/>
    </row>
    <row r="25" spans="3:10" ht="20.25" x14ac:dyDescent="0.3">
      <c r="C25" s="106" t="s">
        <v>152</v>
      </c>
      <c r="D25" s="107">
        <v>22000</v>
      </c>
      <c r="E25" s="107"/>
      <c r="F25" s="107"/>
      <c r="G25" s="107"/>
      <c r="H25" s="107"/>
      <c r="I25" s="107"/>
      <c r="J25" s="100"/>
    </row>
    <row r="26" spans="3:10" ht="20.25" x14ac:dyDescent="0.3">
      <c r="C26" s="106" t="s">
        <v>153</v>
      </c>
      <c r="D26" s="107"/>
      <c r="E26" s="107"/>
      <c r="F26" s="107"/>
      <c r="G26" s="107"/>
      <c r="H26" s="107">
        <v>5400</v>
      </c>
      <c r="I26" s="107"/>
      <c r="J26" s="100"/>
    </row>
    <row r="27" spans="3:10" ht="20.25" x14ac:dyDescent="0.3">
      <c r="C27" s="106" t="s">
        <v>82</v>
      </c>
      <c r="D27" s="107">
        <v>3600</v>
      </c>
      <c r="E27" s="107"/>
      <c r="F27" s="107"/>
      <c r="G27" s="107"/>
      <c r="H27" s="107"/>
      <c r="I27" s="107"/>
      <c r="J27" s="100"/>
    </row>
    <row r="28" spans="3:10" ht="20.25" x14ac:dyDescent="0.3">
      <c r="C28" s="106" t="s">
        <v>113</v>
      </c>
      <c r="D28" s="107"/>
      <c r="E28" s="107">
        <v>32400</v>
      </c>
      <c r="F28" s="107"/>
      <c r="G28" s="107"/>
      <c r="H28" s="107"/>
      <c r="I28" s="107"/>
      <c r="J28" s="100"/>
    </row>
    <row r="29" spans="3:10" ht="20.25" x14ac:dyDescent="0.3">
      <c r="C29" s="106" t="s">
        <v>154</v>
      </c>
      <c r="D29" s="107"/>
      <c r="E29" s="107"/>
      <c r="F29" s="107">
        <v>7200</v>
      </c>
      <c r="G29" s="107"/>
      <c r="H29" s="107"/>
      <c r="I29" s="107"/>
      <c r="J29" s="100"/>
    </row>
    <row r="30" spans="3:10" ht="20.25" x14ac:dyDescent="0.3">
      <c r="C30" s="106" t="s">
        <v>73</v>
      </c>
      <c r="D30" s="107"/>
      <c r="E30" s="107">
        <v>55000</v>
      </c>
      <c r="F30" s="107"/>
      <c r="G30" s="107"/>
      <c r="H30" s="107"/>
      <c r="I30" s="107"/>
      <c r="J30" s="100"/>
    </row>
    <row r="31" spans="3:10" ht="20.25" x14ac:dyDescent="0.3">
      <c r="C31" s="106" t="s">
        <v>155</v>
      </c>
      <c r="D31" s="107"/>
      <c r="E31" s="107"/>
      <c r="F31" s="107"/>
      <c r="G31" s="107"/>
      <c r="H31" s="107">
        <v>36675</v>
      </c>
      <c r="I31" s="107"/>
      <c r="J31" s="100"/>
    </row>
    <row r="32" spans="3:10" ht="20.25" x14ac:dyDescent="0.3">
      <c r="C32" s="106" t="s">
        <v>33</v>
      </c>
      <c r="D32" s="107"/>
      <c r="E32" s="107"/>
      <c r="F32" s="107">
        <v>60300</v>
      </c>
      <c r="G32" s="107"/>
      <c r="H32" s="107"/>
      <c r="I32" s="107"/>
      <c r="J32" s="100"/>
    </row>
    <row r="33" spans="3:10" ht="20.25" x14ac:dyDescent="0.3">
      <c r="C33" s="106" t="s">
        <v>34</v>
      </c>
      <c r="D33" s="107"/>
      <c r="E33" s="107"/>
      <c r="F33" s="107">
        <v>15600</v>
      </c>
      <c r="G33" s="107"/>
      <c r="H33" s="107"/>
      <c r="I33" s="107"/>
      <c r="J33" s="100"/>
    </row>
    <row r="34" spans="3:10" ht="20.25" x14ac:dyDescent="0.3">
      <c r="C34" s="106" t="s">
        <v>35</v>
      </c>
      <c r="D34" s="107"/>
      <c r="E34" s="107"/>
      <c r="F34" s="107">
        <v>28000</v>
      </c>
      <c r="G34" s="107"/>
      <c r="H34" s="107"/>
      <c r="I34" s="107"/>
      <c r="J34" s="100"/>
    </row>
    <row r="35" spans="3:10" ht="20.25" x14ac:dyDescent="0.3">
      <c r="C35" s="106" t="s">
        <v>100</v>
      </c>
      <c r="D35" s="107">
        <v>10800</v>
      </c>
      <c r="E35" s="107"/>
      <c r="F35" s="107"/>
      <c r="G35" s="107"/>
      <c r="H35" s="107"/>
      <c r="I35" s="107"/>
      <c r="J35" s="100"/>
    </row>
    <row r="36" spans="3:10" ht="20.25" x14ac:dyDescent="0.3">
      <c r="C36" s="106" t="s">
        <v>90</v>
      </c>
      <c r="D36" s="107"/>
      <c r="E36" s="107"/>
      <c r="F36" s="107"/>
      <c r="G36" s="107"/>
      <c r="H36" s="107"/>
      <c r="I36" s="107">
        <v>5100</v>
      </c>
      <c r="J36" s="100"/>
    </row>
    <row r="37" spans="3:10" ht="20.25" x14ac:dyDescent="0.3">
      <c r="C37" s="106" t="s">
        <v>156</v>
      </c>
      <c r="D37" s="107"/>
      <c r="E37" s="107"/>
      <c r="F37" s="107"/>
      <c r="G37" s="107"/>
      <c r="H37" s="107">
        <v>12000</v>
      </c>
      <c r="I37" s="107"/>
      <c r="J37" s="100"/>
    </row>
    <row r="38" spans="3:10" ht="20.25" x14ac:dyDescent="0.3">
      <c r="C38" s="106" t="s">
        <v>84</v>
      </c>
      <c r="D38" s="107"/>
      <c r="E38" s="107"/>
      <c r="F38" s="107"/>
      <c r="G38" s="107"/>
      <c r="H38" s="107"/>
      <c r="I38" s="107">
        <v>40800</v>
      </c>
      <c r="J38" s="100"/>
    </row>
    <row r="39" spans="3:10" ht="20.25" x14ac:dyDescent="0.3">
      <c r="C39" s="106" t="s">
        <v>36</v>
      </c>
      <c r="D39" s="107"/>
      <c r="E39" s="107"/>
      <c r="F39" s="107">
        <v>26372</v>
      </c>
      <c r="G39" s="107"/>
      <c r="H39" s="107"/>
      <c r="I39" s="107"/>
      <c r="J39" s="100"/>
    </row>
    <row r="40" spans="3:10" ht="20.25" x14ac:dyDescent="0.3">
      <c r="C40" s="106" t="s">
        <v>157</v>
      </c>
      <c r="D40" s="107"/>
      <c r="E40" s="107"/>
      <c r="F40" s="107"/>
      <c r="G40" s="107"/>
      <c r="H40" s="107">
        <v>14400</v>
      </c>
      <c r="I40" s="107"/>
      <c r="J40" s="100"/>
    </row>
    <row r="41" spans="3:10" ht="20.25" x14ac:dyDescent="0.3">
      <c r="C41" s="106" t="s">
        <v>124</v>
      </c>
      <c r="D41" s="107"/>
      <c r="E41" s="107"/>
      <c r="F41" s="107"/>
      <c r="G41" s="107"/>
      <c r="H41" s="107"/>
      <c r="I41" s="107">
        <v>11130</v>
      </c>
      <c r="J41" s="100"/>
    </row>
    <row r="42" spans="3:10" ht="20.25" x14ac:dyDescent="0.3">
      <c r="C42" s="106" t="s">
        <v>158</v>
      </c>
      <c r="D42" s="107"/>
      <c r="E42" s="107"/>
      <c r="F42" s="107"/>
      <c r="G42" s="107">
        <v>42700</v>
      </c>
      <c r="H42" s="107"/>
      <c r="I42" s="107"/>
      <c r="J42" s="100"/>
    </row>
    <row r="43" spans="3:10" ht="20.25" x14ac:dyDescent="0.3">
      <c r="C43" s="106" t="s">
        <v>159</v>
      </c>
      <c r="D43" s="107"/>
      <c r="E43" s="107">
        <v>11900</v>
      </c>
      <c r="F43" s="107"/>
      <c r="G43" s="107"/>
      <c r="H43" s="107"/>
      <c r="I43" s="108"/>
      <c r="J43" s="100"/>
    </row>
    <row r="44" spans="3:10" ht="20.25" x14ac:dyDescent="0.3">
      <c r="C44" s="106" t="s">
        <v>106</v>
      </c>
      <c r="D44" s="107"/>
      <c r="E44" s="107"/>
      <c r="F44" s="107"/>
      <c r="G44" s="107"/>
      <c r="H44" s="107"/>
      <c r="I44" s="107">
        <v>16500</v>
      </c>
      <c r="J44" s="100"/>
    </row>
    <row r="45" spans="3:10" ht="20.25" x14ac:dyDescent="0.3">
      <c r="C45" s="106" t="s">
        <v>160</v>
      </c>
      <c r="D45" s="107"/>
      <c r="E45" s="107">
        <v>4800</v>
      </c>
      <c r="F45" s="107"/>
      <c r="G45" s="107"/>
      <c r="H45" s="107"/>
      <c r="I45" s="107"/>
      <c r="J45" s="100"/>
    </row>
    <row r="46" spans="3:10" ht="20.25" x14ac:dyDescent="0.3">
      <c r="C46" s="106" t="s">
        <v>38</v>
      </c>
      <c r="D46" s="107"/>
      <c r="E46" s="107"/>
      <c r="F46" s="107">
        <v>70400</v>
      </c>
      <c r="G46" s="107"/>
      <c r="H46" s="107"/>
      <c r="I46" s="107"/>
      <c r="J46" s="100"/>
    </row>
    <row r="47" spans="3:10" ht="20.25" x14ac:dyDescent="0.3">
      <c r="C47" s="106" t="s">
        <v>104</v>
      </c>
      <c r="D47" s="107"/>
      <c r="E47" s="107"/>
      <c r="F47" s="107"/>
      <c r="G47" s="107"/>
      <c r="H47" s="107"/>
      <c r="I47" s="107">
        <v>32400</v>
      </c>
      <c r="J47" s="100"/>
    </row>
    <row r="48" spans="3:10" ht="20.25" x14ac:dyDescent="0.3">
      <c r="C48" s="106" t="s">
        <v>37</v>
      </c>
      <c r="D48" s="107"/>
      <c r="E48" s="107"/>
      <c r="F48" s="107"/>
      <c r="G48" s="107">
        <v>91800</v>
      </c>
      <c r="H48" s="107"/>
      <c r="I48" s="107"/>
      <c r="J48" s="100"/>
    </row>
    <row r="49" spans="3:10" ht="20.25" x14ac:dyDescent="0.3">
      <c r="C49" s="106" t="s">
        <v>161</v>
      </c>
      <c r="D49" s="107"/>
      <c r="E49" s="107"/>
      <c r="F49" s="107"/>
      <c r="G49" s="107"/>
      <c r="H49" s="107"/>
      <c r="I49" s="107">
        <v>10000</v>
      </c>
      <c r="J49" s="100"/>
    </row>
    <row r="50" spans="3:10" ht="20.25" x14ac:dyDescent="0.3">
      <c r="C50" s="106" t="s">
        <v>89</v>
      </c>
      <c r="D50" s="107"/>
      <c r="E50" s="107"/>
      <c r="F50" s="107"/>
      <c r="G50" s="107"/>
      <c r="H50" s="107"/>
      <c r="I50" s="107">
        <v>7200</v>
      </c>
      <c r="J50" s="100"/>
    </row>
    <row r="51" spans="3:10" ht="20.25" x14ac:dyDescent="0.3">
      <c r="C51" s="106" t="s">
        <v>99</v>
      </c>
      <c r="D51" s="107"/>
      <c r="E51" s="107"/>
      <c r="F51" s="107"/>
      <c r="G51" s="107">
        <v>13440</v>
      </c>
      <c r="H51" s="107"/>
      <c r="I51" s="107"/>
      <c r="J51" s="100"/>
    </row>
    <row r="52" spans="3:10" ht="20.25" x14ac:dyDescent="0.3">
      <c r="C52" s="106" t="s">
        <v>93</v>
      </c>
      <c r="D52" s="107"/>
      <c r="E52" s="107">
        <v>4800</v>
      </c>
      <c r="F52" s="107"/>
      <c r="G52" s="107"/>
      <c r="H52" s="107"/>
      <c r="I52" s="107"/>
      <c r="J52" s="100"/>
    </row>
    <row r="53" spans="3:10" ht="20.25" x14ac:dyDescent="0.3">
      <c r="C53" s="106" t="s">
        <v>92</v>
      </c>
      <c r="D53" s="107"/>
      <c r="E53" s="107"/>
      <c r="F53" s="107"/>
      <c r="G53" s="107"/>
      <c r="H53" s="107">
        <v>3800</v>
      </c>
      <c r="I53" s="107"/>
      <c r="J53" s="100"/>
    </row>
    <row r="54" spans="3:10" ht="20.25" x14ac:dyDescent="0.3">
      <c r="C54" s="106" t="s">
        <v>68</v>
      </c>
      <c r="D54" s="107"/>
      <c r="E54" s="107"/>
      <c r="F54" s="107"/>
      <c r="G54" s="107"/>
      <c r="H54" s="107">
        <v>29900</v>
      </c>
      <c r="I54" s="107"/>
      <c r="J54" s="100"/>
    </row>
    <row r="55" spans="3:10" ht="20.25" x14ac:dyDescent="0.3">
      <c r="C55" s="106" t="s">
        <v>162</v>
      </c>
      <c r="D55" s="107"/>
      <c r="E55" s="107"/>
      <c r="F55" s="107"/>
      <c r="G55" s="107"/>
      <c r="H55" s="107"/>
      <c r="I55" s="107">
        <v>3600</v>
      </c>
      <c r="J55" s="100"/>
    </row>
    <row r="56" spans="3:10" ht="20.25" x14ac:dyDescent="0.3">
      <c r="C56" s="106" t="s">
        <v>91</v>
      </c>
      <c r="D56" s="107"/>
      <c r="E56" s="107"/>
      <c r="F56" s="107"/>
      <c r="G56" s="107">
        <v>28800</v>
      </c>
      <c r="H56" s="107"/>
      <c r="I56" s="107"/>
      <c r="J56" s="100"/>
    </row>
    <row r="57" spans="3:10" ht="20.25" x14ac:dyDescent="0.3">
      <c r="C57" s="106" t="s">
        <v>98</v>
      </c>
      <c r="D57" s="107"/>
      <c r="E57" s="107"/>
      <c r="F57" s="107"/>
      <c r="G57" s="107">
        <v>6600</v>
      </c>
      <c r="H57" s="107"/>
      <c r="I57" s="107"/>
      <c r="J57" s="100"/>
    </row>
    <row r="58" spans="3:10" ht="20.25" x14ac:dyDescent="0.3">
      <c r="C58" s="106" t="s">
        <v>41</v>
      </c>
      <c r="D58" s="107">
        <v>214700</v>
      </c>
      <c r="E58" s="107"/>
      <c r="F58" s="107"/>
      <c r="G58" s="107"/>
      <c r="H58" s="107"/>
      <c r="I58" s="107"/>
      <c r="J58" s="100"/>
    </row>
    <row r="59" spans="3:10" ht="20.25" x14ac:dyDescent="0.3">
      <c r="C59" s="106" t="s">
        <v>163</v>
      </c>
      <c r="D59" s="107">
        <v>2465</v>
      </c>
      <c r="E59" s="107"/>
      <c r="F59" s="107"/>
      <c r="G59" s="107"/>
      <c r="H59" s="107"/>
      <c r="I59" s="107"/>
      <c r="J59" s="100"/>
    </row>
    <row r="60" spans="3:10" ht="20.25" x14ac:dyDescent="0.3">
      <c r="C60" s="106" t="s">
        <v>83</v>
      </c>
      <c r="D60" s="107"/>
      <c r="E60" s="107"/>
      <c r="F60" s="107"/>
      <c r="G60" s="107"/>
      <c r="H60" s="107">
        <v>23400</v>
      </c>
      <c r="I60" s="107"/>
      <c r="J60" s="100"/>
    </row>
    <row r="61" spans="3:10" ht="20.25" x14ac:dyDescent="0.3">
      <c r="C61" s="106" t="s">
        <v>164</v>
      </c>
      <c r="D61" s="107"/>
      <c r="E61" s="107"/>
      <c r="F61" s="107"/>
      <c r="G61" s="107"/>
      <c r="H61" s="107">
        <v>9700</v>
      </c>
      <c r="I61" s="107"/>
      <c r="J61" s="100"/>
    </row>
    <row r="62" spans="3:10" ht="20.25" x14ac:dyDescent="0.3">
      <c r="C62" s="106" t="s">
        <v>21</v>
      </c>
      <c r="D62" s="107"/>
      <c r="E62" s="107"/>
      <c r="F62" s="107"/>
      <c r="G62" s="107">
        <v>36800</v>
      </c>
      <c r="H62" s="107"/>
      <c r="I62" s="107"/>
      <c r="J62" s="100"/>
    </row>
    <row r="63" spans="3:10" ht="20.25" x14ac:dyDescent="0.3">
      <c r="C63" s="106" t="s">
        <v>43</v>
      </c>
      <c r="D63" s="107"/>
      <c r="E63" s="107"/>
      <c r="F63" s="107"/>
      <c r="G63" s="107">
        <v>73000</v>
      </c>
      <c r="H63" s="107"/>
      <c r="I63" s="107"/>
      <c r="J63" s="100"/>
    </row>
    <row r="64" spans="3:10" ht="20.25" x14ac:dyDescent="0.3">
      <c r="C64" s="106" t="s">
        <v>44</v>
      </c>
      <c r="D64" s="107"/>
      <c r="E64" s="107"/>
      <c r="F64" s="107"/>
      <c r="G64" s="107">
        <v>16000</v>
      </c>
      <c r="H64" s="107"/>
      <c r="I64" s="107"/>
      <c r="J64" s="100"/>
    </row>
    <row r="65" spans="3:10" ht="20.25" x14ac:dyDescent="0.3">
      <c r="C65" s="106" t="s">
        <v>45</v>
      </c>
      <c r="D65" s="107"/>
      <c r="E65" s="107"/>
      <c r="F65" s="107">
        <v>32000</v>
      </c>
      <c r="G65" s="107"/>
      <c r="H65" s="107"/>
      <c r="I65" s="107"/>
      <c r="J65" s="100"/>
    </row>
    <row r="66" spans="3:10" ht="20.25" x14ac:dyDescent="0.3">
      <c r="C66" s="106" t="s">
        <v>46</v>
      </c>
      <c r="D66" s="107"/>
      <c r="E66" s="107"/>
      <c r="F66" s="107">
        <v>29400</v>
      </c>
      <c r="G66" s="107"/>
      <c r="H66" s="107"/>
      <c r="I66" s="107"/>
      <c r="J66" s="100"/>
    </row>
    <row r="67" spans="3:10" ht="20.25" x14ac:dyDescent="0.3">
      <c r="C67" s="106" t="s">
        <v>47</v>
      </c>
      <c r="D67" s="107"/>
      <c r="E67" s="107"/>
      <c r="F67" s="107">
        <v>45000</v>
      </c>
      <c r="G67" s="107"/>
      <c r="H67" s="107"/>
      <c r="I67" s="107"/>
      <c r="J67" s="100"/>
    </row>
    <row r="68" spans="3:10" ht="20.25" x14ac:dyDescent="0.3">
      <c r="C68" s="106" t="s">
        <v>165</v>
      </c>
      <c r="D68" s="107"/>
      <c r="E68" s="107"/>
      <c r="F68" s="107"/>
      <c r="G68" s="107">
        <v>17200</v>
      </c>
      <c r="H68" s="107"/>
      <c r="I68" s="107"/>
      <c r="J68" s="100"/>
    </row>
    <row r="69" spans="3:10" ht="20.25" x14ac:dyDescent="0.3">
      <c r="C69" s="106" t="s">
        <v>166</v>
      </c>
      <c r="D69" s="107"/>
      <c r="E69" s="107"/>
      <c r="F69" s="107"/>
      <c r="G69" s="107">
        <v>72000</v>
      </c>
      <c r="H69" s="107"/>
      <c r="I69" s="107"/>
      <c r="J69" s="100"/>
    </row>
    <row r="70" spans="3:10" ht="20.25" x14ac:dyDescent="0.3">
      <c r="C70" s="106" t="s">
        <v>48</v>
      </c>
      <c r="D70" s="107"/>
      <c r="E70" s="107"/>
      <c r="F70" s="107"/>
      <c r="G70" s="107">
        <v>11700</v>
      </c>
      <c r="H70" s="107"/>
      <c r="I70" s="107"/>
      <c r="J70" s="100"/>
    </row>
    <row r="71" spans="3:10" ht="20.25" x14ac:dyDescent="0.3">
      <c r="C71" s="106" t="s">
        <v>49</v>
      </c>
      <c r="D71" s="107">
        <v>21600</v>
      </c>
      <c r="E71" s="107"/>
      <c r="F71" s="107"/>
      <c r="G71" s="107"/>
      <c r="H71" s="107"/>
      <c r="I71" s="107"/>
      <c r="J71" s="100"/>
    </row>
    <row r="72" spans="3:10" ht="20.25" x14ac:dyDescent="0.3">
      <c r="C72" s="106" t="s">
        <v>167</v>
      </c>
      <c r="D72" s="107"/>
      <c r="E72" s="107"/>
      <c r="F72" s="107">
        <v>20400</v>
      </c>
      <c r="G72" s="107"/>
      <c r="H72" s="107"/>
      <c r="I72" s="107"/>
      <c r="J72" s="100"/>
    </row>
    <row r="73" spans="3:10" ht="20.25" x14ac:dyDescent="0.3">
      <c r="C73" s="106" t="s">
        <v>50</v>
      </c>
      <c r="D73" s="107">
        <v>59300</v>
      </c>
      <c r="E73" s="107"/>
      <c r="F73" s="107"/>
      <c r="G73" s="107"/>
      <c r="H73" s="107"/>
      <c r="I73" s="107"/>
      <c r="J73" s="100"/>
    </row>
    <row r="74" spans="3:10" ht="20.25" x14ac:dyDescent="0.3">
      <c r="C74" s="106" t="s">
        <v>85</v>
      </c>
      <c r="D74" s="107"/>
      <c r="E74" s="107"/>
      <c r="F74" s="107"/>
      <c r="G74" s="107">
        <v>18000</v>
      </c>
      <c r="H74" s="107"/>
      <c r="I74" s="107"/>
      <c r="J74" s="100"/>
    </row>
    <row r="75" spans="3:10" ht="20.25" x14ac:dyDescent="0.3">
      <c r="C75" s="106" t="s">
        <v>80</v>
      </c>
      <c r="D75" s="107"/>
      <c r="E75" s="107"/>
      <c r="F75" s="107"/>
      <c r="G75" s="107"/>
      <c r="H75" s="107">
        <v>49700</v>
      </c>
      <c r="I75" s="107"/>
      <c r="J75" s="100"/>
    </row>
    <row r="76" spans="3:10" ht="20.25" x14ac:dyDescent="0.3">
      <c r="C76" s="106" t="s">
        <v>51</v>
      </c>
      <c r="D76" s="107"/>
      <c r="E76" s="107"/>
      <c r="F76" s="107">
        <v>11220</v>
      </c>
      <c r="G76" s="107"/>
      <c r="H76" s="107"/>
      <c r="I76" s="107"/>
      <c r="J76" s="100"/>
    </row>
    <row r="77" spans="3:10" ht="20.25" x14ac:dyDescent="0.3">
      <c r="C77" s="106" t="s">
        <v>52</v>
      </c>
      <c r="D77" s="107"/>
      <c r="E77" s="107"/>
      <c r="F77" s="107"/>
      <c r="G77" s="107"/>
      <c r="H77" s="107">
        <v>2400</v>
      </c>
      <c r="I77" s="107"/>
      <c r="J77" s="100"/>
    </row>
    <row r="78" spans="3:10" ht="20.25" x14ac:dyDescent="0.3">
      <c r="C78" s="106" t="s">
        <v>168</v>
      </c>
      <c r="D78" s="107"/>
      <c r="E78" s="107"/>
      <c r="F78" s="107"/>
      <c r="G78" s="107"/>
      <c r="H78" s="107"/>
      <c r="I78" s="107">
        <v>37500</v>
      </c>
      <c r="J78" s="100"/>
    </row>
    <row r="79" spans="3:10" ht="20.25" x14ac:dyDescent="0.3">
      <c r="C79" s="106" t="s">
        <v>169</v>
      </c>
      <c r="D79" s="107"/>
      <c r="E79" s="107"/>
      <c r="F79" s="107"/>
      <c r="G79" s="107"/>
      <c r="H79" s="107">
        <v>2300</v>
      </c>
      <c r="I79" s="107"/>
      <c r="J79" s="100"/>
    </row>
    <row r="80" spans="3:10" ht="20.25" x14ac:dyDescent="0.3">
      <c r="C80" s="106" t="s">
        <v>54</v>
      </c>
      <c r="D80" s="107"/>
      <c r="E80" s="107"/>
      <c r="F80" s="107">
        <v>24200</v>
      </c>
      <c r="G80" s="107"/>
      <c r="H80" s="107"/>
      <c r="I80" s="107"/>
      <c r="J80" s="100"/>
    </row>
    <row r="81" spans="3:10" ht="20.25" x14ac:dyDescent="0.3">
      <c r="C81" s="106" t="s">
        <v>75</v>
      </c>
      <c r="D81" s="107"/>
      <c r="E81" s="107"/>
      <c r="F81" s="107"/>
      <c r="G81" s="107">
        <v>21600</v>
      </c>
      <c r="H81" s="107"/>
      <c r="I81" s="107"/>
      <c r="J81" s="100"/>
    </row>
    <row r="82" spans="3:10" ht="20.25" x14ac:dyDescent="0.3">
      <c r="C82" s="106" t="s">
        <v>55</v>
      </c>
      <c r="D82" s="107"/>
      <c r="E82" s="107">
        <v>43500</v>
      </c>
      <c r="F82" s="107"/>
      <c r="G82" s="107"/>
      <c r="H82" s="107"/>
      <c r="I82" s="107"/>
      <c r="J82" s="100"/>
    </row>
    <row r="83" spans="3:10" ht="20.25" x14ac:dyDescent="0.3">
      <c r="C83" s="106" t="s">
        <v>65</v>
      </c>
      <c r="D83" s="107"/>
      <c r="E83" s="107"/>
      <c r="F83" s="107"/>
      <c r="G83" s="107">
        <v>92900</v>
      </c>
      <c r="H83" s="107"/>
      <c r="I83" s="107"/>
      <c r="J83" s="100"/>
    </row>
    <row r="84" spans="3:10" ht="20.25" x14ac:dyDescent="0.3">
      <c r="C84" s="106" t="s">
        <v>78</v>
      </c>
      <c r="D84" s="107"/>
      <c r="E84" s="107">
        <v>123597</v>
      </c>
      <c r="F84" s="107"/>
      <c r="G84" s="107"/>
      <c r="H84" s="107"/>
      <c r="I84" s="107"/>
      <c r="J84" s="100"/>
    </row>
    <row r="85" spans="3:10" ht="20.25" x14ac:dyDescent="0.3">
      <c r="C85" s="106" t="s">
        <v>170</v>
      </c>
      <c r="D85" s="107"/>
      <c r="E85" s="107"/>
      <c r="F85" s="107"/>
      <c r="G85" s="107">
        <v>6000</v>
      </c>
      <c r="H85" s="107"/>
      <c r="I85" s="107"/>
      <c r="J85" s="100"/>
    </row>
    <row r="86" spans="3:10" ht="20.25" x14ac:dyDescent="0.3">
      <c r="C86" s="106" t="s">
        <v>81</v>
      </c>
      <c r="D86" s="107"/>
      <c r="E86" s="107"/>
      <c r="F86" s="107">
        <v>2200</v>
      </c>
      <c r="G86" s="107"/>
      <c r="H86" s="107"/>
      <c r="I86" s="107"/>
      <c r="J86" s="100"/>
    </row>
    <row r="87" spans="3:10" ht="20.25" x14ac:dyDescent="0.3">
      <c r="C87" s="106" t="s">
        <v>108</v>
      </c>
      <c r="D87" s="107"/>
      <c r="E87" s="107">
        <v>3600</v>
      </c>
      <c r="F87" s="107"/>
      <c r="G87" s="107"/>
      <c r="H87" s="107"/>
      <c r="I87" s="107"/>
      <c r="J87" s="100"/>
    </row>
    <row r="88" spans="3:10" ht="20.25" x14ac:dyDescent="0.3">
      <c r="C88" s="106" t="s">
        <v>171</v>
      </c>
      <c r="D88" s="107"/>
      <c r="E88" s="107"/>
      <c r="F88" s="107"/>
      <c r="G88" s="107"/>
      <c r="H88" s="107"/>
      <c r="I88" s="107">
        <v>14400</v>
      </c>
      <c r="J88" s="100"/>
    </row>
    <row r="89" spans="3:10" ht="20.25" x14ac:dyDescent="0.3">
      <c r="C89" s="106" t="s">
        <v>172</v>
      </c>
      <c r="D89" s="107"/>
      <c r="E89" s="107"/>
      <c r="F89" s="108"/>
      <c r="G89" s="107"/>
      <c r="H89" s="107"/>
      <c r="I89" s="109">
        <v>15000</v>
      </c>
      <c r="J89" s="100"/>
    </row>
    <row r="90" spans="3:10" ht="20.25" x14ac:dyDescent="0.3">
      <c r="C90" s="106" t="s">
        <v>109</v>
      </c>
      <c r="D90" s="107"/>
      <c r="E90" s="107"/>
      <c r="F90" s="107"/>
      <c r="G90" s="107">
        <v>6000</v>
      </c>
      <c r="H90" s="107"/>
      <c r="I90" s="107"/>
      <c r="J90" s="100"/>
    </row>
    <row r="91" spans="3:10" ht="20.25" x14ac:dyDescent="0.3">
      <c r="C91" s="106" t="s">
        <v>116</v>
      </c>
      <c r="D91" s="107">
        <v>7200</v>
      </c>
      <c r="E91" s="107"/>
      <c r="F91" s="107"/>
      <c r="G91" s="107"/>
      <c r="H91" s="107"/>
      <c r="I91" s="107"/>
      <c r="J91" s="100"/>
    </row>
    <row r="92" spans="3:10" ht="20.25" x14ac:dyDescent="0.3">
      <c r="C92" s="106" t="s">
        <v>173</v>
      </c>
      <c r="D92" s="107"/>
      <c r="E92" s="107"/>
      <c r="F92" s="107"/>
      <c r="G92" s="107"/>
      <c r="H92" s="107">
        <v>33000</v>
      </c>
      <c r="I92" s="107"/>
      <c r="J92" s="100"/>
    </row>
    <row r="93" spans="3:10" ht="20.25" x14ac:dyDescent="0.3">
      <c r="C93" s="106" t="s">
        <v>174</v>
      </c>
      <c r="D93" s="107"/>
      <c r="E93" s="107"/>
      <c r="F93" s="107"/>
      <c r="G93" s="107"/>
      <c r="H93" s="107">
        <v>1200</v>
      </c>
      <c r="I93" s="107"/>
      <c r="J93" s="100"/>
    </row>
    <row r="94" spans="3:10" ht="20.25" x14ac:dyDescent="0.3">
      <c r="C94" s="106" t="s">
        <v>175</v>
      </c>
      <c r="D94" s="107"/>
      <c r="E94" s="107"/>
      <c r="F94" s="107"/>
      <c r="G94" s="107"/>
      <c r="H94" s="107"/>
      <c r="I94" s="107">
        <v>1450</v>
      </c>
      <c r="J94" s="100"/>
    </row>
    <row r="95" spans="3:10" ht="20.25" x14ac:dyDescent="0.3">
      <c r="C95" s="106" t="s">
        <v>176</v>
      </c>
      <c r="D95" s="107"/>
      <c r="E95" s="107">
        <v>2800</v>
      </c>
      <c r="F95" s="107"/>
      <c r="G95" s="107"/>
      <c r="H95" s="107"/>
      <c r="I95" s="107"/>
      <c r="J95" s="100"/>
    </row>
    <row r="96" spans="3:10" ht="20.25" x14ac:dyDescent="0.3">
      <c r="C96" s="106" t="s">
        <v>120</v>
      </c>
      <c r="D96" s="107"/>
      <c r="E96" s="107">
        <v>37950</v>
      </c>
      <c r="F96" s="107"/>
      <c r="G96" s="107"/>
      <c r="H96" s="107"/>
      <c r="I96" s="107"/>
      <c r="J96" s="100"/>
    </row>
    <row r="97" spans="3:10" ht="20.25" x14ac:dyDescent="0.3">
      <c r="C97" s="106" t="s">
        <v>177</v>
      </c>
      <c r="D97" s="107"/>
      <c r="E97" s="107">
        <v>3600</v>
      </c>
      <c r="F97" s="107"/>
      <c r="G97" s="107"/>
      <c r="H97" s="107"/>
      <c r="I97" s="107"/>
      <c r="J97" s="100"/>
    </row>
    <row r="98" spans="3:10" ht="20.25" x14ac:dyDescent="0.3">
      <c r="C98" s="106" t="s">
        <v>178</v>
      </c>
      <c r="D98" s="107"/>
      <c r="E98" s="107"/>
      <c r="F98" s="107"/>
      <c r="G98" s="107"/>
      <c r="H98" s="107"/>
      <c r="I98" s="107">
        <v>3000</v>
      </c>
      <c r="J98" s="100"/>
    </row>
    <row r="99" spans="3:10" ht="20.25" x14ac:dyDescent="0.3">
      <c r="C99" s="106" t="s">
        <v>179</v>
      </c>
      <c r="D99" s="107">
        <v>1350</v>
      </c>
      <c r="E99" s="107"/>
      <c r="F99" s="107"/>
      <c r="G99" s="107"/>
      <c r="H99" s="107"/>
      <c r="I99" s="107"/>
      <c r="J99" s="100"/>
    </row>
    <row r="100" spans="3:10" ht="20.25" x14ac:dyDescent="0.3">
      <c r="C100" s="106" t="s">
        <v>96</v>
      </c>
      <c r="D100" s="107"/>
      <c r="E100" s="107"/>
      <c r="F100" s="107"/>
      <c r="G100" s="107"/>
      <c r="H100" s="107">
        <v>11700</v>
      </c>
      <c r="I100" s="107"/>
      <c r="J100" s="100"/>
    </row>
    <row r="101" spans="3:10" ht="20.25" x14ac:dyDescent="0.3">
      <c r="C101" s="106" t="s">
        <v>114</v>
      </c>
      <c r="D101" s="107"/>
      <c r="E101" s="107">
        <v>32760</v>
      </c>
      <c r="F101" s="107"/>
      <c r="G101" s="107"/>
      <c r="H101" s="107"/>
      <c r="I101" s="107"/>
      <c r="J101" s="100"/>
    </row>
    <row r="102" spans="3:10" ht="20.25" x14ac:dyDescent="0.3">
      <c r="C102" s="106" t="s">
        <v>180</v>
      </c>
      <c r="D102" s="107"/>
      <c r="E102" s="107"/>
      <c r="F102" s="107"/>
      <c r="G102" s="107"/>
      <c r="H102" s="107"/>
      <c r="I102" s="107">
        <v>2000</v>
      </c>
      <c r="J102" s="100"/>
    </row>
    <row r="103" spans="3:10" ht="20.25" x14ac:dyDescent="0.3">
      <c r="C103" s="106" t="s">
        <v>126</v>
      </c>
      <c r="D103" s="107"/>
      <c r="E103" s="107">
        <v>9750</v>
      </c>
      <c r="F103" s="107"/>
      <c r="G103" s="107"/>
      <c r="H103" s="107"/>
      <c r="I103" s="107"/>
      <c r="J103" s="100"/>
    </row>
    <row r="104" spans="3:10" ht="20.25" x14ac:dyDescent="0.3">
      <c r="C104" s="106" t="s">
        <v>198</v>
      </c>
      <c r="D104" s="107"/>
      <c r="E104" s="107"/>
      <c r="F104" s="107">
        <v>6750</v>
      </c>
      <c r="G104" s="107"/>
      <c r="H104" s="107"/>
      <c r="I104" s="107"/>
      <c r="J104" s="100"/>
    </row>
    <row r="105" spans="3:10" ht="20.25" x14ac:dyDescent="0.3">
      <c r="C105" s="106" t="s">
        <v>182</v>
      </c>
      <c r="D105" s="107"/>
      <c r="E105" s="107"/>
      <c r="F105" s="108"/>
      <c r="G105" s="109">
        <v>3600</v>
      </c>
      <c r="H105" s="107"/>
      <c r="I105" s="107"/>
      <c r="J105" s="100"/>
    </row>
    <row r="106" spans="3:10" ht="20.25" x14ac:dyDescent="0.3">
      <c r="C106" s="106" t="s">
        <v>125</v>
      </c>
      <c r="D106" s="107"/>
      <c r="E106" s="107"/>
      <c r="F106" s="107"/>
      <c r="G106" s="107"/>
      <c r="H106" s="107"/>
      <c r="I106" s="107">
        <v>9000</v>
      </c>
      <c r="J106" s="100"/>
    </row>
    <row r="107" spans="3:10" ht="20.25" x14ac:dyDescent="0.3">
      <c r="C107" s="106" t="s">
        <v>132</v>
      </c>
      <c r="D107" s="107"/>
      <c r="E107" s="107"/>
      <c r="F107" s="107"/>
      <c r="G107" s="107"/>
      <c r="H107" s="107"/>
      <c r="I107" s="107">
        <v>11600</v>
      </c>
      <c r="J107" s="100"/>
    </row>
    <row r="108" spans="3:10" ht="20.25" x14ac:dyDescent="0.3">
      <c r="C108" s="106" t="s">
        <v>183</v>
      </c>
      <c r="D108" s="107"/>
      <c r="E108" s="107"/>
      <c r="F108" s="107">
        <v>2800</v>
      </c>
      <c r="G108" s="107"/>
      <c r="H108" s="107"/>
      <c r="I108" s="107"/>
      <c r="J108" s="100"/>
    </row>
    <row r="109" spans="3:10" ht="20.25" x14ac:dyDescent="0.3">
      <c r="C109" s="106" t="s">
        <v>134</v>
      </c>
      <c r="D109" s="107"/>
      <c r="E109" s="107"/>
      <c r="F109" s="107"/>
      <c r="G109" s="107"/>
      <c r="H109" s="107"/>
      <c r="I109" s="107">
        <v>10300</v>
      </c>
      <c r="J109" s="100"/>
    </row>
    <row r="110" spans="3:10" ht="20.25" x14ac:dyDescent="0.3">
      <c r="C110" s="106" t="s">
        <v>130</v>
      </c>
      <c r="D110" s="107"/>
      <c r="E110" s="107"/>
      <c r="F110" s="108"/>
      <c r="G110" s="107"/>
      <c r="H110" s="107"/>
      <c r="I110" s="109">
        <v>4200</v>
      </c>
      <c r="J110" s="100"/>
    </row>
    <row r="111" spans="3:10" ht="20.25" x14ac:dyDescent="0.3">
      <c r="C111" s="106" t="s">
        <v>133</v>
      </c>
      <c r="D111" s="107"/>
      <c r="E111" s="107"/>
      <c r="F111" s="107"/>
      <c r="G111" s="107"/>
      <c r="H111" s="107"/>
      <c r="I111" s="107">
        <v>3360</v>
      </c>
      <c r="J111" s="100"/>
    </row>
    <row r="112" spans="3:10" ht="20.25" x14ac:dyDescent="0.3">
      <c r="C112" s="106" t="s">
        <v>145</v>
      </c>
      <c r="D112" s="107"/>
      <c r="E112" s="107"/>
      <c r="F112" s="107"/>
      <c r="G112" s="107"/>
      <c r="H112" s="107"/>
      <c r="I112" s="107">
        <v>9000</v>
      </c>
      <c r="J112" s="100"/>
    </row>
    <row r="113" spans="3:16" ht="21" thickBot="1" x14ac:dyDescent="0.35">
      <c r="C113" s="110" t="s">
        <v>184</v>
      </c>
      <c r="D113" s="111"/>
      <c r="E113" s="111"/>
      <c r="F113" s="111">
        <v>3900</v>
      </c>
      <c r="G113" s="111"/>
      <c r="H113" s="111"/>
      <c r="I113" s="111"/>
      <c r="J113" s="100"/>
    </row>
    <row r="114" spans="3:16" ht="21" thickBot="1" x14ac:dyDescent="0.35">
      <c r="C114" s="112" t="s">
        <v>185</v>
      </c>
      <c r="D114" s="113">
        <f>SUM(D4:D113)</f>
        <v>468015</v>
      </c>
      <c r="E114" s="113">
        <f>SUM(E4:E113)</f>
        <v>427523</v>
      </c>
      <c r="F114" s="113">
        <f>SUM(F4:F113)</f>
        <v>2125524.36</v>
      </c>
      <c r="G114" s="113">
        <f>SUM(G5:G113)</f>
        <v>891814.5</v>
      </c>
      <c r="H114" s="113">
        <f>SUM(H6:H113)</f>
        <v>390551</v>
      </c>
      <c r="I114" s="113">
        <f>SUM(I3:I113)</f>
        <v>391031</v>
      </c>
      <c r="J114" s="98">
        <f>SUM(D114:I114)</f>
        <v>4694458.8599999994</v>
      </c>
    </row>
    <row r="115" spans="3:16" ht="21" thickBot="1" x14ac:dyDescent="0.35">
      <c r="C115" s="114" t="s">
        <v>66</v>
      </c>
      <c r="D115" s="115">
        <f>D114/J114*100</f>
        <v>9.9695196817637051</v>
      </c>
      <c r="E115" s="115">
        <f>E114/J114*100</f>
        <v>9.1069708511621723</v>
      </c>
      <c r="F115" s="115">
        <f>F114/J114*100</f>
        <v>45.277302952016925</v>
      </c>
      <c r="G115" s="115">
        <f>G114/J114*100</f>
        <v>18.99717361672651</v>
      </c>
      <c r="H115" s="115">
        <f>H114/J114*100</f>
        <v>8.3194040388288766</v>
      </c>
      <c r="I115" s="115">
        <f>I114/J114*100</f>
        <v>8.3296288595018186</v>
      </c>
      <c r="J115" s="116">
        <f>SUM(D115:I115)</f>
        <v>100.00000000000001</v>
      </c>
    </row>
    <row r="116" spans="3:16" x14ac:dyDescent="0.25">
      <c r="C116" s="117"/>
    </row>
    <row r="117" spans="3:16" x14ac:dyDescent="0.25">
      <c r="C117" s="30"/>
    </row>
    <row r="118" spans="3:16" x14ac:dyDescent="0.25">
      <c r="C118" s="30"/>
    </row>
    <row r="119" spans="3:16" x14ac:dyDescent="0.25">
      <c r="C119" s="30"/>
    </row>
    <row r="120" spans="3:16" x14ac:dyDescent="0.25">
      <c r="C120" s="30"/>
    </row>
    <row r="121" spans="3:16" x14ac:dyDescent="0.25">
      <c r="C121" s="30"/>
    </row>
    <row r="122" spans="3:16" x14ac:dyDescent="0.25">
      <c r="C122" s="30"/>
    </row>
    <row r="123" spans="3:16" x14ac:dyDescent="0.25">
      <c r="C123" s="30"/>
    </row>
    <row r="124" spans="3:16" x14ac:dyDescent="0.25">
      <c r="C124" s="30"/>
    </row>
    <row r="126" spans="3:16" x14ac:dyDescent="0.25">
      <c r="P126" s="4" t="s">
        <v>138</v>
      </c>
    </row>
    <row r="149" spans="3:8" ht="15.75" thickBot="1" x14ac:dyDescent="0.3"/>
    <row r="150" spans="3:8" ht="23.25" x14ac:dyDescent="0.35">
      <c r="C150" s="136" t="s">
        <v>23</v>
      </c>
      <c r="D150" s="137" t="s">
        <v>149</v>
      </c>
      <c r="E150" s="137" t="s">
        <v>142</v>
      </c>
      <c r="F150" s="137" t="s">
        <v>24</v>
      </c>
      <c r="G150" s="137" t="s">
        <v>86</v>
      </c>
      <c r="H150" s="138" t="s">
        <v>19</v>
      </c>
    </row>
    <row r="151" spans="3:8" ht="23.25" x14ac:dyDescent="0.35">
      <c r="C151" s="139" t="s">
        <v>26</v>
      </c>
      <c r="D151" s="135" t="s">
        <v>25</v>
      </c>
      <c r="E151" s="135" t="s">
        <v>20</v>
      </c>
      <c r="F151" s="135" t="s">
        <v>27</v>
      </c>
      <c r="G151" s="135" t="s">
        <v>150</v>
      </c>
      <c r="H151" s="140" t="s">
        <v>22</v>
      </c>
    </row>
    <row r="152" spans="3:8" ht="23.25" x14ac:dyDescent="0.35">
      <c r="C152" s="139" t="s">
        <v>152</v>
      </c>
      <c r="D152" s="135" t="s">
        <v>150</v>
      </c>
      <c r="E152" s="135" t="s">
        <v>53</v>
      </c>
      <c r="F152" s="135" t="s">
        <v>158</v>
      </c>
      <c r="G152" s="135" t="s">
        <v>151</v>
      </c>
      <c r="H152" s="140" t="s">
        <v>150</v>
      </c>
    </row>
    <row r="153" spans="3:8" ht="23.25" x14ac:dyDescent="0.35">
      <c r="C153" s="139" t="s">
        <v>82</v>
      </c>
      <c r="D153" s="135" t="s">
        <v>113</v>
      </c>
      <c r="E153" s="135" t="s">
        <v>40</v>
      </c>
      <c r="F153" s="135" t="s">
        <v>37</v>
      </c>
      <c r="G153" s="135" t="s">
        <v>153</v>
      </c>
      <c r="H153" s="140" t="s">
        <v>105</v>
      </c>
    </row>
    <row r="154" spans="3:8" ht="23.25" x14ac:dyDescent="0.35">
      <c r="C154" s="139" t="s">
        <v>100</v>
      </c>
      <c r="D154" s="135" t="s">
        <v>73</v>
      </c>
      <c r="E154" s="135" t="s">
        <v>39</v>
      </c>
      <c r="F154" s="135" t="s">
        <v>99</v>
      </c>
      <c r="G154" s="135" t="s">
        <v>155</v>
      </c>
      <c r="H154" s="140" t="s">
        <v>28</v>
      </c>
    </row>
    <row r="155" spans="3:8" ht="23.25" x14ac:dyDescent="0.35">
      <c r="C155" s="139" t="s">
        <v>41</v>
      </c>
      <c r="D155" s="135" t="s">
        <v>159</v>
      </c>
      <c r="E155" s="135" t="s">
        <v>29</v>
      </c>
      <c r="F155" s="135" t="s">
        <v>91</v>
      </c>
      <c r="G155" s="135" t="s">
        <v>156</v>
      </c>
      <c r="H155" s="140" t="s">
        <v>90</v>
      </c>
    </row>
    <row r="156" spans="3:8" ht="23.25" x14ac:dyDescent="0.35">
      <c r="C156" s="139" t="s">
        <v>163</v>
      </c>
      <c r="D156" s="135" t="s">
        <v>160</v>
      </c>
      <c r="E156" s="135" t="s">
        <v>30</v>
      </c>
      <c r="F156" s="135" t="s">
        <v>98</v>
      </c>
      <c r="G156" s="135" t="s">
        <v>157</v>
      </c>
      <c r="H156" s="140" t="s">
        <v>84</v>
      </c>
    </row>
    <row r="157" spans="3:8" ht="23.25" x14ac:dyDescent="0.35">
      <c r="C157" s="139" t="s">
        <v>49</v>
      </c>
      <c r="D157" s="135" t="s">
        <v>93</v>
      </c>
      <c r="E157" s="135" t="s">
        <v>31</v>
      </c>
      <c r="F157" s="135" t="s">
        <v>21</v>
      </c>
      <c r="G157" s="135" t="s">
        <v>92</v>
      </c>
      <c r="H157" s="140" t="s">
        <v>124</v>
      </c>
    </row>
    <row r="158" spans="3:8" ht="23.25" x14ac:dyDescent="0.35">
      <c r="C158" s="139" t="s">
        <v>50</v>
      </c>
      <c r="D158" s="135" t="s">
        <v>55</v>
      </c>
      <c r="E158" s="135" t="s">
        <v>154</v>
      </c>
      <c r="F158" s="135" t="s">
        <v>43</v>
      </c>
      <c r="G158" s="135" t="s">
        <v>68</v>
      </c>
      <c r="H158" s="140" t="s">
        <v>106</v>
      </c>
    </row>
    <row r="159" spans="3:8" ht="23.25" x14ac:dyDescent="0.35">
      <c r="C159" s="139" t="s">
        <v>116</v>
      </c>
      <c r="D159" s="135" t="s">
        <v>78</v>
      </c>
      <c r="E159" s="135" t="s">
        <v>33</v>
      </c>
      <c r="F159" s="135" t="s">
        <v>44</v>
      </c>
      <c r="G159" s="135" t="s">
        <v>83</v>
      </c>
      <c r="H159" s="140" t="s">
        <v>104</v>
      </c>
    </row>
    <row r="160" spans="3:8" ht="23.25" x14ac:dyDescent="0.35">
      <c r="C160" s="139" t="s">
        <v>179</v>
      </c>
      <c r="D160" s="135" t="s">
        <v>108</v>
      </c>
      <c r="E160" s="135" t="s">
        <v>34</v>
      </c>
      <c r="F160" s="135" t="s">
        <v>165</v>
      </c>
      <c r="G160" s="135" t="s">
        <v>164</v>
      </c>
      <c r="H160" s="140" t="s">
        <v>161</v>
      </c>
    </row>
    <row r="161" spans="3:9" ht="23.25" x14ac:dyDescent="0.35">
      <c r="C161" s="143"/>
      <c r="D161" s="135" t="s">
        <v>176</v>
      </c>
      <c r="E161" s="135" t="s">
        <v>35</v>
      </c>
      <c r="F161" s="135" t="s">
        <v>166</v>
      </c>
      <c r="G161" s="135" t="s">
        <v>80</v>
      </c>
      <c r="H161" s="140" t="s">
        <v>89</v>
      </c>
    </row>
    <row r="162" spans="3:9" ht="23.25" x14ac:dyDescent="0.35">
      <c r="C162" s="143"/>
      <c r="D162" s="135" t="s">
        <v>120</v>
      </c>
      <c r="E162" s="135" t="s">
        <v>36</v>
      </c>
      <c r="F162" s="135" t="s">
        <v>48</v>
      </c>
      <c r="G162" s="135" t="s">
        <v>52</v>
      </c>
      <c r="H162" s="140" t="s">
        <v>162</v>
      </c>
    </row>
    <row r="163" spans="3:9" ht="23.25" x14ac:dyDescent="0.35">
      <c r="C163" s="143"/>
      <c r="D163" s="135" t="s">
        <v>177</v>
      </c>
      <c r="E163" s="135" t="s">
        <v>38</v>
      </c>
      <c r="F163" s="135" t="s">
        <v>85</v>
      </c>
      <c r="G163" s="135" t="s">
        <v>169</v>
      </c>
      <c r="H163" s="140" t="s">
        <v>168</v>
      </c>
    </row>
    <row r="164" spans="3:9" ht="23.25" x14ac:dyDescent="0.35">
      <c r="C164" s="143"/>
      <c r="D164" s="135" t="s">
        <v>114</v>
      </c>
      <c r="E164" s="135" t="s">
        <v>45</v>
      </c>
      <c r="F164" s="135" t="s">
        <v>75</v>
      </c>
      <c r="G164" s="135" t="s">
        <v>173</v>
      </c>
      <c r="H164" s="140" t="s">
        <v>171</v>
      </c>
    </row>
    <row r="165" spans="3:9" ht="23.25" x14ac:dyDescent="0.35">
      <c r="C165" s="143"/>
      <c r="D165" s="135" t="s">
        <v>126</v>
      </c>
      <c r="E165" s="135" t="s">
        <v>46</v>
      </c>
      <c r="F165" s="135" t="s">
        <v>65</v>
      </c>
      <c r="G165" s="135" t="s">
        <v>174</v>
      </c>
      <c r="H165" s="140" t="s">
        <v>172</v>
      </c>
    </row>
    <row r="166" spans="3:9" ht="23.25" x14ac:dyDescent="0.35">
      <c r="C166" s="143"/>
      <c r="D166" s="142"/>
      <c r="E166" s="135" t="s">
        <v>47</v>
      </c>
      <c r="F166" s="135" t="s">
        <v>170</v>
      </c>
      <c r="G166" s="135" t="s">
        <v>96</v>
      </c>
      <c r="H166" s="140" t="s">
        <v>175</v>
      </c>
    </row>
    <row r="167" spans="3:9" ht="23.25" x14ac:dyDescent="0.35">
      <c r="C167" s="143"/>
      <c r="D167" s="142"/>
      <c r="E167" s="135" t="s">
        <v>167</v>
      </c>
      <c r="F167" s="135" t="s">
        <v>109</v>
      </c>
      <c r="G167" s="142"/>
      <c r="H167" s="140" t="s">
        <v>178</v>
      </c>
    </row>
    <row r="168" spans="3:9" ht="23.25" x14ac:dyDescent="0.35">
      <c r="C168" s="143"/>
      <c r="D168" s="142"/>
      <c r="E168" s="135" t="s">
        <v>51</v>
      </c>
      <c r="F168" s="135" t="s">
        <v>182</v>
      </c>
      <c r="G168" s="142"/>
      <c r="H168" s="140" t="s">
        <v>180</v>
      </c>
    </row>
    <row r="169" spans="3:9" ht="23.25" x14ac:dyDescent="0.35">
      <c r="C169" s="143"/>
      <c r="D169" s="142"/>
      <c r="E169" s="135" t="s">
        <v>54</v>
      </c>
      <c r="F169" s="142"/>
      <c r="G169" s="142"/>
      <c r="H169" s="140" t="s">
        <v>125</v>
      </c>
    </row>
    <row r="170" spans="3:9" ht="23.25" x14ac:dyDescent="0.35">
      <c r="C170" s="143"/>
      <c r="D170" s="142"/>
      <c r="E170" s="135" t="s">
        <v>81</v>
      </c>
      <c r="F170" s="142"/>
      <c r="G170" s="142"/>
      <c r="H170" s="140" t="s">
        <v>132</v>
      </c>
    </row>
    <row r="171" spans="3:9" ht="23.25" x14ac:dyDescent="0.35">
      <c r="C171" s="143"/>
      <c r="D171" s="142"/>
      <c r="E171" s="135" t="s">
        <v>181</v>
      </c>
      <c r="F171" s="142"/>
      <c r="G171" s="142"/>
      <c r="H171" s="140" t="s">
        <v>134</v>
      </c>
    </row>
    <row r="172" spans="3:9" ht="23.25" x14ac:dyDescent="0.35">
      <c r="C172" s="143"/>
      <c r="D172" s="142"/>
      <c r="E172" s="135" t="s">
        <v>183</v>
      </c>
      <c r="F172" s="142"/>
      <c r="G172" s="142"/>
      <c r="H172" s="140" t="s">
        <v>130</v>
      </c>
    </row>
    <row r="173" spans="3:9" ht="23.25" x14ac:dyDescent="0.35">
      <c r="C173" s="143"/>
      <c r="D173" s="142"/>
      <c r="E173" s="135" t="s">
        <v>184</v>
      </c>
      <c r="F173" s="142"/>
      <c r="G173" s="142"/>
      <c r="H173" s="140" t="s">
        <v>133</v>
      </c>
    </row>
    <row r="174" spans="3:9" ht="24" thickBot="1" x14ac:dyDescent="0.4">
      <c r="C174" s="144"/>
      <c r="D174" s="145"/>
      <c r="E174" s="145"/>
      <c r="F174" s="145"/>
      <c r="G174" s="145"/>
      <c r="H174" s="141" t="s">
        <v>145</v>
      </c>
      <c r="I174" s="118"/>
    </row>
    <row r="175" spans="3:9" ht="15.75" x14ac:dyDescent="0.25">
      <c r="D175" s="118"/>
      <c r="E175" s="118"/>
      <c r="F175" s="118"/>
      <c r="G175" s="118"/>
      <c r="H175" s="118"/>
    </row>
  </sheetData>
  <mergeCells count="1">
    <mergeCell ref="C1:H1"/>
  </mergeCells>
  <pageMargins left="0.7" right="0.7" top="0.75" bottom="1.25" header="0.3" footer="0.3"/>
  <pageSetup scale="39" fitToHeight="0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F27"/>
  <sheetViews>
    <sheetView tabSelected="1" topLeftCell="A7" workbookViewId="0">
      <selection activeCell="A15" sqref="A15:XFD15"/>
    </sheetView>
  </sheetViews>
  <sheetFormatPr defaultColWidth="8.7109375" defaultRowHeight="21" x14ac:dyDescent="0.35"/>
  <cols>
    <col min="1" max="1" width="8.7109375" style="122"/>
    <col min="2" max="2" width="6.42578125" style="122" customWidth="1"/>
    <col min="3" max="3" width="29.28515625" style="122" customWidth="1"/>
    <col min="4" max="4" width="24.140625" style="125" customWidth="1"/>
    <col min="5" max="5" width="49.7109375" style="122" customWidth="1"/>
    <col min="6" max="6" width="32.5703125" style="125" customWidth="1"/>
    <col min="7" max="16384" width="8.7109375" style="122"/>
  </cols>
  <sheetData>
    <row r="1" spans="1:6" ht="29.25" thickBot="1" x14ac:dyDescent="0.4">
      <c r="B1" s="208" t="s">
        <v>187</v>
      </c>
      <c r="C1" s="209"/>
      <c r="D1" s="209"/>
      <c r="E1" s="209"/>
      <c r="F1" s="210"/>
    </row>
    <row r="2" spans="1:6" ht="24" thickBot="1" x14ac:dyDescent="0.4">
      <c r="B2" s="127" t="s">
        <v>192</v>
      </c>
      <c r="C2" s="127" t="s">
        <v>188</v>
      </c>
      <c r="D2" s="128" t="s">
        <v>147</v>
      </c>
      <c r="E2" s="129" t="s">
        <v>193</v>
      </c>
      <c r="F2" s="128" t="s">
        <v>147</v>
      </c>
    </row>
    <row r="3" spans="1:6" ht="23.25" x14ac:dyDescent="0.35">
      <c r="B3" s="183">
        <v>1</v>
      </c>
      <c r="C3" s="178" t="s">
        <v>142</v>
      </c>
      <c r="D3" s="185">
        <v>612900</v>
      </c>
      <c r="E3" s="178" t="s">
        <v>195</v>
      </c>
      <c r="F3" s="181">
        <v>1068402.3599999999</v>
      </c>
    </row>
    <row r="4" spans="1:6" ht="23.25" x14ac:dyDescent="0.35">
      <c r="B4" s="184">
        <v>2</v>
      </c>
      <c r="C4" s="179" t="s">
        <v>195</v>
      </c>
      <c r="D4" s="186">
        <v>550183</v>
      </c>
      <c r="E4" s="179" t="s">
        <v>189</v>
      </c>
      <c r="F4" s="182">
        <v>320174.5</v>
      </c>
    </row>
    <row r="5" spans="1:6" ht="23.25" x14ac:dyDescent="0.35">
      <c r="B5" s="184">
        <v>3</v>
      </c>
      <c r="C5" s="179" t="s">
        <v>189</v>
      </c>
      <c r="D5" s="186">
        <v>332775</v>
      </c>
      <c r="E5" s="179" t="s">
        <v>142</v>
      </c>
      <c r="F5" s="182">
        <v>285780</v>
      </c>
    </row>
    <row r="6" spans="1:6" ht="23.25" x14ac:dyDescent="0.35">
      <c r="B6" s="184">
        <v>4</v>
      </c>
      <c r="C6" s="179" t="s">
        <v>41</v>
      </c>
      <c r="D6" s="186">
        <v>270700</v>
      </c>
      <c r="E6" s="179" t="s">
        <v>143</v>
      </c>
      <c r="F6" s="182">
        <v>250000</v>
      </c>
    </row>
    <row r="7" spans="1:6" ht="23.25" x14ac:dyDescent="0.35">
      <c r="B7" s="184">
        <v>5</v>
      </c>
      <c r="C7" s="179" t="s">
        <v>19</v>
      </c>
      <c r="D7" s="186">
        <v>227100</v>
      </c>
      <c r="E7" s="179" t="s">
        <v>41</v>
      </c>
      <c r="F7" s="182">
        <v>214700</v>
      </c>
    </row>
    <row r="8" spans="1:6" ht="23.25" x14ac:dyDescent="0.35">
      <c r="B8" s="184">
        <v>6</v>
      </c>
      <c r="C8" s="179" t="s">
        <v>36</v>
      </c>
      <c r="D8" s="186">
        <v>219200</v>
      </c>
      <c r="E8" s="179" t="s">
        <v>194</v>
      </c>
      <c r="F8" s="182">
        <v>126110</v>
      </c>
    </row>
    <row r="9" spans="1:6" ht="23.25" x14ac:dyDescent="0.35">
      <c r="B9" s="184">
        <v>7</v>
      </c>
      <c r="C9" s="179" t="s">
        <v>143</v>
      </c>
      <c r="D9" s="186">
        <v>152400</v>
      </c>
      <c r="E9" s="179" t="s">
        <v>191</v>
      </c>
      <c r="F9" s="182">
        <v>123600</v>
      </c>
    </row>
    <row r="10" spans="1:6" ht="23.25" x14ac:dyDescent="0.35">
      <c r="B10" s="184">
        <v>8</v>
      </c>
      <c r="C10" s="179" t="s">
        <v>190</v>
      </c>
      <c r="D10" s="186">
        <v>138800</v>
      </c>
      <c r="E10" s="179" t="s">
        <v>23</v>
      </c>
      <c r="F10" s="182">
        <v>112400</v>
      </c>
    </row>
    <row r="11" spans="1:6" ht="23.25" x14ac:dyDescent="0.35">
      <c r="B11" s="184">
        <v>9</v>
      </c>
      <c r="C11" s="179" t="s">
        <v>191</v>
      </c>
      <c r="D11" s="186">
        <v>123600</v>
      </c>
      <c r="E11" s="179" t="s">
        <v>65</v>
      </c>
      <c r="F11" s="182">
        <v>92900</v>
      </c>
    </row>
    <row r="12" spans="1:6" ht="24" thickBot="1" x14ac:dyDescent="0.4">
      <c r="B12" s="130">
        <v>10</v>
      </c>
      <c r="C12" s="180" t="s">
        <v>23</v>
      </c>
      <c r="D12" s="131">
        <v>118200</v>
      </c>
      <c r="E12" s="180" t="s">
        <v>37</v>
      </c>
      <c r="F12" s="132">
        <v>91800</v>
      </c>
    </row>
    <row r="13" spans="1:6" ht="24" thickBot="1" x14ac:dyDescent="0.4">
      <c r="B13" s="126"/>
      <c r="C13" s="129"/>
      <c r="D13" s="128">
        <f>SUM(D3:D12)</f>
        <v>2745858</v>
      </c>
      <c r="E13" s="129"/>
      <c r="F13" s="128">
        <f>SUM(F3:F12)</f>
        <v>2685866.86</v>
      </c>
    </row>
    <row r="14" spans="1:6" ht="21.75" thickBot="1" x14ac:dyDescent="0.4"/>
    <row r="15" spans="1:6" ht="24" thickBot="1" x14ac:dyDescent="0.4">
      <c r="A15" s="122" t="s">
        <v>203</v>
      </c>
      <c r="C15" s="205" t="s">
        <v>196</v>
      </c>
      <c r="D15" s="206"/>
      <c r="E15" s="207"/>
    </row>
    <row r="16" spans="1:6" ht="24" thickBot="1" x14ac:dyDescent="0.4">
      <c r="C16" s="126" t="s">
        <v>64</v>
      </c>
      <c r="D16" s="133" t="s">
        <v>147</v>
      </c>
      <c r="E16" s="134" t="s">
        <v>146</v>
      </c>
    </row>
    <row r="17" spans="3:5" ht="23.25" x14ac:dyDescent="0.35">
      <c r="C17" s="178" t="s">
        <v>105</v>
      </c>
      <c r="D17" s="175">
        <v>7200</v>
      </c>
      <c r="E17" s="178" t="s">
        <v>197</v>
      </c>
    </row>
    <row r="18" spans="3:5" ht="23.25" x14ac:dyDescent="0.35">
      <c r="C18" s="179" t="s">
        <v>19</v>
      </c>
      <c r="D18" s="176">
        <v>60000</v>
      </c>
      <c r="E18" s="179" t="s">
        <v>140</v>
      </c>
    </row>
    <row r="19" spans="3:5" ht="23.25" x14ac:dyDescent="0.35">
      <c r="C19" s="179" t="s">
        <v>145</v>
      </c>
      <c r="D19" s="176">
        <v>16200</v>
      </c>
      <c r="E19" s="179" t="s">
        <v>141</v>
      </c>
    </row>
    <row r="20" spans="3:5" ht="23.25" x14ac:dyDescent="0.35">
      <c r="C20" s="179" t="s">
        <v>144</v>
      </c>
      <c r="D20" s="176">
        <v>11700</v>
      </c>
      <c r="E20" s="179" t="s">
        <v>141</v>
      </c>
    </row>
    <row r="21" spans="3:5" ht="23.25" x14ac:dyDescent="0.35">
      <c r="C21" s="179" t="s">
        <v>113</v>
      </c>
      <c r="D21" s="176">
        <v>10800</v>
      </c>
      <c r="E21" s="179" t="s">
        <v>140</v>
      </c>
    </row>
    <row r="22" spans="3:5" ht="23.25" x14ac:dyDescent="0.35">
      <c r="C22" s="179" t="s">
        <v>126</v>
      </c>
      <c r="D22" s="176">
        <v>9750</v>
      </c>
      <c r="E22" s="179" t="s">
        <v>141</v>
      </c>
    </row>
    <row r="23" spans="3:5" ht="23.25" x14ac:dyDescent="0.35">
      <c r="C23" s="179" t="s">
        <v>143</v>
      </c>
      <c r="D23" s="176">
        <v>120000</v>
      </c>
      <c r="E23" s="179" t="s">
        <v>141</v>
      </c>
    </row>
    <row r="24" spans="3:5" ht="23.25" x14ac:dyDescent="0.35">
      <c r="C24" s="179" t="s">
        <v>43</v>
      </c>
      <c r="D24" s="176">
        <v>71900</v>
      </c>
      <c r="E24" s="179" t="s">
        <v>141</v>
      </c>
    </row>
    <row r="25" spans="3:5" ht="23.25" x14ac:dyDescent="0.35">
      <c r="C25" s="179" t="s">
        <v>142</v>
      </c>
      <c r="D25" s="176">
        <v>120000</v>
      </c>
      <c r="E25" s="179" t="s">
        <v>141</v>
      </c>
    </row>
    <row r="26" spans="3:5" ht="24" thickBot="1" x14ac:dyDescent="0.4">
      <c r="C26" s="180" t="s">
        <v>122</v>
      </c>
      <c r="D26" s="177">
        <v>8000</v>
      </c>
      <c r="E26" s="180" t="s">
        <v>140</v>
      </c>
    </row>
    <row r="27" spans="3:5" ht="24" thickBot="1" x14ac:dyDescent="0.4">
      <c r="C27" s="123"/>
      <c r="D27" s="174">
        <f>SUM(D17:D26)</f>
        <v>435550</v>
      </c>
      <c r="E27" s="124"/>
    </row>
  </sheetData>
  <mergeCells count="2">
    <mergeCell ref="C15:E15"/>
    <mergeCell ref="B1:F1"/>
  </mergeCells>
  <pageMargins left="0.25" right="0.25" top="0.25" bottom="0.25" header="0.3" footer="0.3"/>
  <pageSetup scale="88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Total sale</vt:lpstr>
      <vt:lpstr>Sale by ROs</vt:lpstr>
      <vt:lpstr>Total Cash recieved</vt:lpstr>
      <vt:lpstr>Cash by ROs</vt:lpstr>
      <vt:lpstr>Expectation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2022-12-15T09:54:45Z</cp:lastPrinted>
  <dcterms:created xsi:type="dcterms:W3CDTF">2021-11-12T09:39:35Z</dcterms:created>
  <dcterms:modified xsi:type="dcterms:W3CDTF">2022-12-15T10:03:18Z</dcterms:modified>
</cp:coreProperties>
</file>