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smash\Downloads\Xminger\Marketing Dept\February\"/>
    </mc:Choice>
  </mc:AlternateContent>
  <xr:revisionPtr revIDLastSave="0" documentId="13_ncr:1_{2F02E0BE-7605-47A1-949A-822F308682FE}" xr6:coauthVersionLast="36" xr6:coauthVersionMax="36" xr10:uidLastSave="{00000000-0000-0000-0000-000000000000}"/>
  <bookViews>
    <workbookView xWindow="0" yWindow="0" windowWidth="21600" windowHeight="101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83" i="2" l="1"/>
  <c r="G6" i="2" l="1"/>
  <c r="G29" i="2" l="1"/>
  <c r="G79" i="2" l="1"/>
  <c r="G109" i="2"/>
  <c r="G61" i="2" l="1"/>
  <c r="C7" i="1" s="1"/>
  <c r="H109" i="2" l="1"/>
  <c r="L9" i="1"/>
  <c r="H105" i="2"/>
  <c r="G105" i="2"/>
  <c r="H101" i="2"/>
  <c r="G101" i="2"/>
  <c r="F9" i="1" s="1"/>
  <c r="H97" i="2"/>
  <c r="G97" i="2"/>
  <c r="C9" i="1" s="1"/>
  <c r="H91" i="2"/>
  <c r="G91" i="2"/>
  <c r="L8" i="1" s="1"/>
  <c r="H87" i="2"/>
  <c r="G87" i="2"/>
  <c r="I8" i="1" s="1"/>
  <c r="H83" i="2"/>
  <c r="F8" i="1"/>
  <c r="H79" i="2"/>
  <c r="H73" i="2"/>
  <c r="G73" i="2"/>
  <c r="L7" i="1" s="1"/>
  <c r="H69" i="2"/>
  <c r="G69" i="2"/>
  <c r="I7" i="1" s="1"/>
  <c r="H65" i="2"/>
  <c r="G65" i="2"/>
  <c r="H61" i="2"/>
  <c r="F7" i="1" l="1"/>
  <c r="G74" i="2"/>
  <c r="I9" i="1"/>
  <c r="G110" i="2"/>
  <c r="G92" i="2"/>
  <c r="C8" i="1"/>
  <c r="O8" i="1" s="1"/>
  <c r="H74" i="2"/>
  <c r="H92" i="2"/>
  <c r="H110" i="2"/>
  <c r="H55" i="2"/>
  <c r="G55" i="2"/>
  <c r="L5" i="1" s="1"/>
  <c r="H51" i="2"/>
  <c r="G51" i="2"/>
  <c r="I5" i="1" s="1"/>
  <c r="H47" i="2"/>
  <c r="G47" i="2"/>
  <c r="F5" i="1" s="1"/>
  <c r="H43" i="2"/>
  <c r="G43" i="2"/>
  <c r="H37" i="2"/>
  <c r="G37" i="2"/>
  <c r="L6" i="1" s="1"/>
  <c r="H33" i="2"/>
  <c r="G33" i="2"/>
  <c r="I6" i="1" s="1"/>
  <c r="H29" i="2"/>
  <c r="F6" i="1"/>
  <c r="H25" i="2"/>
  <c r="G25" i="2"/>
  <c r="C4" i="1"/>
  <c r="H19" i="2"/>
  <c r="G19" i="2"/>
  <c r="L4" i="1" s="1"/>
  <c r="L10" i="1" s="1"/>
  <c r="H14" i="2"/>
  <c r="G14" i="2"/>
  <c r="I4" i="1" s="1"/>
  <c r="I10" i="1" l="1"/>
  <c r="G56" i="2"/>
  <c r="C5" i="1"/>
  <c r="G38" i="2"/>
  <c r="C6" i="1"/>
  <c r="H38" i="2"/>
  <c r="H56" i="2"/>
  <c r="H10" i="2"/>
  <c r="H6" i="2"/>
  <c r="M8" i="1"/>
  <c r="N8" i="1"/>
  <c r="J8" i="1"/>
  <c r="G8" i="1"/>
  <c r="D8" i="1"/>
  <c r="C10" i="1" l="1"/>
  <c r="G20" i="2"/>
  <c r="G111" i="2" s="1"/>
  <c r="F4" i="1"/>
  <c r="F10" i="1" s="1"/>
  <c r="P8" i="1"/>
  <c r="H20" i="2"/>
  <c r="H111" i="2" s="1"/>
  <c r="O5" i="1"/>
  <c r="O6" i="1"/>
  <c r="O7" i="1"/>
  <c r="O9" i="1"/>
  <c r="N5" i="1"/>
  <c r="N6" i="1"/>
  <c r="N7" i="1"/>
  <c r="N9" i="1"/>
  <c r="N4" i="1"/>
  <c r="M5" i="1"/>
  <c r="M6" i="1"/>
  <c r="M7" i="1"/>
  <c r="M9" i="1"/>
  <c r="M4" i="1"/>
  <c r="K10" i="1"/>
  <c r="J5" i="1"/>
  <c r="J6" i="1"/>
  <c r="J7" i="1"/>
  <c r="J9" i="1"/>
  <c r="J4" i="1"/>
  <c r="H10" i="1"/>
  <c r="G5" i="1"/>
  <c r="G6" i="1"/>
  <c r="G7" i="1"/>
  <c r="G9" i="1"/>
  <c r="D5" i="1"/>
  <c r="D6" i="1"/>
  <c r="D7" i="1"/>
  <c r="D9" i="1"/>
  <c r="D4" i="1"/>
  <c r="B10" i="1"/>
  <c r="N10" i="1" l="1"/>
  <c r="G4" i="1"/>
  <c r="P4" i="1" s="1"/>
  <c r="O4" i="1"/>
  <c r="O10" i="1" s="1"/>
  <c r="P9" i="1"/>
  <c r="J10" i="1"/>
  <c r="P7" i="1"/>
  <c r="P6" i="1"/>
  <c r="M10" i="1"/>
  <c r="D10" i="1"/>
  <c r="P5" i="1"/>
  <c r="G10" i="1" l="1"/>
  <c r="P10" i="1"/>
</calcChain>
</file>

<file path=xl/sharedStrings.xml><?xml version="1.0" encoding="utf-8"?>
<sst xmlns="http://schemas.openxmlformats.org/spreadsheetml/2006/main" count="405" uniqueCount="72">
  <si>
    <t>NAME/WEEK</t>
  </si>
  <si>
    <t>SALES TARGET</t>
  </si>
  <si>
    <t>ACTUAL SALES</t>
  </si>
  <si>
    <t>VARIANCE</t>
  </si>
  <si>
    <t>WEEK 1</t>
  </si>
  <si>
    <t>WEEK 2</t>
  </si>
  <si>
    <t>WEEK 3</t>
  </si>
  <si>
    <t>WEEK 4</t>
  </si>
  <si>
    <t>PETER YAWSON</t>
  </si>
  <si>
    <t>RICHARD NSIAH</t>
  </si>
  <si>
    <t>SAM  AGYEMANG</t>
  </si>
  <si>
    <t>GIFTY FORSON</t>
  </si>
  <si>
    <t>TOTAL</t>
  </si>
  <si>
    <t>ACC MANAGER</t>
  </si>
  <si>
    <t>NO</t>
  </si>
  <si>
    <t>NAME OF CLIENT</t>
  </si>
  <si>
    <t>ARTWORK</t>
  </si>
  <si>
    <t>REMARKS</t>
  </si>
  <si>
    <t>PETER</t>
  </si>
  <si>
    <t>CONTRACT SUM</t>
  </si>
  <si>
    <t>TOTAL AMOUNT</t>
  </si>
  <si>
    <t>AMEVOR ERNEST</t>
  </si>
  <si>
    <t>GRAND TOTAL</t>
  </si>
  <si>
    <t>RICHARD</t>
  </si>
  <si>
    <t>GIFTY</t>
  </si>
  <si>
    <t>SAM</t>
  </si>
  <si>
    <t>ERNEST</t>
  </si>
  <si>
    <t>RICHMOND</t>
  </si>
  <si>
    <t>TOTAL SUM</t>
  </si>
  <si>
    <t>RICHMOND GORKEH</t>
  </si>
  <si>
    <t>MONTHLY SALES REPORT AS AT 25TH APRIL, 2022</t>
  </si>
  <si>
    <t>Target for the month is 400,000 cedis, and sales for the month amounted to  441,000 cedis.</t>
  </si>
  <si>
    <t xml:space="preserve"> </t>
  </si>
  <si>
    <t>New</t>
  </si>
  <si>
    <t>Renewal</t>
  </si>
  <si>
    <t>.</t>
  </si>
  <si>
    <t>Media Reach</t>
  </si>
  <si>
    <t>Cynthia</t>
  </si>
  <si>
    <t>Primus</t>
  </si>
  <si>
    <t>Funeral</t>
  </si>
  <si>
    <t>Estates</t>
  </si>
  <si>
    <t>RECORDED SALES  DURING THE PERIOD OF 26TH  JANUARY TO 25TH  FEBRUARY 2023</t>
  </si>
  <si>
    <t>Havas</t>
  </si>
  <si>
    <t>Dettol</t>
  </si>
  <si>
    <t>Brand renaissance</t>
  </si>
  <si>
    <t>Highstreet</t>
  </si>
  <si>
    <t>Digicraft</t>
  </si>
  <si>
    <t>Citivalue</t>
  </si>
  <si>
    <t>Vibryant X</t>
  </si>
  <si>
    <t>Somotex</t>
  </si>
  <si>
    <t>Tele Media</t>
  </si>
  <si>
    <t>CD Multimedia</t>
  </si>
  <si>
    <t>Super Lovek</t>
  </si>
  <si>
    <t>Simon Quansah</t>
  </si>
  <si>
    <t>Credit Mall</t>
  </si>
  <si>
    <t>Emmavee</t>
  </si>
  <si>
    <t>Ogilvy</t>
  </si>
  <si>
    <t>Wigal</t>
  </si>
  <si>
    <t>Manuel Ministries</t>
  </si>
  <si>
    <t>Intergrity</t>
  </si>
  <si>
    <t>Sammy</t>
  </si>
  <si>
    <t>Sharpman</t>
  </si>
  <si>
    <t>Promise broadcasting</t>
  </si>
  <si>
    <t>Kelvin Agyemang</t>
  </si>
  <si>
    <t>Gladys Agyemang</t>
  </si>
  <si>
    <t>PHD</t>
  </si>
  <si>
    <t>Alive soap</t>
  </si>
  <si>
    <t>Frytol</t>
  </si>
  <si>
    <t>Keysoap</t>
  </si>
  <si>
    <t>Geisha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</si>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</sst>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Lucida Bright"/>
      <family val="1"/>
    </font>
    <font>
      <b/>
      <sz val="11"/>
      <color theme="1"/>
      <name val="Lucida Bright"/>
      <family val="1"/>
    </font>
    <font>
      <b/>
      <sz val="10"/>
      <color theme="1"/>
      <name val="Lucida Bright"/>
      <family val="1"/>
    </font>
    <font>
      <sz val="11"/>
      <color theme="1"/>
      <name val="Lucida Bright"/>
      <family val="1"/>
    </font>
    <font>
      <b/>
      <sz val="16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6" fillId="0" borderId="9" xfId="0" applyFont="1" applyBorder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6" fillId="0" borderId="7" xfId="1" applyNumberFormat="1" applyFont="1" applyBorder="1" applyAlignment="1">
      <alignment wrapText="1"/>
    </xf>
    <xf numFmtId="0" fontId="5" fillId="0" borderId="1" xfId="0" applyFont="1" applyBorder="1"/>
    <xf numFmtId="164" fontId="5" fillId="0" borderId="2" xfId="1" applyNumberFormat="1" applyFont="1" applyBorder="1"/>
    <xf numFmtId="164" fontId="5" fillId="0" borderId="3" xfId="1" applyNumberFormat="1" applyFont="1" applyBorder="1"/>
    <xf numFmtId="164" fontId="5" fillId="0" borderId="4" xfId="1" applyNumberFormat="1" applyFont="1" applyBorder="1"/>
    <xf numFmtId="164" fontId="7" fillId="0" borderId="12" xfId="1" applyNumberFormat="1" applyFont="1" applyBorder="1" applyAlignment="1">
      <alignment vertical="top" wrapText="1"/>
    </xf>
    <xf numFmtId="164" fontId="7" fillId="0" borderId="13" xfId="1" applyNumberFormat="1" applyFont="1" applyBorder="1" applyAlignment="1">
      <alignment vertical="top" wrapText="1"/>
    </xf>
    <xf numFmtId="164" fontId="7" fillId="0" borderId="14" xfId="1" applyNumberFormat="1" applyFont="1" applyBorder="1" applyAlignment="1">
      <alignment vertical="top"/>
    </xf>
    <xf numFmtId="0" fontId="8" fillId="0" borderId="0" xfId="0" applyFont="1"/>
    <xf numFmtId="164" fontId="7" fillId="0" borderId="14" xfId="1" applyNumberFormat="1" applyFont="1" applyBorder="1" applyAlignment="1">
      <alignment horizontal="left" vertical="top" wrapText="1"/>
    </xf>
    <xf numFmtId="0" fontId="12" fillId="0" borderId="18" xfId="0" applyFont="1" applyBorder="1" applyAlignment="1"/>
    <xf numFmtId="0" fontId="12" fillId="0" borderId="20" xfId="0" applyFont="1" applyBorder="1"/>
    <xf numFmtId="0" fontId="12" fillId="0" borderId="5" xfId="0" applyFont="1" applyBorder="1"/>
    <xf numFmtId="0" fontId="12" fillId="0" borderId="21" xfId="0" applyFont="1" applyBorder="1" applyAlignment="1"/>
    <xf numFmtId="0" fontId="12" fillId="0" borderId="23" xfId="0" applyFont="1" applyBorder="1"/>
    <xf numFmtId="0" fontId="12" fillId="0" borderId="22" xfId="0" applyFont="1" applyBorder="1"/>
    <xf numFmtId="0" fontId="12" fillId="0" borderId="21" xfId="0" applyFont="1" applyBorder="1"/>
    <xf numFmtId="0" fontId="12" fillId="0" borderId="19" xfId="0" applyFont="1" applyBorder="1"/>
    <xf numFmtId="0" fontId="11" fillId="0" borderId="9" xfId="0" applyFont="1" applyBorder="1" applyAlignment="1">
      <alignment wrapText="1"/>
    </xf>
    <xf numFmtId="0" fontId="11" fillId="0" borderId="1" xfId="0" applyFont="1" applyBorder="1" applyAlignment="1"/>
    <xf numFmtId="0" fontId="11" fillId="0" borderId="1" xfId="0" applyFont="1" applyBorder="1"/>
    <xf numFmtId="0" fontId="11" fillId="0" borderId="10" xfId="0" applyFont="1" applyBorder="1"/>
    <xf numFmtId="0" fontId="12" fillId="0" borderId="15" xfId="0" applyFont="1" applyBorder="1" applyAlignment="1"/>
    <xf numFmtId="0" fontId="12" fillId="0" borderId="20" xfId="0" applyFont="1" applyBorder="1" applyAlignment="1"/>
    <xf numFmtId="0" fontId="12" fillId="0" borderId="16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4" xfId="0" applyFont="1" applyBorder="1"/>
    <xf numFmtId="0" fontId="12" fillId="0" borderId="25" xfId="0" applyFont="1" applyBorder="1"/>
    <xf numFmtId="0" fontId="12" fillId="0" borderId="1" xfId="0" applyFont="1" applyBorder="1"/>
    <xf numFmtId="0" fontId="12" fillId="0" borderId="10" xfId="0" applyFont="1" applyBorder="1"/>
    <xf numFmtId="0" fontId="12" fillId="0" borderId="0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7" xfId="0" applyFont="1" applyBorder="1" applyAlignment="1"/>
    <xf numFmtId="0" fontId="10" fillId="0" borderId="11" xfId="0" applyFont="1" applyBorder="1" applyAlignment="1"/>
    <xf numFmtId="0" fontId="12" fillId="0" borderId="17" xfId="0" applyFont="1" applyBorder="1" applyAlignment="1"/>
    <xf numFmtId="0" fontId="12" fillId="0" borderId="11" xfId="0" applyFont="1" applyBorder="1"/>
    <xf numFmtId="0" fontId="10" fillId="0" borderId="21" xfId="0" applyFont="1" applyBorder="1" applyAlignment="1"/>
    <xf numFmtId="0" fontId="10" fillId="0" borderId="22" xfId="0" applyFont="1" applyBorder="1"/>
    <xf numFmtId="0" fontId="10" fillId="0" borderId="23" xfId="0" applyFont="1" applyBorder="1"/>
    <xf numFmtId="0" fontId="13" fillId="0" borderId="0" xfId="0" applyFont="1"/>
    <xf numFmtId="0" fontId="12" fillId="0" borderId="18" xfId="0" applyFont="1" applyBorder="1"/>
    <xf numFmtId="0" fontId="12" fillId="0" borderId="28" xfId="0" applyFont="1" applyBorder="1"/>
    <xf numFmtId="0" fontId="13" fillId="0" borderId="11" xfId="0" applyFont="1" applyBorder="1"/>
    <xf numFmtId="43" fontId="11" fillId="0" borderId="1" xfId="1" applyFont="1" applyBorder="1" applyAlignment="1">
      <alignment wrapText="1"/>
    </xf>
    <xf numFmtId="43" fontId="12" fillId="0" borderId="20" xfId="1" applyFont="1" applyBorder="1"/>
    <xf numFmtId="43" fontId="12" fillId="0" borderId="23" xfId="1" applyFont="1" applyBorder="1"/>
    <xf numFmtId="43" fontId="12" fillId="0" borderId="1" xfId="1" applyFont="1" applyBorder="1"/>
    <xf numFmtId="43" fontId="12" fillId="0" borderId="27" xfId="1" applyFont="1" applyBorder="1"/>
    <xf numFmtId="43" fontId="12" fillId="0" borderId="24" xfId="1" applyFont="1" applyBorder="1"/>
    <xf numFmtId="43" fontId="12" fillId="0" borderId="21" xfId="1" applyFont="1" applyBorder="1"/>
    <xf numFmtId="43" fontId="10" fillId="0" borderId="23" xfId="1" applyFont="1" applyBorder="1"/>
    <xf numFmtId="43" fontId="12" fillId="0" borderId="18" xfId="1" applyFont="1" applyBorder="1"/>
    <xf numFmtId="43" fontId="13" fillId="0" borderId="9" xfId="1" applyFont="1" applyBorder="1"/>
    <xf numFmtId="43" fontId="0" fillId="0" borderId="0" xfId="1" applyFont="1"/>
    <xf numFmtId="43" fontId="13" fillId="0" borderId="1" xfId="1" applyFont="1" applyBorder="1"/>
    <xf numFmtId="0" fontId="12" fillId="0" borderId="0" xfId="0" applyFont="1" applyFill="1" applyBorder="1"/>
    <xf numFmtId="0" fontId="12" fillId="0" borderId="30" xfId="0" applyFont="1" applyBorder="1"/>
    <xf numFmtId="0" fontId="0" fillId="0" borderId="1" xfId="0" applyFont="1" applyBorder="1"/>
    <xf numFmtId="43" fontId="12" fillId="0" borderId="0" xfId="1" applyFont="1"/>
    <xf numFmtId="43" fontId="12" fillId="0" borderId="31" xfId="1" applyFont="1" applyBorder="1"/>
    <xf numFmtId="0" fontId="12" fillId="0" borderId="32" xfId="0" applyFont="1" applyBorder="1"/>
    <xf numFmtId="0" fontId="12" fillId="0" borderId="16" xfId="0" applyFont="1" applyBorder="1"/>
    <xf numFmtId="0" fontId="12" fillId="0" borderId="33" xfId="0" applyFont="1" applyBorder="1"/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0" fontId="4" fillId="0" borderId="18" xfId="0" applyFont="1" applyBorder="1" applyAlignment="1"/>
    <xf numFmtId="0" fontId="4" fillId="0" borderId="19" xfId="0" applyFont="1" applyBorder="1" applyAlignment="1"/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M14" sqref="M14"/>
    </sheetView>
  </sheetViews>
  <sheetFormatPr defaultRowHeight="15" x14ac:dyDescent="0.25"/>
  <cols>
    <col min="1" max="1" width="22.42578125" bestFit="1" customWidth="1"/>
    <col min="2" max="2" width="9.85546875" style="3" customWidth="1"/>
    <col min="3" max="3" width="10" style="3" customWidth="1"/>
    <col min="4" max="4" width="10.5703125" style="3" bestFit="1" customWidth="1"/>
    <col min="5" max="5" width="9.5703125" style="3" customWidth="1"/>
    <col min="6" max="6" width="13.7109375" style="3" customWidth="1"/>
    <col min="7" max="7" width="13.140625" style="3" customWidth="1"/>
    <col min="8" max="8" width="9.42578125" style="3" customWidth="1"/>
    <col min="9" max="9" width="10.7109375" style="3" customWidth="1"/>
    <col min="10" max="10" width="10.5703125" style="3" bestFit="1" customWidth="1"/>
    <col min="11" max="11" width="9.140625" style="3" customWidth="1"/>
    <col min="12" max="12" width="8.42578125" style="3" customWidth="1"/>
    <col min="13" max="13" width="13.140625" style="3" bestFit="1" customWidth="1"/>
    <col min="14" max="14" width="10.140625" style="3" customWidth="1"/>
    <col min="15" max="15" width="11.5703125" style="3" customWidth="1"/>
    <col min="16" max="16" width="11.85546875" style="3" customWidth="1"/>
  </cols>
  <sheetData>
    <row r="1" spans="1:16" s="2" customFormat="1" ht="21.75" thickBot="1" x14ac:dyDescent="0.4">
      <c r="A1" s="74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s="1" customFormat="1" ht="15.75" thickBot="1" x14ac:dyDescent="0.3">
      <c r="A2" s="78" t="s">
        <v>0</v>
      </c>
      <c r="B2" s="75" t="s">
        <v>4</v>
      </c>
      <c r="C2" s="76"/>
      <c r="D2" s="77"/>
      <c r="E2" s="75" t="s">
        <v>5</v>
      </c>
      <c r="F2" s="76"/>
      <c r="G2" s="77"/>
      <c r="H2" s="75" t="s">
        <v>6</v>
      </c>
      <c r="I2" s="76"/>
      <c r="J2" s="77"/>
      <c r="K2" s="75" t="s">
        <v>7</v>
      </c>
      <c r="L2" s="76"/>
      <c r="M2" s="77"/>
      <c r="N2" s="75" t="s">
        <v>12</v>
      </c>
      <c r="O2" s="76"/>
      <c r="P2" s="77"/>
    </row>
    <row r="3" spans="1:16" s="16" customFormat="1" ht="47.25" customHeight="1" thickBot="1" x14ac:dyDescent="0.25">
      <c r="A3" s="79"/>
      <c r="B3" s="13" t="s">
        <v>1</v>
      </c>
      <c r="C3" s="14" t="s">
        <v>2</v>
      </c>
      <c r="D3" s="17" t="s">
        <v>3</v>
      </c>
      <c r="E3" s="13" t="s">
        <v>1</v>
      </c>
      <c r="F3" s="14" t="s">
        <v>2</v>
      </c>
      <c r="G3" s="15" t="s">
        <v>3</v>
      </c>
      <c r="H3" s="13" t="s">
        <v>1</v>
      </c>
      <c r="I3" s="14" t="s">
        <v>2</v>
      </c>
      <c r="J3" s="15" t="s">
        <v>3</v>
      </c>
      <c r="K3" s="13" t="s">
        <v>1</v>
      </c>
      <c r="L3" s="14" t="s">
        <v>2</v>
      </c>
      <c r="M3" s="15" t="s">
        <v>3</v>
      </c>
      <c r="N3" s="13" t="s">
        <v>1</v>
      </c>
      <c r="O3" s="14" t="s">
        <v>2</v>
      </c>
      <c r="P3" s="15" t="s">
        <v>3</v>
      </c>
    </row>
    <row r="4" spans="1:16" ht="24.75" customHeight="1" thickBot="1" x14ac:dyDescent="0.3">
      <c r="A4" s="4" t="s">
        <v>8</v>
      </c>
      <c r="B4" s="5">
        <v>12500</v>
      </c>
      <c r="C4" s="6">
        <f>Sheet2!G6</f>
        <v>66900</v>
      </c>
      <c r="D4" s="7">
        <f>B4-C4</f>
        <v>-54400</v>
      </c>
      <c r="E4" s="5">
        <v>12500</v>
      </c>
      <c r="F4" s="8">
        <f>Sheet2!G10</f>
        <v>0</v>
      </c>
      <c r="G4" s="7">
        <f>E4-F4</f>
        <v>12500</v>
      </c>
      <c r="H4" s="5">
        <v>12500</v>
      </c>
      <c r="I4" s="6">
        <f>Sheet2!G14</f>
        <v>39300</v>
      </c>
      <c r="J4" s="7">
        <f>H4-I4</f>
        <v>-26800</v>
      </c>
      <c r="K4" s="5">
        <v>12500</v>
      </c>
      <c r="L4" s="6">
        <f>Sheet2!G19</f>
        <v>878923.38</v>
      </c>
      <c r="M4" s="7">
        <f>K4-L4</f>
        <v>-866423.38</v>
      </c>
      <c r="N4" s="5">
        <f>B4+E4+H4+K4</f>
        <v>50000</v>
      </c>
      <c r="O4" s="6">
        <f>C4+F4+I4+L4</f>
        <v>985123.38</v>
      </c>
      <c r="P4" s="7">
        <f>D4+G4+J4+M4</f>
        <v>-935123.38</v>
      </c>
    </row>
    <row r="5" spans="1:16" ht="33" customHeight="1" thickBot="1" x14ac:dyDescent="0.3">
      <c r="A5" s="4" t="s">
        <v>11</v>
      </c>
      <c r="B5" s="5">
        <v>12500</v>
      </c>
      <c r="C5" s="6">
        <f>Sheet2!G43</f>
        <v>87200</v>
      </c>
      <c r="D5" s="7">
        <f t="shared" ref="D5:D9" si="0">B5-C5</f>
        <v>-74700</v>
      </c>
      <c r="E5" s="5">
        <v>12500</v>
      </c>
      <c r="F5" s="6">
        <f>Sheet2!G47</f>
        <v>0</v>
      </c>
      <c r="G5" s="7">
        <f t="shared" ref="G5:G9" si="1">E5-F5</f>
        <v>12500</v>
      </c>
      <c r="H5" s="5">
        <v>12500</v>
      </c>
      <c r="I5" s="6">
        <f>Sheet2!G51</f>
        <v>0</v>
      </c>
      <c r="J5" s="7">
        <f t="shared" ref="J5:J9" si="2">H5-I5</f>
        <v>12500</v>
      </c>
      <c r="K5" s="5">
        <v>12500</v>
      </c>
      <c r="L5" s="6">
        <f>Sheet2!G55</f>
        <v>0</v>
      </c>
      <c r="M5" s="7">
        <f t="shared" ref="M5:M9" si="3">K5-L5</f>
        <v>12500</v>
      </c>
      <c r="N5" s="5">
        <f t="shared" ref="N5:N9" si="4">B5+E5+H5+K5</f>
        <v>50000</v>
      </c>
      <c r="O5" s="6">
        <f t="shared" ref="O5:O9" si="5">C5+F5+I5+L5</f>
        <v>87200</v>
      </c>
      <c r="P5" s="7">
        <f t="shared" ref="P5:P9" si="6">D5+G5+J5+M5</f>
        <v>-37200</v>
      </c>
    </row>
    <row r="6" spans="1:16" ht="29.25" customHeight="1" thickBot="1" x14ac:dyDescent="0.3">
      <c r="A6" s="4" t="s">
        <v>9</v>
      </c>
      <c r="B6" s="5">
        <v>12500</v>
      </c>
      <c r="C6" s="6">
        <f>Sheet2!G25</f>
        <v>45000</v>
      </c>
      <c r="D6" s="7">
        <f t="shared" si="0"/>
        <v>-32500</v>
      </c>
      <c r="E6" s="5">
        <v>12500</v>
      </c>
      <c r="F6" s="6">
        <f>Sheet2!G29</f>
        <v>0</v>
      </c>
      <c r="G6" s="7">
        <f t="shared" si="1"/>
        <v>12500</v>
      </c>
      <c r="H6" s="5">
        <v>12500</v>
      </c>
      <c r="I6" s="6">
        <f>Sheet2!G33</f>
        <v>0</v>
      </c>
      <c r="J6" s="7">
        <f t="shared" si="2"/>
        <v>12500</v>
      </c>
      <c r="K6" s="5">
        <v>12500</v>
      </c>
      <c r="L6" s="6">
        <f>Sheet2!G37</f>
        <v>0</v>
      </c>
      <c r="M6" s="7">
        <f t="shared" si="3"/>
        <v>12500</v>
      </c>
      <c r="N6" s="5">
        <f t="shared" si="4"/>
        <v>50000</v>
      </c>
      <c r="O6" s="6">
        <f t="shared" si="5"/>
        <v>45000</v>
      </c>
      <c r="P6" s="7">
        <f t="shared" si="6"/>
        <v>5000</v>
      </c>
    </row>
    <row r="7" spans="1:16" ht="27" customHeight="1" thickBot="1" x14ac:dyDescent="0.3">
      <c r="A7" s="4" t="s">
        <v>10</v>
      </c>
      <c r="B7" s="5">
        <v>12500</v>
      </c>
      <c r="C7" s="6">
        <f>Sheet2!G61</f>
        <v>52000</v>
      </c>
      <c r="D7" s="7">
        <f t="shared" si="0"/>
        <v>-39500</v>
      </c>
      <c r="E7" s="5">
        <v>12500</v>
      </c>
      <c r="F7" s="6">
        <f>Sheet2!G65</f>
        <v>8600</v>
      </c>
      <c r="G7" s="7">
        <f t="shared" si="1"/>
        <v>3900</v>
      </c>
      <c r="H7" s="5">
        <v>12500</v>
      </c>
      <c r="I7" s="6">
        <f>Sheet2!G69</f>
        <v>0</v>
      </c>
      <c r="J7" s="7">
        <f t="shared" si="2"/>
        <v>12500</v>
      </c>
      <c r="K7" s="5">
        <v>12500</v>
      </c>
      <c r="L7" s="6">
        <f>Sheet2!G73</f>
        <v>0</v>
      </c>
      <c r="M7" s="7">
        <f t="shared" si="3"/>
        <v>12500</v>
      </c>
      <c r="N7" s="5">
        <f t="shared" si="4"/>
        <v>50000</v>
      </c>
      <c r="O7" s="6">
        <f t="shared" si="5"/>
        <v>60600</v>
      </c>
      <c r="P7" s="7">
        <f t="shared" si="6"/>
        <v>-10600</v>
      </c>
    </row>
    <row r="8" spans="1:16" ht="27" customHeight="1" thickBot="1" x14ac:dyDescent="0.3">
      <c r="A8" s="4" t="s">
        <v>21</v>
      </c>
      <c r="B8" s="5">
        <v>12500</v>
      </c>
      <c r="C8" s="6">
        <f>Sheet2!G79</f>
        <v>85700</v>
      </c>
      <c r="D8" s="7">
        <f t="shared" si="0"/>
        <v>-73200</v>
      </c>
      <c r="E8" s="5">
        <v>12500</v>
      </c>
      <c r="F8" s="6">
        <f>Sheet2!G83</f>
        <v>15600</v>
      </c>
      <c r="G8" s="7">
        <f t="shared" si="1"/>
        <v>-3100</v>
      </c>
      <c r="H8" s="5">
        <v>12500</v>
      </c>
      <c r="I8" s="6">
        <f>Sheet2!G87</f>
        <v>13800</v>
      </c>
      <c r="J8" s="7">
        <f t="shared" si="2"/>
        <v>-1300</v>
      </c>
      <c r="K8" s="5">
        <v>12500</v>
      </c>
      <c r="L8" s="6">
        <f>Sheet2!G91</f>
        <v>0</v>
      </c>
      <c r="M8" s="7">
        <f t="shared" si="3"/>
        <v>12500</v>
      </c>
      <c r="N8" s="5">
        <f t="shared" si="4"/>
        <v>50000</v>
      </c>
      <c r="O8" s="6">
        <f t="shared" si="5"/>
        <v>115100</v>
      </c>
      <c r="P8" s="7">
        <f t="shared" si="6"/>
        <v>-65100</v>
      </c>
    </row>
    <row r="9" spans="1:16" ht="30" customHeight="1" thickBot="1" x14ac:dyDescent="0.3">
      <c r="A9" s="4" t="s">
        <v>29</v>
      </c>
      <c r="B9" s="5">
        <v>12500</v>
      </c>
      <c r="C9" s="6">
        <f>Sheet2!G97</f>
        <v>18000</v>
      </c>
      <c r="D9" s="7">
        <f t="shared" si="0"/>
        <v>-5500</v>
      </c>
      <c r="E9" s="5">
        <v>12500</v>
      </c>
      <c r="F9" s="6">
        <f>Sheet2!G101</f>
        <v>4300</v>
      </c>
      <c r="G9" s="7">
        <f t="shared" si="1"/>
        <v>8200</v>
      </c>
      <c r="H9" s="5">
        <v>12500</v>
      </c>
      <c r="I9" s="6">
        <f>Sheet2!G105</f>
        <v>0</v>
      </c>
      <c r="J9" s="7">
        <f t="shared" si="2"/>
        <v>12500</v>
      </c>
      <c r="K9" s="5">
        <v>12500</v>
      </c>
      <c r="L9" s="6">
        <f>Sheet2!G109</f>
        <v>0</v>
      </c>
      <c r="M9" s="7">
        <f t="shared" si="3"/>
        <v>12500</v>
      </c>
      <c r="N9" s="5">
        <f t="shared" si="4"/>
        <v>50000</v>
      </c>
      <c r="O9" s="6">
        <f t="shared" si="5"/>
        <v>22300</v>
      </c>
      <c r="P9" s="7">
        <f t="shared" si="6"/>
        <v>27700</v>
      </c>
    </row>
    <row r="10" spans="1:16" s="1" customFormat="1" ht="21.75" customHeight="1" thickBot="1" x14ac:dyDescent="0.3">
      <c r="A10" s="9" t="s">
        <v>12</v>
      </c>
      <c r="B10" s="10">
        <f>SUM(B4:B9)</f>
        <v>75000</v>
      </c>
      <c r="C10" s="11">
        <f>SUM(C4:C9)</f>
        <v>354800</v>
      </c>
      <c r="D10" s="12">
        <f>SUM(D4:D9)</f>
        <v>-279800</v>
      </c>
      <c r="E10" s="5">
        <v>12500</v>
      </c>
      <c r="F10" s="11">
        <f t="shared" ref="F10:P10" si="7">SUM(F4:F9)</f>
        <v>28500</v>
      </c>
      <c r="G10" s="7">
        <f t="shared" si="7"/>
        <v>46500</v>
      </c>
      <c r="H10" s="10">
        <f t="shared" si="7"/>
        <v>75000</v>
      </c>
      <c r="I10" s="11">
        <f t="shared" si="7"/>
        <v>53100</v>
      </c>
      <c r="J10" s="12">
        <f t="shared" si="7"/>
        <v>21900</v>
      </c>
      <c r="K10" s="10">
        <f t="shared" si="7"/>
        <v>75000</v>
      </c>
      <c r="L10" s="11">
        <f t="shared" si="7"/>
        <v>878923.38</v>
      </c>
      <c r="M10" s="12">
        <f t="shared" si="7"/>
        <v>-803923.38</v>
      </c>
      <c r="N10" s="10">
        <f t="shared" si="7"/>
        <v>300000</v>
      </c>
      <c r="O10" s="11">
        <f t="shared" si="7"/>
        <v>1315323.3799999999</v>
      </c>
      <c r="P10" s="12">
        <f t="shared" si="7"/>
        <v>-1015323.38</v>
      </c>
    </row>
    <row r="12" spans="1:16" x14ac:dyDescent="0.25">
      <c r="B12" s="73" t="s">
        <v>31</v>
      </c>
      <c r="C12" s="73"/>
      <c r="D12" s="73"/>
      <c r="E12" s="73"/>
      <c r="F12" s="73"/>
      <c r="G12" s="73"/>
      <c r="H12" s="73"/>
      <c r="I12" s="73"/>
    </row>
  </sheetData>
  <mergeCells count="8">
    <mergeCell ref="B12:I12"/>
    <mergeCell ref="A1:P1"/>
    <mergeCell ref="B2:D2"/>
    <mergeCell ref="E2:G2"/>
    <mergeCell ref="H2:J2"/>
    <mergeCell ref="K2:M2"/>
    <mergeCell ref="N2:P2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4"/>
  <sheetViews>
    <sheetView tabSelected="1" workbookViewId="0">
      <pane ySplit="2" topLeftCell="A63" activePane="bottomLeft" state="frozen"/>
      <selection pane="bottomLeft" activeCell="D3" sqref="D3:D109"/>
    </sheetView>
  </sheetViews>
  <sheetFormatPr defaultRowHeight="15" x14ac:dyDescent="0.25"/>
  <cols>
    <col min="1" max="1" width="22.85546875" bestFit="1" customWidth="1"/>
    <col min="2" max="2" width="11.85546875" customWidth="1"/>
    <col min="3" max="3" width="3.85546875" customWidth="1"/>
    <col min="5" max="5" width="22.85546875" customWidth="1"/>
    <col min="6" max="6" width="18.140625" customWidth="1"/>
    <col min="7" max="7" width="24.85546875" style="63" customWidth="1"/>
    <col min="8" max="8" width="14.5703125" style="63" customWidth="1"/>
    <col min="9" max="9" width="23.28515625" customWidth="1"/>
  </cols>
  <sheetData>
    <row r="1" spans="1:9" ht="16.5" thickBot="1" x14ac:dyDescent="0.3">
      <c r="A1" s="90" t="s">
        <v>41</v>
      </c>
      <c r="B1" s="90"/>
      <c r="C1" s="90"/>
      <c r="D1" s="90"/>
      <c r="E1" s="90"/>
      <c r="F1" s="90"/>
      <c r="G1" s="90"/>
      <c r="H1" s="90"/>
      <c r="I1" s="90"/>
    </row>
    <row r="2" spans="1:9" ht="27" thickBot="1" x14ac:dyDescent="0.3">
      <c r="A2" s="26" t="s">
        <v>13</v>
      </c>
      <c r="B2" s="26"/>
      <c r="C2" s="27" t="s">
        <v>14</v>
      </c>
      <c r="D2" s="28" t="s">
        <v>70</v>
      </c>
      <c r="E2" s="29" t="s">
        <v>15</v>
      </c>
      <c r="F2" s="28" t="s">
        <v>16</v>
      </c>
      <c r="G2" s="53" t="s">
        <v>19</v>
      </c>
      <c r="H2" s="53" t="s">
        <v>20</v>
      </c>
      <c r="I2" s="28" t="s">
        <v>17</v>
      </c>
    </row>
    <row r="3" spans="1:9" ht="15.75" thickBot="1" x14ac:dyDescent="0.3">
      <c r="A3" s="18" t="s">
        <v>18</v>
      </c>
      <c r="B3" s="30" t="s">
        <v>4</v>
      </c>
      <c r="C3" s="31">
        <v>1</v>
      </c>
      <c r="D3" s="19" t="s">
        <v>71</v>
      </c>
      <c r="E3" s="20" t="s">
        <v>42</v>
      </c>
      <c r="F3" s="19" t="s">
        <v>43</v>
      </c>
      <c r="G3" s="54">
        <v>63000</v>
      </c>
      <c r="H3" s="54"/>
      <c r="I3" s="19" t="s">
        <v>33</v>
      </c>
    </row>
    <row r="4" spans="1:9" ht="15.75" thickBot="1" x14ac:dyDescent="0.3">
      <c r="A4" s="18" t="s">
        <v>18</v>
      </c>
      <c r="B4" s="32"/>
      <c r="C4" s="33">
        <v>2</v>
      </c>
      <c r="D4" s="19" t="s">
        <v>71</v>
      </c>
      <c r="E4" s="23" t="s">
        <v>44</v>
      </c>
      <c r="F4" s="22"/>
      <c r="G4" s="55">
        <v>3900</v>
      </c>
      <c r="H4" s="55"/>
      <c r="I4" s="22" t="s">
        <v>33</v>
      </c>
    </row>
    <row r="5" spans="1:9" ht="15.75" thickBot="1" x14ac:dyDescent="0.3">
      <c r="A5" s="18" t="s">
        <v>18</v>
      </c>
      <c r="B5" s="32"/>
      <c r="C5" s="33">
        <v>3</v>
      </c>
      <c r="D5" s="19" t="s">
        <v>71</v>
      </c>
      <c r="E5" s="36"/>
      <c r="F5" s="22"/>
      <c r="G5" s="55"/>
      <c r="H5" s="55"/>
      <c r="I5" s="22"/>
    </row>
    <row r="6" spans="1:9" ht="15.75" thickBot="1" x14ac:dyDescent="0.3">
      <c r="A6" s="18" t="s">
        <v>18</v>
      </c>
      <c r="B6" s="82" t="s">
        <v>12</v>
      </c>
      <c r="C6" s="83"/>
      <c r="D6" s="19" t="s">
        <v>71</v>
      </c>
      <c r="E6" s="67"/>
      <c r="F6" s="37"/>
      <c r="G6" s="56">
        <f>SUM(G3:G5)</f>
        <v>66900</v>
      </c>
      <c r="H6" s="56">
        <f>SUM(H3:H5)</f>
        <v>0</v>
      </c>
      <c r="I6" s="37"/>
    </row>
    <row r="7" spans="1:9" ht="15.75" thickBot="1" x14ac:dyDescent="0.3">
      <c r="A7" s="18" t="s">
        <v>18</v>
      </c>
      <c r="B7" s="32" t="s">
        <v>5</v>
      </c>
      <c r="C7" s="42">
        <v>1</v>
      </c>
      <c r="D7" s="19" t="s">
        <v>71</v>
      </c>
      <c r="E7" s="40" t="s">
        <v>45</v>
      </c>
      <c r="F7" s="41"/>
      <c r="G7" s="57">
        <v>3200</v>
      </c>
      <c r="H7" s="57"/>
      <c r="I7" s="41" t="s">
        <v>33</v>
      </c>
    </row>
    <row r="8" spans="1:9" ht="15.75" thickBot="1" x14ac:dyDescent="0.3">
      <c r="A8" s="18" t="s">
        <v>18</v>
      </c>
      <c r="B8" s="32"/>
      <c r="C8" s="33">
        <v>2</v>
      </c>
      <c r="D8" s="19" t="s">
        <v>71</v>
      </c>
      <c r="E8" s="23" t="s">
        <v>36</v>
      </c>
      <c r="F8" s="22"/>
      <c r="G8" s="55">
        <v>28800</v>
      </c>
      <c r="H8" s="55"/>
      <c r="I8" s="22" t="s">
        <v>33</v>
      </c>
    </row>
    <row r="9" spans="1:9" ht="15.75" thickBot="1" x14ac:dyDescent="0.3">
      <c r="A9" s="18" t="s">
        <v>18</v>
      </c>
      <c r="B9" s="32"/>
      <c r="C9" s="34">
        <v>3</v>
      </c>
      <c r="D9" s="19" t="s">
        <v>71</v>
      </c>
      <c r="E9" s="36" t="s">
        <v>38</v>
      </c>
      <c r="F9" s="35"/>
      <c r="G9" s="58">
        <v>11600</v>
      </c>
      <c r="H9" s="58"/>
      <c r="I9" s="35" t="s">
        <v>33</v>
      </c>
    </row>
    <row r="10" spans="1:9" ht="15.75" thickBot="1" x14ac:dyDescent="0.3">
      <c r="A10" s="18" t="s">
        <v>18</v>
      </c>
      <c r="B10" s="82" t="s">
        <v>12</v>
      </c>
      <c r="C10" s="83"/>
      <c r="D10" s="19" t="s">
        <v>71</v>
      </c>
      <c r="E10" s="37"/>
      <c r="F10" s="37"/>
      <c r="G10" s="56">
        <f t="shared" ref="G10" si="0">SUM(C10:F10)</f>
        <v>0</v>
      </c>
      <c r="H10" s="56">
        <f>SUM(H7:H9)</f>
        <v>0</v>
      </c>
      <c r="I10" s="37"/>
    </row>
    <row r="11" spans="1:9" ht="15.75" thickBot="1" x14ac:dyDescent="0.3">
      <c r="A11" s="18" t="s">
        <v>18</v>
      </c>
      <c r="B11" s="30" t="s">
        <v>6</v>
      </c>
      <c r="C11" s="18">
        <v>1</v>
      </c>
      <c r="D11" s="19" t="s">
        <v>71</v>
      </c>
      <c r="E11" s="38" t="s">
        <v>46</v>
      </c>
      <c r="F11" s="70"/>
      <c r="G11" s="69">
        <v>27300</v>
      </c>
      <c r="H11" s="54"/>
      <c r="I11" s="19" t="s">
        <v>33</v>
      </c>
    </row>
    <row r="12" spans="1:9" ht="15.75" thickBot="1" x14ac:dyDescent="0.3">
      <c r="A12" s="18" t="s">
        <v>18</v>
      </c>
      <c r="B12" s="32"/>
      <c r="C12" s="18">
        <v>2</v>
      </c>
      <c r="D12" s="19" t="s">
        <v>71</v>
      </c>
      <c r="E12" s="41" t="s">
        <v>47</v>
      </c>
      <c r="F12" s="40"/>
      <c r="G12" s="57">
        <v>12000</v>
      </c>
      <c r="H12" s="57"/>
      <c r="I12" s="41" t="s">
        <v>34</v>
      </c>
    </row>
    <row r="13" spans="1:9" ht="15.75" thickBot="1" x14ac:dyDescent="0.3">
      <c r="A13" s="18" t="s">
        <v>18</v>
      </c>
      <c r="B13" s="32"/>
      <c r="C13" s="18">
        <v>3</v>
      </c>
      <c r="D13" s="19" t="s">
        <v>71</v>
      </c>
      <c r="E13" s="71"/>
      <c r="F13" s="72"/>
      <c r="G13" s="68"/>
      <c r="H13" s="59"/>
      <c r="I13" s="24"/>
    </row>
    <row r="14" spans="1:9" ht="15.75" thickBot="1" x14ac:dyDescent="0.3">
      <c r="A14" s="18" t="s">
        <v>18</v>
      </c>
      <c r="B14" s="82" t="s">
        <v>12</v>
      </c>
      <c r="C14" s="83"/>
      <c r="D14" s="19" t="s">
        <v>71</v>
      </c>
      <c r="E14" s="37"/>
      <c r="F14" s="37"/>
      <c r="G14" s="56">
        <f>SUM(G11:G13)</f>
        <v>39300</v>
      </c>
      <c r="H14" s="56">
        <f>SUM(H11:H13)</f>
        <v>0</v>
      </c>
      <c r="I14" s="37"/>
    </row>
    <row r="15" spans="1:9" ht="15.75" thickBot="1" x14ac:dyDescent="0.3">
      <c r="A15" s="18" t="s">
        <v>18</v>
      </c>
      <c r="B15" s="18" t="s">
        <v>7</v>
      </c>
      <c r="C15" s="44">
        <v>1</v>
      </c>
      <c r="D15" s="19" t="s">
        <v>71</v>
      </c>
      <c r="E15" s="41" t="s">
        <v>36</v>
      </c>
      <c r="F15" s="40" t="s">
        <v>66</v>
      </c>
      <c r="G15" s="57">
        <v>70214.399999999994</v>
      </c>
      <c r="H15" s="57"/>
      <c r="I15" s="41" t="s">
        <v>33</v>
      </c>
    </row>
    <row r="16" spans="1:9" ht="15.75" thickBot="1" x14ac:dyDescent="0.3">
      <c r="A16" s="18" t="s">
        <v>18</v>
      </c>
      <c r="B16" s="21"/>
      <c r="C16" s="44">
        <v>2</v>
      </c>
      <c r="D16" s="19" t="s">
        <v>71</v>
      </c>
      <c r="E16" s="41" t="s">
        <v>36</v>
      </c>
      <c r="F16" s="40" t="s">
        <v>67</v>
      </c>
      <c r="G16" s="57">
        <v>321816</v>
      </c>
      <c r="H16" s="57"/>
      <c r="I16" s="41" t="s">
        <v>34</v>
      </c>
    </row>
    <row r="17" spans="1:9" ht="15.75" thickBot="1" x14ac:dyDescent="0.3">
      <c r="A17" s="18" t="s">
        <v>18</v>
      </c>
      <c r="B17" s="46"/>
      <c r="C17" s="43">
        <v>3</v>
      </c>
      <c r="D17" s="19" t="s">
        <v>71</v>
      </c>
      <c r="E17" s="22" t="s">
        <v>65</v>
      </c>
      <c r="F17" s="23" t="s">
        <v>68</v>
      </c>
      <c r="G17" s="55">
        <v>259061.88</v>
      </c>
      <c r="H17" s="60"/>
      <c r="I17" s="48" t="s">
        <v>34</v>
      </c>
    </row>
    <row r="18" spans="1:9" ht="15.75" thickBot="1" x14ac:dyDescent="0.3">
      <c r="A18" s="18" t="s">
        <v>18</v>
      </c>
      <c r="B18" s="25"/>
      <c r="C18" s="45">
        <v>4</v>
      </c>
      <c r="D18" s="19" t="s">
        <v>71</v>
      </c>
      <c r="E18" s="35" t="s">
        <v>65</v>
      </c>
      <c r="F18" s="36" t="s">
        <v>69</v>
      </c>
      <c r="G18" s="58">
        <v>227831.1</v>
      </c>
      <c r="H18" s="58"/>
      <c r="I18" s="35" t="s">
        <v>34</v>
      </c>
    </row>
    <row r="19" spans="1:9" ht="15.75" thickBot="1" x14ac:dyDescent="0.3">
      <c r="A19" s="24"/>
      <c r="B19" s="82" t="s">
        <v>12</v>
      </c>
      <c r="C19" s="83"/>
      <c r="D19" s="19" t="s">
        <v>71</v>
      </c>
      <c r="E19" s="37"/>
      <c r="F19" s="38"/>
      <c r="G19" s="56">
        <f>SUM(G15:G18)</f>
        <v>878923.38</v>
      </c>
      <c r="H19" s="56">
        <f>SUM(H15:H18)</f>
        <v>0</v>
      </c>
      <c r="I19" s="37"/>
    </row>
    <row r="20" spans="1:9" ht="15.75" thickBot="1" x14ac:dyDescent="0.3">
      <c r="A20" s="87" t="s">
        <v>22</v>
      </c>
      <c r="B20" s="88"/>
      <c r="C20" s="89"/>
      <c r="D20" s="19" t="s">
        <v>71</v>
      </c>
      <c r="E20" s="38"/>
      <c r="F20" s="37"/>
      <c r="G20" s="56">
        <f>SUM(G6+G10+G14+G19)</f>
        <v>985123.38</v>
      </c>
      <c r="H20" s="56">
        <f>SUM(H6+H10+H14+H19)</f>
        <v>0</v>
      </c>
      <c r="I20" s="37"/>
    </row>
    <row r="21" spans="1:9" ht="27" thickBot="1" x14ac:dyDescent="0.3">
      <c r="A21" s="26" t="s">
        <v>13</v>
      </c>
      <c r="B21" s="26"/>
      <c r="C21" s="27" t="s">
        <v>14</v>
      </c>
      <c r="D21" s="19" t="s">
        <v>71</v>
      </c>
      <c r="E21" s="29" t="s">
        <v>15</v>
      </c>
      <c r="F21" s="28" t="s">
        <v>16</v>
      </c>
      <c r="G21" s="53" t="s">
        <v>19</v>
      </c>
      <c r="H21" s="53" t="s">
        <v>20</v>
      </c>
      <c r="I21" s="28" t="s">
        <v>17</v>
      </c>
    </row>
    <row r="22" spans="1:9" ht="15.75" thickBot="1" x14ac:dyDescent="0.3">
      <c r="A22" s="18" t="s">
        <v>23</v>
      </c>
      <c r="B22" s="30" t="s">
        <v>4</v>
      </c>
      <c r="C22" s="31">
        <v>1</v>
      </c>
      <c r="D22" s="19" t="s">
        <v>71</v>
      </c>
      <c r="E22" s="20" t="s">
        <v>48</v>
      </c>
      <c r="F22" s="19"/>
      <c r="G22" s="54">
        <v>7800</v>
      </c>
      <c r="H22" s="54"/>
      <c r="I22" s="19" t="s">
        <v>34</v>
      </c>
    </row>
    <row r="23" spans="1:9" ht="15.75" thickBot="1" x14ac:dyDescent="0.3">
      <c r="A23" s="18" t="s">
        <v>23</v>
      </c>
      <c r="B23" s="32"/>
      <c r="C23" s="33">
        <v>2</v>
      </c>
      <c r="D23" s="19" t="s">
        <v>71</v>
      </c>
      <c r="E23" s="23" t="s">
        <v>49</v>
      </c>
      <c r="F23" s="22"/>
      <c r="G23" s="55">
        <v>19200</v>
      </c>
      <c r="H23" s="55"/>
      <c r="I23" s="22" t="s">
        <v>33</v>
      </c>
    </row>
    <row r="24" spans="1:9" ht="15.75" thickBot="1" x14ac:dyDescent="0.3">
      <c r="A24" s="18" t="s">
        <v>23</v>
      </c>
      <c r="B24" s="32"/>
      <c r="C24" s="33">
        <v>3</v>
      </c>
      <c r="D24" s="19" t="s">
        <v>71</v>
      </c>
      <c r="E24" s="23" t="s">
        <v>48</v>
      </c>
      <c r="F24" s="22"/>
      <c r="G24" s="55">
        <v>18000</v>
      </c>
      <c r="H24" s="55"/>
      <c r="I24" s="22" t="s">
        <v>34</v>
      </c>
    </row>
    <row r="25" spans="1:9" ht="15.75" thickBot="1" x14ac:dyDescent="0.3">
      <c r="A25" s="18" t="s">
        <v>23</v>
      </c>
      <c r="B25" s="82" t="s">
        <v>12</v>
      </c>
      <c r="C25" s="83"/>
      <c r="D25" s="19" t="s">
        <v>71</v>
      </c>
      <c r="E25" s="38"/>
      <c r="F25" s="37"/>
      <c r="G25" s="56">
        <f>SUM(G22:G24)</f>
        <v>45000</v>
      </c>
      <c r="H25" s="56">
        <f>SUM(H22:H24)</f>
        <v>0</v>
      </c>
      <c r="I25" s="37"/>
    </row>
    <row r="26" spans="1:9" ht="15.75" thickBot="1" x14ac:dyDescent="0.3">
      <c r="A26" s="18" t="s">
        <v>23</v>
      </c>
      <c r="B26" s="32" t="s">
        <v>5</v>
      </c>
      <c r="C26" s="42">
        <v>1</v>
      </c>
      <c r="D26" s="19" t="s">
        <v>71</v>
      </c>
      <c r="E26" s="40"/>
      <c r="F26" s="41"/>
      <c r="G26" s="57"/>
      <c r="H26" s="57"/>
      <c r="I26" s="41"/>
    </row>
    <row r="27" spans="1:9" ht="15.75" thickBot="1" x14ac:dyDescent="0.3">
      <c r="A27" s="18" t="s">
        <v>23</v>
      </c>
      <c r="B27" s="32"/>
      <c r="C27" s="33">
        <v>2</v>
      </c>
      <c r="D27" s="19" t="s">
        <v>71</v>
      </c>
      <c r="E27" s="23"/>
      <c r="F27" s="22"/>
      <c r="G27" s="55"/>
      <c r="H27" s="55"/>
      <c r="I27" s="22"/>
    </row>
    <row r="28" spans="1:9" ht="15.75" thickBot="1" x14ac:dyDescent="0.3">
      <c r="A28" s="18" t="s">
        <v>23</v>
      </c>
      <c r="B28" s="32"/>
      <c r="C28" s="34">
        <v>3</v>
      </c>
      <c r="D28" s="19" t="s">
        <v>71</v>
      </c>
      <c r="E28" s="36"/>
      <c r="F28" s="35"/>
      <c r="G28" s="58"/>
      <c r="H28" s="58"/>
      <c r="I28" s="35"/>
    </row>
    <row r="29" spans="1:9" ht="15.75" thickBot="1" x14ac:dyDescent="0.3">
      <c r="A29" s="18" t="s">
        <v>23</v>
      </c>
      <c r="B29" s="82" t="s">
        <v>12</v>
      </c>
      <c r="C29" s="83"/>
      <c r="D29" s="19" t="s">
        <v>71</v>
      </c>
      <c r="E29" s="37"/>
      <c r="F29" s="45"/>
      <c r="G29" s="56">
        <f>SUM(G26:G28)</f>
        <v>0</v>
      </c>
      <c r="H29" s="56">
        <f>SUM(H26:H28)</f>
        <v>0</v>
      </c>
      <c r="I29" s="37"/>
    </row>
    <row r="30" spans="1:9" ht="15.75" thickBot="1" x14ac:dyDescent="0.3">
      <c r="A30" s="18" t="s">
        <v>23</v>
      </c>
      <c r="B30" s="30" t="s">
        <v>6</v>
      </c>
      <c r="C30" s="18">
        <v>1</v>
      </c>
      <c r="D30" s="19" t="s">
        <v>71</v>
      </c>
      <c r="E30" s="66"/>
      <c r="F30" s="20"/>
      <c r="G30" s="54"/>
      <c r="H30" s="54"/>
      <c r="I30" s="19"/>
    </row>
    <row r="31" spans="1:9" ht="15.75" thickBot="1" x14ac:dyDescent="0.3">
      <c r="A31" s="18" t="s">
        <v>23</v>
      </c>
      <c r="B31" s="32"/>
      <c r="C31" s="18">
        <v>2</v>
      </c>
      <c r="D31" s="19" t="s">
        <v>71</v>
      </c>
      <c r="E31" s="41"/>
      <c r="F31" s="40"/>
      <c r="G31" s="57"/>
      <c r="H31" s="57"/>
      <c r="I31" s="41"/>
    </row>
    <row r="32" spans="1:9" ht="15.75" thickBot="1" x14ac:dyDescent="0.3">
      <c r="A32" s="18" t="s">
        <v>23</v>
      </c>
      <c r="B32" s="32"/>
      <c r="C32" s="18">
        <v>3</v>
      </c>
      <c r="D32" s="19" t="s">
        <v>71</v>
      </c>
      <c r="E32" s="24"/>
      <c r="F32" s="39"/>
      <c r="G32" s="59"/>
      <c r="H32" s="59"/>
      <c r="I32" s="24"/>
    </row>
    <row r="33" spans="1:9" ht="15.75" thickBot="1" x14ac:dyDescent="0.3">
      <c r="A33" s="18" t="s">
        <v>23</v>
      </c>
      <c r="B33" s="82" t="s">
        <v>12</v>
      </c>
      <c r="C33" s="83"/>
      <c r="D33" s="19" t="s">
        <v>71</v>
      </c>
      <c r="E33" s="37"/>
      <c r="F33" s="38"/>
      <c r="G33" s="56">
        <f>SUM(G30:G32)</f>
        <v>0</v>
      </c>
      <c r="H33" s="56">
        <f>SUM(H30:H32)</f>
        <v>0</v>
      </c>
      <c r="I33" s="37"/>
    </row>
    <row r="34" spans="1:9" ht="15.75" thickBot="1" x14ac:dyDescent="0.3">
      <c r="A34" s="18" t="s">
        <v>23</v>
      </c>
      <c r="B34" s="18" t="s">
        <v>7</v>
      </c>
      <c r="C34" s="44">
        <v>1</v>
      </c>
      <c r="D34" s="19" t="s">
        <v>71</v>
      </c>
      <c r="E34" s="41"/>
      <c r="F34" s="40"/>
      <c r="G34" s="57"/>
      <c r="H34" s="57"/>
      <c r="I34" s="41"/>
    </row>
    <row r="35" spans="1:9" ht="15.75" thickBot="1" x14ac:dyDescent="0.3">
      <c r="A35" s="18" t="s">
        <v>23</v>
      </c>
      <c r="B35" s="46"/>
      <c r="C35" s="43">
        <v>2</v>
      </c>
      <c r="D35" s="19" t="s">
        <v>71</v>
      </c>
      <c r="E35" s="48"/>
      <c r="F35" s="47"/>
      <c r="G35" s="60"/>
      <c r="H35" s="60"/>
      <c r="I35" s="48"/>
    </row>
    <row r="36" spans="1:9" ht="15.75" thickBot="1" x14ac:dyDescent="0.3">
      <c r="A36" s="18" t="s">
        <v>23</v>
      </c>
      <c r="B36" s="25"/>
      <c r="C36" s="45">
        <v>3</v>
      </c>
      <c r="D36" s="19" t="s">
        <v>71</v>
      </c>
      <c r="E36" s="35"/>
      <c r="F36" s="36"/>
      <c r="G36" s="58"/>
      <c r="H36" s="58"/>
      <c r="I36" s="35"/>
    </row>
    <row r="37" spans="1:9" ht="15.75" thickBot="1" x14ac:dyDescent="0.3">
      <c r="A37" s="24"/>
      <c r="B37" s="82" t="s">
        <v>12</v>
      </c>
      <c r="C37" s="83"/>
      <c r="D37" s="19" t="s">
        <v>71</v>
      </c>
      <c r="E37" s="37"/>
      <c r="F37" s="38"/>
      <c r="G37" s="56">
        <f>SUM(G34:G36)</f>
        <v>0</v>
      </c>
      <c r="H37" s="56">
        <f>SUM(H34:H36)</f>
        <v>0</v>
      </c>
      <c r="I37" s="37"/>
    </row>
    <row r="38" spans="1:9" ht="15.75" thickBot="1" x14ac:dyDescent="0.3">
      <c r="A38" s="87" t="s">
        <v>22</v>
      </c>
      <c r="B38" s="88"/>
      <c r="C38" s="89"/>
      <c r="D38" s="19" t="s">
        <v>71</v>
      </c>
      <c r="E38" s="38"/>
      <c r="F38" s="37"/>
      <c r="G38" s="56">
        <f>SUM(G25+G29+G33+G37)</f>
        <v>45000</v>
      </c>
      <c r="H38" s="56">
        <f>SUM(H25+H29+H33+H37)</f>
        <v>0</v>
      </c>
      <c r="I38" s="37"/>
    </row>
    <row r="39" spans="1:9" ht="27" thickBot="1" x14ac:dyDescent="0.3">
      <c r="A39" s="26" t="s">
        <v>13</v>
      </c>
      <c r="B39" s="26"/>
      <c r="C39" s="27" t="s">
        <v>14</v>
      </c>
      <c r="D39" s="19" t="s">
        <v>71</v>
      </c>
      <c r="E39" s="29" t="s">
        <v>15</v>
      </c>
      <c r="F39" s="28" t="s">
        <v>16</v>
      </c>
      <c r="G39" s="53" t="s">
        <v>19</v>
      </c>
      <c r="H39" s="53" t="s">
        <v>20</v>
      </c>
      <c r="I39" s="28" t="s">
        <v>17</v>
      </c>
    </row>
    <row r="40" spans="1:9" ht="15.75" thickBot="1" x14ac:dyDescent="0.3">
      <c r="A40" s="18" t="s">
        <v>24</v>
      </c>
      <c r="B40" s="30" t="s">
        <v>4</v>
      </c>
      <c r="C40" s="31">
        <v>1</v>
      </c>
      <c r="D40" s="19" t="s">
        <v>71</v>
      </c>
      <c r="E40" s="20" t="s">
        <v>50</v>
      </c>
      <c r="F40" s="19"/>
      <c r="G40" s="54">
        <v>41600</v>
      </c>
      <c r="H40" s="54"/>
      <c r="I40" s="19" t="s">
        <v>34</v>
      </c>
    </row>
    <row r="41" spans="1:9" ht="15.75" thickBot="1" x14ac:dyDescent="0.3">
      <c r="A41" s="18" t="s">
        <v>24</v>
      </c>
      <c r="B41" s="32"/>
      <c r="C41" s="33">
        <v>2</v>
      </c>
      <c r="D41" s="19" t="s">
        <v>71</v>
      </c>
      <c r="E41" s="23" t="s">
        <v>51</v>
      </c>
      <c r="F41" s="22"/>
      <c r="G41" s="55">
        <v>45600</v>
      </c>
      <c r="H41" s="55"/>
      <c r="I41" s="22" t="s">
        <v>33</v>
      </c>
    </row>
    <row r="42" spans="1:9" ht="15.75" thickBot="1" x14ac:dyDescent="0.3">
      <c r="A42" s="18" t="s">
        <v>24</v>
      </c>
      <c r="B42" s="32"/>
      <c r="C42" s="33">
        <v>3</v>
      </c>
      <c r="D42" s="19" t="s">
        <v>71</v>
      </c>
      <c r="E42" s="23"/>
      <c r="F42" s="22"/>
      <c r="G42" s="55"/>
      <c r="H42" s="55"/>
      <c r="I42" s="22" t="s">
        <v>34</v>
      </c>
    </row>
    <row r="43" spans="1:9" ht="15.75" thickBot="1" x14ac:dyDescent="0.3">
      <c r="A43" s="18" t="s">
        <v>24</v>
      </c>
      <c r="B43" s="82" t="s">
        <v>12</v>
      </c>
      <c r="C43" s="83"/>
      <c r="D43" s="19" t="s">
        <v>71</v>
      </c>
      <c r="E43" s="38"/>
      <c r="F43" s="37"/>
      <c r="G43" s="56">
        <f>SUM(G40:G42)</f>
        <v>87200</v>
      </c>
      <c r="H43" s="56">
        <f>SUM(H40:H42)</f>
        <v>0</v>
      </c>
      <c r="I43" s="37"/>
    </row>
    <row r="44" spans="1:9" ht="15.75" thickBot="1" x14ac:dyDescent="0.3">
      <c r="A44" s="18" t="s">
        <v>24</v>
      </c>
      <c r="B44" s="32" t="s">
        <v>5</v>
      </c>
      <c r="C44" s="42">
        <v>1</v>
      </c>
      <c r="D44" s="19" t="s">
        <v>71</v>
      </c>
      <c r="E44" s="40"/>
      <c r="F44" s="41"/>
      <c r="G44" s="57"/>
      <c r="H44" s="57"/>
      <c r="I44" s="41"/>
    </row>
    <row r="45" spans="1:9" ht="15.75" thickBot="1" x14ac:dyDescent="0.3">
      <c r="A45" s="18" t="s">
        <v>24</v>
      </c>
      <c r="B45" s="32"/>
      <c r="C45" s="33">
        <v>2</v>
      </c>
      <c r="D45" s="19" t="s">
        <v>71</v>
      </c>
      <c r="E45" s="23"/>
      <c r="F45" s="22"/>
      <c r="G45" s="55"/>
      <c r="H45" s="55"/>
      <c r="I45" s="22"/>
    </row>
    <row r="46" spans="1:9" ht="15.75" thickBot="1" x14ac:dyDescent="0.3">
      <c r="A46" s="18" t="s">
        <v>24</v>
      </c>
      <c r="B46" s="32"/>
      <c r="C46" s="34">
        <v>3</v>
      </c>
      <c r="D46" s="19" t="s">
        <v>71</v>
      </c>
      <c r="E46" s="36"/>
      <c r="F46" s="35"/>
      <c r="G46" s="58"/>
      <c r="H46" s="58"/>
      <c r="I46" s="35"/>
    </row>
    <row r="47" spans="1:9" ht="15.75" thickBot="1" x14ac:dyDescent="0.3">
      <c r="A47" s="18" t="s">
        <v>24</v>
      </c>
      <c r="B47" s="82" t="s">
        <v>12</v>
      </c>
      <c r="C47" s="83"/>
      <c r="D47" s="19" t="s">
        <v>71</v>
      </c>
      <c r="E47" s="37"/>
      <c r="F47" s="45"/>
      <c r="G47" s="56">
        <f>SUM(G44:G46)</f>
        <v>0</v>
      </c>
      <c r="H47" s="56">
        <f>SUM(H44:H46)</f>
        <v>0</v>
      </c>
      <c r="I47" s="37"/>
    </row>
    <row r="48" spans="1:9" ht="15.75" thickBot="1" x14ac:dyDescent="0.3">
      <c r="A48" s="18" t="s">
        <v>24</v>
      </c>
      <c r="B48" s="30" t="s">
        <v>6</v>
      </c>
      <c r="C48" s="18">
        <v>1</v>
      </c>
      <c r="D48" s="19" t="s">
        <v>71</v>
      </c>
      <c r="E48" s="19"/>
      <c r="F48" s="20"/>
      <c r="G48" s="54"/>
      <c r="H48" s="54"/>
      <c r="I48" s="19"/>
    </row>
    <row r="49" spans="1:9" ht="15.75" thickBot="1" x14ac:dyDescent="0.3">
      <c r="A49" s="18" t="s">
        <v>24</v>
      </c>
      <c r="B49" s="32"/>
      <c r="C49" s="18">
        <v>2</v>
      </c>
      <c r="D49" s="19" t="s">
        <v>71</v>
      </c>
      <c r="E49" s="41"/>
      <c r="F49" s="40"/>
      <c r="G49" s="57"/>
      <c r="H49" s="57"/>
      <c r="I49" s="41"/>
    </row>
    <row r="50" spans="1:9" ht="15.75" thickBot="1" x14ac:dyDescent="0.3">
      <c r="A50" s="18" t="s">
        <v>24</v>
      </c>
      <c r="B50" s="32"/>
      <c r="C50" s="18">
        <v>3</v>
      </c>
      <c r="D50" s="19" t="s">
        <v>71</v>
      </c>
      <c r="E50" s="24"/>
      <c r="F50" s="39"/>
      <c r="G50" s="59"/>
      <c r="H50" s="59"/>
      <c r="I50" s="24"/>
    </row>
    <row r="51" spans="1:9" ht="15.75" thickBot="1" x14ac:dyDescent="0.3">
      <c r="A51" s="18" t="s">
        <v>24</v>
      </c>
      <c r="B51" s="82" t="s">
        <v>12</v>
      </c>
      <c r="C51" s="83"/>
      <c r="D51" s="19" t="s">
        <v>71</v>
      </c>
      <c r="E51" s="37"/>
      <c r="F51" s="38"/>
      <c r="G51" s="56">
        <f>SUM(G48:G50)</f>
        <v>0</v>
      </c>
      <c r="H51" s="56">
        <f>SUM(H48:H50)</f>
        <v>0</v>
      </c>
      <c r="I51" s="37"/>
    </row>
    <row r="52" spans="1:9" ht="15.75" thickBot="1" x14ac:dyDescent="0.3">
      <c r="A52" s="18" t="s">
        <v>24</v>
      </c>
      <c r="B52" s="18" t="s">
        <v>7</v>
      </c>
      <c r="C52" s="44">
        <v>1</v>
      </c>
      <c r="D52" s="19" t="s">
        <v>71</v>
      </c>
      <c r="E52" s="41"/>
      <c r="F52" s="40"/>
      <c r="G52" s="57"/>
      <c r="H52" s="57"/>
      <c r="I52" s="41"/>
    </row>
    <row r="53" spans="1:9" ht="15.75" thickBot="1" x14ac:dyDescent="0.3">
      <c r="A53" s="18" t="s">
        <v>24</v>
      </c>
      <c r="B53" s="46"/>
      <c r="C53" s="43">
        <v>2</v>
      </c>
      <c r="D53" s="19" t="s">
        <v>71</v>
      </c>
      <c r="E53" s="48"/>
      <c r="F53" s="47"/>
      <c r="G53" s="60"/>
      <c r="H53" s="60"/>
      <c r="I53" s="48"/>
    </row>
    <row r="54" spans="1:9" ht="15.75" thickBot="1" x14ac:dyDescent="0.3">
      <c r="A54" s="18" t="s">
        <v>24</v>
      </c>
      <c r="B54" s="25"/>
      <c r="C54" s="45">
        <v>3</v>
      </c>
      <c r="D54" s="19" t="s">
        <v>71</v>
      </c>
      <c r="E54" s="35"/>
      <c r="F54" s="36"/>
      <c r="G54" s="58"/>
      <c r="H54" s="58"/>
      <c r="I54" s="35"/>
    </row>
    <row r="55" spans="1:9" ht="15.75" thickBot="1" x14ac:dyDescent="0.3">
      <c r="A55" s="18" t="s">
        <v>24</v>
      </c>
      <c r="B55" s="82" t="s">
        <v>12</v>
      </c>
      <c r="C55" s="83"/>
      <c r="D55" s="19" t="s">
        <v>71</v>
      </c>
      <c r="E55" s="37"/>
      <c r="F55" s="38"/>
      <c r="G55" s="56">
        <f>SUM(G52:G54)</f>
        <v>0</v>
      </c>
      <c r="H55" s="56">
        <f>SUM(H52:H54)</f>
        <v>0</v>
      </c>
      <c r="I55" s="37"/>
    </row>
    <row r="56" spans="1:9" ht="15.75" thickBot="1" x14ac:dyDescent="0.3">
      <c r="A56" s="87" t="s">
        <v>22</v>
      </c>
      <c r="B56" s="88"/>
      <c r="C56" s="89"/>
      <c r="D56" s="19" t="s">
        <v>71</v>
      </c>
      <c r="E56" s="38"/>
      <c r="F56" s="37"/>
      <c r="G56" s="56">
        <f>SUM(G43+G47+G51+G55)</f>
        <v>87200</v>
      </c>
      <c r="H56" s="56">
        <f>SUM(H43+H47+H51+H55)</f>
        <v>0</v>
      </c>
      <c r="I56" s="37"/>
    </row>
    <row r="57" spans="1:9" ht="27" thickBot="1" x14ac:dyDescent="0.3">
      <c r="A57" s="26" t="s">
        <v>13</v>
      </c>
      <c r="B57" s="26"/>
      <c r="C57" s="27" t="s">
        <v>14</v>
      </c>
      <c r="D57" s="19" t="s">
        <v>71</v>
      </c>
      <c r="E57" s="29" t="s">
        <v>15</v>
      </c>
      <c r="F57" s="28" t="s">
        <v>16</v>
      </c>
      <c r="G57" s="53" t="s">
        <v>19</v>
      </c>
      <c r="H57" s="53" t="s">
        <v>20</v>
      </c>
      <c r="I57" s="28" t="s">
        <v>17</v>
      </c>
    </row>
    <row r="58" spans="1:9" ht="15.75" thickBot="1" x14ac:dyDescent="0.3">
      <c r="A58" s="18" t="s">
        <v>25</v>
      </c>
      <c r="B58" s="30" t="s">
        <v>4</v>
      </c>
      <c r="C58" s="31">
        <v>1</v>
      </c>
      <c r="D58" s="19" t="s">
        <v>71</v>
      </c>
      <c r="E58" s="20" t="s">
        <v>52</v>
      </c>
      <c r="F58" s="19"/>
      <c r="G58" s="54">
        <v>37000</v>
      </c>
      <c r="H58" s="54"/>
      <c r="I58" s="19" t="s">
        <v>34</v>
      </c>
    </row>
    <row r="59" spans="1:9" ht="15.75" thickBot="1" x14ac:dyDescent="0.3">
      <c r="A59" s="18" t="s">
        <v>25</v>
      </c>
      <c r="B59" s="32"/>
      <c r="C59" s="33">
        <v>2</v>
      </c>
      <c r="D59" s="19" t="s">
        <v>71</v>
      </c>
      <c r="E59" s="23" t="s">
        <v>52</v>
      </c>
      <c r="F59" s="22"/>
      <c r="G59" s="55">
        <v>15000</v>
      </c>
      <c r="H59" s="55"/>
      <c r="I59" s="22" t="s">
        <v>33</v>
      </c>
    </row>
    <row r="60" spans="1:9" ht="15.75" thickBot="1" x14ac:dyDescent="0.3">
      <c r="A60" s="18" t="s">
        <v>25</v>
      </c>
      <c r="B60" s="32"/>
      <c r="C60" s="33">
        <v>3</v>
      </c>
      <c r="D60" s="19" t="s">
        <v>71</v>
      </c>
      <c r="E60" s="65"/>
      <c r="F60" s="22"/>
      <c r="G60" s="68"/>
      <c r="H60" s="55"/>
      <c r="I60" s="22"/>
    </row>
    <row r="61" spans="1:9" ht="15.75" thickBot="1" x14ac:dyDescent="0.3">
      <c r="A61" s="18" t="s">
        <v>25</v>
      </c>
      <c r="B61" s="82" t="s">
        <v>12</v>
      </c>
      <c r="C61" s="83"/>
      <c r="D61" s="19" t="s">
        <v>71</v>
      </c>
      <c r="E61" s="38"/>
      <c r="F61" s="37"/>
      <c r="G61" s="56">
        <f>SUM(G58:G60)</f>
        <v>52000</v>
      </c>
      <c r="H61" s="56">
        <f>SUM(H58:H60)</f>
        <v>0</v>
      </c>
      <c r="I61" s="37"/>
    </row>
    <row r="62" spans="1:9" ht="15.75" thickBot="1" x14ac:dyDescent="0.3">
      <c r="A62" s="18" t="s">
        <v>25</v>
      </c>
      <c r="B62" s="32" t="s">
        <v>5</v>
      </c>
      <c r="C62" s="42">
        <v>1</v>
      </c>
      <c r="D62" s="19" t="s">
        <v>71</v>
      </c>
      <c r="E62" s="40" t="s">
        <v>53</v>
      </c>
      <c r="F62" s="41"/>
      <c r="G62" s="57">
        <v>3000</v>
      </c>
      <c r="H62" s="57"/>
      <c r="I62" s="41" t="s">
        <v>33</v>
      </c>
    </row>
    <row r="63" spans="1:9" ht="15.75" thickBot="1" x14ac:dyDescent="0.3">
      <c r="A63" s="18" t="s">
        <v>25</v>
      </c>
      <c r="B63" s="32"/>
      <c r="C63" s="33">
        <v>2</v>
      </c>
      <c r="D63" s="19" t="s">
        <v>71</v>
      </c>
      <c r="E63" s="23" t="s">
        <v>54</v>
      </c>
      <c r="F63" s="22"/>
      <c r="G63" s="55">
        <v>5600</v>
      </c>
      <c r="H63" s="55"/>
      <c r="I63" s="22" t="s">
        <v>34</v>
      </c>
    </row>
    <row r="64" spans="1:9" ht="15.75" thickBot="1" x14ac:dyDescent="0.3">
      <c r="A64" s="18" t="s">
        <v>25</v>
      </c>
      <c r="B64" s="32"/>
      <c r="C64" s="34">
        <v>3</v>
      </c>
      <c r="D64" s="19" t="s">
        <v>71</v>
      </c>
      <c r="E64" s="65"/>
      <c r="F64" s="35"/>
      <c r="G64" s="58"/>
      <c r="H64" s="58"/>
      <c r="I64" s="35"/>
    </row>
    <row r="65" spans="1:9" ht="15.75" thickBot="1" x14ac:dyDescent="0.3">
      <c r="A65" s="18" t="s">
        <v>25</v>
      </c>
      <c r="B65" s="82" t="s">
        <v>12</v>
      </c>
      <c r="C65" s="83"/>
      <c r="D65" s="19" t="s">
        <v>71</v>
      </c>
      <c r="E65" s="37"/>
      <c r="F65" s="45"/>
      <c r="G65" s="56">
        <f>SUM(G62:G64)</f>
        <v>8600</v>
      </c>
      <c r="H65" s="56">
        <f>SUM(H62:H64)</f>
        <v>0</v>
      </c>
      <c r="I65" s="37"/>
    </row>
    <row r="66" spans="1:9" ht="15.75" thickBot="1" x14ac:dyDescent="0.3">
      <c r="A66" s="18" t="s">
        <v>25</v>
      </c>
      <c r="B66" s="30" t="s">
        <v>6</v>
      </c>
      <c r="C66" s="18">
        <v>1</v>
      </c>
      <c r="D66" s="19" t="s">
        <v>71</v>
      </c>
      <c r="E66" s="19"/>
      <c r="F66" s="20"/>
      <c r="G66" s="57"/>
      <c r="H66" s="54"/>
      <c r="I66" s="19"/>
    </row>
    <row r="67" spans="1:9" ht="15.75" thickBot="1" x14ac:dyDescent="0.3">
      <c r="A67" s="18" t="s">
        <v>25</v>
      </c>
      <c r="B67" s="32"/>
      <c r="C67" s="18">
        <v>2</v>
      </c>
      <c r="D67" s="19" t="s">
        <v>71</v>
      </c>
      <c r="E67" s="41"/>
      <c r="F67" s="40"/>
      <c r="G67" s="57"/>
      <c r="H67" s="57"/>
      <c r="I67" s="41"/>
    </row>
    <row r="68" spans="1:9" ht="15.75" thickBot="1" x14ac:dyDescent="0.3">
      <c r="A68" s="18" t="s">
        <v>25</v>
      </c>
      <c r="B68" s="32"/>
      <c r="C68" s="18">
        <v>3</v>
      </c>
      <c r="D68" s="19" t="s">
        <v>71</v>
      </c>
      <c r="E68" s="24"/>
      <c r="F68" s="39"/>
      <c r="G68" s="59"/>
      <c r="H68" s="59"/>
      <c r="I68" s="24"/>
    </row>
    <row r="69" spans="1:9" ht="15.75" thickBot="1" x14ac:dyDescent="0.3">
      <c r="A69" s="18" t="s">
        <v>25</v>
      </c>
      <c r="B69" s="82" t="s">
        <v>12</v>
      </c>
      <c r="C69" s="83"/>
      <c r="D69" s="19" t="s">
        <v>71</v>
      </c>
      <c r="E69" s="37"/>
      <c r="F69" s="38"/>
      <c r="G69" s="56">
        <f>SUM(G66:G68)</f>
        <v>0</v>
      </c>
      <c r="H69" s="56">
        <f>SUM(H66:H68)</f>
        <v>0</v>
      </c>
      <c r="I69" s="37"/>
    </row>
    <row r="70" spans="1:9" ht="15.75" thickBot="1" x14ac:dyDescent="0.3">
      <c r="A70" s="18" t="s">
        <v>25</v>
      </c>
      <c r="B70" s="18" t="s">
        <v>7</v>
      </c>
      <c r="C70" s="44">
        <v>1</v>
      </c>
      <c r="D70" s="19" t="s">
        <v>71</v>
      </c>
      <c r="E70" s="41"/>
      <c r="F70" s="40"/>
      <c r="G70" s="57"/>
      <c r="H70" s="57"/>
      <c r="I70" s="41"/>
    </row>
    <row r="71" spans="1:9" ht="15.75" thickBot="1" x14ac:dyDescent="0.3">
      <c r="A71" s="18" t="s">
        <v>25</v>
      </c>
      <c r="B71" s="46"/>
      <c r="C71" s="43">
        <v>2</v>
      </c>
      <c r="D71" s="19" t="s">
        <v>71</v>
      </c>
      <c r="E71" s="22"/>
      <c r="F71" s="47"/>
      <c r="G71" s="55"/>
      <c r="H71" s="60"/>
      <c r="I71" s="48"/>
    </row>
    <row r="72" spans="1:9" ht="15.75" thickBot="1" x14ac:dyDescent="0.3">
      <c r="A72" s="18" t="s">
        <v>25</v>
      </c>
      <c r="B72" s="25"/>
      <c r="C72" s="45">
        <v>3</v>
      </c>
      <c r="D72" s="19" t="s">
        <v>71</v>
      </c>
      <c r="E72" s="35"/>
      <c r="F72" s="36"/>
      <c r="G72" s="58"/>
      <c r="H72" s="58"/>
      <c r="I72" s="35"/>
    </row>
    <row r="73" spans="1:9" ht="15.75" thickBot="1" x14ac:dyDescent="0.3">
      <c r="A73" s="18" t="s">
        <v>25</v>
      </c>
      <c r="B73" s="82" t="s">
        <v>12</v>
      </c>
      <c r="C73" s="83"/>
      <c r="D73" s="19" t="s">
        <v>71</v>
      </c>
      <c r="E73" s="37"/>
      <c r="F73" s="38"/>
      <c r="G73" s="56">
        <f>SUM(G70:G72)</f>
        <v>0</v>
      </c>
      <c r="H73" s="56">
        <f>SUM(H70:H72)</f>
        <v>0</v>
      </c>
      <c r="I73" s="37"/>
    </row>
    <row r="74" spans="1:9" ht="15.75" thickBot="1" x14ac:dyDescent="0.3">
      <c r="A74" s="87" t="s">
        <v>22</v>
      </c>
      <c r="B74" s="88"/>
      <c r="C74" s="89"/>
      <c r="D74" s="19" t="s">
        <v>71</v>
      </c>
      <c r="E74" s="38"/>
      <c r="F74" s="37"/>
      <c r="G74" s="56">
        <f>G61+G65+G69+G73</f>
        <v>60600</v>
      </c>
      <c r="H74" s="56">
        <f>SUM(H61+H65+H69+H73)</f>
        <v>0</v>
      </c>
      <c r="I74" s="37"/>
    </row>
    <row r="75" spans="1:9" ht="27" thickBot="1" x14ac:dyDescent="0.3">
      <c r="A75" s="26" t="s">
        <v>13</v>
      </c>
      <c r="B75" s="26"/>
      <c r="C75" s="27" t="s">
        <v>14</v>
      </c>
      <c r="D75" s="19" t="s">
        <v>71</v>
      </c>
      <c r="E75" s="29" t="s">
        <v>15</v>
      </c>
      <c r="F75" s="28" t="s">
        <v>16</v>
      </c>
      <c r="G75" s="53" t="s">
        <v>19</v>
      </c>
      <c r="H75" s="53" t="s">
        <v>20</v>
      </c>
      <c r="I75" s="28" t="s">
        <v>17</v>
      </c>
    </row>
    <row r="76" spans="1:9" ht="15.75" thickBot="1" x14ac:dyDescent="0.3">
      <c r="A76" s="18" t="s">
        <v>26</v>
      </c>
      <c r="B76" s="30" t="s">
        <v>4</v>
      </c>
      <c r="C76" s="31">
        <v>1</v>
      </c>
      <c r="D76" s="19" t="s">
        <v>71</v>
      </c>
      <c r="E76" s="20" t="s">
        <v>55</v>
      </c>
      <c r="F76" s="19"/>
      <c r="G76" s="54">
        <v>30300</v>
      </c>
      <c r="H76" s="54"/>
      <c r="I76" s="19" t="s">
        <v>33</v>
      </c>
    </row>
    <row r="77" spans="1:9" ht="15.75" thickBot="1" x14ac:dyDescent="0.3">
      <c r="A77" s="18" t="s">
        <v>26</v>
      </c>
      <c r="B77" s="32"/>
      <c r="C77" s="33">
        <v>2</v>
      </c>
      <c r="D77" s="19" t="s">
        <v>71</v>
      </c>
      <c r="E77" s="23" t="s">
        <v>55</v>
      </c>
      <c r="F77" s="22"/>
      <c r="G77" s="55">
        <v>22400</v>
      </c>
      <c r="H77" s="55"/>
      <c r="I77" s="22" t="s">
        <v>33</v>
      </c>
    </row>
    <row r="78" spans="1:9" ht="15.75" thickBot="1" x14ac:dyDescent="0.3">
      <c r="A78" s="18" t="s">
        <v>26</v>
      </c>
      <c r="B78" s="32"/>
      <c r="C78" s="33">
        <v>3</v>
      </c>
      <c r="D78" s="19" t="s">
        <v>71</v>
      </c>
      <c r="E78" s="23" t="s">
        <v>56</v>
      </c>
      <c r="F78" s="22"/>
      <c r="G78" s="55">
        <v>33000</v>
      </c>
      <c r="H78" s="55"/>
      <c r="I78" s="22" t="s">
        <v>33</v>
      </c>
    </row>
    <row r="79" spans="1:9" ht="15.75" thickBot="1" x14ac:dyDescent="0.3">
      <c r="A79" s="18" t="s">
        <v>26</v>
      </c>
      <c r="B79" s="82" t="s">
        <v>12</v>
      </c>
      <c r="C79" s="83"/>
      <c r="D79" s="19" t="s">
        <v>71</v>
      </c>
      <c r="F79" s="37"/>
      <c r="G79" s="56">
        <f>SUM(G76:G78)</f>
        <v>85700</v>
      </c>
      <c r="H79" s="56">
        <f>SUM(H76:H78)</f>
        <v>0</v>
      </c>
      <c r="I79" s="37"/>
    </row>
    <row r="80" spans="1:9" ht="15.75" thickBot="1" x14ac:dyDescent="0.3">
      <c r="A80" s="18" t="s">
        <v>26</v>
      </c>
      <c r="B80" s="32" t="s">
        <v>5</v>
      </c>
      <c r="C80" s="42">
        <v>1</v>
      </c>
      <c r="D80" s="19" t="s">
        <v>71</v>
      </c>
      <c r="E80" s="38" t="s">
        <v>57</v>
      </c>
      <c r="F80" s="41"/>
      <c r="G80" s="57">
        <v>7200</v>
      </c>
      <c r="H80" s="57"/>
      <c r="I80" s="41" t="s">
        <v>34</v>
      </c>
    </row>
    <row r="81" spans="1:9" ht="15.75" thickBot="1" x14ac:dyDescent="0.3">
      <c r="A81" s="18" t="s">
        <v>26</v>
      </c>
      <c r="B81" s="32"/>
      <c r="C81" s="33">
        <v>2</v>
      </c>
      <c r="D81" s="19" t="s">
        <v>71</v>
      </c>
      <c r="E81" s="23" t="s">
        <v>58</v>
      </c>
      <c r="F81" s="22"/>
      <c r="G81" s="55">
        <v>1200</v>
      </c>
      <c r="H81" s="55"/>
      <c r="I81" s="22" t="s">
        <v>33</v>
      </c>
    </row>
    <row r="82" spans="1:9" ht="15.75" thickBot="1" x14ac:dyDescent="0.3">
      <c r="A82" s="18" t="s">
        <v>26</v>
      </c>
      <c r="B82" s="32"/>
      <c r="C82" s="34">
        <v>3</v>
      </c>
      <c r="D82" s="19" t="s">
        <v>71</v>
      </c>
      <c r="E82" s="36" t="s">
        <v>59</v>
      </c>
      <c r="F82" s="35"/>
      <c r="G82" s="58">
        <v>7200</v>
      </c>
      <c r="H82" s="58"/>
      <c r="I82" s="35" t="s">
        <v>34</v>
      </c>
    </row>
    <row r="83" spans="1:9" ht="15.75" thickBot="1" x14ac:dyDescent="0.3">
      <c r="A83" s="18" t="s">
        <v>26</v>
      </c>
      <c r="B83" s="82" t="s">
        <v>12</v>
      </c>
      <c r="C83" s="83"/>
      <c r="D83" s="19" t="s">
        <v>71</v>
      </c>
      <c r="E83" s="37"/>
      <c r="F83" s="45"/>
      <c r="G83" s="56">
        <f>SUM(G80:G82)</f>
        <v>15600</v>
      </c>
      <c r="H83" s="56">
        <f>SUM(H80:H82)</f>
        <v>0</v>
      </c>
      <c r="I83" s="37"/>
    </row>
    <row r="84" spans="1:9" ht="15.75" thickBot="1" x14ac:dyDescent="0.3">
      <c r="A84" s="18" t="s">
        <v>26</v>
      </c>
      <c r="B84" s="30" t="s">
        <v>6</v>
      </c>
      <c r="C84" s="18">
        <v>1</v>
      </c>
      <c r="D84" s="19" t="s">
        <v>71</v>
      </c>
      <c r="E84" s="19" t="s">
        <v>60</v>
      </c>
      <c r="F84" s="20"/>
      <c r="G84" s="54">
        <v>1600</v>
      </c>
      <c r="H84" s="54"/>
      <c r="I84" s="19" t="s">
        <v>33</v>
      </c>
    </row>
    <row r="85" spans="1:9" ht="15.75" thickBot="1" x14ac:dyDescent="0.3">
      <c r="A85" s="18" t="s">
        <v>26</v>
      </c>
      <c r="B85" s="32"/>
      <c r="C85" s="18">
        <v>2</v>
      </c>
      <c r="D85" s="19" t="s">
        <v>71</v>
      </c>
      <c r="E85" s="41" t="s">
        <v>61</v>
      </c>
      <c r="F85" s="40"/>
      <c r="G85" s="57">
        <v>8000</v>
      </c>
      <c r="H85" s="57"/>
      <c r="I85" s="41" t="s">
        <v>33</v>
      </c>
    </row>
    <row r="86" spans="1:9" ht="15.75" thickBot="1" x14ac:dyDescent="0.3">
      <c r="A86" s="18" t="s">
        <v>26</v>
      </c>
      <c r="B86" s="32"/>
      <c r="C86" s="18">
        <v>3</v>
      </c>
      <c r="D86" s="19" t="s">
        <v>71</v>
      </c>
      <c r="E86" s="24" t="s">
        <v>62</v>
      </c>
      <c r="F86" s="39"/>
      <c r="G86" s="59">
        <v>4200</v>
      </c>
      <c r="H86" s="59"/>
      <c r="I86" s="24" t="s">
        <v>34</v>
      </c>
    </row>
    <row r="87" spans="1:9" ht="15.75" thickBot="1" x14ac:dyDescent="0.3">
      <c r="A87" s="18" t="s">
        <v>26</v>
      </c>
      <c r="B87" s="82" t="s">
        <v>12</v>
      </c>
      <c r="C87" s="83"/>
      <c r="D87" s="19" t="s">
        <v>71</v>
      </c>
      <c r="E87" s="37"/>
      <c r="F87" s="38"/>
      <c r="G87" s="56">
        <f>SUM(G84:G86)</f>
        <v>13800</v>
      </c>
      <c r="H87" s="56">
        <f>SUM(H84:H86)</f>
        <v>0</v>
      </c>
      <c r="I87" s="37"/>
    </row>
    <row r="88" spans="1:9" ht="15.75" thickBot="1" x14ac:dyDescent="0.3">
      <c r="A88" s="18" t="s">
        <v>26</v>
      </c>
      <c r="B88" s="18" t="s">
        <v>7</v>
      </c>
      <c r="C88" s="44">
        <v>1</v>
      </c>
      <c r="D88" s="19" t="s">
        <v>71</v>
      </c>
      <c r="E88" s="41"/>
      <c r="F88" s="40"/>
      <c r="G88" s="57"/>
      <c r="H88" s="57"/>
      <c r="I88" s="41"/>
    </row>
    <row r="89" spans="1:9" ht="15.75" thickBot="1" x14ac:dyDescent="0.3">
      <c r="A89" s="18" t="s">
        <v>26</v>
      </c>
      <c r="B89" s="46"/>
      <c r="C89" s="43">
        <v>2</v>
      </c>
      <c r="D89" s="19" t="s">
        <v>71</v>
      </c>
      <c r="E89" s="48"/>
      <c r="F89" s="47"/>
      <c r="G89" s="60"/>
      <c r="H89" s="60"/>
      <c r="I89" s="48"/>
    </row>
    <row r="90" spans="1:9" ht="15.75" thickBot="1" x14ac:dyDescent="0.3">
      <c r="A90" s="18" t="s">
        <v>26</v>
      </c>
      <c r="B90" s="25"/>
      <c r="C90" s="45">
        <v>3</v>
      </c>
      <c r="D90" s="19" t="s">
        <v>71</v>
      </c>
      <c r="E90" s="35"/>
      <c r="F90" s="36"/>
      <c r="G90" s="58"/>
      <c r="H90" s="58"/>
      <c r="I90" s="35"/>
    </row>
    <row r="91" spans="1:9" ht="15.75" thickBot="1" x14ac:dyDescent="0.3">
      <c r="A91" s="18" t="s">
        <v>26</v>
      </c>
      <c r="B91" s="82" t="s">
        <v>12</v>
      </c>
      <c r="C91" s="83"/>
      <c r="D91" s="19" t="s">
        <v>71</v>
      </c>
      <c r="E91" s="37"/>
      <c r="F91" s="38"/>
      <c r="G91" s="56">
        <f>SUM(G88:G90)</f>
        <v>0</v>
      </c>
      <c r="H91" s="56">
        <f>SUM(H88:H90)</f>
        <v>0</v>
      </c>
      <c r="I91" s="37"/>
    </row>
    <row r="92" spans="1:9" ht="15.75" thickBot="1" x14ac:dyDescent="0.3">
      <c r="A92" s="87" t="s">
        <v>22</v>
      </c>
      <c r="B92" s="88"/>
      <c r="C92" s="89"/>
      <c r="D92" s="19" t="s">
        <v>71</v>
      </c>
      <c r="E92" s="38"/>
      <c r="F92" s="37"/>
      <c r="G92" s="56">
        <f>SUM(G79+G83+G87+G91)</f>
        <v>115100</v>
      </c>
      <c r="H92" s="56">
        <f>SUM(H79+H83+H87+H91)</f>
        <v>0</v>
      </c>
      <c r="I92" s="37"/>
    </row>
    <row r="93" spans="1:9" ht="27" thickBot="1" x14ac:dyDescent="0.3">
      <c r="A93" s="26" t="s">
        <v>13</v>
      </c>
      <c r="B93" s="26"/>
      <c r="C93" s="27" t="s">
        <v>14</v>
      </c>
      <c r="D93" s="19" t="s">
        <v>71</v>
      </c>
      <c r="E93" s="29" t="s">
        <v>15</v>
      </c>
      <c r="F93" s="28" t="s">
        <v>16</v>
      </c>
      <c r="G93" s="53" t="s">
        <v>19</v>
      </c>
      <c r="H93" s="53" t="s">
        <v>20</v>
      </c>
      <c r="I93" s="28" t="s">
        <v>17</v>
      </c>
    </row>
    <row r="94" spans="1:9" ht="15.75" thickBot="1" x14ac:dyDescent="0.3">
      <c r="A94" s="18" t="s">
        <v>27</v>
      </c>
      <c r="B94" s="30" t="s">
        <v>4</v>
      </c>
      <c r="C94" s="31">
        <v>1</v>
      </c>
      <c r="D94" s="19" t="s">
        <v>71</v>
      </c>
      <c r="E94" s="20" t="s">
        <v>63</v>
      </c>
      <c r="F94" s="19"/>
      <c r="G94" s="54">
        <v>18000</v>
      </c>
      <c r="H94" s="54"/>
      <c r="I94" s="19" t="s">
        <v>33</v>
      </c>
    </row>
    <row r="95" spans="1:9" ht="15.75" thickBot="1" x14ac:dyDescent="0.3">
      <c r="A95" s="18" t="s">
        <v>27</v>
      </c>
      <c r="B95" s="32"/>
      <c r="C95" s="33">
        <v>2</v>
      </c>
      <c r="D95" s="19" t="s">
        <v>71</v>
      </c>
      <c r="E95" s="38"/>
      <c r="F95" s="22"/>
      <c r="G95" s="55"/>
      <c r="H95" s="55"/>
      <c r="I95" s="22"/>
    </row>
    <row r="96" spans="1:9" ht="15.75" thickBot="1" x14ac:dyDescent="0.3">
      <c r="A96" s="18" t="s">
        <v>27</v>
      </c>
      <c r="B96" s="32"/>
      <c r="C96" s="33">
        <v>3</v>
      </c>
      <c r="D96" s="19" t="s">
        <v>71</v>
      </c>
      <c r="E96" s="23"/>
      <c r="F96" s="22"/>
      <c r="G96" s="55"/>
      <c r="H96" s="55"/>
      <c r="I96" s="22"/>
    </row>
    <row r="97" spans="1:9" ht="15.75" thickBot="1" x14ac:dyDescent="0.3">
      <c r="A97" s="18" t="s">
        <v>27</v>
      </c>
      <c r="B97" s="82" t="s">
        <v>12</v>
      </c>
      <c r="C97" s="83"/>
      <c r="D97" s="19" t="s">
        <v>71</v>
      </c>
      <c r="E97" s="38"/>
      <c r="F97" s="37"/>
      <c r="G97" s="56">
        <f>SUM(G94:G96)</f>
        <v>18000</v>
      </c>
      <c r="H97" s="56">
        <f>SUM(H94:H96)</f>
        <v>0</v>
      </c>
      <c r="I97" s="37"/>
    </row>
    <row r="98" spans="1:9" ht="15.75" thickBot="1" x14ac:dyDescent="0.3">
      <c r="A98" s="18" t="s">
        <v>27</v>
      </c>
      <c r="B98" s="32" t="s">
        <v>5</v>
      </c>
      <c r="C98" s="42">
        <v>1</v>
      </c>
      <c r="D98" s="19" t="s">
        <v>71</v>
      </c>
      <c r="E98" s="23" t="s">
        <v>37</v>
      </c>
      <c r="F98" s="41" t="s">
        <v>39</v>
      </c>
      <c r="G98" s="57">
        <v>2800</v>
      </c>
      <c r="H98" s="57"/>
      <c r="I98" s="41" t="s">
        <v>33</v>
      </c>
    </row>
    <row r="99" spans="1:9" ht="15.75" thickBot="1" x14ac:dyDescent="0.3">
      <c r="A99" s="18" t="s">
        <v>27</v>
      </c>
      <c r="B99" s="32"/>
      <c r="C99" s="33">
        <v>2</v>
      </c>
      <c r="D99" s="19" t="s">
        <v>71</v>
      </c>
      <c r="E99" s="65" t="s">
        <v>64</v>
      </c>
      <c r="F99" s="22" t="s">
        <v>40</v>
      </c>
      <c r="G99" s="55">
        <v>1500</v>
      </c>
      <c r="H99" s="55"/>
      <c r="I99" s="22" t="s">
        <v>33</v>
      </c>
    </row>
    <row r="100" spans="1:9" ht="15.75" thickBot="1" x14ac:dyDescent="0.3">
      <c r="A100" s="18" t="s">
        <v>27</v>
      </c>
      <c r="B100" s="32"/>
      <c r="C100" s="34">
        <v>3</v>
      </c>
      <c r="D100" s="19" t="s">
        <v>71</v>
      </c>
      <c r="E100" s="38"/>
      <c r="F100" s="35"/>
      <c r="G100" s="58"/>
      <c r="H100" s="58"/>
      <c r="I100" s="35"/>
    </row>
    <row r="101" spans="1:9" ht="15.75" thickBot="1" x14ac:dyDescent="0.3">
      <c r="A101" s="18" t="s">
        <v>27</v>
      </c>
      <c r="B101" s="82" t="s">
        <v>12</v>
      </c>
      <c r="C101" s="83"/>
      <c r="D101" s="19" t="s">
        <v>71</v>
      </c>
      <c r="E101" s="50"/>
      <c r="F101" s="45"/>
      <c r="G101" s="56">
        <f>SUM(G98:G100)</f>
        <v>4300</v>
      </c>
      <c r="H101" s="56">
        <f>SUM(H98:H100)</f>
        <v>0</v>
      </c>
      <c r="I101" s="37"/>
    </row>
    <row r="102" spans="1:9" ht="15.75" thickBot="1" x14ac:dyDescent="0.3">
      <c r="A102" s="18" t="s">
        <v>27</v>
      </c>
      <c r="B102" s="30" t="s">
        <v>6</v>
      </c>
      <c r="C102" s="18">
        <v>1</v>
      </c>
      <c r="D102" s="19" t="s">
        <v>71</v>
      </c>
      <c r="E102" s="66"/>
      <c r="F102" s="20"/>
      <c r="G102" s="54"/>
      <c r="H102" s="54"/>
      <c r="I102" s="19"/>
    </row>
    <row r="103" spans="1:9" ht="15.75" thickBot="1" x14ac:dyDescent="0.3">
      <c r="A103" s="18" t="s">
        <v>27</v>
      </c>
      <c r="B103" s="32"/>
      <c r="C103" s="18">
        <v>2</v>
      </c>
      <c r="D103" s="19" t="s">
        <v>71</v>
      </c>
      <c r="E103" s="41"/>
      <c r="F103" s="40" t="s">
        <v>35</v>
      </c>
      <c r="G103" s="57"/>
      <c r="H103" s="57"/>
      <c r="I103" s="41"/>
    </row>
    <row r="104" spans="1:9" ht="15.75" thickBot="1" x14ac:dyDescent="0.3">
      <c r="A104" s="18" t="s">
        <v>27</v>
      </c>
      <c r="B104" s="32"/>
      <c r="C104" s="18">
        <v>3</v>
      </c>
      <c r="D104" s="19" t="s">
        <v>71</v>
      </c>
      <c r="E104" s="24"/>
      <c r="F104" s="39"/>
      <c r="G104" s="59"/>
      <c r="H104" s="59"/>
      <c r="I104" s="24"/>
    </row>
    <row r="105" spans="1:9" ht="15.75" thickBot="1" x14ac:dyDescent="0.3">
      <c r="A105" s="18" t="s">
        <v>27</v>
      </c>
      <c r="B105" s="82" t="s">
        <v>12</v>
      </c>
      <c r="C105" s="83"/>
      <c r="D105" s="19" t="s">
        <v>71</v>
      </c>
      <c r="E105" s="37"/>
      <c r="F105" s="38"/>
      <c r="G105" s="56">
        <f>SUM(G102:G104)</f>
        <v>0</v>
      </c>
      <c r="H105" s="56">
        <f>SUM(H102:H104)</f>
        <v>0</v>
      </c>
      <c r="I105" s="37"/>
    </row>
    <row r="106" spans="1:9" ht="15.75" thickBot="1" x14ac:dyDescent="0.3">
      <c r="A106" s="18" t="s">
        <v>27</v>
      </c>
      <c r="B106" s="18" t="s">
        <v>7</v>
      </c>
      <c r="C106" s="44">
        <v>1</v>
      </c>
      <c r="D106" s="19" t="s">
        <v>71</v>
      </c>
      <c r="E106" s="41"/>
      <c r="F106" s="40"/>
      <c r="G106" s="57"/>
      <c r="H106" s="57"/>
      <c r="I106" s="41"/>
    </row>
    <row r="107" spans="1:9" ht="15.75" thickBot="1" x14ac:dyDescent="0.3">
      <c r="A107" s="18" t="s">
        <v>27</v>
      </c>
      <c r="B107" s="46"/>
      <c r="C107" s="43">
        <v>2</v>
      </c>
      <c r="D107" s="19" t="s">
        <v>71</v>
      </c>
      <c r="E107" s="48"/>
      <c r="F107" s="47"/>
      <c r="G107" s="60"/>
      <c r="H107" s="60"/>
      <c r="I107" s="48"/>
    </row>
    <row r="108" spans="1:9" ht="15.75" thickBot="1" x14ac:dyDescent="0.3">
      <c r="A108" s="18" t="s">
        <v>27</v>
      </c>
      <c r="B108" s="25"/>
      <c r="C108" s="45">
        <v>3</v>
      </c>
      <c r="D108" s="19" t="s">
        <v>71</v>
      </c>
      <c r="E108" s="35"/>
      <c r="F108" s="36"/>
      <c r="G108" s="58"/>
      <c r="H108" s="58"/>
      <c r="I108" s="35"/>
    </row>
    <row r="109" spans="1:9" ht="15.75" thickBot="1" x14ac:dyDescent="0.3">
      <c r="A109" s="18" t="s">
        <v>27</v>
      </c>
      <c r="B109" s="82" t="s">
        <v>12</v>
      </c>
      <c r="C109" s="83"/>
      <c r="D109" s="19" t="s">
        <v>71</v>
      </c>
      <c r="E109" s="37"/>
      <c r="F109" s="38"/>
      <c r="G109" s="56">
        <f>SUM(G106:G108)</f>
        <v>0</v>
      </c>
      <c r="H109" s="56">
        <f>SUM(H106:H108)</f>
        <v>0</v>
      </c>
      <c r="I109" s="37"/>
    </row>
    <row r="110" spans="1:9" ht="15.75" thickBot="1" x14ac:dyDescent="0.3">
      <c r="A110" s="84" t="s">
        <v>22</v>
      </c>
      <c r="B110" s="85"/>
      <c r="C110" s="86"/>
      <c r="D110" s="50"/>
      <c r="E110" s="51"/>
      <c r="F110" s="50"/>
      <c r="G110" s="61">
        <f>SUM(G97+G101+G105+G109)</f>
        <v>22300</v>
      </c>
      <c r="H110" s="61">
        <f>SUM(H97+H101+H105+H109)</f>
        <v>0</v>
      </c>
      <c r="I110" s="50"/>
    </row>
    <row r="111" spans="1:9" s="49" customFormat="1" ht="24" customHeight="1" thickBot="1" x14ac:dyDescent="0.35">
      <c r="A111" s="80" t="s">
        <v>28</v>
      </c>
      <c r="B111" s="81"/>
      <c r="C111" s="81"/>
      <c r="D111" s="81"/>
      <c r="E111" s="81"/>
      <c r="F111" s="81"/>
      <c r="G111" s="62">
        <f>SUM(G20+G38+G56+G74+G92+G110)</f>
        <v>1315323.3799999999</v>
      </c>
      <c r="H111" s="64">
        <f>SUM(H20+H38+H56+H74+H92+H110)</f>
        <v>0</v>
      </c>
      <c r="I111" s="52"/>
    </row>
    <row r="124" spans="8:8" x14ac:dyDescent="0.25">
      <c r="H124" s="63" t="s">
        <v>32</v>
      </c>
    </row>
  </sheetData>
  <mergeCells count="32">
    <mergeCell ref="B33:C33"/>
    <mergeCell ref="B37:C37"/>
    <mergeCell ref="A38:C38"/>
    <mergeCell ref="A1:I1"/>
    <mergeCell ref="B6:C6"/>
    <mergeCell ref="B10:C10"/>
    <mergeCell ref="B25:C25"/>
    <mergeCell ref="B29:C29"/>
    <mergeCell ref="B14:C14"/>
    <mergeCell ref="B19:C19"/>
    <mergeCell ref="A20:C20"/>
    <mergeCell ref="B43:C43"/>
    <mergeCell ref="B47:C47"/>
    <mergeCell ref="B51:C51"/>
    <mergeCell ref="B55:C55"/>
    <mergeCell ref="A56:C56"/>
    <mergeCell ref="A111:F111"/>
    <mergeCell ref="B61:C61"/>
    <mergeCell ref="B65:C65"/>
    <mergeCell ref="B69:C69"/>
    <mergeCell ref="B79:C79"/>
    <mergeCell ref="B83:C83"/>
    <mergeCell ref="B101:C101"/>
    <mergeCell ref="B105:C105"/>
    <mergeCell ref="B109:C109"/>
    <mergeCell ref="A110:C110"/>
    <mergeCell ref="B73:C73"/>
    <mergeCell ref="A74:C74"/>
    <mergeCell ref="B91:C91"/>
    <mergeCell ref="A92:C92"/>
    <mergeCell ref="B97:C97"/>
    <mergeCell ref="B87:C87"/>
  </mergeCells>
  <pageMargins left="0.7" right="0.7" top="0.75" bottom="0.75" header="0.3" footer="0.3"/>
  <pageSetup scale="6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Samuel Kow Paintsil</cp:lastModifiedBy>
  <cp:lastPrinted>2022-07-26T11:51:15Z</cp:lastPrinted>
  <dcterms:created xsi:type="dcterms:W3CDTF">2021-08-27T23:33:42Z</dcterms:created>
  <dcterms:modified xsi:type="dcterms:W3CDTF">2023-04-23T01:20:38Z</dcterms:modified>
</cp:coreProperties>
</file>