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1\Desktop\2 AMANOTA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S7" i="1" l="1"/>
  <c r="M11" i="1" l="1"/>
  <c r="M12" i="1"/>
  <c r="M15" i="1"/>
  <c r="M10" i="1"/>
  <c r="M18" i="1"/>
  <c r="M19" i="1"/>
  <c r="M17" i="1"/>
  <c r="M13" i="1"/>
  <c r="M20" i="1"/>
  <c r="M16" i="1"/>
  <c r="BP11" i="1" l="1"/>
  <c r="BR11" i="1" s="1"/>
  <c r="BP12" i="1"/>
  <c r="BR12" i="1" s="1"/>
  <c r="BP15" i="1"/>
  <c r="BR15" i="1" s="1"/>
  <c r="BP10" i="1"/>
  <c r="BR10" i="1" s="1"/>
  <c r="BP18" i="1"/>
  <c r="BR18" i="1" s="1"/>
  <c r="BP19" i="1"/>
  <c r="BR19" i="1" s="1"/>
  <c r="BP17" i="1"/>
  <c r="BR17" i="1" s="1"/>
  <c r="BP13" i="1"/>
  <c r="BR13" i="1" s="1"/>
  <c r="BP20" i="1"/>
  <c r="BR20" i="1" s="1"/>
  <c r="BP16" i="1"/>
  <c r="BR16" i="1" s="1"/>
  <c r="BK11" i="1"/>
  <c r="BL11" i="1" s="1"/>
  <c r="BK12" i="1"/>
  <c r="BL12" i="1" s="1"/>
  <c r="BK15" i="1"/>
  <c r="BL15" i="1" s="1"/>
  <c r="BK10" i="1"/>
  <c r="BL10" i="1" s="1"/>
  <c r="BK18" i="1"/>
  <c r="BL18" i="1" s="1"/>
  <c r="BK19" i="1"/>
  <c r="BL19" i="1" s="1"/>
  <c r="BK17" i="1"/>
  <c r="BL17" i="1" s="1"/>
  <c r="BK13" i="1"/>
  <c r="BL13" i="1" s="1"/>
  <c r="BK20" i="1"/>
  <c r="BL20" i="1" s="1"/>
  <c r="BK16" i="1"/>
  <c r="BL16" i="1" s="1"/>
  <c r="BF11" i="1"/>
  <c r="BG11" i="1" s="1"/>
  <c r="BF12" i="1"/>
  <c r="BG12" i="1" s="1"/>
  <c r="BF15" i="1"/>
  <c r="BG15" i="1" s="1"/>
  <c r="BF10" i="1"/>
  <c r="BG10" i="1" s="1"/>
  <c r="BF18" i="1"/>
  <c r="BG18" i="1" s="1"/>
  <c r="BF19" i="1"/>
  <c r="BG19" i="1" s="1"/>
  <c r="BF17" i="1"/>
  <c r="BG17" i="1" s="1"/>
  <c r="BF13" i="1"/>
  <c r="BG13" i="1" s="1"/>
  <c r="BF20" i="1"/>
  <c r="BG20" i="1" s="1"/>
  <c r="BF16" i="1"/>
  <c r="BG16" i="1" s="1"/>
  <c r="BF14" i="1"/>
  <c r="BG14" i="1" s="1"/>
  <c r="BA11" i="1"/>
  <c r="BB11" i="1" s="1"/>
  <c r="BA12" i="1"/>
  <c r="BB12" i="1" s="1"/>
  <c r="BA15" i="1"/>
  <c r="BB15" i="1" s="1"/>
  <c r="BA10" i="1"/>
  <c r="BB10" i="1" s="1"/>
  <c r="BA18" i="1"/>
  <c r="BB18" i="1" s="1"/>
  <c r="BA19" i="1"/>
  <c r="BB19" i="1" s="1"/>
  <c r="BA17" i="1"/>
  <c r="BB17" i="1" s="1"/>
  <c r="BA13" i="1"/>
  <c r="BA20" i="1"/>
  <c r="BB20" i="1" s="1"/>
  <c r="BA16" i="1"/>
  <c r="BB16" i="1" s="1"/>
  <c r="BB13" i="1"/>
  <c r="AV11" i="1"/>
  <c r="AW11" i="1" s="1"/>
  <c r="AV12" i="1"/>
  <c r="AW12" i="1" s="1"/>
  <c r="AV15" i="1"/>
  <c r="AW15" i="1" s="1"/>
  <c r="AV10" i="1"/>
  <c r="AW10" i="1" s="1"/>
  <c r="AV18" i="1"/>
  <c r="AW18" i="1" s="1"/>
  <c r="AV19" i="1"/>
  <c r="AW19" i="1" s="1"/>
  <c r="AV17" i="1"/>
  <c r="AW17" i="1" s="1"/>
  <c r="AV13" i="1"/>
  <c r="AW13" i="1" s="1"/>
  <c r="AV20" i="1"/>
  <c r="AW20" i="1" s="1"/>
  <c r="AV16" i="1"/>
  <c r="AW16" i="1" s="1"/>
  <c r="AQ11" i="1"/>
  <c r="AR11" i="1" s="1"/>
  <c r="AQ12" i="1"/>
  <c r="AR12" i="1" s="1"/>
  <c r="AQ15" i="1"/>
  <c r="AR15" i="1" s="1"/>
  <c r="AQ10" i="1"/>
  <c r="AR10" i="1" s="1"/>
  <c r="AQ18" i="1"/>
  <c r="AR18" i="1" s="1"/>
  <c r="AQ19" i="1"/>
  <c r="AR19" i="1" s="1"/>
  <c r="AQ17" i="1"/>
  <c r="AR17" i="1" s="1"/>
  <c r="AQ13" i="1"/>
  <c r="AR13" i="1" s="1"/>
  <c r="AQ20" i="1"/>
  <c r="AR20" i="1" s="1"/>
  <c r="AQ16" i="1"/>
  <c r="AR16" i="1" s="1"/>
  <c r="AQ14" i="1"/>
  <c r="AR14" i="1" s="1"/>
  <c r="AL11" i="1"/>
  <c r="AM11" i="1" s="1"/>
  <c r="AL12" i="1"/>
  <c r="AM12" i="1" s="1"/>
  <c r="AL15" i="1"/>
  <c r="AM15" i="1" s="1"/>
  <c r="AL10" i="1"/>
  <c r="AM10" i="1" s="1"/>
  <c r="AL18" i="1"/>
  <c r="AM18" i="1" s="1"/>
  <c r="AL19" i="1"/>
  <c r="AM19" i="1" s="1"/>
  <c r="AL17" i="1"/>
  <c r="AM17" i="1" s="1"/>
  <c r="AL13" i="1"/>
  <c r="AM13" i="1" s="1"/>
  <c r="AL20" i="1"/>
  <c r="AM20" i="1" s="1"/>
  <c r="AL16" i="1"/>
  <c r="AM16" i="1" s="1"/>
  <c r="AG15" i="1"/>
  <c r="AH15" i="1" s="1"/>
  <c r="AG10" i="1"/>
  <c r="AH10" i="1" s="1"/>
  <c r="AG18" i="1"/>
  <c r="AH18" i="1" s="1"/>
  <c r="AG19" i="1"/>
  <c r="AH19" i="1" s="1"/>
  <c r="AG17" i="1"/>
  <c r="AH17" i="1" s="1"/>
  <c r="AG13" i="1"/>
  <c r="AH13" i="1" s="1"/>
  <c r="AG20" i="1"/>
  <c r="AH20" i="1" s="1"/>
  <c r="AG16" i="1"/>
  <c r="AH16" i="1" s="1"/>
  <c r="AB11" i="1"/>
  <c r="AC11" i="1" s="1"/>
  <c r="AB12" i="1"/>
  <c r="AC12" i="1" s="1"/>
  <c r="AB15" i="1"/>
  <c r="AC15" i="1" s="1"/>
  <c r="AB10" i="1"/>
  <c r="AC10" i="1" s="1"/>
  <c r="AB18" i="1"/>
  <c r="AC18" i="1" s="1"/>
  <c r="AB19" i="1"/>
  <c r="AC19" i="1" s="1"/>
  <c r="AB17" i="1"/>
  <c r="AC17" i="1" s="1"/>
  <c r="AB13" i="1"/>
  <c r="AC13" i="1" s="1"/>
  <c r="AB20" i="1"/>
  <c r="AC20" i="1" s="1"/>
  <c r="AB16" i="1"/>
  <c r="AC16" i="1" s="1"/>
  <c r="AB14" i="1"/>
  <c r="AC14" i="1" s="1"/>
  <c r="W11" i="1"/>
  <c r="X11" i="1" s="1"/>
  <c r="W12" i="1"/>
  <c r="X12" i="1" s="1"/>
  <c r="W15" i="1"/>
  <c r="X15" i="1" s="1"/>
  <c r="W10" i="1"/>
  <c r="X10" i="1" s="1"/>
  <c r="W18" i="1"/>
  <c r="X18" i="1" s="1"/>
  <c r="W19" i="1"/>
  <c r="X19" i="1" s="1"/>
  <c r="W17" i="1"/>
  <c r="X17" i="1" s="1"/>
  <c r="W13" i="1"/>
  <c r="X13" i="1" s="1"/>
  <c r="W20" i="1"/>
  <c r="X20" i="1" s="1"/>
  <c r="W16" i="1"/>
  <c r="X16" i="1" s="1"/>
  <c r="R11" i="1"/>
  <c r="S11" i="1" s="1"/>
  <c r="R12" i="1"/>
  <c r="S12" i="1" s="1"/>
  <c r="R15" i="1"/>
  <c r="S15" i="1" s="1"/>
  <c r="R10" i="1"/>
  <c r="S10" i="1" s="1"/>
  <c r="R18" i="1"/>
  <c r="S18" i="1" s="1"/>
  <c r="R19" i="1"/>
  <c r="S19" i="1" s="1"/>
  <c r="R17" i="1"/>
  <c r="S17" i="1" s="1"/>
  <c r="R13" i="1"/>
  <c r="S13" i="1" s="1"/>
  <c r="R20" i="1"/>
  <c r="S20" i="1" s="1"/>
  <c r="R16" i="1"/>
  <c r="S16" i="1" s="1"/>
  <c r="N11" i="1"/>
  <c r="N12" i="1"/>
  <c r="N15" i="1"/>
  <c r="N10" i="1"/>
  <c r="N18" i="1"/>
  <c r="N19" i="1"/>
  <c r="N17" i="1"/>
  <c r="N13" i="1"/>
  <c r="N20" i="1"/>
  <c r="N16" i="1"/>
  <c r="H11" i="1"/>
  <c r="I11" i="1" s="1"/>
  <c r="H12" i="1"/>
  <c r="I12" i="1" s="1"/>
  <c r="H15" i="1"/>
  <c r="I15" i="1" s="1"/>
  <c r="H10" i="1"/>
  <c r="I10" i="1" s="1"/>
  <c r="H18" i="1"/>
  <c r="I18" i="1" s="1"/>
  <c r="H19" i="1"/>
  <c r="I19" i="1" s="1"/>
  <c r="H17" i="1"/>
  <c r="I17" i="1" s="1"/>
  <c r="H13" i="1"/>
  <c r="I13" i="1" s="1"/>
  <c r="H20" i="1"/>
  <c r="I20" i="1" s="1"/>
  <c r="H16" i="1"/>
  <c r="I16" i="1" s="1"/>
  <c r="H14" i="1"/>
  <c r="I14" i="1" s="1"/>
  <c r="BS17" i="1" l="1"/>
  <c r="BS19" i="1"/>
  <c r="BS18" i="1"/>
  <c r="BS10" i="1"/>
  <c r="BS15" i="1"/>
  <c r="BS16" i="1"/>
  <c r="BS20" i="1"/>
  <c r="BS13" i="1"/>
  <c r="BT20" i="1"/>
  <c r="BT16" i="1"/>
  <c r="M14" i="1"/>
  <c r="N14" i="1" s="1"/>
  <c r="R14" i="1"/>
  <c r="S14" i="1" s="1"/>
  <c r="W14" i="1"/>
  <c r="X14" i="1" s="1"/>
  <c r="AG14" i="1"/>
  <c r="AH14" i="1" s="1"/>
  <c r="AL14" i="1"/>
  <c r="AV14" i="1"/>
  <c r="AW14" i="1" s="1"/>
  <c r="BA14" i="1"/>
  <c r="BB14" i="1" s="1"/>
  <c r="BK14" i="1"/>
  <c r="BL14" i="1" s="1"/>
  <c r="BP14" i="1"/>
  <c r="AG11" i="1"/>
  <c r="AH11" i="1" s="1"/>
  <c r="BS11" i="1" s="1"/>
  <c r="BQ11" i="1"/>
  <c r="AG12" i="1"/>
  <c r="AH12" i="1" s="1"/>
  <c r="BS12" i="1" s="1"/>
  <c r="BQ12" i="1"/>
  <c r="BQ15" i="1"/>
  <c r="BQ10" i="1"/>
  <c r="BQ18" i="1"/>
  <c r="BQ19" i="1"/>
  <c r="BQ17" i="1"/>
  <c r="BQ13" i="1"/>
  <c r="BT18" i="1" l="1"/>
  <c r="BT10" i="1"/>
  <c r="BT11" i="1"/>
  <c r="BT13" i="1"/>
  <c r="BT17" i="1"/>
  <c r="BT19" i="1"/>
  <c r="BT15" i="1"/>
  <c r="BT12" i="1"/>
  <c r="BQ14" i="1"/>
  <c r="BR14" i="1"/>
  <c r="AM14" i="1"/>
  <c r="BS14" i="1" s="1"/>
  <c r="BT14" i="1" s="1"/>
  <c r="BU14" i="1" l="1"/>
  <c r="BU10" i="1"/>
  <c r="BU16" i="1"/>
  <c r="BU15" i="1"/>
  <c r="BU18" i="1"/>
  <c r="BU17" i="1"/>
  <c r="BU13" i="1"/>
  <c r="BU20" i="1"/>
  <c r="BU12" i="1"/>
  <c r="BU19" i="1"/>
  <c r="BU11" i="1"/>
</calcChain>
</file>

<file path=xl/sharedStrings.xml><?xml version="1.0" encoding="utf-8"?>
<sst xmlns="http://schemas.openxmlformats.org/spreadsheetml/2006/main" count="107" uniqueCount="47">
  <si>
    <t>Names</t>
  </si>
  <si>
    <t>FA</t>
  </si>
  <si>
    <t>IA</t>
  </si>
  <si>
    <t>CA</t>
  </si>
  <si>
    <t>AV</t>
  </si>
  <si>
    <t>NO</t>
  </si>
  <si>
    <t>%</t>
  </si>
  <si>
    <t>RANK</t>
  </si>
  <si>
    <t>TOT</t>
  </si>
  <si>
    <t>T0T</t>
  </si>
  <si>
    <t>Religion</t>
  </si>
  <si>
    <t>DUSABIMANA Eric</t>
  </si>
  <si>
    <t>ISHIMWE Prince</t>
  </si>
  <si>
    <t>MBATUYIMANA Felecien</t>
  </si>
  <si>
    <t>NYIRAMUGISHA  Alexia</t>
  </si>
  <si>
    <t>NKUNDIMANA Jean de die</t>
  </si>
  <si>
    <t>TUYISHIMIRE Honoline</t>
  </si>
  <si>
    <t>UWIDUHAYE Clemantine</t>
  </si>
  <si>
    <t>BUREHE TSS</t>
  </si>
  <si>
    <t xml:space="preserve">L1 CULNARY ARTS </t>
  </si>
  <si>
    <t>MARKS FOR TERM ONE 2023 2024</t>
  </si>
  <si>
    <t>FA: Formative Assessment</t>
  </si>
  <si>
    <t>IA: Integrated Assessment</t>
  </si>
  <si>
    <t xml:space="preserve">Validated by M8HIMPUNDU Philemon </t>
  </si>
  <si>
    <t>Confirmed by Sr. Pauline UWUMUREMYI</t>
  </si>
  <si>
    <t>CA: Comprehensive Assessment</t>
  </si>
  <si>
    <t>DOS</t>
  </si>
  <si>
    <t>Headteacher</t>
  </si>
  <si>
    <t>AV: Average</t>
  </si>
  <si>
    <t>TOT: Total</t>
  </si>
  <si>
    <t>Not applicable for integrated assessment</t>
  </si>
  <si>
    <t>IRAHOZA Janviere</t>
  </si>
  <si>
    <t>NTIVUGURUZWA David</t>
  </si>
  <si>
    <t>UMUHIRE Jeanne d Arc</t>
  </si>
  <si>
    <t>BASI CALCULATI</t>
  </si>
  <si>
    <t>ICT</t>
  </si>
  <si>
    <t>ENT</t>
  </si>
  <si>
    <t>INGREDIENT STOR</t>
  </si>
  <si>
    <t>FRUIT. P</t>
  </si>
  <si>
    <t>HOT&amp;COLD</t>
  </si>
  <si>
    <t>VEGETABLE</t>
  </si>
  <si>
    <t>EGGS DISHES</t>
  </si>
  <si>
    <t>SALAD. P</t>
  </si>
  <si>
    <t>STOCK,SOUP&amp;SAUCE</t>
  </si>
  <si>
    <t>STARCHES&amp;PASTA</t>
  </si>
  <si>
    <t>PASTRY&amp;BAKERY</t>
  </si>
  <si>
    <t>ISUBURIZUGIHE Oswald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</si>
</sst>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U26"/>
  <sheetViews>
    <sheetView tabSelected="1" topLeftCell="AU4" zoomScaleNormal="100" workbookViewId="0">
      <selection activeCell="BG17" sqref="BG17"/>
    </sheetView>
  </sheetViews>
  <sheetFormatPr defaultColWidth="9.1796875" defaultRowHeight="14" x14ac:dyDescent="0.3"/>
  <cols>
    <col min="1" max="2" width="7.26953125" style="1" customWidth="1"/>
    <col min="3" max="3" width="4.7265625" style="1" customWidth="1"/>
    <col min="4" max="4" width="32" style="1" bestFit="1" customWidth="1"/>
    <col min="5" max="5" width="4" style="1" customWidth="1"/>
    <col min="6" max="6" width="3.81640625" style="1" customWidth="1"/>
    <col min="7" max="7" width="4.26953125" style="1" customWidth="1"/>
    <col min="8" max="8" width="5.1796875" style="1" bestFit="1" customWidth="1"/>
    <col min="9" max="9" width="5.81640625" style="1" bestFit="1" customWidth="1"/>
    <col min="10" max="10" width="5" style="1" customWidth="1"/>
    <col min="11" max="12" width="4.453125" style="1" customWidth="1"/>
    <col min="13" max="13" width="6.453125" style="1" customWidth="1"/>
    <col min="14" max="14" width="5.81640625" style="1" bestFit="1" customWidth="1"/>
    <col min="15" max="15" width="5" style="1" customWidth="1"/>
    <col min="16" max="18" width="4.453125" style="1" customWidth="1"/>
    <col min="19" max="19" width="3.81640625" style="1" customWidth="1"/>
    <col min="20" max="20" width="4.54296875" style="1" customWidth="1"/>
    <col min="21" max="21" width="3.81640625" style="1" customWidth="1"/>
    <col min="22" max="23" width="4.7265625" style="1" customWidth="1"/>
    <col min="24" max="24" width="5.81640625" style="1" bestFit="1" customWidth="1"/>
    <col min="25" max="27" width="5.81640625" style="1" customWidth="1"/>
    <col min="28" max="28" width="7.81640625" style="1" customWidth="1"/>
    <col min="29" max="29" width="5.81640625" style="1" customWidth="1"/>
    <col min="30" max="30" width="4.7265625" style="1" customWidth="1"/>
    <col min="31" max="31" width="4.26953125" style="1" customWidth="1"/>
    <col min="32" max="32" width="4.7265625" style="1" customWidth="1"/>
    <col min="33" max="33" width="6.1796875" style="1" customWidth="1"/>
    <col min="34" max="34" width="9" style="1" customWidth="1"/>
    <col min="35" max="35" width="5" style="1" customWidth="1"/>
    <col min="36" max="36" width="4.7265625" style="1" customWidth="1"/>
    <col min="37" max="37" width="4.54296875" style="1" customWidth="1"/>
    <col min="38" max="38" width="6.81640625" style="1" customWidth="1"/>
    <col min="39" max="39" width="6.26953125" style="1" bestFit="1" customWidth="1"/>
    <col min="40" max="42" width="6.26953125" style="1" customWidth="1"/>
    <col min="43" max="43" width="9.453125" style="1" customWidth="1"/>
    <col min="44" max="44" width="6.26953125" style="1" customWidth="1"/>
    <col min="45" max="45" width="4" style="1" customWidth="1"/>
    <col min="46" max="46" width="3.81640625" style="1" customWidth="1"/>
    <col min="47" max="47" width="4.26953125" style="1" customWidth="1"/>
    <col min="48" max="48" width="5.1796875" style="1" bestFit="1" customWidth="1"/>
    <col min="49" max="49" width="5.81640625" style="1" bestFit="1" customWidth="1"/>
    <col min="50" max="50" width="5" style="1" customWidth="1"/>
    <col min="51" max="52" width="4.453125" style="1" customWidth="1"/>
    <col min="53" max="53" width="7.7265625" style="1" bestFit="1" customWidth="1"/>
    <col min="54" max="54" width="5.81640625" style="1" bestFit="1" customWidth="1"/>
    <col min="55" max="56" width="5.81640625" style="1" customWidth="1"/>
    <col min="57" max="57" width="7.1796875" style="1" customWidth="1"/>
    <col min="58" max="58" width="7.81640625" style="1" customWidth="1"/>
    <col min="59" max="59" width="5.81640625" style="1" customWidth="1"/>
    <col min="60" max="60" width="5" style="1" customWidth="1"/>
    <col min="61" max="62" width="4.453125" style="1" customWidth="1"/>
    <col min="63" max="63" width="7.7265625" style="1" bestFit="1" customWidth="1"/>
    <col min="64" max="64" width="5.1796875" style="1" customWidth="1"/>
    <col min="65" max="65" width="6" style="1" customWidth="1"/>
    <col min="66" max="66" width="5.81640625" style="1" customWidth="1"/>
    <col min="67" max="67" width="6.453125" style="1" customWidth="1"/>
    <col min="68" max="68" width="7.453125" style="1" customWidth="1"/>
    <col min="69" max="69" width="25.54296875" style="1" hidden="1" customWidth="1"/>
    <col min="70" max="70" width="8" style="1" customWidth="1"/>
    <col min="71" max="71" width="11.1796875" style="1" bestFit="1" customWidth="1"/>
    <col min="72" max="72" width="8.26953125" style="1" customWidth="1"/>
    <col min="73" max="73" width="10.54296875" style="1" customWidth="1"/>
    <col min="74" max="16384" width="9.1796875" style="1"/>
  </cols>
  <sheetData>
    <row r="4" spans="3:73" x14ac:dyDescent="0.3">
      <c r="H4" s="1" t="s">
        <v>18</v>
      </c>
    </row>
    <row r="5" spans="3:73" x14ac:dyDescent="0.3">
      <c r="H5" s="1" t="s">
        <v>19</v>
      </c>
    </row>
    <row r="6" spans="3:73" x14ac:dyDescent="0.3">
      <c r="H6" s="1" t="s">
        <v>20</v>
      </c>
    </row>
    <row r="7" spans="3:73" x14ac:dyDescent="0.3">
      <c r="C7" s="5"/>
      <c r="D7" s="5"/>
      <c r="E7" s="13" t="s">
        <v>10</v>
      </c>
      <c r="F7" s="14"/>
      <c r="G7" s="14"/>
      <c r="H7" s="14"/>
      <c r="I7" s="15"/>
      <c r="J7" s="8"/>
      <c r="K7" s="9"/>
      <c r="L7" s="9" t="s">
        <v>35</v>
      </c>
      <c r="M7" s="9"/>
      <c r="N7" s="10"/>
      <c r="O7" s="13" t="s">
        <v>34</v>
      </c>
      <c r="P7" s="14"/>
      <c r="Q7" s="14"/>
      <c r="R7" s="14"/>
      <c r="S7" s="15"/>
      <c r="T7" s="13" t="s">
        <v>36</v>
      </c>
      <c r="U7" s="14"/>
      <c r="V7" s="14"/>
      <c r="W7" s="14"/>
      <c r="X7" s="15"/>
      <c r="Y7" s="9"/>
      <c r="Z7" s="9" t="s">
        <v>37</v>
      </c>
      <c r="AA7" s="9"/>
      <c r="AB7" s="9"/>
      <c r="AC7" s="9"/>
      <c r="AD7" s="13" t="s">
        <v>38</v>
      </c>
      <c r="AE7" s="14"/>
      <c r="AF7" s="14"/>
      <c r="AG7" s="14"/>
      <c r="AH7" s="15"/>
      <c r="AI7" s="13" t="s">
        <v>39</v>
      </c>
      <c r="AJ7" s="14"/>
      <c r="AK7" s="14"/>
      <c r="AL7" s="14"/>
      <c r="AM7" s="15"/>
      <c r="AN7" s="9"/>
      <c r="AO7" s="9"/>
      <c r="AP7" s="9" t="s">
        <v>40</v>
      </c>
      <c r="AQ7" s="9"/>
      <c r="AR7" s="9"/>
      <c r="AS7" s="13" t="s">
        <v>41</v>
      </c>
      <c r="AT7" s="14"/>
      <c r="AU7" s="14"/>
      <c r="AV7" s="14"/>
      <c r="AW7" s="15"/>
      <c r="AX7" s="13" t="s">
        <v>42</v>
      </c>
      <c r="AY7" s="14"/>
      <c r="AZ7" s="14"/>
      <c r="BA7" s="14"/>
      <c r="BB7" s="15"/>
      <c r="BC7" s="9"/>
      <c r="BD7" s="9"/>
      <c r="BE7" s="9" t="s">
        <v>43</v>
      </c>
      <c r="BF7" s="9"/>
      <c r="BG7" s="9"/>
      <c r="BH7" s="13" t="s">
        <v>44</v>
      </c>
      <c r="BI7" s="14"/>
      <c r="BJ7" s="14"/>
      <c r="BK7" s="14"/>
      <c r="BL7" s="15"/>
      <c r="BM7" s="16" t="s">
        <v>45</v>
      </c>
      <c r="BN7" s="17"/>
      <c r="BO7" s="17"/>
      <c r="BP7" s="17"/>
      <c r="BQ7" s="18"/>
      <c r="BR7" s="11"/>
      <c r="BS7" s="19">
        <f>AX8+E8+J8+O8+T8+AA8+AD8+AI8+AQ8+AS8+BE8+BH8+BM8</f>
        <v>780</v>
      </c>
      <c r="BT7" s="19" t="s">
        <v>6</v>
      </c>
      <c r="BU7" s="19" t="s">
        <v>7</v>
      </c>
    </row>
    <row r="8" spans="3:73" x14ac:dyDescent="0.3">
      <c r="C8" s="5"/>
      <c r="D8" s="5"/>
      <c r="E8" s="13">
        <v>20</v>
      </c>
      <c r="F8" s="14"/>
      <c r="G8" s="14"/>
      <c r="H8" s="14"/>
      <c r="I8" s="15"/>
      <c r="J8" s="13">
        <v>30</v>
      </c>
      <c r="K8" s="14"/>
      <c r="L8" s="14"/>
      <c r="M8" s="14"/>
      <c r="N8" s="15"/>
      <c r="O8" s="13">
        <v>40</v>
      </c>
      <c r="P8" s="14"/>
      <c r="Q8" s="14"/>
      <c r="R8" s="14"/>
      <c r="S8" s="15"/>
      <c r="T8" s="13">
        <v>30</v>
      </c>
      <c r="U8" s="14"/>
      <c r="V8" s="14"/>
      <c r="W8" s="14"/>
      <c r="X8" s="15"/>
      <c r="Y8" s="9"/>
      <c r="Z8" s="9"/>
      <c r="AA8" s="9">
        <v>60</v>
      </c>
      <c r="AB8" s="9"/>
      <c r="AC8" s="9"/>
      <c r="AD8" s="13">
        <v>70</v>
      </c>
      <c r="AE8" s="14"/>
      <c r="AF8" s="14"/>
      <c r="AG8" s="14"/>
      <c r="AH8" s="15"/>
      <c r="AI8" s="13">
        <v>60</v>
      </c>
      <c r="AJ8" s="14"/>
      <c r="AK8" s="14"/>
      <c r="AL8" s="14"/>
      <c r="AM8" s="15"/>
      <c r="AN8" s="9"/>
      <c r="AO8" s="9"/>
      <c r="AP8" s="9"/>
      <c r="AQ8" s="9">
        <v>60</v>
      </c>
      <c r="AR8" s="9"/>
      <c r="AS8" s="13">
        <v>60</v>
      </c>
      <c r="AT8" s="14"/>
      <c r="AU8" s="14"/>
      <c r="AV8" s="14"/>
      <c r="AW8" s="15"/>
      <c r="AX8" s="13">
        <v>60</v>
      </c>
      <c r="AY8" s="14"/>
      <c r="AZ8" s="14"/>
      <c r="BA8" s="14"/>
      <c r="BB8" s="15"/>
      <c r="BC8" s="9"/>
      <c r="BD8" s="9"/>
      <c r="BE8" s="9">
        <v>100</v>
      </c>
      <c r="BF8" s="9"/>
      <c r="BG8" s="9"/>
      <c r="BH8" s="13">
        <v>70</v>
      </c>
      <c r="BI8" s="14"/>
      <c r="BJ8" s="14"/>
      <c r="BK8" s="14"/>
      <c r="BL8" s="15"/>
      <c r="BM8" s="13">
        <v>120</v>
      </c>
      <c r="BN8" s="14"/>
      <c r="BO8" s="14"/>
      <c r="BP8" s="14"/>
      <c r="BQ8" s="14"/>
      <c r="BR8" s="15"/>
      <c r="BS8" s="20"/>
      <c r="BT8" s="20"/>
      <c r="BU8" s="20"/>
    </row>
    <row r="9" spans="3:73" x14ac:dyDescent="0.3">
      <c r="C9" s="3" t="s">
        <v>5</v>
      </c>
      <c r="D9" s="3" t="s">
        <v>0</v>
      </c>
      <c r="E9" s="4" t="s">
        <v>1</v>
      </c>
      <c r="F9" s="4" t="s">
        <v>2</v>
      </c>
      <c r="G9" s="4" t="s">
        <v>3</v>
      </c>
      <c r="H9" s="4" t="s">
        <v>8</v>
      </c>
      <c r="I9" s="4" t="s">
        <v>4</v>
      </c>
      <c r="J9" s="4" t="s">
        <v>1</v>
      </c>
      <c r="K9" s="4" t="s">
        <v>2</v>
      </c>
      <c r="L9" s="4" t="s">
        <v>3</v>
      </c>
      <c r="M9" s="4" t="s">
        <v>8</v>
      </c>
      <c r="N9" s="4" t="s">
        <v>4</v>
      </c>
      <c r="O9" s="4" t="s">
        <v>1</v>
      </c>
      <c r="P9" s="4" t="s">
        <v>2</v>
      </c>
      <c r="Q9" s="4" t="s">
        <v>3</v>
      </c>
      <c r="R9" s="4" t="s">
        <v>8</v>
      </c>
      <c r="S9" s="4" t="s">
        <v>4</v>
      </c>
      <c r="T9" s="4" t="s">
        <v>1</v>
      </c>
      <c r="U9" s="4" t="s">
        <v>2</v>
      </c>
      <c r="V9" s="4" t="s">
        <v>3</v>
      </c>
      <c r="W9" s="4" t="s">
        <v>9</v>
      </c>
      <c r="X9" s="4" t="s">
        <v>4</v>
      </c>
      <c r="Y9" s="4" t="s">
        <v>1</v>
      </c>
      <c r="Z9" s="4" t="s">
        <v>2</v>
      </c>
      <c r="AA9" s="4" t="s">
        <v>3</v>
      </c>
      <c r="AB9" s="4" t="s">
        <v>8</v>
      </c>
      <c r="AC9" s="4" t="s">
        <v>4</v>
      </c>
      <c r="AD9" s="4" t="s">
        <v>1</v>
      </c>
      <c r="AE9" s="4" t="s">
        <v>2</v>
      </c>
      <c r="AF9" s="4" t="s">
        <v>3</v>
      </c>
      <c r="AG9" s="4" t="s">
        <v>8</v>
      </c>
      <c r="AH9" s="4" t="s">
        <v>4</v>
      </c>
      <c r="AI9" s="4" t="s">
        <v>1</v>
      </c>
      <c r="AJ9" s="4" t="s">
        <v>2</v>
      </c>
      <c r="AK9" s="4" t="s">
        <v>3</v>
      </c>
      <c r="AL9" s="4" t="s">
        <v>8</v>
      </c>
      <c r="AM9" s="4" t="s">
        <v>4</v>
      </c>
      <c r="AN9" s="4" t="s">
        <v>1</v>
      </c>
      <c r="AO9" s="4" t="s">
        <v>2</v>
      </c>
      <c r="AP9" s="4" t="s">
        <v>3</v>
      </c>
      <c r="AQ9" s="4" t="s">
        <v>8</v>
      </c>
      <c r="AR9" s="4" t="s">
        <v>4</v>
      </c>
      <c r="AS9" s="4" t="s">
        <v>1</v>
      </c>
      <c r="AT9" s="4" t="s">
        <v>2</v>
      </c>
      <c r="AU9" s="4" t="s">
        <v>3</v>
      </c>
      <c r="AV9" s="4" t="s">
        <v>8</v>
      </c>
      <c r="AW9" s="4" t="s">
        <v>4</v>
      </c>
      <c r="AX9" s="4" t="s">
        <v>1</v>
      </c>
      <c r="AY9" s="4" t="s">
        <v>2</v>
      </c>
      <c r="AZ9" s="4" t="s">
        <v>3</v>
      </c>
      <c r="BA9" s="4" t="s">
        <v>8</v>
      </c>
      <c r="BB9" s="4" t="s">
        <v>4</v>
      </c>
      <c r="BC9" s="4" t="s">
        <v>1</v>
      </c>
      <c r="BD9" s="4" t="s">
        <v>2</v>
      </c>
      <c r="BE9" s="4" t="s">
        <v>3</v>
      </c>
      <c r="BF9" s="4" t="s">
        <v>8</v>
      </c>
      <c r="BG9" s="4" t="s">
        <v>4</v>
      </c>
      <c r="BH9" s="4" t="s">
        <v>1</v>
      </c>
      <c r="BI9" s="4" t="s">
        <v>2</v>
      </c>
      <c r="BJ9" s="4" t="s">
        <v>3</v>
      </c>
      <c r="BK9" s="4" t="s">
        <v>8</v>
      </c>
      <c r="BL9" s="4" t="s">
        <v>4</v>
      </c>
      <c r="BM9" s="4" t="s">
        <v>1</v>
      </c>
      <c r="BN9" s="4" t="s">
        <v>2</v>
      </c>
      <c r="BO9" s="4" t="s">
        <v>3</v>
      </c>
      <c r="BP9" s="4" t="s">
        <v>9</v>
      </c>
      <c r="BQ9" s="4" t="s">
        <v>4</v>
      </c>
      <c r="BR9" s="4" t="s">
        <v>4</v>
      </c>
      <c r="BS9" s="21"/>
      <c r="BT9" s="21"/>
      <c r="BU9" s="21"/>
    </row>
    <row r="10" spans="3:73" x14ac:dyDescent="0.3">
      <c r="C10" s="5">
        <v>5</v>
      </c>
      <c r="D10" s="5" t="s">
        <v>11</v>
      </c>
      <c r="E10" s="5">
        <v>19</v>
      </c>
      <c r="F10" s="2"/>
      <c r="G10" s="5">
        <v>19</v>
      </c>
      <c r="H10" s="6">
        <f>E10+G10</f>
        <v>38</v>
      </c>
      <c r="I10" s="7">
        <f>H10/2</f>
        <v>19</v>
      </c>
      <c r="J10" s="5">
        <v>28</v>
      </c>
      <c r="K10" s="2">
        <v>28</v>
      </c>
      <c r="L10" s="5">
        <v>28</v>
      </c>
      <c r="M10" s="5">
        <f>SUM(J10:L10)</f>
        <v>84</v>
      </c>
      <c r="N10" s="7">
        <f>M10/3</f>
        <v>28</v>
      </c>
      <c r="O10" s="5">
        <v>40</v>
      </c>
      <c r="P10" s="2"/>
      <c r="Q10" s="5">
        <v>40</v>
      </c>
      <c r="R10" s="5">
        <f>SUM(O10:Q10)</f>
        <v>80</v>
      </c>
      <c r="S10" s="5">
        <f>R10/2</f>
        <v>40</v>
      </c>
      <c r="T10" s="5">
        <v>30</v>
      </c>
      <c r="U10" s="2"/>
      <c r="V10" s="5">
        <v>30</v>
      </c>
      <c r="W10" s="5">
        <f>SUM(T10:V10)</f>
        <v>60</v>
      </c>
      <c r="X10" s="7">
        <f>W10/2</f>
        <v>30</v>
      </c>
      <c r="Y10" s="7">
        <v>58</v>
      </c>
      <c r="Z10" s="7"/>
      <c r="AA10" s="7">
        <v>57</v>
      </c>
      <c r="AB10" s="7">
        <f>Y10+AA10</f>
        <v>115</v>
      </c>
      <c r="AC10" s="7">
        <f>AB10/2</f>
        <v>57.5</v>
      </c>
      <c r="AD10" s="5">
        <v>63</v>
      </c>
      <c r="AE10" s="2">
        <v>68</v>
      </c>
      <c r="AF10" s="5">
        <v>65</v>
      </c>
      <c r="AG10" s="5">
        <f>SUM(AD10:AF10)</f>
        <v>196</v>
      </c>
      <c r="AH10" s="7">
        <f>AG10/3</f>
        <v>65.333333333333329</v>
      </c>
      <c r="AI10" s="5">
        <v>58</v>
      </c>
      <c r="AJ10" s="2">
        <v>56</v>
      </c>
      <c r="AK10" s="5">
        <v>60</v>
      </c>
      <c r="AL10" s="5">
        <f>SUM(AI10:AK10)</f>
        <v>174</v>
      </c>
      <c r="AM10" s="7">
        <f>AL10/3</f>
        <v>58</v>
      </c>
      <c r="AN10" s="7">
        <v>57</v>
      </c>
      <c r="AO10" s="7">
        <v>56</v>
      </c>
      <c r="AP10" s="7">
        <v>55</v>
      </c>
      <c r="AQ10" s="7">
        <f>AN10+AO10+AP10</f>
        <v>168</v>
      </c>
      <c r="AR10" s="7">
        <f>AQ10/3</f>
        <v>56</v>
      </c>
      <c r="AS10" s="5">
        <v>60</v>
      </c>
      <c r="AT10" s="2">
        <v>58</v>
      </c>
      <c r="AU10" s="5">
        <v>60</v>
      </c>
      <c r="AV10" s="6">
        <f>SUM(AS10:AU10)</f>
        <v>178</v>
      </c>
      <c r="AW10" s="7">
        <f>AV10/3</f>
        <v>59.333333333333336</v>
      </c>
      <c r="AX10" s="5">
        <v>56</v>
      </c>
      <c r="AY10" s="5">
        <v>57</v>
      </c>
      <c r="AZ10" s="5">
        <v>59</v>
      </c>
      <c r="BA10" s="5">
        <f>SUM(AX10:AZ10)</f>
        <v>172</v>
      </c>
      <c r="BB10" s="7">
        <f>BA10/3</f>
        <v>57.333333333333336</v>
      </c>
      <c r="BC10" s="7">
        <v>96</v>
      </c>
      <c r="BD10" s="7">
        <v>96</v>
      </c>
      <c r="BE10" s="7">
        <v>100</v>
      </c>
      <c r="BF10" s="7">
        <f>BC10+BD10+BE10</f>
        <v>292</v>
      </c>
      <c r="BG10" s="7">
        <f>BF10/3</f>
        <v>97.333333333333329</v>
      </c>
      <c r="BH10" s="5">
        <v>63.7</v>
      </c>
      <c r="BI10" s="5">
        <v>60.2</v>
      </c>
      <c r="BJ10" s="5">
        <v>70</v>
      </c>
      <c r="BK10" s="5">
        <f>SUM(BH10:BJ10)</f>
        <v>193.9</v>
      </c>
      <c r="BL10" s="5">
        <f>BK10/3</f>
        <v>64.63333333333334</v>
      </c>
      <c r="BM10" s="5">
        <v>114</v>
      </c>
      <c r="BN10" s="5">
        <v>114</v>
      </c>
      <c r="BO10" s="5">
        <v>106</v>
      </c>
      <c r="BP10" s="5">
        <f>SUM(BM10:BO10)</f>
        <v>334</v>
      </c>
      <c r="BQ10" s="7">
        <f>BP10/3</f>
        <v>111.33333333333333</v>
      </c>
      <c r="BR10" s="7">
        <f>BP10/3</f>
        <v>111.33333333333333</v>
      </c>
      <c r="BS10" s="7">
        <f>I10+N10+S10+X10+AM10+AH10+AC10+AR10+AW10+BB10+BG10+BL10+BR10</f>
        <v>743.8</v>
      </c>
      <c r="BT10" s="7">
        <f>BS10*100/780</f>
        <v>95.358974358974365</v>
      </c>
      <c r="BU10" s="5">
        <f>_xlfn.RANK.EQ(BT10,$BT$10:$BT$20,0)</f>
        <v>1</v>
      </c>
    </row>
    <row r="11" spans="3:73" x14ac:dyDescent="0.3">
      <c r="C11" s="5">
        <v>2</v>
      </c>
      <c r="D11" s="5" t="s">
        <v>14</v>
      </c>
      <c r="E11" s="5">
        <v>19</v>
      </c>
      <c r="F11" s="2"/>
      <c r="G11" s="5">
        <v>19</v>
      </c>
      <c r="H11" s="6">
        <f>E11+G11</f>
        <v>38</v>
      </c>
      <c r="I11" s="7">
        <f>H11/2</f>
        <v>19</v>
      </c>
      <c r="J11" s="5">
        <v>28</v>
      </c>
      <c r="K11" s="2">
        <v>28</v>
      </c>
      <c r="L11" s="5">
        <v>28</v>
      </c>
      <c r="M11" s="5">
        <f>SUM(J11:L11)</f>
        <v>84</v>
      </c>
      <c r="N11" s="7">
        <f>M11/3</f>
        <v>28</v>
      </c>
      <c r="O11" s="5">
        <v>37</v>
      </c>
      <c r="P11" s="2"/>
      <c r="Q11" s="5">
        <v>29</v>
      </c>
      <c r="R11" s="5">
        <f>SUM(O11:Q11)</f>
        <v>66</v>
      </c>
      <c r="S11" s="5">
        <f>R11/2</f>
        <v>33</v>
      </c>
      <c r="T11" s="5">
        <v>30</v>
      </c>
      <c r="U11" s="2"/>
      <c r="V11" s="5">
        <v>30</v>
      </c>
      <c r="W11" s="5">
        <f>SUM(T11:V11)</f>
        <v>60</v>
      </c>
      <c r="X11" s="7">
        <f>W11/2</f>
        <v>30</v>
      </c>
      <c r="Y11" s="7">
        <v>59</v>
      </c>
      <c r="Z11" s="7"/>
      <c r="AA11" s="7">
        <v>57</v>
      </c>
      <c r="AB11" s="7">
        <f>Y11+AA11</f>
        <v>116</v>
      </c>
      <c r="AC11" s="7">
        <f>AB11/2</f>
        <v>58</v>
      </c>
      <c r="AD11" s="5">
        <v>68</v>
      </c>
      <c r="AE11" s="2">
        <v>68</v>
      </c>
      <c r="AF11" s="5">
        <v>63</v>
      </c>
      <c r="AG11" s="5">
        <f>SUM(AD11:AF11)</f>
        <v>199</v>
      </c>
      <c r="AH11" s="7">
        <f>AG11/3</f>
        <v>66.333333333333329</v>
      </c>
      <c r="AI11" s="5">
        <v>59</v>
      </c>
      <c r="AJ11" s="2">
        <v>56</v>
      </c>
      <c r="AK11" s="5">
        <v>59</v>
      </c>
      <c r="AL11" s="5">
        <f>SUM(AI11:AK11)</f>
        <v>174</v>
      </c>
      <c r="AM11" s="7">
        <f>AL11/3</f>
        <v>58</v>
      </c>
      <c r="AN11" s="7">
        <v>58.5</v>
      </c>
      <c r="AO11" s="7">
        <v>56</v>
      </c>
      <c r="AP11" s="7">
        <v>58</v>
      </c>
      <c r="AQ11" s="7">
        <f>AN11+AO11+AP11</f>
        <v>172.5</v>
      </c>
      <c r="AR11" s="7">
        <f>AQ11/3</f>
        <v>57.5</v>
      </c>
      <c r="AS11" s="5">
        <v>59</v>
      </c>
      <c r="AT11" s="2">
        <v>58</v>
      </c>
      <c r="AU11" s="5">
        <v>60</v>
      </c>
      <c r="AV11" s="6">
        <f>SUM(AS11:AU11)</f>
        <v>177</v>
      </c>
      <c r="AW11" s="7">
        <f>AV11/3</f>
        <v>59</v>
      </c>
      <c r="AX11" s="5">
        <v>57</v>
      </c>
      <c r="AY11" s="5">
        <v>57</v>
      </c>
      <c r="AZ11" s="5">
        <v>55</v>
      </c>
      <c r="BA11" s="5">
        <f>SUM(AX11:AZ11)</f>
        <v>169</v>
      </c>
      <c r="BB11" s="7">
        <f>BA11/3</f>
        <v>56.333333333333336</v>
      </c>
      <c r="BC11" s="7">
        <v>99</v>
      </c>
      <c r="BD11" s="7">
        <v>96</v>
      </c>
      <c r="BE11" s="7">
        <v>100</v>
      </c>
      <c r="BF11" s="7">
        <f>BC11+BD11+BE11</f>
        <v>295</v>
      </c>
      <c r="BG11" s="7">
        <f>BF11/3</f>
        <v>98.333333333333329</v>
      </c>
      <c r="BH11" s="5">
        <v>62.2</v>
      </c>
      <c r="BI11" s="5">
        <v>61.6</v>
      </c>
      <c r="BJ11" s="5">
        <v>70</v>
      </c>
      <c r="BK11" s="5">
        <f>SUM(BH11:BJ11)</f>
        <v>193.8</v>
      </c>
      <c r="BL11" s="5">
        <f>BK11/3</f>
        <v>64.600000000000009</v>
      </c>
      <c r="BM11" s="5">
        <v>108</v>
      </c>
      <c r="BN11" s="5">
        <v>96</v>
      </c>
      <c r="BO11" s="5">
        <v>116</v>
      </c>
      <c r="BP11" s="5">
        <f>SUM(BM11:BO11)</f>
        <v>320</v>
      </c>
      <c r="BQ11" s="7">
        <f>BP11/3</f>
        <v>106.66666666666667</v>
      </c>
      <c r="BR11" s="7">
        <f>BP11/3</f>
        <v>106.66666666666667</v>
      </c>
      <c r="BS11" s="7">
        <f>I11+N11+S11+X11+AM11+AH11+AC11+AR11+AW11+BB11+BG11+BL11+BR11</f>
        <v>734.76666666666665</v>
      </c>
      <c r="BT11" s="7">
        <f>BS11*100/780</f>
        <v>94.200854700854705</v>
      </c>
      <c r="BU11" s="5">
        <f>_xlfn.RANK.EQ(BT11,$BT$10:$BT$20,0)</f>
        <v>2</v>
      </c>
    </row>
    <row r="12" spans="3:73" x14ac:dyDescent="0.3">
      <c r="C12" s="5">
        <v>3</v>
      </c>
      <c r="D12" s="5" t="s">
        <v>17</v>
      </c>
      <c r="E12" s="5">
        <v>18</v>
      </c>
      <c r="F12" s="2"/>
      <c r="G12" s="5">
        <v>18</v>
      </c>
      <c r="H12" s="6">
        <f>E12+G12</f>
        <v>36</v>
      </c>
      <c r="I12" s="7">
        <f>H12/2</f>
        <v>18</v>
      </c>
      <c r="J12" s="5">
        <v>25</v>
      </c>
      <c r="K12" s="2">
        <v>25</v>
      </c>
      <c r="L12" s="5">
        <v>25</v>
      </c>
      <c r="M12" s="5">
        <f>SUM(J12:L12)</f>
        <v>75</v>
      </c>
      <c r="N12" s="7">
        <f>M12/3</f>
        <v>25</v>
      </c>
      <c r="O12" s="5">
        <v>36</v>
      </c>
      <c r="P12" s="2"/>
      <c r="Q12" s="5">
        <v>31</v>
      </c>
      <c r="R12" s="5">
        <f>SUM(O12:Q12)</f>
        <v>67</v>
      </c>
      <c r="S12" s="5">
        <f>R12/2</f>
        <v>33.5</v>
      </c>
      <c r="T12" s="5">
        <v>30</v>
      </c>
      <c r="U12" s="2"/>
      <c r="V12" s="5">
        <v>30</v>
      </c>
      <c r="W12" s="5">
        <f>SUM(T12:V12)</f>
        <v>60</v>
      </c>
      <c r="X12" s="7">
        <f>W12/2</f>
        <v>30</v>
      </c>
      <c r="Y12" s="7">
        <v>57</v>
      </c>
      <c r="Z12" s="7"/>
      <c r="AA12" s="7">
        <v>57</v>
      </c>
      <c r="AB12" s="7">
        <f>Y12+AA12</f>
        <v>114</v>
      </c>
      <c r="AC12" s="7">
        <f>AB12/2</f>
        <v>57</v>
      </c>
      <c r="AD12" s="5">
        <v>68</v>
      </c>
      <c r="AE12" s="2">
        <v>68</v>
      </c>
      <c r="AF12" s="5">
        <v>69</v>
      </c>
      <c r="AG12" s="5">
        <f>SUM(AD12:AF12)</f>
        <v>205</v>
      </c>
      <c r="AH12" s="7">
        <f>AG12/3</f>
        <v>68.333333333333329</v>
      </c>
      <c r="AI12" s="5">
        <v>59</v>
      </c>
      <c r="AJ12" s="2">
        <v>56</v>
      </c>
      <c r="AK12" s="5">
        <v>59</v>
      </c>
      <c r="AL12" s="5">
        <f>SUM(AI12:AK12)</f>
        <v>174</v>
      </c>
      <c r="AM12" s="7">
        <f>AL12/3</f>
        <v>58</v>
      </c>
      <c r="AN12" s="7">
        <v>58.5</v>
      </c>
      <c r="AO12" s="7">
        <v>56</v>
      </c>
      <c r="AP12" s="7">
        <v>58</v>
      </c>
      <c r="AQ12" s="7">
        <f>AN12+AO12+AP12</f>
        <v>172.5</v>
      </c>
      <c r="AR12" s="7">
        <f>AQ12/3</f>
        <v>57.5</v>
      </c>
      <c r="AS12" s="5">
        <v>60</v>
      </c>
      <c r="AT12" s="2">
        <v>58</v>
      </c>
      <c r="AU12" s="5">
        <v>60</v>
      </c>
      <c r="AV12" s="6">
        <f>SUM(AS12:AU12)</f>
        <v>178</v>
      </c>
      <c r="AW12" s="7">
        <f>AV12/3</f>
        <v>59.333333333333336</v>
      </c>
      <c r="AX12" s="5">
        <v>53</v>
      </c>
      <c r="AY12" s="5">
        <v>57</v>
      </c>
      <c r="AZ12" s="5">
        <v>60</v>
      </c>
      <c r="BA12" s="5">
        <f>SUM(AX12:AZ12)</f>
        <v>170</v>
      </c>
      <c r="BB12" s="7">
        <f>BA12/3</f>
        <v>56.666666666666664</v>
      </c>
      <c r="BC12" s="7">
        <v>98</v>
      </c>
      <c r="BD12" s="7">
        <v>96</v>
      </c>
      <c r="BE12" s="7">
        <v>100</v>
      </c>
      <c r="BF12" s="7">
        <f>BC12+BD12+BE12</f>
        <v>294</v>
      </c>
      <c r="BG12" s="7">
        <f>BF12/3</f>
        <v>98</v>
      </c>
      <c r="BH12" s="5">
        <v>66.5</v>
      </c>
      <c r="BI12" s="5">
        <v>60.2</v>
      </c>
      <c r="BJ12" s="5">
        <v>70</v>
      </c>
      <c r="BK12" s="5">
        <f>SUM(BH12:BJ12)</f>
        <v>196.7</v>
      </c>
      <c r="BL12" s="5">
        <f>BK12/3</f>
        <v>65.566666666666663</v>
      </c>
      <c r="BM12" s="5">
        <v>102</v>
      </c>
      <c r="BN12" s="5">
        <v>96</v>
      </c>
      <c r="BO12" s="5">
        <v>120</v>
      </c>
      <c r="BP12" s="5">
        <f>SUM(BM12:BO12)</f>
        <v>318</v>
      </c>
      <c r="BQ12" s="7">
        <f>BP12/3</f>
        <v>106</v>
      </c>
      <c r="BR12" s="7">
        <f>BP12/3</f>
        <v>106</v>
      </c>
      <c r="BS12" s="7">
        <f>I12+N12+S12+X12+AM12+AH12+AC12+AR12+AW12+BB12+BG12+BL12+BR12</f>
        <v>732.89999999999986</v>
      </c>
      <c r="BT12" s="7">
        <f>BS12*100/780</f>
        <v>93.961538461538439</v>
      </c>
      <c r="BU12" s="5">
        <f>_xlfn.RANK.EQ(BT12,$BT$10:$BT$20,0)</f>
        <v>3</v>
      </c>
    </row>
    <row r="13" spans="3:73" x14ac:dyDescent="0.3">
      <c r="C13" s="5">
        <v>9</v>
      </c>
      <c r="D13" s="5" t="s">
        <v>31</v>
      </c>
      <c r="E13" s="5">
        <v>19</v>
      </c>
      <c r="F13" s="2"/>
      <c r="G13" s="5">
        <v>19</v>
      </c>
      <c r="H13" s="6">
        <f>E13+G13</f>
        <v>38</v>
      </c>
      <c r="I13" s="7">
        <f>H13/2</f>
        <v>19</v>
      </c>
      <c r="J13" s="5">
        <v>24</v>
      </c>
      <c r="K13" s="2">
        <v>24</v>
      </c>
      <c r="L13" s="5">
        <v>24</v>
      </c>
      <c r="M13" s="5">
        <f>SUM(J13:L13)</f>
        <v>72</v>
      </c>
      <c r="N13" s="7">
        <f>M13/3</f>
        <v>24</v>
      </c>
      <c r="O13" s="5">
        <v>32</v>
      </c>
      <c r="P13" s="2"/>
      <c r="Q13" s="5">
        <v>33</v>
      </c>
      <c r="R13" s="5">
        <f>SUM(O13:Q13)</f>
        <v>65</v>
      </c>
      <c r="S13" s="5">
        <f>R13/2</f>
        <v>32.5</v>
      </c>
      <c r="T13" s="5">
        <v>29</v>
      </c>
      <c r="U13" s="2"/>
      <c r="V13" s="5">
        <v>30</v>
      </c>
      <c r="W13" s="5">
        <f>SUM(T13:V13)</f>
        <v>59</v>
      </c>
      <c r="X13" s="7">
        <f>W13/2</f>
        <v>29.5</v>
      </c>
      <c r="Y13" s="7">
        <v>56</v>
      </c>
      <c r="Z13" s="7"/>
      <c r="AA13" s="7">
        <v>54</v>
      </c>
      <c r="AB13" s="7">
        <f>Y13+AA13</f>
        <v>110</v>
      </c>
      <c r="AC13" s="7">
        <f>AB13/2</f>
        <v>55</v>
      </c>
      <c r="AD13" s="5">
        <v>68</v>
      </c>
      <c r="AE13" s="2">
        <v>64</v>
      </c>
      <c r="AF13" s="5">
        <v>63</v>
      </c>
      <c r="AG13" s="5">
        <f>SUM(AD13:AF13)</f>
        <v>195</v>
      </c>
      <c r="AH13" s="7">
        <f>AG13/3</f>
        <v>65</v>
      </c>
      <c r="AI13" s="5">
        <v>57</v>
      </c>
      <c r="AJ13" s="2">
        <v>56</v>
      </c>
      <c r="AK13" s="5">
        <v>57</v>
      </c>
      <c r="AL13" s="5">
        <f>SUM(AI13:AK13)</f>
        <v>170</v>
      </c>
      <c r="AM13" s="7">
        <f>AL13/3</f>
        <v>56.666666666666664</v>
      </c>
      <c r="AN13" s="7">
        <v>55.5</v>
      </c>
      <c r="AO13" s="7">
        <v>56</v>
      </c>
      <c r="AP13" s="7">
        <v>52</v>
      </c>
      <c r="AQ13" s="7">
        <f>AN13+AO13+AP13</f>
        <v>163.5</v>
      </c>
      <c r="AR13" s="7">
        <f>AQ13/3</f>
        <v>54.5</v>
      </c>
      <c r="AS13" s="5">
        <v>57</v>
      </c>
      <c r="AT13" s="2">
        <v>58</v>
      </c>
      <c r="AU13" s="5">
        <v>60</v>
      </c>
      <c r="AV13" s="6">
        <f>SUM(AS13:AU13)</f>
        <v>175</v>
      </c>
      <c r="AW13" s="7">
        <f>AV13/3</f>
        <v>58.333333333333336</v>
      </c>
      <c r="AX13" s="5">
        <v>56</v>
      </c>
      <c r="AY13" s="5">
        <v>57</v>
      </c>
      <c r="AZ13" s="5">
        <v>57</v>
      </c>
      <c r="BA13" s="5">
        <f>SUM(AX13:AZ13)</f>
        <v>170</v>
      </c>
      <c r="BB13" s="7">
        <f>BA13/3</f>
        <v>56.666666666666664</v>
      </c>
      <c r="BC13" s="7">
        <v>92</v>
      </c>
      <c r="BD13" s="7">
        <v>96</v>
      </c>
      <c r="BE13" s="7">
        <v>100</v>
      </c>
      <c r="BF13" s="7">
        <f>BC13+BD13+BE13</f>
        <v>288</v>
      </c>
      <c r="BG13" s="7">
        <f>BF13/3</f>
        <v>96</v>
      </c>
      <c r="BH13" s="5">
        <v>63.5</v>
      </c>
      <c r="BI13" s="5">
        <v>57.5</v>
      </c>
      <c r="BJ13" s="5">
        <v>70</v>
      </c>
      <c r="BK13" s="5">
        <f>SUM(BH13:BJ13)</f>
        <v>191</v>
      </c>
      <c r="BL13" s="5">
        <f>BK13/3</f>
        <v>63.666666666666664</v>
      </c>
      <c r="BM13" s="5">
        <v>108</v>
      </c>
      <c r="BN13" s="5">
        <v>110</v>
      </c>
      <c r="BO13" s="5">
        <v>120</v>
      </c>
      <c r="BP13" s="5">
        <f>SUM(BM13:BO13)</f>
        <v>338</v>
      </c>
      <c r="BQ13" s="7">
        <f>BP13/3</f>
        <v>112.66666666666667</v>
      </c>
      <c r="BR13" s="7">
        <f>BP13/3</f>
        <v>112.66666666666667</v>
      </c>
      <c r="BS13" s="7">
        <f>I13+N13+S13+X13+AM13+AH13+AC13+AR13+AW13+BB13+BG13+BL13+BR13</f>
        <v>723.49999999999989</v>
      </c>
      <c r="BT13" s="7">
        <f>BS13*100/780</f>
        <v>92.756410256410234</v>
      </c>
      <c r="BU13" s="5">
        <f>_xlfn.RANK.EQ(BT13,$BT$10:$BT$20,0)</f>
        <v>4</v>
      </c>
    </row>
    <row r="14" spans="3:73" x14ac:dyDescent="0.3">
      <c r="C14" s="5">
        <v>1</v>
      </c>
      <c r="D14" s="5" t="s">
        <v>16</v>
      </c>
      <c r="E14" s="5">
        <v>18</v>
      </c>
      <c r="F14" s="2"/>
      <c r="G14" s="5">
        <v>18</v>
      </c>
      <c r="H14" s="6">
        <f>E14+G14</f>
        <v>36</v>
      </c>
      <c r="I14" s="7">
        <f>H14/2</f>
        <v>18</v>
      </c>
      <c r="J14" s="5">
        <v>21</v>
      </c>
      <c r="K14" s="2">
        <v>21</v>
      </c>
      <c r="L14" s="5">
        <v>21</v>
      </c>
      <c r="M14" s="5">
        <f>SUM(J14:L14)</f>
        <v>63</v>
      </c>
      <c r="N14" s="7">
        <f>M14/3</f>
        <v>21</v>
      </c>
      <c r="O14" s="5">
        <v>40</v>
      </c>
      <c r="P14" s="2"/>
      <c r="Q14" s="5">
        <v>37</v>
      </c>
      <c r="R14" s="5">
        <f>SUM(O14:Q14)</f>
        <v>77</v>
      </c>
      <c r="S14" s="5">
        <f>R14/2</f>
        <v>38.5</v>
      </c>
      <c r="T14" s="5">
        <v>30</v>
      </c>
      <c r="U14" s="2"/>
      <c r="V14" s="5">
        <v>30</v>
      </c>
      <c r="W14" s="5">
        <f>SUM(T14:V14)</f>
        <v>60</v>
      </c>
      <c r="X14" s="7">
        <f>W14/2</f>
        <v>30</v>
      </c>
      <c r="Y14" s="7">
        <v>58</v>
      </c>
      <c r="Z14" s="7"/>
      <c r="AA14" s="7">
        <v>56</v>
      </c>
      <c r="AB14" s="7">
        <f>Y14+AA14</f>
        <v>114</v>
      </c>
      <c r="AC14" s="7">
        <f>AB14/2</f>
        <v>57</v>
      </c>
      <c r="AD14" s="5">
        <v>66.5</v>
      </c>
      <c r="AE14" s="2">
        <v>68</v>
      </c>
      <c r="AF14" s="5">
        <v>67</v>
      </c>
      <c r="AG14" s="5">
        <f>SUM(AD14:AF14)</f>
        <v>201.5</v>
      </c>
      <c r="AH14" s="7">
        <f>AG14/3</f>
        <v>67.166666666666671</v>
      </c>
      <c r="AI14" s="5">
        <v>57</v>
      </c>
      <c r="AJ14" s="2">
        <v>56</v>
      </c>
      <c r="AK14" s="5">
        <v>52</v>
      </c>
      <c r="AL14" s="5">
        <f>SUM(AI14:AK14)</f>
        <v>165</v>
      </c>
      <c r="AM14" s="7">
        <f>AL14/3</f>
        <v>55</v>
      </c>
      <c r="AN14" s="7">
        <v>57</v>
      </c>
      <c r="AO14" s="7">
        <v>56</v>
      </c>
      <c r="AP14" s="7">
        <v>56</v>
      </c>
      <c r="AQ14" s="7">
        <f>AN14+AO14+AP14</f>
        <v>169</v>
      </c>
      <c r="AR14" s="7">
        <f>AQ14/3</f>
        <v>56.333333333333336</v>
      </c>
      <c r="AS14" s="5">
        <v>60</v>
      </c>
      <c r="AT14" s="2">
        <v>58</v>
      </c>
      <c r="AU14" s="5">
        <v>60</v>
      </c>
      <c r="AV14" s="6">
        <f>SUM(AS14:AU14)</f>
        <v>178</v>
      </c>
      <c r="AW14" s="7">
        <f>AV14/3</f>
        <v>59.333333333333336</v>
      </c>
      <c r="AX14" s="5">
        <v>55</v>
      </c>
      <c r="AY14" s="5">
        <v>57</v>
      </c>
      <c r="AZ14" s="5">
        <v>60</v>
      </c>
      <c r="BA14" s="5">
        <f>SUM(AX14:AZ14)</f>
        <v>172</v>
      </c>
      <c r="BB14" s="7">
        <f>BA14/3</f>
        <v>57.333333333333336</v>
      </c>
      <c r="BC14" s="7">
        <v>94</v>
      </c>
      <c r="BD14" s="7">
        <v>96</v>
      </c>
      <c r="BE14" s="7">
        <v>100</v>
      </c>
      <c r="BF14" s="7">
        <f>BC14+BD14+BE14</f>
        <v>290</v>
      </c>
      <c r="BG14" s="7">
        <f>BF14/3</f>
        <v>96.666666666666671</v>
      </c>
      <c r="BH14" s="5">
        <v>62.2</v>
      </c>
      <c r="BI14" s="5">
        <v>60.3</v>
      </c>
      <c r="BJ14" s="5">
        <v>70</v>
      </c>
      <c r="BK14" s="5">
        <f>SUM(BH14:BJ14)</f>
        <v>192.5</v>
      </c>
      <c r="BL14" s="5">
        <f>BK14/3</f>
        <v>64.166666666666671</v>
      </c>
      <c r="BM14" s="5">
        <v>108</v>
      </c>
      <c r="BN14" s="5">
        <v>96</v>
      </c>
      <c r="BO14" s="5">
        <v>90</v>
      </c>
      <c r="BP14" s="5">
        <f>SUM(BM14:BO14)</f>
        <v>294</v>
      </c>
      <c r="BQ14" s="7">
        <f>BP14/3</f>
        <v>98</v>
      </c>
      <c r="BR14" s="7">
        <f>BP14/3</f>
        <v>98</v>
      </c>
      <c r="BS14" s="7">
        <f>I14+N14+S14+X14+AM14+AH14+AC14+AR14+AW14+BB14+BG14+BL14+BR14</f>
        <v>718.49999999999989</v>
      </c>
      <c r="BT14" s="7">
        <f>BS14*100/780</f>
        <v>92.115384615384599</v>
      </c>
      <c r="BU14" s="5">
        <f>_xlfn.RANK.EQ(BT14,$BT$10:$BT$20,0)</f>
        <v>5</v>
      </c>
    </row>
    <row r="15" spans="3:73" x14ac:dyDescent="0.3">
      <c r="C15" s="5">
        <v>4</v>
      </c>
      <c r="D15" s="5" t="s">
        <v>12</v>
      </c>
      <c r="E15" s="5">
        <v>19</v>
      </c>
      <c r="F15" s="2"/>
      <c r="G15" s="5">
        <v>19</v>
      </c>
      <c r="H15" s="6">
        <f>E15+G15</f>
        <v>38</v>
      </c>
      <c r="I15" s="7">
        <f>H15/2</f>
        <v>19</v>
      </c>
      <c r="J15" s="5">
        <v>21</v>
      </c>
      <c r="K15" s="2">
        <v>21</v>
      </c>
      <c r="L15" s="5">
        <v>21</v>
      </c>
      <c r="M15" s="5">
        <f>SUM(J15:L15)</f>
        <v>63</v>
      </c>
      <c r="N15" s="7">
        <f>M15/3</f>
        <v>21</v>
      </c>
      <c r="O15" s="5">
        <v>29</v>
      </c>
      <c r="P15" s="2"/>
      <c r="Q15" s="5">
        <v>27</v>
      </c>
      <c r="R15" s="5">
        <f>SUM(O15:Q15)</f>
        <v>56</v>
      </c>
      <c r="S15" s="5">
        <f>R15/2</f>
        <v>28</v>
      </c>
      <c r="T15" s="5">
        <v>30</v>
      </c>
      <c r="U15" s="2"/>
      <c r="V15" s="5">
        <v>28</v>
      </c>
      <c r="W15" s="5">
        <f>SUM(T15:V15)</f>
        <v>58</v>
      </c>
      <c r="X15" s="7">
        <f>W15/2</f>
        <v>29</v>
      </c>
      <c r="Y15" s="7">
        <v>53</v>
      </c>
      <c r="Z15" s="7"/>
      <c r="AA15" s="7">
        <v>54.5</v>
      </c>
      <c r="AB15" s="7">
        <f>Y15+AA15</f>
        <v>107.5</v>
      </c>
      <c r="AC15" s="7">
        <f>AB15/2</f>
        <v>53.75</v>
      </c>
      <c r="AD15" s="5">
        <v>62</v>
      </c>
      <c r="AE15" s="2">
        <v>67</v>
      </c>
      <c r="AF15" s="5">
        <v>66</v>
      </c>
      <c r="AG15" s="5">
        <f>SUM(AD15:AF15)</f>
        <v>195</v>
      </c>
      <c r="AH15" s="7">
        <f>AG15/3</f>
        <v>65</v>
      </c>
      <c r="AI15" s="5">
        <v>57</v>
      </c>
      <c r="AJ15" s="2">
        <v>56</v>
      </c>
      <c r="AK15" s="5">
        <v>54</v>
      </c>
      <c r="AL15" s="5">
        <f>SUM(AI15:AK15)</f>
        <v>167</v>
      </c>
      <c r="AM15" s="7">
        <f>AL15/3</f>
        <v>55.666666666666664</v>
      </c>
      <c r="AN15" s="7">
        <v>57</v>
      </c>
      <c r="AO15" s="7">
        <v>56</v>
      </c>
      <c r="AP15" s="7">
        <v>52</v>
      </c>
      <c r="AQ15" s="7">
        <f>AN15+AO15+AP15</f>
        <v>165</v>
      </c>
      <c r="AR15" s="7">
        <f>AQ15/3</f>
        <v>55</v>
      </c>
      <c r="AS15" s="5">
        <v>60</v>
      </c>
      <c r="AT15" s="2">
        <v>58</v>
      </c>
      <c r="AU15" s="5">
        <v>54</v>
      </c>
      <c r="AV15" s="6">
        <f>SUM(AS15:AU15)</f>
        <v>172</v>
      </c>
      <c r="AW15" s="7">
        <f>AV15/3</f>
        <v>57.333333333333336</v>
      </c>
      <c r="AX15" s="5">
        <v>47</v>
      </c>
      <c r="AY15" s="5">
        <v>57</v>
      </c>
      <c r="AZ15" s="5">
        <v>55</v>
      </c>
      <c r="BA15" s="5">
        <f>SUM(AX15:AZ15)</f>
        <v>159</v>
      </c>
      <c r="BB15" s="7">
        <f>BA15/3</f>
        <v>53</v>
      </c>
      <c r="BC15" s="7">
        <v>93</v>
      </c>
      <c r="BD15" s="7">
        <v>96</v>
      </c>
      <c r="BE15" s="7">
        <v>95</v>
      </c>
      <c r="BF15" s="7">
        <f>BC15+BD15+BE15</f>
        <v>284</v>
      </c>
      <c r="BG15" s="7">
        <f>BF15/3</f>
        <v>94.666666666666671</v>
      </c>
      <c r="BH15" s="5">
        <v>59</v>
      </c>
      <c r="BI15" s="5">
        <v>60.2</v>
      </c>
      <c r="BJ15" s="5">
        <v>66.8</v>
      </c>
      <c r="BK15" s="5">
        <f>SUM(BH15:BJ15)</f>
        <v>186</v>
      </c>
      <c r="BL15" s="5">
        <f>BK15/3</f>
        <v>62</v>
      </c>
      <c r="BM15" s="5">
        <v>96</v>
      </c>
      <c r="BN15" s="5">
        <v>96</v>
      </c>
      <c r="BO15" s="5">
        <v>106</v>
      </c>
      <c r="BP15" s="5">
        <f>SUM(BM15:BO15)</f>
        <v>298</v>
      </c>
      <c r="BQ15" s="7">
        <f>BP15/3</f>
        <v>99.333333333333329</v>
      </c>
      <c r="BR15" s="7">
        <f>BP15/3</f>
        <v>99.333333333333329</v>
      </c>
      <c r="BS15" s="7">
        <f>I15+N15+S15+X15+AM15+AH15+AC15+AR15+AW15+BB15+BG15+BL15+BR15</f>
        <v>692.75</v>
      </c>
      <c r="BT15" s="7">
        <f>BS15*100/780</f>
        <v>88.814102564102569</v>
      </c>
      <c r="BU15" s="5">
        <f>_xlfn.RANK.EQ(BT15,$BT$10:$BT$20,0)</f>
        <v>6</v>
      </c>
    </row>
    <row r="16" spans="3:73" ht="14.5" x14ac:dyDescent="0.35">
      <c r="C16" s="5">
        <v>11</v>
      </c>
      <c r="D16" s="5" t="s">
        <v>33</v>
      </c>
      <c r="E16" s="5">
        <v>19</v>
      </c>
      <c r="F16" s="5"/>
      <c r="G16" s="5">
        <v>19</v>
      </c>
      <c r="H16" s="6">
        <f>E16+G16</f>
        <v>38</v>
      </c>
      <c r="I16" s="7">
        <f>H16/2</f>
        <v>19</v>
      </c>
      <c r="J16" s="5">
        <v>25</v>
      </c>
      <c r="K16" s="5">
        <v>25</v>
      </c>
      <c r="L16" s="5">
        <v>25</v>
      </c>
      <c r="M16" s="5">
        <f>SUM(J16:L16)</f>
        <v>75</v>
      </c>
      <c r="N16" s="7">
        <f>M16/3</f>
        <v>25</v>
      </c>
      <c r="O16" s="5">
        <v>31</v>
      </c>
      <c r="P16" s="5"/>
      <c r="Q16" s="5">
        <v>31</v>
      </c>
      <c r="R16" s="5">
        <f>SUM(O16:Q16)</f>
        <v>62</v>
      </c>
      <c r="S16" s="5">
        <f>R16/2</f>
        <v>31</v>
      </c>
      <c r="T16" s="5">
        <v>30</v>
      </c>
      <c r="U16" s="5"/>
      <c r="V16" s="5">
        <v>30</v>
      </c>
      <c r="W16" s="5">
        <f>SUM(T16:V16)</f>
        <v>60</v>
      </c>
      <c r="X16" s="7">
        <f>W16/2</f>
        <v>30</v>
      </c>
      <c r="Y16" s="5">
        <v>50</v>
      </c>
      <c r="Z16" s="5"/>
      <c r="AA16" s="5">
        <v>50</v>
      </c>
      <c r="AB16" s="7">
        <f>Y16+AA16</f>
        <v>100</v>
      </c>
      <c r="AC16" s="7">
        <f>AB16/2</f>
        <v>50</v>
      </c>
      <c r="AD16" s="5">
        <v>67</v>
      </c>
      <c r="AE16" s="5">
        <v>61</v>
      </c>
      <c r="AF16" s="5">
        <v>60</v>
      </c>
      <c r="AG16" s="5">
        <f>SUM(AD16:AF16)</f>
        <v>188</v>
      </c>
      <c r="AH16" s="7">
        <f>AG16/3</f>
        <v>62.666666666666664</v>
      </c>
      <c r="AI16" s="5">
        <v>51</v>
      </c>
      <c r="AJ16" s="5">
        <v>56</v>
      </c>
      <c r="AK16" s="5">
        <v>51</v>
      </c>
      <c r="AL16" s="5">
        <f>SUM(AI16:AK16)</f>
        <v>158</v>
      </c>
      <c r="AM16" s="7">
        <f>AL16/3</f>
        <v>52.666666666666664</v>
      </c>
      <c r="AN16" s="5">
        <v>47</v>
      </c>
      <c r="AO16" s="7">
        <v>56</v>
      </c>
      <c r="AP16" s="5">
        <v>47</v>
      </c>
      <c r="AQ16" s="7">
        <f>AN16+AO16+AP16</f>
        <v>150</v>
      </c>
      <c r="AR16" s="7">
        <f>AQ16/3</f>
        <v>50</v>
      </c>
      <c r="AS16" s="5">
        <v>57</v>
      </c>
      <c r="AT16" s="2">
        <v>58</v>
      </c>
      <c r="AU16" s="5">
        <v>58</v>
      </c>
      <c r="AV16" s="6">
        <f>SUM(AS16:AU16)</f>
        <v>173</v>
      </c>
      <c r="AW16" s="7">
        <f>AV16/3</f>
        <v>57.666666666666664</v>
      </c>
      <c r="AX16" s="5">
        <v>46</v>
      </c>
      <c r="AY16" s="5">
        <v>57</v>
      </c>
      <c r="AZ16" s="5">
        <v>58</v>
      </c>
      <c r="BA16" s="5">
        <f>SUM(AX16:AZ16)</f>
        <v>161</v>
      </c>
      <c r="BB16" s="7">
        <f>BA16/3</f>
        <v>53.666666666666664</v>
      </c>
      <c r="BC16" s="12">
        <v>80</v>
      </c>
      <c r="BD16" s="7">
        <v>96</v>
      </c>
      <c r="BE16" s="12">
        <v>94</v>
      </c>
      <c r="BF16" s="7">
        <f>BC16+BD16+BE16</f>
        <v>270</v>
      </c>
      <c r="BG16" s="7">
        <f>BF16/3</f>
        <v>90</v>
      </c>
      <c r="BH16" s="5">
        <v>53.2</v>
      </c>
      <c r="BI16" s="5">
        <v>53.2</v>
      </c>
      <c r="BJ16" s="5">
        <v>63.7</v>
      </c>
      <c r="BK16" s="5">
        <f>SUM(BH16:BJ16)</f>
        <v>170.10000000000002</v>
      </c>
      <c r="BL16" s="5">
        <f>BK16/3</f>
        <v>56.70000000000001</v>
      </c>
      <c r="BM16" s="5">
        <v>102</v>
      </c>
      <c r="BN16" s="5">
        <v>104</v>
      </c>
      <c r="BO16" s="5">
        <v>104</v>
      </c>
      <c r="BP16" s="5">
        <f>SUM(BM16:BO16)</f>
        <v>310</v>
      </c>
      <c r="BQ16" s="5"/>
      <c r="BR16" s="7">
        <f>BP16/3</f>
        <v>103.33333333333333</v>
      </c>
      <c r="BS16" s="7">
        <f>I16+N16+S16+X16+AM16+AH16+AC16+AR16+AW16+BB16+BG16+BL16+BR16</f>
        <v>681.70000000000016</v>
      </c>
      <c r="BT16" s="7">
        <f>BS16*100/780</f>
        <v>87.397435897435912</v>
      </c>
      <c r="BU16" s="5">
        <f>_xlfn.RANK.EQ(BT16,$BT$10:$BT$20,0)</f>
        <v>7</v>
      </c>
    </row>
    <row r="17" spans="3:73" x14ac:dyDescent="0.3">
      <c r="C17" s="5">
        <v>8</v>
      </c>
      <c r="D17" s="5" t="s">
        <v>46</v>
      </c>
      <c r="E17" s="5">
        <v>18</v>
      </c>
      <c r="F17" s="2"/>
      <c r="G17" s="5">
        <v>18</v>
      </c>
      <c r="H17" s="6">
        <f>E17+G17</f>
        <v>36</v>
      </c>
      <c r="I17" s="7">
        <f>H17/2</f>
        <v>18</v>
      </c>
      <c r="J17" s="5">
        <v>26</v>
      </c>
      <c r="K17" s="2">
        <v>26</v>
      </c>
      <c r="L17" s="5">
        <v>26</v>
      </c>
      <c r="M17" s="5">
        <f>SUM(J17:L17)</f>
        <v>78</v>
      </c>
      <c r="N17" s="7">
        <f>M17/3</f>
        <v>26</v>
      </c>
      <c r="O17" s="5">
        <v>40</v>
      </c>
      <c r="P17" s="2"/>
      <c r="Q17" s="5">
        <v>19</v>
      </c>
      <c r="R17" s="5">
        <f>SUM(O17:Q17)</f>
        <v>59</v>
      </c>
      <c r="S17" s="5">
        <f>R17/2</f>
        <v>29.5</v>
      </c>
      <c r="T17" s="5">
        <v>30</v>
      </c>
      <c r="U17" s="2"/>
      <c r="V17" s="5">
        <v>28</v>
      </c>
      <c r="W17" s="5">
        <f>SUM(T17:V17)</f>
        <v>58</v>
      </c>
      <c r="X17" s="7">
        <f>W17/2</f>
        <v>29</v>
      </c>
      <c r="Y17" s="7">
        <v>47</v>
      </c>
      <c r="Z17" s="7"/>
      <c r="AA17" s="7">
        <v>49</v>
      </c>
      <c r="AB17" s="7">
        <f>Y17+AA17</f>
        <v>96</v>
      </c>
      <c r="AC17" s="7">
        <f>AB17/2</f>
        <v>48</v>
      </c>
      <c r="AD17" s="5">
        <v>60</v>
      </c>
      <c r="AE17" s="2">
        <v>66</v>
      </c>
      <c r="AF17" s="5">
        <v>64</v>
      </c>
      <c r="AG17" s="5">
        <f>SUM(AD17:AF17)</f>
        <v>190</v>
      </c>
      <c r="AH17" s="7">
        <f>AG17/3</f>
        <v>63.333333333333336</v>
      </c>
      <c r="AI17" s="5">
        <v>50</v>
      </c>
      <c r="AJ17" s="2">
        <v>56</v>
      </c>
      <c r="AK17" s="5">
        <v>52</v>
      </c>
      <c r="AL17" s="5">
        <f>SUM(AI17:AK17)</f>
        <v>158</v>
      </c>
      <c r="AM17" s="7">
        <f>AL17/3</f>
        <v>52.666666666666664</v>
      </c>
      <c r="AN17" s="7">
        <v>52.5</v>
      </c>
      <c r="AO17" s="7">
        <v>56</v>
      </c>
      <c r="AP17" s="7">
        <v>44</v>
      </c>
      <c r="AQ17" s="7">
        <f>AN17+AO17+AP17</f>
        <v>152.5</v>
      </c>
      <c r="AR17" s="7">
        <f>AQ17/3</f>
        <v>50.833333333333336</v>
      </c>
      <c r="AS17" s="5">
        <v>53</v>
      </c>
      <c r="AT17" s="2">
        <v>58</v>
      </c>
      <c r="AU17" s="5">
        <v>50</v>
      </c>
      <c r="AV17" s="6">
        <f>SUM(AS17:AU17)</f>
        <v>161</v>
      </c>
      <c r="AW17" s="7">
        <f>AV17/3</f>
        <v>53.666666666666664</v>
      </c>
      <c r="AX17" s="5">
        <v>54</v>
      </c>
      <c r="AY17" s="5">
        <v>57</v>
      </c>
      <c r="AZ17" s="5">
        <v>42</v>
      </c>
      <c r="BA17" s="5">
        <f>SUM(AX17:AZ17)</f>
        <v>153</v>
      </c>
      <c r="BB17" s="7">
        <f>BA17/3</f>
        <v>51</v>
      </c>
      <c r="BC17" s="7">
        <v>73</v>
      </c>
      <c r="BD17" s="7">
        <v>96</v>
      </c>
      <c r="BE17" s="7">
        <v>90</v>
      </c>
      <c r="BF17" s="7">
        <f>BC17+BD17+BE17</f>
        <v>259</v>
      </c>
      <c r="BG17" s="7">
        <f>BF17/3</f>
        <v>86.333333333333329</v>
      </c>
      <c r="BH17" s="5">
        <v>59.1</v>
      </c>
      <c r="BI17" s="5">
        <v>59</v>
      </c>
      <c r="BJ17" s="5">
        <v>65.3</v>
      </c>
      <c r="BK17" s="5">
        <f>SUM(BH17:BJ17)</f>
        <v>183.39999999999998</v>
      </c>
      <c r="BL17" s="5">
        <f>BK17/3</f>
        <v>61.133333333333326</v>
      </c>
      <c r="BM17" s="5">
        <v>96</v>
      </c>
      <c r="BN17" s="5">
        <v>110</v>
      </c>
      <c r="BO17" s="5">
        <v>78</v>
      </c>
      <c r="BP17" s="5">
        <f>SUM(BM17:BO17)</f>
        <v>284</v>
      </c>
      <c r="BQ17" s="7">
        <f>BP17/3</f>
        <v>94.666666666666671</v>
      </c>
      <c r="BR17" s="7">
        <f>BP17/3</f>
        <v>94.666666666666671</v>
      </c>
      <c r="BS17" s="7">
        <f>I17+N17+S17+X17+AM17+AH17+AC17+AR17+AW17+BB17+BG17+BL17+BR17</f>
        <v>664.13333333333333</v>
      </c>
      <c r="BT17" s="7">
        <f>BS17*100/780</f>
        <v>85.145299145299134</v>
      </c>
      <c r="BU17" s="5">
        <f>_xlfn.RANK.EQ(BT17,$BT$10:$BT$20,0)</f>
        <v>8</v>
      </c>
    </row>
    <row r="18" spans="3:73" x14ac:dyDescent="0.3">
      <c r="C18" s="5">
        <v>6</v>
      </c>
      <c r="D18" s="5" t="s">
        <v>15</v>
      </c>
      <c r="E18" s="5">
        <v>14</v>
      </c>
      <c r="F18" s="2"/>
      <c r="G18" s="5">
        <v>14</v>
      </c>
      <c r="H18" s="6">
        <f>E18+G18</f>
        <v>28</v>
      </c>
      <c r="I18" s="7">
        <f>H18/2</f>
        <v>14</v>
      </c>
      <c r="J18" s="5">
        <v>21</v>
      </c>
      <c r="K18" s="2">
        <v>21</v>
      </c>
      <c r="L18" s="5">
        <v>21</v>
      </c>
      <c r="M18" s="5">
        <f>SUM(J18:L18)</f>
        <v>63</v>
      </c>
      <c r="N18" s="7">
        <f>M18/3</f>
        <v>21</v>
      </c>
      <c r="O18" s="5">
        <v>37</v>
      </c>
      <c r="P18" s="2"/>
      <c r="Q18" s="5">
        <v>25</v>
      </c>
      <c r="R18" s="5">
        <f>SUM(O18:Q18)</f>
        <v>62</v>
      </c>
      <c r="S18" s="5">
        <f>R18/2</f>
        <v>31</v>
      </c>
      <c r="T18" s="5">
        <v>26</v>
      </c>
      <c r="U18" s="2"/>
      <c r="V18" s="5">
        <v>28</v>
      </c>
      <c r="W18" s="5">
        <f>SUM(T18:V18)</f>
        <v>54</v>
      </c>
      <c r="X18" s="7">
        <f>W18/2</f>
        <v>27</v>
      </c>
      <c r="Y18" s="7">
        <v>49</v>
      </c>
      <c r="Z18" s="7"/>
      <c r="AA18" s="7">
        <v>46.5</v>
      </c>
      <c r="AB18" s="7">
        <f>Y18+AA18</f>
        <v>95.5</v>
      </c>
      <c r="AC18" s="7">
        <f>AB18/2</f>
        <v>47.75</v>
      </c>
      <c r="AD18" s="5">
        <v>69.5</v>
      </c>
      <c r="AE18" s="2">
        <v>66</v>
      </c>
      <c r="AF18" s="5">
        <v>66</v>
      </c>
      <c r="AG18" s="5">
        <f>SUM(AD18:AF18)</f>
        <v>201.5</v>
      </c>
      <c r="AH18" s="7">
        <f>AG18/3</f>
        <v>67.166666666666671</v>
      </c>
      <c r="AI18" s="5">
        <v>56</v>
      </c>
      <c r="AJ18" s="2">
        <v>56</v>
      </c>
      <c r="AK18" s="5">
        <v>56</v>
      </c>
      <c r="AL18" s="5">
        <f>SUM(AI18:AK18)</f>
        <v>168</v>
      </c>
      <c r="AM18" s="7">
        <f>AL18/3</f>
        <v>56</v>
      </c>
      <c r="AN18" s="7">
        <v>51</v>
      </c>
      <c r="AO18" s="7">
        <v>56</v>
      </c>
      <c r="AP18" s="7">
        <v>42</v>
      </c>
      <c r="AQ18" s="7">
        <f>AN18+AO18+AP18</f>
        <v>149</v>
      </c>
      <c r="AR18" s="7">
        <f>AQ18/3</f>
        <v>49.666666666666664</v>
      </c>
      <c r="AS18" s="5">
        <v>49</v>
      </c>
      <c r="AT18" s="2">
        <v>58</v>
      </c>
      <c r="AU18" s="5">
        <v>42</v>
      </c>
      <c r="AV18" s="6">
        <f>SUM(AS18:AU18)</f>
        <v>149</v>
      </c>
      <c r="AW18" s="7">
        <f>AV18/3</f>
        <v>49.666666666666664</v>
      </c>
      <c r="AX18" s="5">
        <v>50</v>
      </c>
      <c r="AY18" s="5">
        <v>57</v>
      </c>
      <c r="AZ18" s="5"/>
      <c r="BA18" s="5">
        <f>SUM(AX18:AZ18)</f>
        <v>107</v>
      </c>
      <c r="BB18" s="7">
        <f>BA18/3</f>
        <v>35.666666666666664</v>
      </c>
      <c r="BC18" s="7">
        <v>81</v>
      </c>
      <c r="BD18" s="7">
        <v>96</v>
      </c>
      <c r="BE18" s="7">
        <v>79</v>
      </c>
      <c r="BF18" s="7">
        <f>BC18+BD18+BE18</f>
        <v>256</v>
      </c>
      <c r="BG18" s="7">
        <f>BF18/3</f>
        <v>85.333333333333329</v>
      </c>
      <c r="BH18" s="5">
        <v>60.6</v>
      </c>
      <c r="BI18" s="5">
        <v>57.4</v>
      </c>
      <c r="BJ18" s="5">
        <v>68.8</v>
      </c>
      <c r="BK18" s="5">
        <f>SUM(BH18:BJ18)</f>
        <v>186.8</v>
      </c>
      <c r="BL18" s="5">
        <f>BK18/3</f>
        <v>62.266666666666673</v>
      </c>
      <c r="BM18" s="5">
        <v>90</v>
      </c>
      <c r="BN18" s="5">
        <v>110</v>
      </c>
      <c r="BO18" s="5">
        <v>106</v>
      </c>
      <c r="BP18" s="5">
        <f>SUM(BM18:BO18)</f>
        <v>306</v>
      </c>
      <c r="BQ18" s="7">
        <f>BP18/3</f>
        <v>102</v>
      </c>
      <c r="BR18" s="7">
        <f>BP18/3</f>
        <v>102</v>
      </c>
      <c r="BS18" s="7">
        <f>I18+N18+S18+X18+AM18+AH18+AC18+AR18+AW18+BB18+BG18+BL18+BR18</f>
        <v>648.51666666666677</v>
      </c>
      <c r="BT18" s="7">
        <f>BS18*100/780</f>
        <v>83.143162393162413</v>
      </c>
      <c r="BU18" s="5">
        <f>_xlfn.RANK.EQ(BT18,$BT$10:$BT$20,0)</f>
        <v>9</v>
      </c>
    </row>
    <row r="19" spans="3:73" x14ac:dyDescent="0.3">
      <c r="C19" s="5">
        <v>7</v>
      </c>
      <c r="D19" s="5" t="s">
        <v>13</v>
      </c>
      <c r="E19" s="5">
        <v>15</v>
      </c>
      <c r="F19" s="2"/>
      <c r="G19" s="5">
        <v>15</v>
      </c>
      <c r="H19" s="6">
        <f>E19+G19</f>
        <v>30</v>
      </c>
      <c r="I19" s="7">
        <f>H19/2</f>
        <v>15</v>
      </c>
      <c r="J19" s="5">
        <v>20</v>
      </c>
      <c r="K19" s="2">
        <v>20</v>
      </c>
      <c r="L19" s="5">
        <v>20</v>
      </c>
      <c r="M19" s="5">
        <f>SUM(J19:L19)</f>
        <v>60</v>
      </c>
      <c r="N19" s="7">
        <f>M19/3</f>
        <v>20</v>
      </c>
      <c r="O19" s="5">
        <v>36</v>
      </c>
      <c r="P19" s="2"/>
      <c r="Q19" s="5">
        <v>35</v>
      </c>
      <c r="R19" s="5">
        <f>SUM(O19:Q19)</f>
        <v>71</v>
      </c>
      <c r="S19" s="5">
        <f>R19/2</f>
        <v>35.5</v>
      </c>
      <c r="T19" s="5">
        <v>27</v>
      </c>
      <c r="U19" s="2"/>
      <c r="V19" s="5">
        <v>28</v>
      </c>
      <c r="W19" s="5">
        <f>SUM(T19:V19)</f>
        <v>55</v>
      </c>
      <c r="X19" s="7">
        <f>W19/2</f>
        <v>27.5</v>
      </c>
      <c r="Y19" s="7">
        <v>42</v>
      </c>
      <c r="Z19" s="7"/>
      <c r="AA19" s="7">
        <v>40</v>
      </c>
      <c r="AB19" s="7">
        <f>Y19+AA19</f>
        <v>82</v>
      </c>
      <c r="AC19" s="7">
        <f>AB19/2</f>
        <v>41</v>
      </c>
      <c r="AD19" s="5">
        <v>56</v>
      </c>
      <c r="AE19" s="2">
        <v>66</v>
      </c>
      <c r="AF19" s="5">
        <v>62</v>
      </c>
      <c r="AG19" s="5">
        <f>SUM(AD19:AF19)</f>
        <v>184</v>
      </c>
      <c r="AH19" s="7">
        <f>AG19/3</f>
        <v>61.333333333333336</v>
      </c>
      <c r="AI19" s="5">
        <v>51</v>
      </c>
      <c r="AJ19" s="2">
        <v>56</v>
      </c>
      <c r="AK19" s="5">
        <v>50</v>
      </c>
      <c r="AL19" s="5">
        <f>SUM(AI19:AK19)</f>
        <v>157</v>
      </c>
      <c r="AM19" s="7">
        <f>AL19/3</f>
        <v>52.333333333333336</v>
      </c>
      <c r="AN19" s="7">
        <v>49.5</v>
      </c>
      <c r="AO19" s="7">
        <v>56</v>
      </c>
      <c r="AP19" s="7">
        <v>45</v>
      </c>
      <c r="AQ19" s="7">
        <f>AN19+AO19+AP19</f>
        <v>150.5</v>
      </c>
      <c r="AR19" s="7">
        <f>AQ19/3</f>
        <v>50.166666666666664</v>
      </c>
      <c r="AS19" s="5">
        <v>52</v>
      </c>
      <c r="AT19" s="2">
        <v>58</v>
      </c>
      <c r="AU19" s="5">
        <v>45</v>
      </c>
      <c r="AV19" s="6">
        <f>SUM(AS19:AU19)</f>
        <v>155</v>
      </c>
      <c r="AW19" s="7">
        <f>AV19/3</f>
        <v>51.666666666666664</v>
      </c>
      <c r="AX19" s="5">
        <v>44</v>
      </c>
      <c r="AY19" s="5">
        <v>57</v>
      </c>
      <c r="AZ19" s="5">
        <v>42</v>
      </c>
      <c r="BA19" s="5">
        <f>SUM(AX19:AZ19)</f>
        <v>143</v>
      </c>
      <c r="BB19" s="7">
        <f>BA19/3</f>
        <v>47.666666666666664</v>
      </c>
      <c r="BC19" s="7">
        <v>75</v>
      </c>
      <c r="BD19" s="7">
        <v>96</v>
      </c>
      <c r="BE19" s="7">
        <v>85</v>
      </c>
      <c r="BF19" s="7">
        <f>BC19+BD19+BE19</f>
        <v>256</v>
      </c>
      <c r="BG19" s="7">
        <f>BF19/3</f>
        <v>85.333333333333329</v>
      </c>
      <c r="BH19" s="5">
        <v>52.6</v>
      </c>
      <c r="BI19" s="5">
        <v>58.8</v>
      </c>
      <c r="BJ19" s="5">
        <v>54.4</v>
      </c>
      <c r="BK19" s="5">
        <f>SUM(BH19:BJ19)</f>
        <v>165.8</v>
      </c>
      <c r="BL19" s="5">
        <f>BK19/3</f>
        <v>55.266666666666673</v>
      </c>
      <c r="BM19" s="5">
        <v>96</v>
      </c>
      <c r="BN19" s="5">
        <v>96</v>
      </c>
      <c r="BO19" s="5">
        <v>104</v>
      </c>
      <c r="BP19" s="5">
        <f>SUM(BM19:BO19)</f>
        <v>296</v>
      </c>
      <c r="BQ19" s="7">
        <f>BP19/3</f>
        <v>98.666666666666671</v>
      </c>
      <c r="BR19" s="7">
        <f>BP19/3</f>
        <v>98.666666666666671</v>
      </c>
      <c r="BS19" s="7">
        <f>I19+N19+S19+X19+AM19+AH19+AC19+AR19+AW19+BB19+BG19+BL19+BR19</f>
        <v>641.43333333333339</v>
      </c>
      <c r="BT19" s="7">
        <f>BS19*100/780</f>
        <v>82.235042735042754</v>
      </c>
      <c r="BU19" s="5">
        <f>_xlfn.RANK.EQ(BT19,$BT$10:$BT$20,0)</f>
        <v>10</v>
      </c>
    </row>
    <row r="20" spans="3:73" x14ac:dyDescent="0.3">
      <c r="C20" s="5">
        <v>10</v>
      </c>
      <c r="D20" s="5" t="s">
        <v>32</v>
      </c>
      <c r="E20" s="5">
        <v>12</v>
      </c>
      <c r="F20" s="5"/>
      <c r="G20" s="5">
        <v>12</v>
      </c>
      <c r="H20" s="6">
        <f>E20+G20</f>
        <v>24</v>
      </c>
      <c r="I20" s="7">
        <f>H20/2</f>
        <v>12</v>
      </c>
      <c r="J20" s="5">
        <v>21</v>
      </c>
      <c r="K20" s="5">
        <v>21</v>
      </c>
      <c r="L20" s="5">
        <v>21</v>
      </c>
      <c r="M20" s="5">
        <f>SUM(J20:L20)</f>
        <v>63</v>
      </c>
      <c r="N20" s="7">
        <f>M20/3</f>
        <v>21</v>
      </c>
      <c r="O20" s="5">
        <v>36</v>
      </c>
      <c r="P20" s="5"/>
      <c r="Q20" s="5">
        <v>33</v>
      </c>
      <c r="R20" s="5">
        <f>SUM(O20:Q20)</f>
        <v>69</v>
      </c>
      <c r="S20" s="5">
        <f>R20/2</f>
        <v>34.5</v>
      </c>
      <c r="T20" s="5">
        <v>26</v>
      </c>
      <c r="U20" s="5"/>
      <c r="V20" s="5">
        <v>28</v>
      </c>
      <c r="W20" s="5">
        <f>SUM(T20:V20)</f>
        <v>54</v>
      </c>
      <c r="X20" s="7">
        <f>W20/2</f>
        <v>27</v>
      </c>
      <c r="Y20" s="5">
        <v>42</v>
      </c>
      <c r="Z20" s="5"/>
      <c r="AA20" s="5">
        <v>46</v>
      </c>
      <c r="AB20" s="7">
        <f>Y20+AA20</f>
        <v>88</v>
      </c>
      <c r="AC20" s="7">
        <f>AB20/2</f>
        <v>44</v>
      </c>
      <c r="AD20" s="5">
        <v>66</v>
      </c>
      <c r="AE20" s="5">
        <v>67</v>
      </c>
      <c r="AF20" s="5">
        <v>56</v>
      </c>
      <c r="AG20" s="5">
        <f>SUM(AD20:AF20)</f>
        <v>189</v>
      </c>
      <c r="AH20" s="7">
        <f>AG20/3</f>
        <v>63</v>
      </c>
      <c r="AI20" s="5">
        <v>43</v>
      </c>
      <c r="AJ20" s="5">
        <v>56</v>
      </c>
      <c r="AK20" s="5">
        <v>45</v>
      </c>
      <c r="AL20" s="5">
        <f>SUM(AI20:AK20)</f>
        <v>144</v>
      </c>
      <c r="AM20" s="7">
        <f>AL20/3</f>
        <v>48</v>
      </c>
      <c r="AN20" s="5">
        <v>49.5</v>
      </c>
      <c r="AO20" s="7">
        <v>56</v>
      </c>
      <c r="AP20" s="5">
        <v>42</v>
      </c>
      <c r="AQ20" s="7">
        <f>AN20+AO20+AP20</f>
        <v>147.5</v>
      </c>
      <c r="AR20" s="7">
        <f>AQ20/3</f>
        <v>49.166666666666664</v>
      </c>
      <c r="AS20" s="5">
        <v>42</v>
      </c>
      <c r="AT20" s="2">
        <v>58</v>
      </c>
      <c r="AU20" s="5">
        <v>45</v>
      </c>
      <c r="AV20" s="6">
        <f>SUM(AS20:AU20)</f>
        <v>145</v>
      </c>
      <c r="AW20" s="7">
        <f>AV20/3</f>
        <v>48.333333333333336</v>
      </c>
      <c r="AX20" s="5">
        <v>46</v>
      </c>
      <c r="AY20" s="5">
        <v>57</v>
      </c>
      <c r="AZ20" s="5">
        <v>45</v>
      </c>
      <c r="BA20" s="5">
        <f>SUM(AX20:AZ20)</f>
        <v>148</v>
      </c>
      <c r="BB20" s="7">
        <f>BA20/3</f>
        <v>49.333333333333336</v>
      </c>
      <c r="BC20" s="5">
        <v>78</v>
      </c>
      <c r="BD20" s="7">
        <v>96</v>
      </c>
      <c r="BE20" s="5">
        <v>70</v>
      </c>
      <c r="BF20" s="7">
        <f>BC20+BD20+BE20</f>
        <v>244</v>
      </c>
      <c r="BG20" s="7">
        <f>BF20/3</f>
        <v>81.333333333333329</v>
      </c>
      <c r="BH20" s="5">
        <v>54.4</v>
      </c>
      <c r="BI20" s="5">
        <v>58.8</v>
      </c>
      <c r="BJ20" s="5">
        <v>62.2</v>
      </c>
      <c r="BK20" s="5">
        <f>SUM(BH20:BJ20)</f>
        <v>175.39999999999998</v>
      </c>
      <c r="BL20" s="5">
        <f>BK20/3</f>
        <v>58.466666666666661</v>
      </c>
      <c r="BM20" s="5">
        <v>84</v>
      </c>
      <c r="BN20" s="5">
        <v>96</v>
      </c>
      <c r="BO20" s="5">
        <v>102</v>
      </c>
      <c r="BP20" s="5">
        <f>SUM(BM20:BO20)</f>
        <v>282</v>
      </c>
      <c r="BQ20" s="5"/>
      <c r="BR20" s="7">
        <f>BP20/3</f>
        <v>94</v>
      </c>
      <c r="BS20" s="7">
        <f>I20+N20+S20+X20+AM20+AH20+AC20+AR20+AW20+BB20+BG20+BL20+BR20</f>
        <v>630.13333333333333</v>
      </c>
      <c r="BT20" s="7">
        <f>BS20*100/780</f>
        <v>80.786324786324784</v>
      </c>
      <c r="BU20" s="5">
        <f>_xlfn.RANK.EQ(BT20,$BT$10:$BT$20,0)</f>
        <v>11</v>
      </c>
    </row>
    <row r="21" spans="3:73" x14ac:dyDescent="0.3">
      <c r="D21" s="1" t="s">
        <v>21</v>
      </c>
    </row>
    <row r="22" spans="3:73" x14ac:dyDescent="0.3">
      <c r="D22" s="1" t="s">
        <v>22</v>
      </c>
      <c r="L22" s="1" t="s">
        <v>23</v>
      </c>
      <c r="U22" s="1" t="s">
        <v>24</v>
      </c>
    </row>
    <row r="23" spans="3:73" x14ac:dyDescent="0.3">
      <c r="D23" s="1" t="s">
        <v>25</v>
      </c>
      <c r="L23" s="1" t="s">
        <v>26</v>
      </c>
      <c r="U23" s="1" t="s">
        <v>27</v>
      </c>
    </row>
    <row r="24" spans="3:73" x14ac:dyDescent="0.3">
      <c r="D24" s="1" t="s">
        <v>28</v>
      </c>
    </row>
    <row r="25" spans="3:73" x14ac:dyDescent="0.3">
      <c r="D25" s="1" t="s">
        <v>29</v>
      </c>
    </row>
    <row r="26" spans="3:73" x14ac:dyDescent="0.3">
      <c r="D26" s="2"/>
      <c r="E26" s="1" t="s">
        <v>30</v>
      </c>
    </row>
  </sheetData>
  <sortState ref="C10:BU20">
    <sortCondition ref="BU10:BU20"/>
  </sortState>
  <mergeCells count="22">
    <mergeCell ref="BS7:BS9"/>
    <mergeCell ref="BT7:BT9"/>
    <mergeCell ref="BU7:BU9"/>
    <mergeCell ref="E7:I7"/>
    <mergeCell ref="O7:S7"/>
    <mergeCell ref="T7:X7"/>
    <mergeCell ref="AD7:AH7"/>
    <mergeCell ref="AI7:AM7"/>
    <mergeCell ref="E8:I8"/>
    <mergeCell ref="J8:N8"/>
    <mergeCell ref="O8:S8"/>
    <mergeCell ref="T8:X8"/>
    <mergeCell ref="AD8:AH8"/>
    <mergeCell ref="AI8:AM8"/>
    <mergeCell ref="AS8:AW8"/>
    <mergeCell ref="BH8:BL8"/>
    <mergeCell ref="AX8:BB8"/>
    <mergeCell ref="AS7:AW7"/>
    <mergeCell ref="BH7:BL7"/>
    <mergeCell ref="BM7:BQ7"/>
    <mergeCell ref="AX7:BB7"/>
    <mergeCell ref="BM8:BR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satisfied Microsoft Office User</dc:creator>
  <cp:lastModifiedBy>USER1</cp:lastModifiedBy>
  <cp:lastPrinted>2023-12-13T22:25:19Z</cp:lastPrinted>
  <dcterms:created xsi:type="dcterms:W3CDTF">2043-11-22T06:42:46Z</dcterms:created>
  <dcterms:modified xsi:type="dcterms:W3CDTF">2024-03-22T16:34:13Z</dcterms:modified>
</cp:coreProperties>
</file>