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655" windowHeight="3240" tabRatio="826"/>
  </bookViews>
  <sheets>
    <sheet name="Duration Meter" sheetId="1" r:id="rId1"/>
    <sheet name="CSS Advanced" sheetId="21" r:id="rId2"/>
    <sheet name="CSS" sheetId="19" r:id="rId3"/>
    <sheet name="HTML" sheetId="13" r:id="rId4"/>
    <sheet name="WebDesign Helpful Links" sheetId="20" r:id="rId5"/>
    <sheet name="git vcs" sheetId="14" r:id="rId6"/>
    <sheet name="npm" sheetId="17" r:id="rId7"/>
  </sheets>
  <definedNames>
    <definedName name="GNUPG">#REF!</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5" i="1" l="1"/>
  <c r="G3" i="1"/>
  <c r="F3" i="1" s="1"/>
  <c r="E16" i="1"/>
  <c r="E12" i="1" l="1"/>
  <c r="E9" i="1" l="1"/>
  <c r="E10" i="1" l="1"/>
  <c r="B46" i="19"/>
  <c r="E11" i="1" l="1"/>
  <c r="J3" i="1"/>
  <c r="E7" i="1"/>
  <c r="E8" i="1"/>
  <c r="E6" i="1" l="1"/>
  <c r="E5" i="1" l="1"/>
  <c r="E4" i="1"/>
  <c r="E3" i="1" l="1"/>
  <c r="K36" i="1" l="1"/>
  <c r="J36" i="1"/>
  <c r="I36" i="1"/>
  <c r="J7" i="1"/>
  <c r="J6" i="1"/>
  <c r="J5" i="1"/>
  <c r="J4" i="1"/>
  <c r="K5" i="1" l="1"/>
  <c r="K6" i="1"/>
  <c r="K7" i="1"/>
  <c r="K3" i="1"/>
  <c r="K4" i="1"/>
  <c r="F13" i="1"/>
  <c r="F12" i="1" l="1"/>
  <c r="F14" i="1"/>
  <c r="F22" i="1"/>
  <c r="F30" i="1"/>
  <c r="F38" i="1"/>
  <c r="F46" i="1"/>
  <c r="F15" i="1"/>
  <c r="F23" i="1"/>
  <c r="F31" i="1"/>
  <c r="F39" i="1"/>
  <c r="F47" i="1"/>
  <c r="F16" i="1"/>
  <c r="F24" i="1"/>
  <c r="F32" i="1"/>
  <c r="F40" i="1"/>
  <c r="F28" i="1"/>
  <c r="F21" i="1"/>
  <c r="F45" i="1"/>
  <c r="F17" i="1"/>
  <c r="F25" i="1"/>
  <c r="F33" i="1"/>
  <c r="F41" i="1"/>
  <c r="F26" i="1"/>
  <c r="F34" i="1"/>
  <c r="F19" i="1"/>
  <c r="F35" i="1"/>
  <c r="F43" i="1"/>
  <c r="F20" i="1"/>
  <c r="F36" i="1"/>
  <c r="F29" i="1"/>
  <c r="F18" i="1"/>
  <c r="F42" i="1"/>
  <c r="F27" i="1"/>
  <c r="F11" i="1"/>
  <c r="F44" i="1"/>
  <c r="F37" i="1"/>
  <c r="F6" i="1"/>
  <c r="F7" i="1"/>
  <c r="F8" i="1"/>
  <c r="F9" i="1"/>
  <c r="F4" i="1"/>
  <c r="F5" i="1"/>
  <c r="F10" i="1"/>
  <c r="L36" i="1" l="1"/>
  <c r="M36" i="1" s="1"/>
  <c r="N36" i="1" l="1"/>
  <c r="I38" i="1" s="1"/>
  <c r="I39" i="1" l="1"/>
</calcChain>
</file>

<file path=xl/comments1.xml><?xml version="1.0" encoding="utf-8"?>
<comments xmlns="http://schemas.openxmlformats.org/spreadsheetml/2006/main">
  <authors>
    <author/>
  </authors>
  <commentList>
    <comment ref="B29" authorId="0">
      <text>
        <r>
          <rPr>
            <b/>
            <sz val="9"/>
            <color rgb="FF000000"/>
            <rFont val="Tahoma"/>
            <family val="2"/>
            <charset val="1"/>
          </rPr>
          <t xml:space="preserve">EpicApex:
</t>
        </r>
        <r>
          <rPr>
            <sz val="9"/>
            <color rgb="FF000000"/>
            <rFont val="Tahoma"/>
            <family val="2"/>
            <charset val="1"/>
          </rPr>
          <t>GitHub + VSCODE integration</t>
        </r>
      </text>
    </comment>
  </commentList>
</comments>
</file>

<file path=xl/comments2.xml><?xml version="1.0" encoding="utf-8"?>
<comments xmlns="http://schemas.openxmlformats.org/spreadsheetml/2006/main">
  <authors>
    <author>EpicApex</author>
  </authors>
  <commentList>
    <comment ref="B5" authorId="0">
      <text>
        <r>
          <rPr>
            <b/>
            <sz val="9"/>
            <color indexed="81"/>
            <rFont val="Tahoma"/>
            <family val="2"/>
          </rPr>
          <t>EpicApex:</t>
        </r>
        <r>
          <rPr>
            <sz val="9"/>
            <color indexed="81"/>
            <rFont val="Tahoma"/>
            <family val="2"/>
          </rPr>
          <t xml:space="preserve">
first value applies to top-left and bottom-right corners, and the second value applies to top-right and bottom-left corners</t>
        </r>
      </text>
    </comment>
  </commentList>
</comments>
</file>

<file path=xl/comments3.xml><?xml version="1.0" encoding="utf-8"?>
<comments xmlns="http://schemas.openxmlformats.org/spreadsheetml/2006/main">
  <authors>
    <author/>
  </authors>
  <commentList>
    <comment ref="B3"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4.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 ref="C7" authorId="0">
      <text>
        <r>
          <rPr>
            <sz val="11"/>
            <color rgb="FF000000"/>
            <rFont val="Calibri"/>
            <family val="2"/>
            <charset val="1"/>
          </rPr>
          <t>How an &lt;input&gt; works varies considerably depending on the value of its type attribute, hence the different types are covered in their own separate reference pages. If this attributes is not specified, the default type adopted type is text</t>
        </r>
      </text>
    </comment>
    <comment ref="D9" authorId="0">
      <text>
        <r>
          <rPr>
            <b/>
            <sz val="9"/>
            <color rgb="FF000000"/>
            <rFont val="Tahoma"/>
            <family val="2"/>
            <charset val="1"/>
          </rPr>
          <t xml:space="preserve">EpicApex:
</t>
        </r>
        <r>
          <rPr>
            <sz val="9"/>
            <color rgb="FF000000"/>
            <rFont val="Tahoma"/>
            <family val="2"/>
            <charset val="1"/>
          </rPr>
          <t>https://developer.mozilla.org/en-US/docs/Web/HTML/Element/a</t>
        </r>
      </text>
    </comment>
  </commentList>
</comments>
</file>

<file path=xl/comments5.xml><?xml version="1.0" encoding="utf-8"?>
<comments xmlns="http://schemas.openxmlformats.org/spreadsheetml/2006/main">
  <authors>
    <author>EpicApex</author>
    <author/>
  </authors>
  <commentList>
    <comment ref="D4" authorId="0">
      <text>
        <r>
          <rPr>
            <b/>
            <sz val="9"/>
            <color indexed="81"/>
            <rFont val="Tahoma"/>
            <family val="2"/>
          </rPr>
          <t>EpicApex:</t>
        </r>
        <r>
          <rPr>
            <sz val="9"/>
            <color indexed="81"/>
            <rFont val="Tahoma"/>
            <family val="2"/>
          </rPr>
          <t xml:space="preserve">
Fetch | pull difference</t>
        </r>
      </text>
    </comment>
    <comment ref="C19" authorId="1">
      <text>
        <r>
          <rPr>
            <sz val="11"/>
            <color rgb="FF000000"/>
            <rFont val="Calibri"/>
            <family val="2"/>
            <charset val="1"/>
          </rPr>
          <t xml:space="preserve">If it doesnt work use git fetch -p
Because someone already deleted that branch before you
</t>
        </r>
      </text>
    </comment>
    <comment ref="C21" authorId="1">
      <text>
        <r>
          <rPr>
            <sz val="11"/>
            <color rgb="FF000000"/>
            <rFont val="Calibri"/>
            <family val="2"/>
            <charset val="1"/>
          </rPr>
          <t>Specifying -b causes a new branch to be created as if git-branch[1] were called and then checked out. In this case you can use the --track or --no-track options, which will be passed to git branch.</t>
        </r>
      </text>
    </comment>
  </commentList>
</comments>
</file>

<file path=xl/sharedStrings.xml><?xml version="1.0" encoding="utf-8"?>
<sst xmlns="http://schemas.openxmlformats.org/spreadsheetml/2006/main" count="358" uniqueCount="298">
  <si>
    <t>Day</t>
  </si>
  <si>
    <t>Topic</t>
  </si>
  <si>
    <t>Date</t>
  </si>
  <si>
    <t>Duration(Text concat)
HH/MM</t>
  </si>
  <si>
    <t>Duration(numbers) - Minutes</t>
  </si>
  <si>
    <t>Precentage of total time</t>
  </si>
  <si>
    <t>Total time(minutes)</t>
  </si>
  <si>
    <t xml:space="preserve">Categories </t>
  </si>
  <si>
    <t>Count</t>
  </si>
  <si>
    <t>Precentages</t>
  </si>
  <si>
    <t>Total time(Hours)</t>
  </si>
  <si>
    <t>Simple Linear Regression</t>
  </si>
  <si>
    <t>n</t>
  </si>
  <si>
    <r>
      <rPr>
        <sz val="18"/>
        <color rgb="FF000000"/>
        <rFont val="Calibri"/>
        <family val="2"/>
        <charset val="1"/>
      </rPr>
      <t>∑</t>
    </r>
    <r>
      <rPr>
        <sz val="18"/>
        <color rgb="FF000000"/>
        <rFont val="Cambria Math"/>
        <family val="1"/>
        <charset val="1"/>
      </rPr>
      <t>x</t>
    </r>
  </si>
  <si>
    <t>∑x²</t>
  </si>
  <si>
    <t>∑y</t>
  </si>
  <si>
    <t>∑y²</t>
  </si>
  <si>
    <t>∑xy</t>
  </si>
  <si>
    <t>Observation (Count)</t>
  </si>
  <si>
    <t>Days (Sum)</t>
  </si>
  <si>
    <t>Days squared (Sum)</t>
  </si>
  <si>
    <t>Minutes (Sum)</t>
  </si>
  <si>
    <t>Minutes squared (Sum)</t>
  </si>
  <si>
    <t>Days dot Minutes (Sum)</t>
  </si>
  <si>
    <t>Slope</t>
  </si>
  <si>
    <t>Constant</t>
  </si>
  <si>
    <t xml:space="preserve">Equation </t>
  </si>
  <si>
    <t>Progress Information</t>
  </si>
  <si>
    <t>Description</t>
  </si>
  <si>
    <t>Solution - Link</t>
  </si>
  <si>
    <t>Commands</t>
  </si>
  <si>
    <t>Command syntax</t>
  </si>
  <si>
    <t>The HTML &lt;label&gt; element represents a caption for an item in a user interface</t>
  </si>
  <si>
    <t>&lt;label&gt; text &lt;input type=”text”&gt;&lt;/label&gt;</t>
  </si>
  <si>
    <t>Label HTML</t>
  </si>
  <si>
    <t>&lt;div&gt; text &lt;/div&gt;</t>
  </si>
  <si>
    <t>Div HTML</t>
  </si>
  <si>
    <t>inline order(horizontal)</t>
  </si>
  <si>
    <t>&lt;span command&gt; text &lt;/span&gt;</t>
  </si>
  <si>
    <t>Span HTML</t>
  </si>
  <si>
    <t>The HTML &lt;input&gt; element is used to create interactive controls for web-based forms in order to accept data from the user.</t>
  </si>
  <si>
    <t>&lt;input id="input1" type="text"&gt;</t>
  </si>
  <si>
    <t>Input HTML</t>
  </si>
  <si>
    <t>HTML List of items/objects/values</t>
  </si>
  <si>
    <t>&lt;Li&gt; &lt;/Li&gt;</t>
  </si>
  <si>
    <r>
      <rPr>
        <sz val="11"/>
        <color rgb="FF3B3C40"/>
        <rFont val="Arial"/>
        <family val="2"/>
        <charset val="1"/>
      </rPr>
      <t>The </t>
    </r>
    <r>
      <rPr>
        <b/>
        <sz val="11"/>
        <color rgb="FF3B3C40"/>
        <rFont val="Arial"/>
        <family val="2"/>
        <charset val="1"/>
      </rPr>
      <t>HTML </t>
    </r>
    <r>
      <rPr>
        <b/>
        <sz val="10"/>
        <color rgb="FF3B3C40"/>
        <rFont val="Consolas"/>
        <family val="3"/>
        <charset val="1"/>
      </rPr>
      <t>&lt;a&gt;</t>
    </r>
    <r>
      <rPr>
        <b/>
        <sz val="11"/>
        <color rgb="FF3B3C40"/>
        <rFont val="Arial"/>
        <family val="2"/>
        <charset val="1"/>
      </rPr>
      <t> element</t>
    </r>
    <r>
      <rPr>
        <sz val="11"/>
        <color rgb="FF3B3C40"/>
        <rFont val="Arial"/>
        <family val="2"/>
        <charset val="1"/>
      </rPr>
      <t> (or </t>
    </r>
    <r>
      <rPr>
        <i/>
        <sz val="11"/>
        <color rgb="FF3B3C40"/>
        <rFont val="Arial"/>
        <family val="2"/>
        <charset val="1"/>
      </rPr>
      <t>anchor</t>
    </r>
    <r>
      <rPr>
        <sz val="11"/>
        <color rgb="FF3B3C40"/>
        <rFont val="Arial"/>
        <family val="2"/>
        <charset val="1"/>
      </rPr>
      <t> element) creates a hyperlink to other web pages
files, locations within the same page, email addresses, or any other URL.</t>
    </r>
  </si>
  <si>
    <t>&lt;a&gt; &lt;/a&gt;</t>
  </si>
  <si>
    <t>GitHub</t>
  </si>
  <si>
    <t>Version Control</t>
  </si>
  <si>
    <t>Using CLI fetch and pull from origin</t>
  </si>
  <si>
    <t xml:space="preserve">staging your project / file </t>
  </si>
  <si>
    <t>git add &lt; my poject / file &gt;</t>
  </si>
  <si>
    <t>staging entire folder content</t>
  </si>
  <si>
    <t>git add &lt;my poject / file&gt;/*</t>
  </si>
  <si>
    <t>pushing origin to master</t>
  </si>
  <si>
    <t>git push origin master</t>
  </si>
  <si>
    <t>moving to a new branch</t>
  </si>
  <si>
    <t>git checkout &lt;branch name&gt;</t>
  </si>
  <si>
    <t>creating a new branch local machine</t>
  </si>
  <si>
    <t>git branch -b &lt;branch name&gt;</t>
  </si>
  <si>
    <t>creating a new branch remote repo</t>
  </si>
  <si>
    <t>git push &lt;remote-name&gt; &lt;branch-name&gt;</t>
  </si>
  <si>
    <t>retrieve the origin remote URL</t>
  </si>
  <si>
    <t>git remote -v</t>
  </si>
  <si>
    <t>git fetch</t>
  </si>
  <si>
    <t>Deleting a file from INDEX</t>
  </si>
  <si>
    <t>git rm –cached &lt;file name&gt;</t>
  </si>
  <si>
    <t>Deleting a file from working tree</t>
  </si>
  <si>
    <t xml:space="preserve">git clean [-d] [-f] [-i] [-n] [-q] [-e &lt;pattern&gt;] [-x | -X] [--] &lt;path&gt;…​ </t>
  </si>
  <si>
    <t>Deleting a file from remote Repo after
Cleaning INDEX / Working Tree</t>
  </si>
  <si>
    <t>1. git commit -a -m "A file was deleted"
2.git push (pushing the changes upstream)</t>
  </si>
  <si>
    <t>Delete a remote branch from github
Origin must have myBranch as a remote 
Branch in it</t>
  </si>
  <si>
    <t>git push --delete origin &lt;myBranch&gt;</t>
  </si>
  <si>
    <t>Remote branch delete</t>
  </si>
  <si>
    <t>cleaning up untracked files</t>
  </si>
  <si>
    <t>git clean -f</t>
  </si>
  <si>
    <t>Create a branch , and pushing 
Local repo to it using the &lt;remote-name&gt;
&lt;remote-name&gt; should be origin after
Git checkout &lt;branch-name&gt;</t>
  </si>
  <si>
    <t>finding the path of a local git repo</t>
  </si>
  <si>
    <t>git rev-parse --show-toplevel</t>
  </si>
  <si>
    <t>Link</t>
  </si>
  <si>
    <t>remote tracking of branches</t>
  </si>
  <si>
    <t>Explanation 
https://stackoverflow.com/questions/520650/
Make-an-existing-git-branch-track-a-remote-branch</t>
  </si>
  <si>
    <t>removing local untracked files from git</t>
  </si>
  <si>
    <t>updates origin with current master
No matter if origin != master</t>
  </si>
  <si>
    <t>git push -f origin master</t>
  </si>
  <si>
    <t>deleting commit history github</t>
  </si>
  <si>
    <t>Delete the branchName branch on the origin remote, but you’ll still need to delete the branch locally with git branch -d brancName.</t>
  </si>
  <si>
    <t>git push origin :branchName</t>
  </si>
  <si>
    <t>show the difference between merged files</t>
  </si>
  <si>
    <t>git diff</t>
  </si>
  <si>
    <t>conflict between merges</t>
  </si>
  <si>
    <t>git status
git add &lt;edited conflicted file&gt;
Git commit -m “msg” 
Git push origin master</t>
  </si>
  <si>
    <t>Out of date pkg -&gt; current versions installation</t>
  </si>
  <si>
    <t>npm-check -u</t>
  </si>
  <si>
    <t>npm package update</t>
  </si>
  <si>
    <t>Install npm modules and dependencies (inside the projects folder)
must cd ./projectFolder</t>
  </si>
  <si>
    <t>npm install</t>
  </si>
  <si>
    <t>npm -i</t>
  </si>
  <si>
    <t>HTML - Hyper text markup language</t>
  </si>
  <si>
    <r>
      <t>&lt;!</t>
    </r>
    <r>
      <rPr>
        <sz val="11"/>
        <color rgb="FFD4D4D4"/>
        <rFont val="Consolas"/>
        <family val="3"/>
      </rPr>
      <t>doctype html</t>
    </r>
    <r>
      <rPr>
        <sz val="11"/>
        <color rgb="FF808080"/>
        <rFont val="Consolas"/>
        <family val="3"/>
      </rPr>
      <t>&gt;</t>
    </r>
  </si>
  <si>
    <t>Tells the browser which HTML version is used</t>
  </si>
  <si>
    <t>Dive Into HTML Section</t>
  </si>
  <si>
    <t>Bold</t>
  </si>
  <si>
    <t xml:space="preserve">Emphasize </t>
  </si>
  <si>
    <t>&lt;br&gt;</t>
  </si>
  <si>
    <t>line break</t>
  </si>
  <si>
    <t>&lt;strong&gt;&lt;/strong&gt;</t>
  </si>
  <si>
    <t>&lt;em&gt;&lt;/em&gt;</t>
  </si>
  <si>
    <t xml:space="preserve">Adding in image </t>
  </si>
  <si>
    <t>If an image cant be fetched , insert alternative text</t>
  </si>
  <si>
    <t>Images</t>
  </si>
  <si>
    <t>Links</t>
  </si>
  <si>
    <t>&lt;a href="https://www.example.com"&gt;</t>
  </si>
  <si>
    <t>&lt;img src="…\FileName.*"&gt;</t>
  </si>
  <si>
    <r>
      <t xml:space="preserve">&lt;img src="…" </t>
    </r>
    <r>
      <rPr>
        <sz val="11"/>
        <color theme="3" tint="0.39997558519241921"/>
        <rFont val="Calibri"/>
        <family val="2"/>
      </rPr>
      <t>alt ="Cannot be displayed"</t>
    </r>
    <r>
      <rPr>
        <sz val="11"/>
        <rFont val="Calibri"/>
        <family val="2"/>
      </rPr>
      <t>&gt;</t>
    </r>
  </si>
  <si>
    <r>
      <t>&lt;a href="…"</t>
    </r>
    <r>
      <rPr>
        <b/>
        <sz val="11"/>
        <color rgb="FF000000"/>
        <rFont val="Calibri"/>
        <family val="2"/>
      </rPr>
      <t xml:space="preserve"> </t>
    </r>
    <r>
      <rPr>
        <b/>
        <sz val="11"/>
        <color theme="3" tint="0.39997558519241921"/>
        <rFont val="Calibri"/>
        <family val="2"/>
      </rPr>
      <t>target="_blank</t>
    </r>
    <r>
      <rPr>
        <b/>
        <sz val="11"/>
        <rFont val="Calibri"/>
        <family val="2"/>
      </rPr>
      <t>&gt;</t>
    </r>
  </si>
  <si>
    <t>Open a link in a new tab</t>
  </si>
  <si>
    <t>External Link</t>
  </si>
  <si>
    <t>&lt;a href="internal.png"&gt;</t>
  </si>
  <si>
    <t>internal Link</t>
  </si>
  <si>
    <t>&lt;html&gt;&lt;/html&gt;</t>
  </si>
  <si>
    <t>&lt;body&gt;&lt;/body&gt;</t>
  </si>
  <si>
    <t>&lt;h1&gt;&lt;/h1&gt;</t>
  </si>
  <si>
    <r>
      <t>&lt;h1&gt;</t>
    </r>
    <r>
      <rPr>
        <sz val="11"/>
        <color theme="3" tint="0.39997558519241921"/>
        <rFont val="Calibri"/>
        <family val="2"/>
      </rPr>
      <t>&lt;p&gt;text&lt;/p&gt;</t>
    </r>
    <r>
      <rPr>
        <sz val="11"/>
        <color rgb="FF000000"/>
        <rFont val="Calibri"/>
        <family val="2"/>
        <charset val="1"/>
      </rPr>
      <t xml:space="preserve">
&lt;/h1&gt;</t>
    </r>
  </si>
  <si>
    <t>HTML signiture</t>
  </si>
  <si>
    <t>paragraph element</t>
  </si>
  <si>
    <t>&lt;head&gt;&lt;/head&gt;</t>
  </si>
  <si>
    <t>Head -  The website's title, CSS styles, information for search engines and more.</t>
  </si>
  <si>
    <t xml:space="preserve">body  - Text Images styling </t>
  </si>
  <si>
    <t>header element (1…2…6)</t>
  </si>
  <si>
    <t>element -&gt; attribute</t>
  </si>
  <si>
    <t>human - &gt; characteristics</t>
  </si>
  <si>
    <t>Content</t>
  </si>
  <si>
    <t>Style</t>
  </si>
  <si>
    <t>HTML CSS</t>
  </si>
  <si>
    <t>0200</t>
  </si>
  <si>
    <t>Git work flow</t>
  </si>
  <si>
    <t>command</t>
  </si>
  <si>
    <t>git status</t>
  </si>
  <si>
    <t>description</t>
  </si>
  <si>
    <t>display modified files</t>
  </si>
  <si>
    <t>git add -A</t>
  </si>
  <si>
    <t>adds all files to staging area</t>
  </si>
  <si>
    <t>modify -&gt; stage -&gt; push</t>
  </si>
  <si>
    <t>git commit -m</t>
  </si>
  <si>
    <t>document the changes</t>
  </si>
  <si>
    <t xml:space="preserve">Pushing to a remote </t>
  </si>
  <si>
    <t>Link an html file to a css</t>
  </si>
  <si>
    <r>
      <t>&lt;</t>
    </r>
    <r>
      <rPr>
        <sz val="11"/>
        <color rgb="FF569CD6"/>
        <rFont val="Consolas"/>
        <family val="3"/>
      </rPr>
      <t>link</t>
    </r>
    <r>
      <rPr>
        <sz val="11"/>
        <color rgb="FFD4D4D4"/>
        <rFont val="Consolas"/>
        <family val="3"/>
      </rPr>
      <t xml:space="preserve"> </t>
    </r>
    <r>
      <rPr>
        <sz val="11"/>
        <color rgb="FF9CDCFE"/>
        <rFont val="Consolas"/>
        <family val="3"/>
      </rPr>
      <t>rel</t>
    </r>
    <r>
      <rPr>
        <sz val="11"/>
        <color rgb="FFD4D4D4"/>
        <rFont val="Consolas"/>
        <family val="3"/>
      </rPr>
      <t>=</t>
    </r>
    <r>
      <rPr>
        <sz val="11"/>
        <color rgb="FFCE9178"/>
        <rFont val="Consolas"/>
        <family val="3"/>
      </rPr>
      <t>"stylesheet"</t>
    </r>
    <r>
      <rPr>
        <sz val="11"/>
        <color rgb="FFD4D4D4"/>
        <rFont val="Consolas"/>
        <family val="3"/>
      </rPr>
      <t xml:space="preserve"> </t>
    </r>
    <r>
      <rPr>
        <sz val="11"/>
        <color rgb="FF9CDCFE"/>
        <rFont val="Consolas"/>
        <family val="3"/>
      </rPr>
      <t>type</t>
    </r>
    <r>
      <rPr>
        <sz val="11"/>
        <color rgb="FFD4D4D4"/>
        <rFont val="Consolas"/>
        <family val="3"/>
      </rPr>
      <t>=</t>
    </r>
    <r>
      <rPr>
        <sz val="11"/>
        <color rgb="FFCE9178"/>
        <rFont val="Consolas"/>
        <family val="3"/>
      </rPr>
      <t>"text/css"</t>
    </r>
    <r>
      <rPr>
        <sz val="11"/>
        <color rgb="FFD4D4D4"/>
        <rFont val="Consolas"/>
        <family val="3"/>
      </rPr>
      <t xml:space="preserve"> </t>
    </r>
    <r>
      <rPr>
        <sz val="11"/>
        <color rgb="FF9CDCFE"/>
        <rFont val="Consolas"/>
        <family val="3"/>
      </rPr>
      <t>href</t>
    </r>
    <r>
      <rPr>
        <sz val="11"/>
        <color rgb="FFD4D4D4"/>
        <rFont val="Consolas"/>
        <family val="3"/>
      </rPr>
      <t>=</t>
    </r>
    <r>
      <rPr>
        <sz val="11"/>
        <color rgb="FFCE9178"/>
        <rFont val="Consolas"/>
        <family val="3"/>
      </rPr>
      <t>"*.css"</t>
    </r>
    <r>
      <rPr>
        <sz val="11"/>
        <color rgb="FF808080"/>
        <rFont val="Consolas"/>
        <family val="3"/>
      </rPr>
      <t>&gt;</t>
    </r>
  </si>
  <si>
    <t>Can be used multiple times on a css file</t>
  </si>
  <si>
    <t>can only be used one time on each html file</t>
  </si>
  <si>
    <t>&lt;p class="name"&gt;</t>
  </si>
  <si>
    <t>&lt;p id="name"&gt;</t>
  </si>
  <si>
    <t xml:space="preserve">Attributes </t>
  </si>
  <si>
    <t>Box Model</t>
  </si>
  <si>
    <t>Allow to define space between elements &amp; any border</t>
  </si>
  <si>
    <t>Box Sizing - Set the Height + Width of a box</t>
  </si>
  <si>
    <t>Inline elements</t>
  </si>
  <si>
    <t xml:space="preserve">Block elements - uses the full width of the browser and force linebreaks </t>
  </si>
  <si>
    <t>Examples</t>
  </si>
  <si>
    <t xml:space="preserve">&lt;h&gt; &lt;p&gt; </t>
  </si>
  <si>
    <t>&lt;img&gt; &lt;link&gt; &lt;strong&gt;</t>
  </si>
  <si>
    <t>Set height width</t>
  </si>
  <si>
    <t xml:space="preserve">Attributes to an HTML </t>
  </si>
  <si>
    <t>Asterisk - assign a rule to all elements in css</t>
  </si>
  <si>
    <t>* {}</t>
  </si>
  <si>
    <t>.nameOfattribute{
}</t>
  </si>
  <si>
    <t>#nameOfattribute{
}</t>
  </si>
  <si>
    <t>CSS - Box Model</t>
  </si>
  <si>
    <t>set the margin</t>
  </si>
  <si>
    <t>margin: NUMpx;</t>
  </si>
  <si>
    <t>set the padding</t>
  </si>
  <si>
    <t>padding: NUMpx;</t>
  </si>
  <si>
    <t>Divide element - divide our page into sections</t>
  </si>
  <si>
    <t>Ident</t>
  </si>
  <si>
    <t>Ident the code</t>
  </si>
  <si>
    <t>Beautify</t>
  </si>
  <si>
    <t>Extension used (VSCODE)</t>
  </si>
  <si>
    <t>F1 -&gt; Beautify File 
F1 -&gt; Beautify Selection</t>
  </si>
  <si>
    <t>Reading Material</t>
  </si>
  <si>
    <t xml:space="preserve">git fetch origin </t>
  </si>
  <si>
    <t>git fetch origin branch</t>
  </si>
  <si>
    <t>overide local repo(master) with origin</t>
  </si>
  <si>
    <t>git reset --hard origin/master</t>
  </si>
  <si>
    <t>imports commits from a remote repository into your local repo</t>
  </si>
  <si>
    <t>fetches the specified remote’s copy of the current branch and immediately merge it into the local copy</t>
  </si>
  <si>
    <t>git pull &lt;branch&gt;</t>
  </si>
  <si>
    <r>
      <t>This is the same as </t>
    </r>
    <r>
      <rPr>
        <sz val="10"/>
        <color rgb="FF242729"/>
        <rFont val="Consolas"/>
        <family val="3"/>
      </rPr>
      <t>git fetch &lt;remote&gt;</t>
    </r>
    <r>
      <rPr>
        <sz val="11"/>
        <color rgb="FF242729"/>
        <rFont val="Arial"/>
        <family val="2"/>
      </rPr>
      <t> followed by </t>
    </r>
    <r>
      <rPr>
        <sz val="10"/>
        <color rgb="FF242729"/>
        <rFont val="Consolas"/>
        <family val="3"/>
      </rPr>
      <t>git merge origin/&lt;current-branch&gt;
Since it is doing merge your commits were still there</t>
    </r>
  </si>
  <si>
    <r>
      <t>After doing </t>
    </r>
    <r>
      <rPr>
        <sz val="10"/>
        <color rgb="FF242729"/>
        <rFont val="Consolas"/>
        <family val="3"/>
      </rPr>
      <t>fetch</t>
    </r>
    <r>
      <rPr>
        <sz val="11"/>
        <color rgb="FF242729"/>
        <rFont val="Arial"/>
        <family val="2"/>
      </rPr>
      <t xml:space="preserve"> you can reset your working copy with reset command.
</t>
    </r>
    <r>
      <rPr>
        <sz val="10"/>
        <color rgb="FF242729"/>
        <rFont val="Consolas"/>
        <family val="3"/>
      </rPr>
      <t>Hard</t>
    </r>
    <r>
      <rPr>
        <sz val="11"/>
        <color rgb="FF242729"/>
        <rFont val="Arial"/>
        <family val="2"/>
      </rPr>
      <t> is to ignore any changes in your local copy. </t>
    </r>
    <r>
      <rPr>
        <sz val="10"/>
        <color rgb="FF242729"/>
        <rFont val="Consolas"/>
        <family val="3"/>
      </rPr>
      <t>git reset --hard origin/master</t>
    </r>
  </si>
  <si>
    <t>0100</t>
  </si>
  <si>
    <t>24/1/18</t>
  </si>
  <si>
    <t>27/1/18</t>
  </si>
  <si>
    <t>Commits</t>
  </si>
  <si>
    <t>git log origin/master..HEAD</t>
  </si>
  <si>
    <t>view the local commits made</t>
  </si>
  <si>
    <t>git diff origin/master..HEAD</t>
  </si>
  <si>
    <t>view the difference between local and remote</t>
  </si>
  <si>
    <r>
      <t>margin-left</t>
    </r>
    <r>
      <rPr>
        <sz val="11"/>
        <color rgb="FFD4D4D4"/>
        <rFont val="Consolas"/>
        <family val="3"/>
      </rPr>
      <t xml:space="preserve">: </t>
    </r>
    <r>
      <rPr>
        <sz val="11"/>
        <color rgb="FFCE9178"/>
        <rFont val="Consolas"/>
        <family val="3"/>
      </rPr>
      <t>auto</t>
    </r>
    <r>
      <rPr>
        <sz val="11"/>
        <color rgb="FFD4D4D4"/>
        <rFont val="Consolas"/>
        <family val="3"/>
      </rPr>
      <t>;</t>
    </r>
  </si>
  <si>
    <r>
      <t>margin-right</t>
    </r>
    <r>
      <rPr>
        <sz val="11"/>
        <color rgb="FFD4D4D4"/>
        <rFont val="Consolas"/>
        <family val="3"/>
      </rPr>
      <t xml:space="preserve">: </t>
    </r>
    <r>
      <rPr>
        <sz val="11"/>
        <color rgb="FFCE9178"/>
        <rFont val="Consolas"/>
        <family val="3"/>
      </rPr>
      <t>auto</t>
    </r>
    <r>
      <rPr>
        <sz val="11"/>
        <color rgb="FFD4D4D4"/>
        <rFont val="Consolas"/>
        <family val="3"/>
      </rPr>
      <t>;</t>
    </r>
  </si>
  <si>
    <r>
      <t>width</t>
    </r>
    <r>
      <rPr>
        <sz val="11"/>
        <color rgb="FFD4D4D4"/>
        <rFont val="Consolas"/>
        <family val="3"/>
      </rPr>
      <t xml:space="preserve">: </t>
    </r>
    <r>
      <rPr>
        <sz val="11"/>
        <color rgb="FFB5CEA8"/>
        <rFont val="Consolas"/>
        <family val="3"/>
      </rPr>
      <t>1140px</t>
    </r>
    <r>
      <rPr>
        <sz val="11"/>
        <color rgb="FFD4D4D4"/>
        <rFont val="Consolas"/>
        <family val="3"/>
      </rPr>
      <t>;</t>
    </r>
  </si>
  <si>
    <t>context element</t>
  </si>
  <si>
    <t>(browser,screen..)</t>
  </si>
  <si>
    <t>adjusted automatically according to the container width from the left &amp; the context element</t>
  </si>
  <si>
    <t>adjusted automatically according to the container width from the right &amp; the context element</t>
  </si>
  <si>
    <t>floatL: left/right;</t>
  </si>
  <si>
    <t>Make an element float in the assigned location</t>
  </si>
  <si>
    <t>Do not allow floating elements on the left or the right side of a specified element
can be a &lt;div&gt; &lt;p&gt; …</t>
  </si>
  <si>
    <r>
      <t xml:space="preserve">The display property specifies the display behavior of an element.
</t>
    </r>
    <r>
      <rPr>
        <b/>
        <sz val="11"/>
        <color rgb="FF000000"/>
        <rFont val="Calibri"/>
        <family val="2"/>
      </rPr>
      <t>Note:</t>
    </r>
    <r>
      <rPr>
        <sz val="11"/>
        <color rgb="FF000000"/>
        <rFont val="Calibri"/>
        <family val="2"/>
      </rPr>
      <t xml:space="preserve">
Every element on a web page is a rectangular box. The CSS display property determines how that rectangular box behaves.</t>
    </r>
  </si>
  <si>
    <t>a:after {
    content: "(" attr(href) ")";
}</t>
  </si>
  <si>
    <t>The content property is used to insert generated content.
Will display the href attribute of every thing after the context of a href.
Or for that matter every content after every element.</t>
  </si>
  <si>
    <t>Margin Box</t>
  </si>
  <si>
    <t>Top</t>
  </si>
  <si>
    <t>Right</t>
  </si>
  <si>
    <t>Bottom</t>
  </si>
  <si>
    <t>Left</t>
  </si>
  <si>
    <t>Top -&gt; right -&gt; bottom -&gt; left</t>
  </si>
  <si>
    <t>&gt;</t>
  </si>
  <si>
    <t>&lt;</t>
  </si>
  <si>
    <t>Order Clock wise</t>
  </si>
  <si>
    <t>margin: top right bottom left</t>
  </si>
  <si>
    <t>border &lt;width size&gt; &lt;type&gt; &lt;color&gt;
size : px
type : solid
color: #000000-#ffffff</t>
  </si>
  <si>
    <t xml:space="preserve">Set the border </t>
  </si>
  <si>
    <t>CSS Selectors LINK</t>
  </si>
  <si>
    <t>CSS - Cascading Style Sheets</t>
  </si>
  <si>
    <t>CSS Selectors can select all / part of the selection</t>
  </si>
  <si>
    <t>0300</t>
  </si>
  <si>
    <r>
      <t>clear</t>
    </r>
    <r>
      <rPr>
        <sz val="12"/>
        <color rgb="FF000000"/>
        <rFont val="Consolas"/>
        <family val="3"/>
      </rPr>
      <t>:</t>
    </r>
    <r>
      <rPr>
        <sz val="12"/>
        <color rgb="FF0000CD"/>
        <rFont val="Consolas"/>
        <family val="3"/>
      </rPr>
      <t> both</t>
    </r>
    <r>
      <rPr>
        <sz val="12"/>
        <color rgb="FF000000"/>
        <rFont val="Consolas"/>
        <family val="3"/>
      </rPr>
      <t>; inside a class
https://css-tricks.com/snippets/css/clear-fix/</t>
    </r>
  </si>
  <si>
    <t>Decide the wieght (boldness) of the font</t>
  </si>
  <si>
    <t>font-wieght: (100-900) , bold, lighter, bolder</t>
  </si>
  <si>
    <t>29/2/2018</t>
  </si>
  <si>
    <t>5/3/2018</t>
  </si>
  <si>
    <t>ViewPort - The viewport is the user's visible 
area of a web page.</t>
  </si>
  <si>
    <t>Measurement units</t>
  </si>
  <si>
    <t>height: 100vh;</t>
  </si>
  <si>
    <t>vw - 1 unit reflects 1/100th the width of the viewport</t>
  </si>
  <si>
    <t>vh - 1 unit reflects 1/100th the height of the viewport</t>
  </si>
  <si>
    <t>height: 100vw;</t>
  </si>
  <si>
    <t>Moving Objects</t>
  </si>
  <si>
    <t>top:
bottom:
right:
left:</t>
  </si>
  <si>
    <t>Change the position of the box</t>
  </si>
  <si>
    <t>transform: translate(-50%,-50%)</t>
  </si>
  <si>
    <t>translate(x,y) coordinates</t>
  </si>
  <si>
    <t>Gradiantly change the image colors
To create a linear gradient you must define at least two color stops. 
Color stops are the colors you want to render smooth transitions among. 
You can also set a starting point and a direction (or an angle) along with the gradient effect.</t>
  </si>
  <si>
    <r>
      <t xml:space="preserve">background: </t>
    </r>
    <r>
      <rPr>
        <b/>
        <sz val="12"/>
        <color rgb="FF000000"/>
        <rFont val="Consolas"/>
        <family val="3"/>
      </rPr>
      <t>linear-gradient</t>
    </r>
    <r>
      <rPr>
        <sz val="12"/>
        <color rgb="FF000000"/>
        <rFont val="Consolas"/>
        <family val="3"/>
      </rPr>
      <t>(</t>
    </r>
    <r>
      <rPr>
        <i/>
        <sz val="12"/>
        <color rgb="FF000000"/>
        <rFont val="Consolas"/>
        <family val="3"/>
      </rPr>
      <t>direction</t>
    </r>
    <r>
      <rPr>
        <sz val="12"/>
        <color rgb="FF000000"/>
        <rFont val="Consolas"/>
        <family val="3"/>
      </rPr>
      <t>, </t>
    </r>
    <r>
      <rPr>
        <i/>
        <sz val="12"/>
        <color rgb="FF000000"/>
        <rFont val="Consolas"/>
        <family val="3"/>
      </rPr>
      <t>color-stop1</t>
    </r>
    <r>
      <rPr>
        <sz val="12"/>
        <color rgb="FF000000"/>
        <rFont val="Consolas"/>
        <family val="3"/>
      </rPr>
      <t>, </t>
    </r>
    <r>
      <rPr>
        <i/>
        <sz val="12"/>
        <color rgb="FF000000"/>
        <rFont val="Consolas"/>
        <family val="3"/>
      </rPr>
      <t>color-stop2, ...</t>
    </r>
    <r>
      <rPr>
        <sz val="12"/>
        <color rgb="FF000000"/>
        <rFont val="Consolas"/>
        <family val="3"/>
      </rPr>
      <t>);</t>
    </r>
  </si>
  <si>
    <t>Manipulating Text</t>
  </si>
  <si>
    <t>text-transform:</t>
  </si>
  <si>
    <t>letter-spacing:</t>
  </si>
  <si>
    <t>word-spacing:</t>
  </si>
  <si>
    <r>
      <t>display</t>
    </r>
    <r>
      <rPr>
        <sz val="12"/>
        <color rgb="FF000000"/>
        <rFont val="Consolas"/>
        <family val="3"/>
      </rPr>
      <t>:</t>
    </r>
    <r>
      <rPr>
        <sz val="12"/>
        <color rgb="FF0000CD"/>
        <rFont val="Consolas"/>
        <family val="3"/>
      </rPr>
      <t> none</t>
    </r>
    <r>
      <rPr>
        <sz val="12"/>
        <color rgb="FF000000"/>
        <rFont val="Consolas"/>
        <family val="3"/>
      </rPr>
      <t>;
display: inline; (inline - columns )
display: block; ( line breaks - rows )
display: inline-block; (inline block - doesn’t line break + has padding and margin )</t>
    </r>
  </si>
  <si>
    <t>5/3/2019</t>
  </si>
  <si>
    <t>text-transform: none|capitalize|uppercase|lowercase|initial|inherit;</t>
  </si>
  <si>
    <t>CSS Pseudo-classes</t>
  </si>
  <si>
    <t>Basic Colors - www.flatuicolors.com</t>
  </si>
  <si>
    <t>/* unvisited link */
a:link {
    color: red;
}
/* visited link */
a:visited {
    color: green;
}
/* mouse over link */
a:hover {
    color: hotpink;
}
/* selected link */
a:active {
    color: blue;
}</t>
  </si>
  <si>
    <r>
      <t xml:space="preserve">A pseudo-class is used to define a special state of an element.
In-order of being effective , the order of the pseudo-class should remain:
</t>
    </r>
    <r>
      <rPr>
        <b/>
        <sz val="11"/>
        <color rgb="FF000000"/>
        <rFont val="Verdana"/>
        <family val="2"/>
      </rPr>
      <t>1)</t>
    </r>
    <r>
      <rPr>
        <sz val="11"/>
        <color rgb="FF000000"/>
        <rFont val="Verdana"/>
        <family val="2"/>
      </rPr>
      <t xml:space="preserve"> </t>
    </r>
    <r>
      <rPr>
        <b/>
        <sz val="11"/>
        <color rgb="FF000000"/>
        <rFont val="Verdana"/>
        <family val="2"/>
      </rPr>
      <t>a:link
2) a:visited
3) a:hover
4) a:active</t>
    </r>
  </si>
  <si>
    <t xml:space="preserve">Description </t>
  </si>
  <si>
    <t>0to255 shades of colors</t>
  </si>
  <si>
    <t>Name</t>
  </si>
  <si>
    <t>flatuicolors</t>
  </si>
  <si>
    <t>Multiple color palettes to choose from ( hex value )</t>
  </si>
  <si>
    <t>Copy hex color value and retrieve other shades of the same</t>
  </si>
  <si>
    <t>text-decoration</t>
  </si>
  <si>
    <t>set underline // overline // line-through // underline overline //</t>
  </si>
  <si>
    <t>CSS transitions allows you to change property values smoothly (from one value to another), over a given duration.</t>
  </si>
  <si>
    <t>transition: background-color 0.2s;</t>
  </si>
  <si>
    <t>Only for chrome and safaru - application based of webkit or Blink</t>
  </si>
  <si>
    <t>-webkit-transition-duration: 1s;</t>
  </si>
  <si>
    <t>set the duration of the transition</t>
  </si>
  <si>
    <r>
      <t>transition</t>
    </r>
    <r>
      <rPr>
        <sz val="12"/>
        <color rgb="FF000000"/>
        <rFont val="Consolas"/>
        <family val="3"/>
      </rPr>
      <t>:</t>
    </r>
    <r>
      <rPr>
        <sz val="12"/>
        <color rgb="FF0000CD"/>
        <rFont val="Consolas"/>
        <family val="3"/>
      </rPr>
      <t> param1 duration1, param2 duration2, param3…</t>
    </r>
  </si>
  <si>
    <t>CSS Advanced</t>
  </si>
  <si>
    <r>
      <t>The CSS </t>
    </r>
    <r>
      <rPr>
        <sz val="12"/>
        <color rgb="FFDC143C"/>
        <rFont val="Consolas"/>
        <family val="3"/>
      </rPr>
      <t>border-radius</t>
    </r>
    <r>
      <rPr>
        <sz val="11"/>
        <color rgb="FF000000"/>
        <rFont val="Verdana"/>
        <family val="2"/>
      </rPr>
      <t> property defines the radius of an element's corners.</t>
    </r>
  </si>
  <si>
    <t>border-radius: size(top-left+bottom-right conrers)px size(top-right+bottom-left);</t>
  </si>
  <si>
    <t>A set of navigation links:</t>
  </si>
  <si>
    <t>&lt;nav&gt;
  &lt;a href="/html/"&gt;HTML&lt;/a&gt; |
  &lt;a href="/css/"&gt;CSS&lt;/a&gt; |
  &lt;a href="/js/"&gt;JavaScript&lt;/a&gt; |
  &lt;a href="/jquery/"&gt;jQuery&lt;/a&gt;
&lt;/nav&gt;</t>
  </si>
  <si>
    <t>https://www.w3schools.com/tags/ref_standardattributes.asp</t>
  </si>
  <si>
    <t>HTML GLOBAL ATTRIBUTS ( class, id, data-*)</t>
  </si>
  <si>
    <t>0430</t>
  </si>
  <si>
    <t>transition: param1 duration1,param2 …</t>
  </si>
  <si>
    <t>Section</t>
  </si>
  <si>
    <t>The &lt;section&gt; tag defines sections in a document, such as chapters,
 headers, footers, or any other sections of the document.</t>
  </si>
  <si>
    <t>&lt;section&gt; &lt;/section&gt;</t>
  </si>
  <si>
    <t>HTML Special commands</t>
  </si>
  <si>
    <t>&amp;mdash;</t>
  </si>
  <si>
    <t>"-" in the length of a capital M</t>
  </si>
  <si>
    <t>The premium icon font for Ionic Framework.</t>
  </si>
  <si>
    <t>ionicons</t>
  </si>
  <si>
    <t>randomuser.me</t>
  </si>
  <si>
    <t>A free, open-source API for generating random user data. Like Lorem Ipsum, but for people.</t>
  </si>
  <si>
    <t>12/3/2019</t>
  </si>
  <si>
    <t>11/3/2020</t>
  </si>
  <si>
    <t>&lt;i&gt;</t>
  </si>
  <si>
    <t>A range of text that is different from the normal text - technical terms, foreign language phrases, or fictional character thoughts. It is typically displayed in italic type.</t>
  </si>
  <si>
    <t>.class:after</t>
  </si>
  <si>
    <t>design right after the element</t>
  </si>
  <si>
    <t>12/3/2020</t>
  </si>
  <si>
    <t>Containers</t>
  </si>
  <si>
    <t>The &lt;figure&gt; tag specifies self-contained content, like illustrations, diagrams, photos, code listings, etc.</t>
  </si>
  <si>
    <t>&lt;figure&gt; &lt;/figure&gt;</t>
  </si>
</sst>
</file>

<file path=xl/styles.xml><?xml version="1.0" encoding="utf-8"?>
<styleSheet xmlns="http://schemas.openxmlformats.org/spreadsheetml/2006/main" xmlns:mc="http://schemas.openxmlformats.org/markup-compatibility/2006" xmlns:x14ac="http://schemas.microsoft.com/office/spreadsheetml/2009/9/ac" mc:Ignorable="x14ac">
  <fonts count="52" x14ac:knownFonts="1">
    <font>
      <sz val="11"/>
      <color rgb="FF000000"/>
      <name val="Calibri"/>
      <family val="2"/>
      <charset val="1"/>
    </font>
    <font>
      <b/>
      <u/>
      <sz val="16"/>
      <color rgb="FF000000"/>
      <name val="Calibri"/>
      <family val="2"/>
      <charset val="1"/>
    </font>
    <font>
      <sz val="12"/>
      <color rgb="FF2F2F2F"/>
      <name val="Segoe UI"/>
      <family val="2"/>
      <charset val="1"/>
    </font>
    <font>
      <sz val="10"/>
      <name val="Arial"/>
      <family val="2"/>
      <charset val="1"/>
    </font>
    <font>
      <sz val="11"/>
      <name val="Calibri"/>
      <family val="2"/>
      <charset val="1"/>
    </font>
    <font>
      <b/>
      <sz val="18"/>
      <color rgb="FF000000"/>
      <name val="Calibri"/>
      <family val="2"/>
      <charset val="1"/>
    </font>
    <font>
      <sz val="18"/>
      <color rgb="FF000000"/>
      <name val="Calibri"/>
      <family val="2"/>
      <charset val="1"/>
    </font>
    <font>
      <sz val="18"/>
      <color rgb="FF000000"/>
      <name val="Cambria Math"/>
      <family val="1"/>
      <charset val="1"/>
    </font>
    <font>
      <b/>
      <u/>
      <sz val="18"/>
      <color rgb="FF000000"/>
      <name val="Calibri"/>
      <family val="2"/>
      <charset val="1"/>
    </font>
    <font>
      <b/>
      <sz val="9"/>
      <color rgb="FF000000"/>
      <name val="Tahoma"/>
      <family val="2"/>
      <charset val="1"/>
    </font>
    <font>
      <sz val="9"/>
      <color rgb="FF000000"/>
      <name val="Tahoma"/>
      <family val="2"/>
      <charset val="1"/>
    </font>
    <font>
      <b/>
      <sz val="11"/>
      <color rgb="FF000000"/>
      <name val="Calibri"/>
      <family val="2"/>
      <charset val="1"/>
    </font>
    <font>
      <u/>
      <sz val="11"/>
      <color rgb="FF0000FF"/>
      <name val="Calibri"/>
      <family val="2"/>
      <charset val="1"/>
    </font>
    <font>
      <i/>
      <sz val="11"/>
      <color rgb="FF000000"/>
      <name val="Calibri"/>
      <family val="2"/>
      <charset val="1"/>
    </font>
    <font>
      <sz val="11"/>
      <color rgb="FF3B3C40"/>
      <name val="Arial"/>
      <family val="2"/>
      <charset val="1"/>
    </font>
    <font>
      <b/>
      <sz val="11"/>
      <color rgb="FF3B3C40"/>
      <name val="Arial"/>
      <family val="2"/>
      <charset val="1"/>
    </font>
    <font>
      <u/>
      <sz val="11"/>
      <color rgb="FF000000"/>
      <name val="Calibri"/>
      <family val="2"/>
      <charset val="1"/>
    </font>
    <font>
      <b/>
      <u/>
      <sz val="11"/>
      <color rgb="FF000000"/>
      <name val="Calibri"/>
      <family val="2"/>
      <charset val="1"/>
    </font>
    <font>
      <b/>
      <sz val="11"/>
      <color rgb="FF202F3C"/>
      <name val="Cambria"/>
      <family val="1"/>
      <charset val="1"/>
    </font>
    <font>
      <b/>
      <sz val="10"/>
      <color rgb="FF3B3C40"/>
      <name val="Consolas"/>
      <family val="3"/>
      <charset val="1"/>
    </font>
    <font>
      <i/>
      <sz val="11"/>
      <color rgb="FF3B3C40"/>
      <name val="Arial"/>
      <family val="2"/>
      <charset val="1"/>
    </font>
    <font>
      <sz val="12"/>
      <color rgb="FF333333"/>
      <name val="Arial"/>
      <family val="2"/>
      <charset val="1"/>
    </font>
    <font>
      <sz val="11"/>
      <color rgb="FFD4D4D4"/>
      <name val="Consolas"/>
      <family val="3"/>
    </font>
    <font>
      <sz val="11"/>
      <color rgb="FF808080"/>
      <name val="Consolas"/>
      <family val="3"/>
    </font>
    <font>
      <b/>
      <sz val="11"/>
      <color rgb="FF000000"/>
      <name val="Calibri"/>
      <family val="2"/>
    </font>
    <font>
      <b/>
      <sz val="11"/>
      <name val="Calibri"/>
      <family val="2"/>
    </font>
    <font>
      <b/>
      <sz val="11"/>
      <color theme="3" tint="0.39997558519241921"/>
      <name val="Calibri"/>
      <family val="2"/>
    </font>
    <font>
      <sz val="11"/>
      <color theme="3" tint="0.39997558519241921"/>
      <name val="Calibri"/>
      <family val="2"/>
    </font>
    <font>
      <sz val="11"/>
      <name val="Calibri"/>
      <family val="2"/>
    </font>
    <font>
      <b/>
      <u/>
      <sz val="11"/>
      <color rgb="FF000000"/>
      <name val="Calibri"/>
      <family val="2"/>
    </font>
    <font>
      <sz val="11"/>
      <color rgb="FF569CD6"/>
      <name val="Consolas"/>
      <family val="3"/>
    </font>
    <font>
      <sz val="11"/>
      <color rgb="FF9CDCFE"/>
      <name val="Consolas"/>
      <family val="3"/>
    </font>
    <font>
      <sz val="11"/>
      <color rgb="FFCE9178"/>
      <name val="Consolas"/>
      <family val="3"/>
    </font>
    <font>
      <sz val="11"/>
      <color theme="0"/>
      <name val="Calibri"/>
      <family val="2"/>
      <charset val="1"/>
    </font>
    <font>
      <sz val="11"/>
      <color rgb="FF242729"/>
      <name val="Arial"/>
      <family val="2"/>
    </font>
    <font>
      <sz val="9"/>
      <color indexed="81"/>
      <name val="Tahoma"/>
      <family val="2"/>
    </font>
    <font>
      <b/>
      <sz val="9"/>
      <color indexed="81"/>
      <name val="Tahoma"/>
      <family val="2"/>
    </font>
    <font>
      <sz val="10"/>
      <color rgb="FF242729"/>
      <name val="Consolas"/>
      <family val="3"/>
    </font>
    <font>
      <sz val="11"/>
      <color rgb="FF000000"/>
      <name val="Calibri"/>
      <family val="2"/>
    </font>
    <font>
      <u/>
      <sz val="11"/>
      <color rgb="FF000000"/>
      <name val="Calibri"/>
      <family val="2"/>
    </font>
    <font>
      <sz val="11"/>
      <color rgb="FFB5CEA8"/>
      <name val="Consolas"/>
      <family val="3"/>
    </font>
    <font>
      <sz val="12"/>
      <color rgb="FF0000CD"/>
      <name val="Consolas"/>
      <family val="3"/>
    </font>
    <font>
      <sz val="12"/>
      <color rgb="FF000000"/>
      <name val="Consolas"/>
      <family val="3"/>
    </font>
    <font>
      <sz val="11"/>
      <color rgb="FF000000"/>
      <name val="Verdana"/>
      <family val="2"/>
    </font>
    <font>
      <sz val="11"/>
      <name val="Consolas"/>
      <family val="3"/>
    </font>
    <font>
      <u/>
      <sz val="11"/>
      <name val="Calibri"/>
      <family val="2"/>
      <charset val="1"/>
    </font>
    <font>
      <i/>
      <sz val="12"/>
      <color rgb="FF000000"/>
      <name val="Consolas"/>
      <family val="3"/>
    </font>
    <font>
      <b/>
      <sz val="12"/>
      <color rgb="FF000000"/>
      <name val="Consolas"/>
      <family val="3"/>
    </font>
    <font>
      <b/>
      <sz val="11"/>
      <color rgb="FF000000"/>
      <name val="Verdana"/>
      <family val="2"/>
    </font>
    <font>
      <b/>
      <sz val="11"/>
      <color theme="0"/>
      <name val="Calibri"/>
      <family val="2"/>
    </font>
    <font>
      <sz val="12"/>
      <color rgb="FFFF0000"/>
      <name val="Consolas"/>
      <family val="3"/>
    </font>
    <font>
      <sz val="12"/>
      <color rgb="FFDC143C"/>
      <name val="Consolas"/>
      <family val="3"/>
    </font>
  </fonts>
  <fills count="16">
    <fill>
      <patternFill patternType="none"/>
    </fill>
    <fill>
      <patternFill patternType="gray125"/>
    </fill>
    <fill>
      <patternFill patternType="solid">
        <fgColor rgb="FFFFFF00"/>
        <bgColor rgb="FFFFFF00"/>
      </patternFill>
    </fill>
    <fill>
      <patternFill patternType="solid">
        <fgColor rgb="FF00B0F0"/>
        <bgColor rgb="FF00B3AC"/>
      </patternFill>
    </fill>
    <fill>
      <patternFill patternType="solid">
        <fgColor theme="3"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bgColor indexed="64"/>
      </patternFill>
    </fill>
    <fill>
      <patternFill patternType="solid">
        <fgColor theme="7" tint="0.59999389629810485"/>
        <bgColor indexed="64"/>
      </patternFill>
    </fill>
    <fill>
      <patternFill patternType="solid">
        <fgColor rgb="FFFFFF00"/>
        <bgColor indexed="64"/>
      </patternFill>
    </fill>
    <fill>
      <patternFill patternType="solid">
        <fgColor theme="1" tint="4.9989318521683403E-2"/>
        <bgColor indexed="64"/>
      </patternFill>
    </fill>
    <fill>
      <patternFill patternType="solid">
        <fgColor theme="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3" tint="0.39997558519241921"/>
        <bgColor indexed="64"/>
      </patternFill>
    </fill>
    <fill>
      <patternFill patternType="solid">
        <fgColor theme="1"/>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Border="0" applyProtection="0"/>
    <xf numFmtId="0" fontId="12" fillId="0" borderId="0" applyBorder="0" applyProtection="0"/>
  </cellStyleXfs>
  <cellXfs count="120">
    <xf numFmtId="0" fontId="0" fillId="0" borderId="0" xfId="0"/>
    <xf numFmtId="0" fontId="0" fillId="0" borderId="0" xfId="0" applyAlignment="1">
      <alignment vertical="center"/>
    </xf>
    <xf numFmtId="10" fontId="0" fillId="0" borderId="0" xfId="0" applyNumberFormat="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10" fontId="1" fillId="0" borderId="0" xfId="0" applyNumberFormat="1" applyFont="1" applyAlignment="1">
      <alignment horizontal="center" vertical="center"/>
    </xf>
    <xf numFmtId="0" fontId="1" fillId="2" borderId="1" xfId="0" applyFont="1" applyFill="1" applyBorder="1" applyAlignment="1">
      <alignment horizontal="center" vertical="center"/>
    </xf>
    <xf numFmtId="0" fontId="0" fillId="0" borderId="0" xfId="0" applyFont="1" applyAlignment="1">
      <alignment horizontal="center" vertical="center"/>
    </xf>
    <xf numFmtId="49" fontId="0" fillId="0" borderId="0" xfId="0" applyNumberFormat="1" applyFont="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xf numFmtId="14" fontId="2" fillId="0" borderId="0" xfId="0" applyNumberFormat="1" applyFont="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9" fontId="3" fillId="0" borderId="1" xfId="1" applyBorder="1" applyAlignment="1" applyProtection="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top"/>
    </xf>
    <xf numFmtId="0" fontId="8" fillId="0" borderId="0" xfId="0" applyFont="1" applyAlignment="1">
      <alignment horizontal="center" vertical="center"/>
    </xf>
    <xf numFmtId="1" fontId="5" fillId="0" borderId="0" xfId="0" applyNumberFormat="1"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center" vertical="center"/>
    </xf>
    <xf numFmtId="0" fontId="12" fillId="0" borderId="0" xfId="2" applyFont="1" applyBorder="1" applyAlignment="1" applyProtection="1">
      <alignment horizontal="center" vertical="center"/>
    </xf>
    <xf numFmtId="0" fontId="0" fillId="0" borderId="0" xfId="0" applyFont="1" applyAlignment="1">
      <alignment horizontal="center" vertical="center" wrapText="1"/>
    </xf>
    <xf numFmtId="0" fontId="16" fillId="0" borderId="0" xfId="0" applyFont="1" applyAlignment="1">
      <alignment horizontal="left" vertical="center" wrapText="1"/>
    </xf>
    <xf numFmtId="0" fontId="0" fillId="0" borderId="0" xfId="0" applyFont="1" applyAlignment="1">
      <alignment wrapText="1"/>
    </xf>
    <xf numFmtId="0" fontId="0" fillId="3" borderId="0" xfId="0" applyFill="1" applyAlignment="1">
      <alignment horizontal="center" vertical="center"/>
    </xf>
    <xf numFmtId="0" fontId="0" fillId="3" borderId="0" xfId="0" applyFill="1"/>
    <xf numFmtId="0" fontId="12" fillId="0" borderId="0" xfId="2" applyFont="1" applyBorder="1" applyAlignment="1" applyProtection="1"/>
    <xf numFmtId="0" fontId="0" fillId="0" borderId="0" xfId="0" applyFont="1" applyAlignment="1">
      <alignment vertical="center"/>
    </xf>
    <xf numFmtId="0" fontId="12" fillId="0" borderId="0" xfId="2" applyFont="1" applyBorder="1" applyAlignment="1" applyProtection="1">
      <alignment vertical="center"/>
    </xf>
    <xf numFmtId="0" fontId="18" fillId="0" borderId="0" xfId="0" applyFont="1" applyAlignment="1">
      <alignment vertical="center" wrapText="1"/>
    </xf>
    <xf numFmtId="0" fontId="12" fillId="0" borderId="0" xfId="2" applyFont="1" applyBorder="1" applyProtection="1"/>
    <xf numFmtId="0" fontId="4" fillId="0" borderId="0" xfId="2" applyFont="1" applyBorder="1" applyAlignment="1" applyProtection="1"/>
    <xf numFmtId="0" fontId="17" fillId="0" borderId="0" xfId="0" applyFont="1"/>
    <xf numFmtId="0" fontId="13" fillId="0" borderId="0" xfId="0" applyFont="1" applyAlignment="1">
      <alignment wrapText="1"/>
    </xf>
    <xf numFmtId="0" fontId="21" fillId="0" borderId="0" xfId="0" applyFont="1" applyAlignment="1">
      <alignment wrapText="1"/>
    </xf>
    <xf numFmtId="49" fontId="0" fillId="0" borderId="0" xfId="0" applyNumberFormat="1" applyAlignment="1">
      <alignment horizontal="center" vertical="center"/>
    </xf>
    <xf numFmtId="0" fontId="0" fillId="4" borderId="0" xfId="0" applyFont="1" applyFill="1"/>
    <xf numFmtId="14" fontId="0" fillId="0" borderId="0" xfId="0" applyNumberFormat="1" applyFont="1" applyAlignment="1">
      <alignment horizontal="center" vertical="center"/>
    </xf>
    <xf numFmtId="0" fontId="0" fillId="0" borderId="0" xfId="0" applyAlignment="1">
      <alignment horizontal="center"/>
    </xf>
    <xf numFmtId="1" fontId="0" fillId="0" borderId="1" xfId="0" applyNumberFormat="1" applyBorder="1" applyAlignment="1">
      <alignment horizontal="center" vertical="center"/>
    </xf>
    <xf numFmtId="0" fontId="29" fillId="0" borderId="0" xfId="0" applyFont="1"/>
    <xf numFmtId="0" fontId="0" fillId="5" borderId="0" xfId="0" applyFill="1" applyAlignment="1">
      <alignment horizontal="center"/>
    </xf>
    <xf numFmtId="0" fontId="24" fillId="0" borderId="0" xfId="0" applyFont="1"/>
    <xf numFmtId="0" fontId="0" fillId="6" borderId="1" xfId="0" applyFill="1" applyBorder="1"/>
    <xf numFmtId="0" fontId="24" fillId="6"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xf numFmtId="0" fontId="33" fillId="7" borderId="0" xfId="0" applyFont="1" applyFill="1" applyAlignment="1">
      <alignment horizontal="center" vertical="center"/>
    </xf>
    <xf numFmtId="0" fontId="11" fillId="8" borderId="0" xfId="0" applyFont="1" applyFill="1" applyAlignment="1">
      <alignment horizontal="center" vertical="center"/>
    </xf>
    <xf numFmtId="0" fontId="11" fillId="0" borderId="0" xfId="0" applyFont="1" applyAlignment="1">
      <alignment horizontal="center" vertical="center" wrapText="1"/>
    </xf>
    <xf numFmtId="0" fontId="0" fillId="0" borderId="0" xfId="0" applyFont="1" applyAlignment="1">
      <alignment horizontal="center"/>
    </xf>
    <xf numFmtId="0" fontId="12" fillId="0" borderId="0" xfId="2" applyAlignment="1">
      <alignment horizontal="center"/>
    </xf>
    <xf numFmtId="0" fontId="0" fillId="0" borderId="0" xfId="0" applyFont="1" applyAlignment="1">
      <alignment horizontal="center" wrapText="1"/>
    </xf>
    <xf numFmtId="0" fontId="12" fillId="0" borderId="0" xfId="2" applyFont="1" applyBorder="1" applyAlignment="1" applyProtection="1">
      <alignment horizontal="center"/>
    </xf>
    <xf numFmtId="0" fontId="18" fillId="0" borderId="0" xfId="0" applyFont="1" applyAlignment="1">
      <alignment horizontal="center" vertical="center" wrapText="1"/>
    </xf>
    <xf numFmtId="0" fontId="4" fillId="0" borderId="0" xfId="2" applyFont="1" applyBorder="1" applyAlignment="1" applyProtection="1">
      <alignment horizontal="center"/>
    </xf>
    <xf numFmtId="0" fontId="16" fillId="0" borderId="0" xfId="0" applyFont="1" applyAlignment="1">
      <alignment horizontal="center" vertical="center" wrapText="1"/>
    </xf>
    <xf numFmtId="0" fontId="0" fillId="4" borderId="0" xfId="0" applyFont="1" applyFill="1" applyAlignment="1">
      <alignment horizontal="center"/>
    </xf>
    <xf numFmtId="0" fontId="23" fillId="0" borderId="0" xfId="0" applyFont="1" applyAlignment="1">
      <alignment horizontal="center" vertical="center"/>
    </xf>
    <xf numFmtId="0" fontId="14" fillId="0" borderId="0" xfId="0" applyFont="1" applyAlignment="1">
      <alignment horizontal="center" wrapText="1"/>
    </xf>
    <xf numFmtId="0" fontId="0" fillId="9" borderId="0" xfId="0" applyFont="1" applyFill="1" applyAlignment="1">
      <alignment wrapText="1"/>
    </xf>
    <xf numFmtId="0" fontId="34" fillId="0" borderId="0" xfId="0" applyFont="1"/>
    <xf numFmtId="0" fontId="0" fillId="9" borderId="0" xfId="0" applyFill="1"/>
    <xf numFmtId="0" fontId="12" fillId="9" borderId="0" xfId="2" applyFill="1"/>
    <xf numFmtId="0" fontId="34" fillId="9" borderId="0" xfId="0" applyFont="1" applyFill="1" applyAlignment="1">
      <alignment wrapText="1"/>
    </xf>
    <xf numFmtId="0" fontId="37" fillId="0" borderId="0" xfId="0" applyFont="1" applyAlignment="1">
      <alignment horizontal="left" vertical="center"/>
    </xf>
    <xf numFmtId="0" fontId="39" fillId="0" borderId="0" xfId="0" applyFont="1"/>
    <xf numFmtId="0" fontId="0" fillId="0" borderId="0" xfId="0" applyAlignment="1">
      <alignment horizontal="right"/>
    </xf>
    <xf numFmtId="0" fontId="11" fillId="0" borderId="1" xfId="0" applyFont="1" applyBorder="1" applyAlignment="1">
      <alignment horizontal="center" vertical="center"/>
    </xf>
    <xf numFmtId="0" fontId="45" fillId="12" borderId="1" xfId="2" applyFont="1" applyFill="1" applyBorder="1" applyAlignment="1">
      <alignment horizontal="center" vertical="center"/>
    </xf>
    <xf numFmtId="0" fontId="0" fillId="4" borderId="1" xfId="0" applyFont="1" applyFill="1" applyBorder="1"/>
    <xf numFmtId="0" fontId="33" fillId="10" borderId="1" xfId="0" applyFont="1" applyFill="1" applyBorder="1"/>
    <xf numFmtId="0" fontId="43" fillId="0" borderId="1" xfId="0" applyFont="1" applyBorder="1" applyAlignment="1">
      <alignment wrapText="1"/>
    </xf>
    <xf numFmtId="0" fontId="38" fillId="0" borderId="1" xfId="0" applyFont="1" applyBorder="1" applyAlignment="1">
      <alignment vertical="top" wrapText="1"/>
    </xf>
    <xf numFmtId="0" fontId="0" fillId="0" borderId="1" xfId="0" applyBorder="1" applyAlignment="1">
      <alignment horizontal="left" wrapText="1"/>
    </xf>
    <xf numFmtId="0" fontId="0" fillId="0" borderId="1" xfId="0" applyBorder="1" applyAlignment="1">
      <alignment horizontal="left" vertical="top" wrapText="1"/>
    </xf>
    <xf numFmtId="0" fontId="0" fillId="0" borderId="1" xfId="0" applyBorder="1" applyAlignment="1">
      <alignment horizontal="left" vertical="center"/>
    </xf>
    <xf numFmtId="0" fontId="44" fillId="11" borderId="1" xfId="0" applyFont="1" applyFill="1" applyBorder="1" applyAlignment="1">
      <alignment vertical="center" wrapText="1"/>
    </xf>
    <xf numFmtId="0" fontId="0" fillId="0" borderId="2" xfId="0" applyBorder="1"/>
    <xf numFmtId="0" fontId="11" fillId="0" borderId="3" xfId="0" applyFont="1" applyBorder="1" applyAlignment="1">
      <alignment horizontal="center" vertical="center"/>
    </xf>
    <xf numFmtId="0" fontId="0" fillId="14" borderId="0" xfId="0" applyFill="1"/>
    <xf numFmtId="0" fontId="44" fillId="0" borderId="0" xfId="0" applyFont="1" applyAlignment="1">
      <alignment vertical="center"/>
    </xf>
    <xf numFmtId="0" fontId="0" fillId="0" borderId="0" xfId="0" applyAlignment="1">
      <alignment wrapText="1"/>
    </xf>
    <xf numFmtId="0" fontId="42" fillId="0" borderId="0" xfId="0" applyFont="1"/>
    <xf numFmtId="0" fontId="24" fillId="14" borderId="0" xfId="0" applyFont="1" applyFill="1"/>
    <xf numFmtId="0" fontId="43" fillId="0" borderId="0" xfId="0" applyFont="1"/>
    <xf numFmtId="0" fontId="0" fillId="0" borderId="0" xfId="0" applyAlignment="1">
      <alignment vertical="top" wrapText="1"/>
    </xf>
    <xf numFmtId="0" fontId="43" fillId="0" borderId="0" xfId="0" applyFont="1" applyAlignment="1">
      <alignment horizontal="left" vertical="top" wrapText="1"/>
    </xf>
    <xf numFmtId="0" fontId="12" fillId="0" borderId="0" xfId="2"/>
    <xf numFmtId="0" fontId="0" fillId="4" borderId="0" xfId="0" applyFill="1"/>
    <xf numFmtId="0" fontId="49" fillId="4" borderId="0" xfId="0" applyFont="1" applyFill="1"/>
    <xf numFmtId="0" fontId="45" fillId="12" borderId="0" xfId="2" applyFont="1" applyFill="1" applyBorder="1" applyAlignment="1">
      <alignment horizontal="center" vertical="center"/>
    </xf>
    <xf numFmtId="0" fontId="11" fillId="0" borderId="0" xfId="0" applyFont="1" applyBorder="1" applyAlignment="1">
      <alignment horizontal="center" vertical="center"/>
    </xf>
    <xf numFmtId="0" fontId="0" fillId="0" borderId="0" xfId="0" applyBorder="1"/>
    <xf numFmtId="0" fontId="0" fillId="0" borderId="0" xfId="0" applyBorder="1" applyAlignment="1">
      <alignment wrapText="1"/>
    </xf>
    <xf numFmtId="0" fontId="0" fillId="0" borderId="4" xfId="0" applyBorder="1" applyAlignment="1">
      <alignment horizontal="left" vertical="top" wrapText="1"/>
    </xf>
    <xf numFmtId="0" fontId="0" fillId="0" borderId="0" xfId="0" applyBorder="1" applyAlignment="1">
      <alignment horizontal="left" wrapText="1"/>
    </xf>
    <xf numFmtId="0" fontId="44" fillId="11" borderId="0" xfId="0" applyFont="1" applyFill="1" applyBorder="1" applyAlignment="1">
      <alignment vertical="center" wrapText="1"/>
    </xf>
    <xf numFmtId="0" fontId="50" fillId="0" borderId="0" xfId="0" applyFont="1"/>
    <xf numFmtId="0" fontId="51" fillId="0" borderId="0" xfId="0" applyFont="1"/>
    <xf numFmtId="0" fontId="23" fillId="0" borderId="0" xfId="0" applyFont="1" applyAlignment="1">
      <alignment horizontal="center" vertical="center" wrapText="1"/>
    </xf>
    <xf numFmtId="0" fontId="43" fillId="0" borderId="0" xfId="0" applyFont="1" applyAlignment="1">
      <alignment horizontal="center" vertical="top"/>
    </xf>
    <xf numFmtId="0" fontId="43" fillId="0" borderId="0" xfId="0" applyFont="1" applyAlignment="1">
      <alignment wrapText="1"/>
    </xf>
    <xf numFmtId="0" fontId="0" fillId="5" borderId="0" xfId="0" applyFill="1" applyAlignment="1">
      <alignment horizontal="center"/>
    </xf>
    <xf numFmtId="0" fontId="0" fillId="6" borderId="0" xfId="0" applyFill="1" applyAlignment="1">
      <alignment horizontal="center"/>
    </xf>
    <xf numFmtId="0" fontId="33" fillId="13" borderId="4" xfId="0" applyFont="1" applyFill="1" applyBorder="1" applyAlignment="1">
      <alignment horizontal="center" vertical="center" wrapText="1"/>
    </xf>
    <xf numFmtId="0" fontId="33" fillId="13" borderId="0" xfId="0" applyFont="1" applyFill="1" applyAlignment="1">
      <alignment horizontal="center" vertical="center"/>
    </xf>
    <xf numFmtId="0" fontId="33" fillId="13" borderId="8" xfId="0" applyFont="1" applyFill="1" applyBorder="1" applyAlignment="1">
      <alignment horizontal="center"/>
    </xf>
    <xf numFmtId="0" fontId="33" fillId="13" borderId="0" xfId="0" applyFont="1" applyFill="1" applyBorder="1" applyAlignment="1">
      <alignment horizontal="center"/>
    </xf>
    <xf numFmtId="0" fontId="33" fillId="13" borderId="9" xfId="0" applyFont="1" applyFill="1" applyBorder="1" applyAlignment="1">
      <alignment horizontal="center"/>
    </xf>
    <xf numFmtId="0" fontId="33" fillId="13" borderId="10" xfId="0" applyFont="1" applyFill="1" applyBorder="1" applyAlignment="1">
      <alignment horizontal="center"/>
    </xf>
    <xf numFmtId="0" fontId="33" fillId="13" borderId="11" xfId="0" applyFont="1" applyFill="1" applyBorder="1" applyAlignment="1">
      <alignment horizontal="center"/>
    </xf>
    <xf numFmtId="0" fontId="33" fillId="13" borderId="12" xfId="0" applyFont="1" applyFill="1" applyBorder="1" applyAlignment="1">
      <alignment horizontal="center"/>
    </xf>
    <xf numFmtId="0" fontId="33" fillId="15" borderId="5" xfId="0" applyFont="1" applyFill="1" applyBorder="1" applyAlignment="1">
      <alignment horizontal="center"/>
    </xf>
    <xf numFmtId="0" fontId="33" fillId="15" borderId="6" xfId="0" applyFont="1" applyFill="1" applyBorder="1" applyAlignment="1">
      <alignment horizontal="center"/>
    </xf>
    <xf numFmtId="0" fontId="33" fillId="15" borderId="7" xfId="0" applyFont="1" applyFill="1"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323232"/>
      <rgbColor rgb="FF444444"/>
      <rgbColor rgb="FF0B0080"/>
      <rgbColor rgb="FF666666"/>
      <rgbColor rgb="FF800080"/>
      <rgbColor rgb="FF555555"/>
      <rgbColor rgb="FFB5CEA8"/>
      <rgbColor rgb="FF878787"/>
      <rgbColor rgb="FF558ED5"/>
      <rgbColor rgb="FF663366"/>
      <rgbColor rgb="FFFFFFCC"/>
      <rgbColor rgb="FFCCFFFF"/>
      <rgbColor rgb="FF660066"/>
      <rgbColor rgb="FFFF8080"/>
      <rgbColor rgb="FF202F3C"/>
      <rgbColor rgb="FFC1D1EC"/>
      <rgbColor rgb="FF222222"/>
      <rgbColor rgb="FFFF00FF"/>
      <rgbColor rgb="FFFFFF00"/>
      <rgbColor rgb="FF00FFFF"/>
      <rgbColor rgb="FF800080"/>
      <rgbColor rgb="FF242729"/>
      <rgbColor rgb="FF454545"/>
      <rgbColor rgb="FF0000FF"/>
      <rgbColor rgb="FF00B0F0"/>
      <rgbColor rgb="FFCCFFFF"/>
      <rgbColor rgb="FFCCFFCC"/>
      <rgbColor rgb="FFFFFF99"/>
      <rgbColor rgb="FF99CCFF"/>
      <rgbColor rgb="FFFF99CC"/>
      <rgbColor rgb="FFCC99FF"/>
      <rgbColor rgb="FFD4D4D4"/>
      <rgbColor rgb="FF4F81BD"/>
      <rgbColor rgb="FF00B3AC"/>
      <rgbColor rgb="FF99CC00"/>
      <rgbColor rgb="FFFFCC00"/>
      <rgbColor rgb="FFFF9900"/>
      <rgbColor rgb="FFFF6600"/>
      <rgbColor rgb="FF6C6C6C"/>
      <rgbColor rgb="FFA2A9B1"/>
      <rgbColor rgb="FF002D7A"/>
      <rgbColor rgb="FF548DD4"/>
      <rgbColor rgb="FF212529"/>
      <rgbColor rgb="FF2F2F2F"/>
      <rgbColor rgb="FFCC3300"/>
      <rgbColor rgb="FF4E443C"/>
      <rgbColor rgb="FF3B3C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Precentages</a:t>
            </a:r>
          </a:p>
        </c:rich>
      </c:tx>
      <c:layout/>
      <c:overlay val="0"/>
    </c:title>
    <c:autoTitleDeleted val="0"/>
    <c:plotArea>
      <c:layout/>
      <c:barChart>
        <c:barDir val="bar"/>
        <c:grouping val="clustered"/>
        <c:varyColors val="0"/>
        <c:ser>
          <c:idx val="0"/>
          <c:order val="0"/>
          <c:tx>
            <c:strRef>
              <c:f>'Duration Meter'!$K$2</c:f>
              <c:strCache>
                <c:ptCount val="1"/>
                <c:pt idx="0">
                  <c:v>Precentages</c:v>
                </c:pt>
              </c:strCache>
            </c:strRef>
          </c:tx>
          <c:spPr>
            <a:solidFill>
              <a:srgbClr val="4F81BD"/>
            </a:solidFill>
            <a:ln>
              <a:noFill/>
            </a:ln>
          </c:spPr>
          <c:invertIfNegative val="0"/>
          <c:dLbls>
            <c:dLblPos val="outEnd"/>
            <c:showLegendKey val="0"/>
            <c:showVal val="1"/>
            <c:showCatName val="0"/>
            <c:showSerName val="0"/>
            <c:showPercent val="0"/>
            <c:showBubbleSize val="1"/>
            <c:showLeaderLines val="0"/>
          </c:dLbls>
          <c:cat>
            <c:strRef>
              <c:f>'Duration Meter'!$I$3:$I$7</c:f>
              <c:strCache>
                <c:ptCount val="1"/>
                <c:pt idx="0">
                  <c:v>HTML CSS</c:v>
                </c:pt>
              </c:strCache>
            </c:strRef>
          </c:cat>
          <c:val>
            <c:numRef>
              <c:f>'Duration Meter'!$K$3:$K$7</c:f>
              <c:numCache>
                <c:formatCode>0%</c:formatCode>
                <c:ptCount val="5"/>
                <c:pt idx="0">
                  <c:v>1</c:v>
                </c:pt>
                <c:pt idx="1">
                  <c:v>0</c:v>
                </c:pt>
                <c:pt idx="2">
                  <c:v>0</c:v>
                </c:pt>
                <c:pt idx="3">
                  <c:v>0</c:v>
                </c:pt>
                <c:pt idx="4">
                  <c:v>0</c:v>
                </c:pt>
              </c:numCache>
            </c:numRef>
          </c:val>
        </c:ser>
        <c:dLbls>
          <c:showLegendKey val="0"/>
          <c:showVal val="0"/>
          <c:showCatName val="0"/>
          <c:showSerName val="0"/>
          <c:showPercent val="0"/>
          <c:showBubbleSize val="0"/>
        </c:dLbls>
        <c:gapWidth val="150"/>
        <c:axId val="248534016"/>
        <c:axId val="217017728"/>
      </c:barChart>
      <c:catAx>
        <c:axId val="248534016"/>
        <c:scaling>
          <c:orientation val="minMax"/>
        </c:scaling>
        <c:delete val="0"/>
        <c:axPos val="l"/>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217017728"/>
        <c:crosses val="autoZero"/>
        <c:auto val="1"/>
        <c:lblAlgn val="ctr"/>
        <c:lblOffset val="100"/>
        <c:noMultiLvlLbl val="1"/>
      </c:catAx>
      <c:valAx>
        <c:axId val="217017728"/>
        <c:scaling>
          <c:orientation val="minMax"/>
        </c:scaling>
        <c:delete val="0"/>
        <c:axPos val="b"/>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248534016"/>
        <c:crosses val="autoZero"/>
        <c:crossBetween val="midCat"/>
      </c:valAx>
      <c:spPr>
        <a:solidFill>
          <a:srgbClr val="FFFFFF"/>
        </a:solidFill>
        <a:ln>
          <a:noFill/>
        </a:ln>
      </c:spPr>
    </c:plotArea>
    <c:legend>
      <c:legendPos val="r"/>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 of total time</a:t>
            </a:r>
          </a:p>
        </c:rich>
      </c:tx>
      <c:layout/>
      <c:overlay val="0"/>
    </c:title>
    <c:autoTitleDeleted val="0"/>
    <c:plotArea>
      <c:layout/>
      <c:scatterChart>
        <c:scatterStyle val="lineMarker"/>
        <c:varyColors val="0"/>
        <c:ser>
          <c:idx val="0"/>
          <c:order val="0"/>
          <c:tx>
            <c:strRef>
              <c:f>'Duration Meter'!$F$2</c:f>
              <c:strCache>
                <c:ptCount val="1"/>
                <c:pt idx="0">
                  <c:v>Precentage of total time</c:v>
                </c:pt>
              </c:strCache>
            </c:strRef>
          </c:tx>
          <c:spPr>
            <a:ln w="28440">
              <a:noFill/>
            </a:ln>
          </c:spPr>
          <c:marker>
            <c:symbol val="square"/>
            <c:size val="5"/>
            <c:spPr>
              <a:solidFill>
                <a:srgbClr val="99CCFF"/>
              </a:solidFill>
            </c:spPr>
          </c:marker>
          <c:dLbls>
            <c:dLblPos val="r"/>
            <c:showLegendKey val="0"/>
            <c:showVal val="0"/>
            <c:showCatName val="0"/>
            <c:showSerName val="0"/>
            <c:showPercent val="0"/>
            <c:showBubbleSize val="1"/>
            <c:showLeaderLines val="0"/>
          </c:dLbls>
          <c:trendline>
            <c:spPr>
              <a:ln w="9360">
                <a:solidFill>
                  <a:srgbClr val="000000"/>
                </a:solidFill>
                <a:round/>
              </a:ln>
            </c:spPr>
            <c:trendlineType val="linear"/>
            <c:dispRSqr val="0"/>
            <c:dispEq val="0"/>
          </c:trendline>
          <c:trendline>
            <c:spPr>
              <a:ln w="9360">
                <a:solidFill>
                  <a:srgbClr val="000000"/>
                </a:solidFill>
                <a:round/>
              </a:ln>
            </c:spPr>
            <c:trendlineType val="linear"/>
            <c:dispRSqr val="0"/>
            <c:dispEq val="1"/>
            <c:trendlineLbl>
              <c:layout/>
              <c:numFmt formatCode="General" sourceLinked="0"/>
            </c:trendlineLbl>
          </c:trendline>
          <c:xVal>
            <c:strRef>
              <c:f>'Duration Meter'!$C$3:$C$179</c:f>
              <c:strCache>
                <c:ptCount val="14"/>
                <c:pt idx="0">
                  <c:v>24/1/18</c:v>
                </c:pt>
                <c:pt idx="1">
                  <c:v>27/1/18</c:v>
                </c:pt>
                <c:pt idx="2">
                  <c:v>7/2/2018</c:v>
                </c:pt>
                <c:pt idx="3">
                  <c:v>11/2/2018</c:v>
                </c:pt>
                <c:pt idx="4">
                  <c:v>29/2/2018</c:v>
                </c:pt>
                <c:pt idx="5">
                  <c:v>5/3/2018</c:v>
                </c:pt>
                <c:pt idx="6">
                  <c:v>5/3/2019</c:v>
                </c:pt>
                <c:pt idx="7">
                  <c:v>11/3/2020</c:v>
                </c:pt>
                <c:pt idx="8">
                  <c:v>12/3/2019</c:v>
                </c:pt>
                <c:pt idx="9">
                  <c:v>12/3/2020</c:v>
                </c:pt>
                <c:pt idx="13">
                  <c:v>12/3/2020</c:v>
                </c:pt>
              </c:strCache>
            </c:strRef>
          </c:xVal>
          <c:yVal>
            <c:numRef>
              <c:f>'Duration Meter'!$F$3:$F$179</c:f>
              <c:numCache>
                <c:formatCode>0.00%</c:formatCode>
                <c:ptCount val="177"/>
                <c:pt idx="0">
                  <c:v>8.1632653061224483E-2</c:v>
                </c:pt>
                <c:pt idx="1">
                  <c:v>4.0816326530612242E-2</c:v>
                </c:pt>
                <c:pt idx="2">
                  <c:v>8.1632653061224483E-2</c:v>
                </c:pt>
                <c:pt idx="3">
                  <c:v>0.12244897959183673</c:v>
                </c:pt>
                <c:pt idx="4">
                  <c:v>8.1632653061224483E-2</c:v>
                </c:pt>
                <c:pt idx="5">
                  <c:v>8.1632653061224483E-2</c:v>
                </c:pt>
                <c:pt idx="6">
                  <c:v>8.1632653061224483E-2</c:v>
                </c:pt>
                <c:pt idx="7">
                  <c:v>0.18367346938775511</c:v>
                </c:pt>
                <c:pt idx="8">
                  <c:v>8.1632653061224483E-2</c:v>
                </c:pt>
                <c:pt idx="9">
                  <c:v>8.1632653061224483E-2</c:v>
                </c:pt>
                <c:pt idx="10">
                  <c:v>0</c:v>
                </c:pt>
                <c:pt idx="11">
                  <c:v>0</c:v>
                </c:pt>
                <c:pt idx="12">
                  <c:v>0</c:v>
                </c:pt>
                <c:pt idx="13">
                  <c:v>8.1632653061224483E-2</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yVal>
          <c:smooth val="0"/>
        </c:ser>
        <c:dLbls>
          <c:showLegendKey val="0"/>
          <c:showVal val="0"/>
          <c:showCatName val="0"/>
          <c:showSerName val="0"/>
          <c:showPercent val="0"/>
          <c:showBubbleSize val="0"/>
        </c:dLbls>
        <c:axId val="217019456"/>
        <c:axId val="217020032"/>
      </c:scatterChart>
      <c:valAx>
        <c:axId val="217019456"/>
        <c:scaling>
          <c:orientation val="minMax"/>
        </c:scaling>
        <c:delete val="0"/>
        <c:axPos val="b"/>
        <c:numFmt formatCode="@"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217020032"/>
        <c:crosses val="autoZero"/>
        <c:crossBetween val="midCat"/>
      </c:valAx>
      <c:valAx>
        <c:axId val="217020032"/>
        <c:scaling>
          <c:orientation val="minMax"/>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C1D1EC"/>
            </a:solidFill>
            <a:round/>
          </a:ln>
        </c:spPr>
        <c:txPr>
          <a:bodyPr/>
          <a:lstStyle/>
          <a:p>
            <a:pPr>
              <a:defRPr sz="1000" b="0" strike="noStrike" spc="-1">
                <a:solidFill>
                  <a:srgbClr val="000000"/>
                </a:solidFill>
                <a:uFill>
                  <a:solidFill>
                    <a:srgbClr val="FFFFFF"/>
                  </a:solidFill>
                </a:uFill>
                <a:latin typeface="Calibri"/>
              </a:defRPr>
            </a:pPr>
            <a:endParaRPr lang="en-US"/>
          </a:p>
        </c:txPr>
        <c:crossAx val="217019456"/>
        <c:crosses val="autoZero"/>
        <c:crossBetween val="midCat"/>
      </c:valAx>
      <c:spPr>
        <a:solidFill>
          <a:srgbClr val="FFFFFF"/>
        </a:solidFill>
        <a:ln>
          <a:noFill/>
        </a:ln>
      </c:spPr>
    </c:plotArea>
    <c:legend>
      <c:legendPos val="r"/>
      <c:layout>
        <c:manualLayout>
          <c:xMode val="edge"/>
          <c:yMode val="edge"/>
          <c:x val="0.67055425089407705"/>
          <c:y val="0.53159627363574502"/>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1170720</xdr:colOff>
      <xdr:row>46</xdr:row>
      <xdr:rowOff>46800</xdr:rowOff>
    </xdr:to>
    <xdr:sp macro="" textlink="">
      <xdr:nvSpPr>
        <xdr:cNvPr id="2" name="CustomShape 1" hidden="1"/>
        <xdr:cNvSpPr/>
      </xdr:nvSpPr>
      <xdr:spPr>
        <a:xfrm>
          <a:off x="0" y="0"/>
          <a:ext cx="13591080" cy="106290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1447920</xdr:colOff>
      <xdr:row>9</xdr:row>
      <xdr:rowOff>184320</xdr:rowOff>
    </xdr:from>
    <xdr:to>
      <xdr:col>10</xdr:col>
      <xdr:colOff>1904400</xdr:colOff>
      <xdr:row>24</xdr:row>
      <xdr:rowOff>69480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584280</xdr:colOff>
      <xdr:row>38</xdr:row>
      <xdr:rowOff>254160</xdr:rowOff>
    </xdr:from>
    <xdr:to>
      <xdr:col>6</xdr:col>
      <xdr:colOff>2907720</xdr:colOff>
      <xdr:row>41</xdr:row>
      <xdr:rowOff>37440</xdr:rowOff>
    </xdr:to>
    <xdr:sp macro="" textlink="">
      <xdr:nvSpPr>
        <xdr:cNvPr id="4" name="CustomShape 1"/>
        <xdr:cNvSpPr/>
      </xdr:nvSpPr>
      <xdr:spPr>
        <a:xfrm>
          <a:off x="16062120" y="9102600"/>
          <a:ext cx="2323440" cy="56448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𝑐𝑜𝑛𝑠𝑡</a:t>
          </a:r>
          <a:r>
            <a:rPr lang="en-US" sz="1100" b="0" strike="noStrike" spc="-1">
              <a:solidFill>
                <a:srgbClr val="000000"/>
              </a:solidFill>
              <a:uFill>
                <a:solidFill>
                  <a:srgbClr val="FFFFFF"/>
                </a:solidFill>
              </a:uFill>
              <a:latin typeface="Cambria Math"/>
            </a:rPr>
            <a:t>=((∑▒〖𝑦)(∑▒〖𝑥^2)−〗〗(</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𝑥𝑦)</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787320</xdr:colOff>
      <xdr:row>36</xdr:row>
      <xdr:rowOff>228600</xdr:rowOff>
    </xdr:from>
    <xdr:to>
      <xdr:col>6</xdr:col>
      <xdr:colOff>2869560</xdr:colOff>
      <xdr:row>38</xdr:row>
      <xdr:rowOff>100800</xdr:rowOff>
    </xdr:to>
    <xdr:sp macro="" textlink="">
      <xdr:nvSpPr>
        <xdr:cNvPr id="5" name="CustomShape 1"/>
        <xdr:cNvSpPr/>
      </xdr:nvSpPr>
      <xdr:spPr>
        <a:xfrm>
          <a:off x="16265160" y="8486640"/>
          <a:ext cx="2082240" cy="46260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slope</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∑▒𝑥𝑦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241200</xdr:colOff>
      <xdr:row>8</xdr:row>
      <xdr:rowOff>152280</xdr:rowOff>
    </xdr:from>
    <xdr:to>
      <xdr:col>8</xdr:col>
      <xdr:colOff>1281960</xdr:colOff>
      <xdr:row>26</xdr:row>
      <xdr:rowOff>100800</xdr:rowOff>
    </xdr:to>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5</xdr:col>
      <xdr:colOff>285480</xdr:colOff>
      <xdr:row>40</xdr:row>
      <xdr:rowOff>85320</xdr:rowOff>
    </xdr:to>
    <xdr:sp macro="" textlink="">
      <xdr:nvSpPr>
        <xdr:cNvPr id="7" name="CustomShape 1" hidden="1"/>
        <xdr:cNvSpPr/>
      </xdr:nvSpPr>
      <xdr:spPr>
        <a:xfrm>
          <a:off x="0" y="0"/>
          <a:ext cx="127058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209550</xdr:colOff>
      <xdr:row>40</xdr:row>
      <xdr:rowOff>85725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781050</xdr:colOff>
      <xdr:row>5</xdr:row>
      <xdr:rowOff>66675</xdr:rowOff>
    </xdr:from>
    <xdr:to>
      <xdr:col>9</xdr:col>
      <xdr:colOff>38100</xdr:colOff>
      <xdr:row>10</xdr:row>
      <xdr:rowOff>314325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44225" y="1209675"/>
          <a:ext cx="6105525" cy="196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66675</xdr:rowOff>
    </xdr:from>
    <xdr:to>
      <xdr:col>7</xdr:col>
      <xdr:colOff>3352800</xdr:colOff>
      <xdr:row>22</xdr:row>
      <xdr:rowOff>28575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20525" y="2905125"/>
          <a:ext cx="3352800" cy="466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514350</xdr:colOff>
      <xdr:row>25</xdr:row>
      <xdr:rowOff>38100</xdr:rowOff>
    </xdr:from>
    <xdr:to>
      <xdr:col>8</xdr:col>
      <xdr:colOff>1952625</xdr:colOff>
      <xdr:row>36</xdr:row>
      <xdr:rowOff>104775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896475" y="8258175"/>
          <a:ext cx="7267575"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1020760</xdr:colOff>
      <xdr:row>30</xdr:row>
      <xdr:rowOff>163600</xdr:rowOff>
    </xdr:to>
    <xdr:sp macro="" textlink="">
      <xdr:nvSpPr>
        <xdr:cNvPr id="53"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1020760</xdr:colOff>
      <xdr:row>30</xdr:row>
      <xdr:rowOff>163600</xdr:rowOff>
    </xdr:to>
    <xdr:sp macro="" textlink="">
      <xdr:nvSpPr>
        <xdr:cNvPr id="54"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7628760</xdr:colOff>
      <xdr:row>40</xdr:row>
      <xdr:rowOff>177020</xdr:rowOff>
    </xdr:to>
    <xdr:sp macro="" textlink="">
      <xdr:nvSpPr>
        <xdr:cNvPr id="55"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7628760</xdr:colOff>
      <xdr:row>40</xdr:row>
      <xdr:rowOff>177020</xdr:rowOff>
    </xdr:to>
    <xdr:sp macro="" textlink="">
      <xdr:nvSpPr>
        <xdr:cNvPr id="56"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7628760</xdr:colOff>
      <xdr:row>40</xdr:row>
      <xdr:rowOff>177020</xdr:rowOff>
    </xdr:to>
    <xdr:sp macro="" textlink="">
      <xdr:nvSpPr>
        <xdr:cNvPr id="57"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7610040</xdr:colOff>
      <xdr:row>40</xdr:row>
      <xdr:rowOff>177380</xdr:rowOff>
    </xdr:to>
    <xdr:sp macro="" textlink="">
      <xdr:nvSpPr>
        <xdr:cNvPr id="58"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7610040</xdr:colOff>
      <xdr:row>40</xdr:row>
      <xdr:rowOff>177380</xdr:rowOff>
    </xdr:to>
    <xdr:sp macro="" textlink="">
      <xdr:nvSpPr>
        <xdr:cNvPr id="59"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7610040</xdr:colOff>
      <xdr:row>40</xdr:row>
      <xdr:rowOff>177380</xdr:rowOff>
    </xdr:to>
    <xdr:sp macro="" textlink="">
      <xdr:nvSpPr>
        <xdr:cNvPr id="60"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7600950</xdr:colOff>
      <xdr:row>52</xdr:row>
      <xdr:rowOff>0</xdr:rowOff>
    </xdr:to>
    <xdr:sp macro="" textlink="">
      <xdr:nvSpPr>
        <xdr:cNvPr id="92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52</xdr:row>
      <xdr:rowOff>0</xdr:rowOff>
    </xdr:to>
    <xdr:sp macro="" textlink="">
      <xdr:nvSpPr>
        <xdr:cNvPr id="92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52</xdr:row>
      <xdr:rowOff>0</xdr:rowOff>
    </xdr:to>
    <xdr:sp macro="" textlink="">
      <xdr:nvSpPr>
        <xdr:cNvPr id="92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3427234</xdr:colOff>
      <xdr:row>28</xdr:row>
      <xdr:rowOff>389722</xdr:rowOff>
    </xdr:to>
    <xdr:sp macro="" textlink="">
      <xdr:nvSpPr>
        <xdr:cNvPr id="62"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3427234</xdr:colOff>
      <xdr:row>28</xdr:row>
      <xdr:rowOff>389722</xdr:rowOff>
    </xdr:to>
    <xdr:sp macro="" textlink="">
      <xdr:nvSpPr>
        <xdr:cNvPr id="63"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466725</xdr:colOff>
      <xdr:row>32</xdr:row>
      <xdr:rowOff>104775</xdr:rowOff>
    </xdr:to>
    <xdr:sp macro="" textlink="">
      <xdr:nvSpPr>
        <xdr:cNvPr id="102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466725</xdr:colOff>
      <xdr:row>32</xdr:row>
      <xdr:rowOff>104775</xdr:rowOff>
    </xdr:to>
    <xdr:sp macro="" textlink="">
      <xdr:nvSpPr>
        <xdr:cNvPr id="102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w3schools.com/css/css3_transitions.asp" TargetMode="External"/><Relationship Id="rId7" Type="http://schemas.openxmlformats.org/officeDocument/2006/relationships/vmlDrawing" Target="../drawings/vmlDrawing3.vml"/><Relationship Id="rId2" Type="http://schemas.openxmlformats.org/officeDocument/2006/relationships/hyperlink" Target="https://www.w3schools.com/cssref/tryit.asp?filename=trycss_text-decoration" TargetMode="External"/><Relationship Id="rId1" Type="http://schemas.openxmlformats.org/officeDocument/2006/relationships/hyperlink" Target="https://www.w3schools.com/cssref/css_selectors.asp"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developer.mozilla.org/en-US/docs/Web/CSS/Webkit_Extensions" TargetMode="Externa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s://developer.mozilla.org/en-US/docs/Web/HTML/Element/span" TargetMode="External"/><Relationship Id="rId7" Type="http://schemas.openxmlformats.org/officeDocument/2006/relationships/drawing" Target="../drawings/drawing3.xml"/><Relationship Id="rId2" Type="http://schemas.openxmlformats.org/officeDocument/2006/relationships/hyperlink" Target="https://developer.mozilla.org/en-US/docs/Web/HTML/Element/div" TargetMode="External"/><Relationship Id="rId1" Type="http://schemas.openxmlformats.org/officeDocument/2006/relationships/hyperlink" Target="https://developer.mozilla.org/en-US/docs/Web/HTML/Element/label" TargetMode="External"/><Relationship Id="rId6" Type="http://schemas.openxmlformats.org/officeDocument/2006/relationships/printerSettings" Target="../printerSettings/printerSettings3.bin"/><Relationship Id="rId5" Type="http://schemas.openxmlformats.org/officeDocument/2006/relationships/hyperlink" Target="https://marketplace.visualstudio.com/items?itemName=HookyQR.beautify" TargetMode="External"/><Relationship Id="rId4" Type="http://schemas.openxmlformats.org/officeDocument/2006/relationships/hyperlink" Target="https://developer.mozilla.org/en-US/docs/Web/HTML/Element/input" TargetMode="External"/><Relationship Id="rId9"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hyperlink" Target="http://ionicons.com/" TargetMode="External"/><Relationship Id="rId2" Type="http://schemas.openxmlformats.org/officeDocument/2006/relationships/hyperlink" Target="https://flatuicolors.com/palette/defo" TargetMode="External"/><Relationship Id="rId1" Type="http://schemas.openxmlformats.org/officeDocument/2006/relationships/hyperlink" Target="http://www.0to255.com/" TargetMode="External"/><Relationship Id="rId5" Type="http://schemas.openxmlformats.org/officeDocument/2006/relationships/hyperlink" Target="https://randomuser.me/" TargetMode="External"/><Relationship Id="rId4" Type="http://schemas.openxmlformats.org/officeDocument/2006/relationships/hyperlink" Target="http://ionicframework.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ckoverflow.com/questions/17336895/git-pull-replace-local-version-with-the-remote-version" TargetMode="External"/><Relationship Id="rId3" Type="http://schemas.openxmlformats.org/officeDocument/2006/relationships/hyperlink" Target="https://stackoverflow.com/questions/12293944/how-to-find-the-path-of-the-local-git-repository-when-i-am-possibly-in-a-subdire" TargetMode="External"/><Relationship Id="rId7" Type="http://schemas.openxmlformats.org/officeDocument/2006/relationships/hyperlink" Target="https://stackoverflow.com/questions/31403820/git-delete-remote-branch-not-working-branch-not-found" TargetMode="External"/><Relationship Id="rId12" Type="http://schemas.openxmlformats.org/officeDocument/2006/relationships/comments" Target="../comments5.xml"/><Relationship Id="rId2" Type="http://schemas.openxmlformats.org/officeDocument/2006/relationships/hyperlink" Target="https://stackoverflow.com/questions/32147093/git-delete-remotes-remote-refs-do-not-exist" TargetMode="External"/><Relationship Id="rId1" Type="http://schemas.openxmlformats.org/officeDocument/2006/relationships/hyperlink" Target="https://help.github.com/articles/pushing-to-a-remote/" TargetMode="External"/><Relationship Id="rId6" Type="http://schemas.openxmlformats.org/officeDocument/2006/relationships/hyperlink" Target="https://stackoverflow.com/questions/13716658/how-to-delete-all-commit-history-in-github" TargetMode="External"/><Relationship Id="rId11" Type="http://schemas.openxmlformats.org/officeDocument/2006/relationships/vmlDrawing" Target="../drawings/vmlDrawing5.vml"/><Relationship Id="rId5" Type="http://schemas.openxmlformats.org/officeDocument/2006/relationships/hyperlink" Target="https://stackoverflow.com/questions/25458306/git-rm-fatal-pathspec-did-not-match-any-files" TargetMode="External"/><Relationship Id="rId10" Type="http://schemas.openxmlformats.org/officeDocument/2006/relationships/drawing" Target="../drawings/drawing4.xml"/><Relationship Id="rId4" Type="http://schemas.openxmlformats.org/officeDocument/2006/relationships/hyperlink" Target="https://stackoverflow.com/questions/61212/how-to-remove-local-untracked-files-from-the-current-git-working-tree" TargetMode="External"/><Relationship Id="rId9"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www.npmjs.com/package/npm-i" TargetMode="External"/><Relationship Id="rId1" Type="http://schemas.openxmlformats.org/officeDocument/2006/relationships/hyperlink" Target="https://www.npmjs.com/package/npm-chec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7"/>
  <sheetViews>
    <sheetView tabSelected="1" zoomScale="70" zoomScaleNormal="70" workbookViewId="0">
      <selection activeCell="F9" sqref="F9"/>
    </sheetView>
  </sheetViews>
  <sheetFormatPr defaultRowHeight="15" x14ac:dyDescent="0.25"/>
  <cols>
    <col min="1" max="1" width="10" style="1"/>
    <col min="2" max="2" width="45.42578125" style="1"/>
    <col min="3" max="3" width="23.140625" style="1"/>
    <col min="4" max="4" width="19.85546875" style="1"/>
    <col min="5" max="5" width="41.28515625" style="1"/>
    <col min="6" max="6" width="34.42578125" style="2"/>
    <col min="7" max="7" width="44.7109375" style="1"/>
    <col min="8" max="8" width="38.7109375" style="1"/>
    <col min="9" max="9" width="44.7109375" style="1"/>
    <col min="10" max="10" width="17.7109375" style="1"/>
    <col min="11" max="11" width="29.28515625" style="1"/>
    <col min="12" max="12" width="27.85546875" style="1"/>
    <col min="13" max="14" width="36.85546875" style="1"/>
    <col min="15" max="1025" width="8.5703125" style="1"/>
  </cols>
  <sheetData>
    <row r="1" spans="1:16" s="1" customFormat="1" x14ac:dyDescent="0.25">
      <c r="A1" s="3"/>
      <c r="B1" s="3"/>
      <c r="C1" s="3"/>
      <c r="D1" s="3"/>
    </row>
    <row r="2" spans="1:16" ht="63" x14ac:dyDescent="0.25">
      <c r="A2" s="4" t="s">
        <v>0</v>
      </c>
      <c r="B2" s="4" t="s">
        <v>1</v>
      </c>
      <c r="C2" s="4" t="s">
        <v>2</v>
      </c>
      <c r="D2" s="5" t="s">
        <v>3</v>
      </c>
      <c r="E2" s="4" t="s">
        <v>4</v>
      </c>
      <c r="F2" s="6" t="s">
        <v>5</v>
      </c>
      <c r="G2" s="7" t="s">
        <v>6</v>
      </c>
      <c r="H2" s="3"/>
      <c r="I2" s="7" t="s">
        <v>7</v>
      </c>
      <c r="J2" s="7" t="s">
        <v>8</v>
      </c>
      <c r="K2" s="7" t="s">
        <v>9</v>
      </c>
      <c r="L2" s="3"/>
      <c r="M2" s="3"/>
      <c r="N2" s="3"/>
      <c r="O2"/>
      <c r="P2"/>
    </row>
    <row r="3" spans="1:16" ht="17.25" x14ac:dyDescent="0.25">
      <c r="A3" s="8">
        <v>1</v>
      </c>
      <c r="B3" s="8" t="s">
        <v>134</v>
      </c>
      <c r="C3" s="40" t="s">
        <v>190</v>
      </c>
      <c r="D3" s="9" t="s">
        <v>135</v>
      </c>
      <c r="E3" s="10">
        <f>VALUE(LEFT(D3,2))*60+VALUE(RIGHT(D3,2))</f>
        <v>120</v>
      </c>
      <c r="F3" s="11">
        <f>IFERROR(E3/$G$3,"-")</f>
        <v>8.1632653061224483E-2</v>
      </c>
      <c r="G3" s="42">
        <f>SUM(E:E)</f>
        <v>1470</v>
      </c>
      <c r="H3" s="12"/>
      <c r="I3" s="13" t="s">
        <v>134</v>
      </c>
      <c r="J3" s="14">
        <f>COUNTIF($B$3:$B$500,I3)</f>
        <v>11</v>
      </c>
      <c r="K3" s="15">
        <f>(J3/SUM($J$3:$J$7))</f>
        <v>1</v>
      </c>
      <c r="L3" s="3"/>
      <c r="M3" s="3"/>
      <c r="N3" s="3"/>
      <c r="O3"/>
      <c r="P3"/>
    </row>
    <row r="4" spans="1:16" ht="21" x14ac:dyDescent="0.25">
      <c r="A4" s="8">
        <v>2</v>
      </c>
      <c r="B4" s="8" t="s">
        <v>134</v>
      </c>
      <c r="C4" s="40" t="s">
        <v>191</v>
      </c>
      <c r="D4" s="9" t="s">
        <v>189</v>
      </c>
      <c r="E4" s="10">
        <f>VALUE(LEFT(D4,2))*60+VALUE(RIGHT(D4,2))</f>
        <v>60</v>
      </c>
      <c r="F4" s="11">
        <f t="shared" ref="F4:F7" si="0">IFERROR(E4/$G$3,"-")</f>
        <v>4.0816326530612242E-2</v>
      </c>
      <c r="G4" s="7" t="s">
        <v>10</v>
      </c>
      <c r="H4" s="3"/>
      <c r="I4" s="13"/>
      <c r="J4" s="14">
        <f>COUNTIF($B$3:$B$500,I4)</f>
        <v>0</v>
      </c>
      <c r="K4" s="15">
        <f>(J4/SUM($J$3:$J$7))</f>
        <v>0</v>
      </c>
      <c r="L4" s="3"/>
      <c r="M4" s="3"/>
      <c r="N4" s="3"/>
      <c r="O4"/>
      <c r="P4"/>
    </row>
    <row r="5" spans="1:16" x14ac:dyDescent="0.25">
      <c r="A5" s="8">
        <v>3</v>
      </c>
      <c r="B5" s="8" t="s">
        <v>134</v>
      </c>
      <c r="C5" s="40">
        <v>43283</v>
      </c>
      <c r="D5" s="9" t="s">
        <v>135</v>
      </c>
      <c r="E5" s="10">
        <f>VALUE(LEFT(D5,2))*60+VALUE(RIGHT(D5,2))</f>
        <v>120</v>
      </c>
      <c r="F5" s="11">
        <f t="shared" si="0"/>
        <v>8.1632653061224483E-2</v>
      </c>
      <c r="G5" s="41">
        <f>G3/60</f>
        <v>24.5</v>
      </c>
      <c r="H5" s="3"/>
      <c r="I5" s="13"/>
      <c r="J5" s="14">
        <f>COUNTIF($B$3:$B$500,I5)</f>
        <v>0</v>
      </c>
      <c r="K5" s="15">
        <f>(J5/SUM($J$3:$J$7))</f>
        <v>0</v>
      </c>
      <c r="L5" s="3"/>
      <c r="M5" s="3"/>
      <c r="N5" s="3"/>
      <c r="O5"/>
      <c r="P5"/>
    </row>
    <row r="6" spans="1:16" x14ac:dyDescent="0.25">
      <c r="A6" s="8">
        <v>4</v>
      </c>
      <c r="B6" s="8" t="s">
        <v>134</v>
      </c>
      <c r="C6" s="40">
        <v>43406</v>
      </c>
      <c r="D6" s="9" t="s">
        <v>225</v>
      </c>
      <c r="E6" s="10">
        <f>VALUE(LEFT(D6,2))*60+VALUE(RIGHT(D6,2))</f>
        <v>180</v>
      </c>
      <c r="F6" s="11">
        <f t="shared" si="0"/>
        <v>0.12244897959183673</v>
      </c>
      <c r="G6" s="3"/>
      <c r="H6" s="3"/>
      <c r="I6" s="13"/>
      <c r="J6" s="14">
        <f>COUNTIF($B$3:$B$500,I6)</f>
        <v>0</v>
      </c>
      <c r="K6" s="15">
        <f>(J6/SUM($J$3:$J$7))</f>
        <v>0</v>
      </c>
      <c r="L6" s="3"/>
      <c r="M6" s="3"/>
      <c r="N6" s="3"/>
      <c r="O6"/>
      <c r="P6"/>
    </row>
    <row r="7" spans="1:16" x14ac:dyDescent="0.25">
      <c r="A7" s="8">
        <v>5</v>
      </c>
      <c r="B7" s="8" t="s">
        <v>134</v>
      </c>
      <c r="C7" s="9" t="s">
        <v>229</v>
      </c>
      <c r="D7" s="9" t="s">
        <v>135</v>
      </c>
      <c r="E7" s="10">
        <f t="shared" ref="E7" si="1">VALUE(LEFT(D7,2))*60+VALUE(RIGHT(D7,2))</f>
        <v>120</v>
      </c>
      <c r="F7" s="11">
        <f t="shared" si="0"/>
        <v>8.1632653061224483E-2</v>
      </c>
      <c r="G7"/>
      <c r="H7"/>
      <c r="I7" s="13"/>
      <c r="J7" s="14">
        <f>COUNTIF($B$3:$B$500,I7)</f>
        <v>0</v>
      </c>
      <c r="K7" s="15">
        <f>(J7/SUM($J$3:$J$7))</f>
        <v>0</v>
      </c>
      <c r="L7" s="3"/>
      <c r="M7" s="3"/>
      <c r="N7" s="3"/>
      <c r="O7"/>
      <c r="P7"/>
    </row>
    <row r="8" spans="1:16" x14ac:dyDescent="0.25">
      <c r="A8" s="8">
        <v>6</v>
      </c>
      <c r="B8" s="8" t="s">
        <v>134</v>
      </c>
      <c r="C8" s="9" t="s">
        <v>230</v>
      </c>
      <c r="D8" s="9" t="s">
        <v>135</v>
      </c>
      <c r="E8" s="10">
        <f>VALUE(LEFT(D8,2))*60+VALUE(RIGHT(D8,2))</f>
        <v>120</v>
      </c>
      <c r="F8" s="11">
        <f>IFERROR(E8/$G$3,"-")</f>
        <v>8.1632653061224483E-2</v>
      </c>
      <c r="G8"/>
      <c r="L8" s="3"/>
      <c r="M8" s="3"/>
      <c r="N8" s="3"/>
      <c r="O8"/>
      <c r="P8"/>
    </row>
    <row r="9" spans="1:16" x14ac:dyDescent="0.25">
      <c r="A9" s="8">
        <v>7</v>
      </c>
      <c r="B9" s="8" t="s">
        <v>134</v>
      </c>
      <c r="C9" s="9" t="s">
        <v>249</v>
      </c>
      <c r="D9" s="9" t="s">
        <v>135</v>
      </c>
      <c r="E9" s="10">
        <f>VALUE(LEFT(D9,2))*60+VALUE(RIGHT(D9,2))</f>
        <v>120</v>
      </c>
      <c r="F9" s="11">
        <f>IFERROR(E11/$G$3,"-")</f>
        <v>8.1632653061224483E-2</v>
      </c>
      <c r="G9"/>
      <c r="H9"/>
      <c r="I9"/>
      <c r="J9" s="3"/>
      <c r="K9" s="3"/>
      <c r="L9" s="3"/>
      <c r="M9" s="3"/>
      <c r="N9" s="3"/>
      <c r="O9"/>
      <c r="P9"/>
    </row>
    <row r="10" spans="1:16" x14ac:dyDescent="0.25">
      <c r="A10" s="8">
        <v>8</v>
      </c>
      <c r="B10" s="8" t="s">
        <v>134</v>
      </c>
      <c r="C10" s="9" t="s">
        <v>289</v>
      </c>
      <c r="D10" s="9" t="s">
        <v>276</v>
      </c>
      <c r="E10" s="10">
        <f t="shared" ref="E10" si="2">VALUE(LEFT(D10,2))*60+VALUE(RIGHT(D10,2))</f>
        <v>270</v>
      </c>
      <c r="F10" s="11">
        <f>IFERROR(E10/$G$3,"-")</f>
        <v>0.18367346938775511</v>
      </c>
      <c r="G10"/>
      <c r="H10"/>
      <c r="I10"/>
      <c r="J10" s="3"/>
      <c r="K10" s="3"/>
      <c r="L10" s="3"/>
      <c r="M10" s="3"/>
      <c r="N10" s="3"/>
      <c r="O10"/>
      <c r="P10"/>
    </row>
    <row r="11" spans="1:16" x14ac:dyDescent="0.25">
      <c r="A11" s="8">
        <v>9</v>
      </c>
      <c r="B11" s="8" t="s">
        <v>134</v>
      </c>
      <c r="C11" s="9" t="s">
        <v>288</v>
      </c>
      <c r="D11" s="9" t="s">
        <v>135</v>
      </c>
      <c r="E11" s="10">
        <f>VALUE(LEFT(D11,2))*60+VALUE(RIGHT(D11,2))</f>
        <v>120</v>
      </c>
      <c r="F11" s="11">
        <f>IFERROR(E11/$G$3,"-")</f>
        <v>8.1632653061224483E-2</v>
      </c>
      <c r="G11"/>
      <c r="H11"/>
      <c r="I11"/>
      <c r="J11" s="3"/>
      <c r="K11" s="3"/>
      <c r="L11" s="3"/>
      <c r="M11" s="3"/>
      <c r="N11" s="3"/>
      <c r="O11"/>
      <c r="P11"/>
    </row>
    <row r="12" spans="1:16" x14ac:dyDescent="0.25">
      <c r="A12" s="8">
        <v>10</v>
      </c>
      <c r="B12" s="8" t="s">
        <v>134</v>
      </c>
      <c r="C12" s="9" t="s">
        <v>294</v>
      </c>
      <c r="D12" s="9" t="s">
        <v>135</v>
      </c>
      <c r="E12" s="10">
        <f>VALUE(LEFT(D12,2))*60+VALUE(RIGHT(D12,2))</f>
        <v>120</v>
      </c>
      <c r="F12" s="11">
        <f>IFERROR(E12/$G$3,"-")</f>
        <v>8.1632653061224483E-2</v>
      </c>
      <c r="G12"/>
      <c r="H12"/>
      <c r="I12"/>
      <c r="J12" s="3"/>
      <c r="K12" s="3"/>
      <c r="L12" s="3"/>
      <c r="M12" s="3"/>
      <c r="N12" s="3"/>
      <c r="O12"/>
      <c r="P12"/>
    </row>
    <row r="13" spans="1:16" x14ac:dyDescent="0.25">
      <c r="A13" s="8">
        <v>11</v>
      </c>
      <c r="F13" s="11">
        <f>IFERROR(E13/$G$3,"-")</f>
        <v>0</v>
      </c>
      <c r="G13" s="3"/>
      <c r="H13" s="3"/>
      <c r="I13" s="3"/>
      <c r="J13" s="3"/>
      <c r="K13" s="3"/>
      <c r="L13" s="3"/>
      <c r="M13" s="3"/>
      <c r="N13" s="3"/>
      <c r="O13"/>
      <c r="P13"/>
    </row>
    <row r="14" spans="1:16" x14ac:dyDescent="0.25">
      <c r="A14" s="8">
        <v>12</v>
      </c>
      <c r="B14" s="8"/>
      <c r="C14" s="9"/>
      <c r="D14" s="8"/>
      <c r="E14" s="10"/>
      <c r="F14" s="11">
        <f t="shared" ref="F14:F47" si="3">IFERROR(E14/$G$3,"-")</f>
        <v>0</v>
      </c>
      <c r="G14" s="3"/>
      <c r="H14" s="3"/>
      <c r="I14" s="3"/>
      <c r="J14" s="3"/>
      <c r="K14" s="3"/>
      <c r="L14" s="3"/>
      <c r="M14" s="3"/>
      <c r="N14" s="3"/>
      <c r="O14"/>
      <c r="P14"/>
    </row>
    <row r="15" spans="1:16" x14ac:dyDescent="0.25">
      <c r="A15" s="8">
        <v>13</v>
      </c>
      <c r="B15" s="8"/>
      <c r="C15" s="9"/>
      <c r="D15" s="8"/>
      <c r="E15" s="10"/>
      <c r="F15" s="11">
        <f t="shared" si="3"/>
        <v>0</v>
      </c>
      <c r="G15" s="3"/>
      <c r="H15" s="3"/>
      <c r="I15" s="3"/>
      <c r="J15" s="3"/>
      <c r="K15" s="3"/>
      <c r="L15" s="3"/>
      <c r="M15" s="3"/>
      <c r="N15" s="3"/>
      <c r="O15"/>
      <c r="P15"/>
    </row>
    <row r="16" spans="1:16" x14ac:dyDescent="0.25">
      <c r="A16" s="8">
        <v>14</v>
      </c>
      <c r="B16" s="8" t="s">
        <v>134</v>
      </c>
      <c r="C16" s="9" t="s">
        <v>294</v>
      </c>
      <c r="D16" s="9" t="s">
        <v>135</v>
      </c>
      <c r="E16" s="10">
        <f>VALUE(LEFT(D16,2))*60+VALUE(RIGHT(D16,2))</f>
        <v>120</v>
      </c>
      <c r="F16" s="11">
        <f t="shared" si="3"/>
        <v>8.1632653061224483E-2</v>
      </c>
      <c r="G16" s="3"/>
      <c r="H16" s="3"/>
      <c r="I16" s="3"/>
      <c r="J16" s="3"/>
      <c r="K16" s="3"/>
      <c r="L16" s="3"/>
      <c r="M16" s="3"/>
      <c r="N16" s="3"/>
      <c r="O16"/>
      <c r="P16"/>
    </row>
    <row r="17" spans="1:16" x14ac:dyDescent="0.25">
      <c r="A17" s="8">
        <v>15</v>
      </c>
      <c r="B17" s="8"/>
      <c r="C17" s="9"/>
      <c r="D17" s="8"/>
      <c r="E17" s="10"/>
      <c r="F17" s="11">
        <f t="shared" si="3"/>
        <v>0</v>
      </c>
      <c r="G17" s="3"/>
      <c r="H17" s="3"/>
      <c r="I17" s="3"/>
      <c r="J17" s="3"/>
      <c r="K17" s="3"/>
      <c r="L17" s="3"/>
      <c r="M17" s="3"/>
      <c r="N17" s="3"/>
      <c r="O17"/>
      <c r="P17"/>
    </row>
    <row r="18" spans="1:16" x14ac:dyDescent="0.25">
      <c r="A18" s="8">
        <v>16</v>
      </c>
      <c r="B18" s="8"/>
      <c r="C18" s="9"/>
      <c r="D18" s="8"/>
      <c r="E18" s="10"/>
      <c r="F18" s="11">
        <f t="shared" si="3"/>
        <v>0</v>
      </c>
      <c r="G18" s="3"/>
      <c r="H18" s="3"/>
      <c r="I18" s="3"/>
      <c r="J18" s="3"/>
      <c r="K18" s="3"/>
      <c r="L18" s="3"/>
      <c r="M18" s="3"/>
      <c r="N18" s="3"/>
      <c r="O18"/>
      <c r="P18"/>
    </row>
    <row r="19" spans="1:16" x14ac:dyDescent="0.25">
      <c r="A19" s="8">
        <v>17</v>
      </c>
      <c r="B19" s="8"/>
      <c r="C19" s="9"/>
      <c r="D19" s="8"/>
      <c r="E19" s="10"/>
      <c r="F19" s="11">
        <f t="shared" si="3"/>
        <v>0</v>
      </c>
      <c r="G19" s="3"/>
      <c r="H19" s="3"/>
      <c r="I19" s="3"/>
      <c r="J19" s="3"/>
      <c r="K19" s="3"/>
      <c r="L19" s="3"/>
      <c r="M19" s="3"/>
      <c r="N19" s="3"/>
      <c r="O19"/>
      <c r="P19"/>
    </row>
    <row r="20" spans="1:16" x14ac:dyDescent="0.25">
      <c r="A20" s="8">
        <v>18</v>
      </c>
      <c r="B20" s="8"/>
      <c r="C20" s="9"/>
      <c r="D20" s="8"/>
      <c r="E20" s="10"/>
      <c r="F20" s="11">
        <f t="shared" si="3"/>
        <v>0</v>
      </c>
      <c r="G20" s="3"/>
      <c r="H20" s="3"/>
      <c r="I20" s="3"/>
      <c r="J20" s="3"/>
      <c r="K20" s="3"/>
      <c r="L20" s="3"/>
      <c r="M20" s="3"/>
      <c r="N20" s="3"/>
      <c r="O20"/>
      <c r="P20"/>
    </row>
    <row r="21" spans="1:16" x14ac:dyDescent="0.25">
      <c r="A21" s="8">
        <v>19</v>
      </c>
      <c r="B21" s="8"/>
      <c r="C21" s="9"/>
      <c r="D21" s="8"/>
      <c r="E21" s="10"/>
      <c r="F21" s="11">
        <f t="shared" si="3"/>
        <v>0</v>
      </c>
      <c r="G21" s="3"/>
      <c r="H21" s="3"/>
      <c r="I21" s="3"/>
      <c r="J21" s="3"/>
      <c r="K21" s="3"/>
      <c r="L21" s="3"/>
      <c r="M21" s="3"/>
      <c r="N21" s="3"/>
      <c r="O21"/>
      <c r="P21"/>
    </row>
    <row r="22" spans="1:16" x14ac:dyDescent="0.25">
      <c r="A22" s="8">
        <v>20</v>
      </c>
      <c r="B22" s="8"/>
      <c r="C22" s="9"/>
      <c r="D22" s="8"/>
      <c r="E22" s="10"/>
      <c r="F22" s="11">
        <f t="shared" si="3"/>
        <v>0</v>
      </c>
      <c r="G22" s="3"/>
      <c r="H22" s="3"/>
      <c r="I22" s="3"/>
      <c r="J22" s="3"/>
      <c r="K22" s="3"/>
      <c r="L22" s="3"/>
      <c r="M22" s="3"/>
      <c r="N22" s="3"/>
      <c r="O22"/>
      <c r="P22"/>
    </row>
    <row r="23" spans="1:16" x14ac:dyDescent="0.25">
      <c r="A23" s="8">
        <v>21</v>
      </c>
      <c r="B23" s="8"/>
      <c r="C23" s="9"/>
      <c r="D23" s="8"/>
      <c r="E23" s="10"/>
      <c r="F23" s="11">
        <f t="shared" si="3"/>
        <v>0</v>
      </c>
      <c r="G23" s="3"/>
      <c r="H23" s="3"/>
      <c r="I23" s="3"/>
      <c r="J23" s="3"/>
      <c r="K23" s="3"/>
      <c r="L23" s="3"/>
      <c r="M23" s="3"/>
      <c r="N23" s="3"/>
      <c r="O23"/>
      <c r="P23"/>
    </row>
    <row r="24" spans="1:16" x14ac:dyDescent="0.25">
      <c r="A24" s="8">
        <v>22</v>
      </c>
      <c r="B24" s="8"/>
      <c r="C24" s="9"/>
      <c r="D24" s="8"/>
      <c r="E24" s="10"/>
      <c r="F24" s="11">
        <f t="shared" si="3"/>
        <v>0</v>
      </c>
      <c r="G24" s="3"/>
      <c r="H24" s="3"/>
      <c r="I24" s="3"/>
      <c r="J24" s="3"/>
      <c r="K24" s="3"/>
      <c r="L24" s="3"/>
      <c r="M24" s="3"/>
      <c r="N24" s="3"/>
      <c r="O24"/>
      <c r="P24"/>
    </row>
    <row r="25" spans="1:16" x14ac:dyDescent="0.25">
      <c r="A25" s="8">
        <v>23</v>
      </c>
      <c r="B25" s="8"/>
      <c r="C25" s="9"/>
      <c r="D25" s="8"/>
      <c r="E25" s="10"/>
      <c r="F25" s="11">
        <f t="shared" si="3"/>
        <v>0</v>
      </c>
      <c r="G25" s="3"/>
      <c r="H25" s="3"/>
      <c r="I25" s="3"/>
      <c r="J25" s="3"/>
      <c r="K25" s="3"/>
      <c r="L25" s="3"/>
      <c r="M25" s="3"/>
      <c r="N25" s="3"/>
      <c r="O25"/>
      <c r="P25"/>
    </row>
    <row r="26" spans="1:16" x14ac:dyDescent="0.25">
      <c r="A26" s="3">
        <v>24</v>
      </c>
      <c r="B26" s="8"/>
      <c r="C26" s="9"/>
      <c r="D26" s="8"/>
      <c r="E26" s="10"/>
      <c r="F26" s="11">
        <f t="shared" si="3"/>
        <v>0</v>
      </c>
      <c r="G26" s="3"/>
      <c r="H26" s="3"/>
      <c r="I26" s="3"/>
      <c r="J26" s="3"/>
      <c r="K26" s="3"/>
      <c r="L26" s="3"/>
      <c r="M26" s="3"/>
      <c r="N26" s="3"/>
      <c r="O26"/>
      <c r="P26"/>
    </row>
    <row r="27" spans="1:16" x14ac:dyDescent="0.25">
      <c r="A27" s="8">
        <v>25</v>
      </c>
      <c r="B27" s="8"/>
      <c r="C27" s="9"/>
      <c r="D27" s="8"/>
      <c r="E27" s="10"/>
      <c r="F27" s="11">
        <f t="shared" si="3"/>
        <v>0</v>
      </c>
      <c r="G27" s="3"/>
      <c r="H27" s="3"/>
      <c r="I27" s="3"/>
      <c r="J27" s="3"/>
      <c r="K27" s="3"/>
      <c r="L27" s="3"/>
      <c r="M27" s="3"/>
      <c r="N27" s="3"/>
      <c r="O27"/>
      <c r="P27"/>
    </row>
    <row r="28" spans="1:16" x14ac:dyDescent="0.25">
      <c r="A28" s="8">
        <v>26</v>
      </c>
      <c r="B28" s="8"/>
      <c r="C28" s="9"/>
      <c r="D28" s="8"/>
      <c r="E28" s="10"/>
      <c r="F28" s="11">
        <f t="shared" si="3"/>
        <v>0</v>
      </c>
      <c r="G28" s="3"/>
      <c r="H28" s="3"/>
      <c r="I28" s="3"/>
      <c r="J28" s="3"/>
      <c r="K28" s="3"/>
      <c r="L28" s="3"/>
      <c r="M28" s="3"/>
      <c r="N28" s="3"/>
      <c r="O28"/>
      <c r="P28"/>
    </row>
    <row r="29" spans="1:16" x14ac:dyDescent="0.25">
      <c r="A29" s="8">
        <v>27</v>
      </c>
      <c r="B29" s="8"/>
      <c r="C29" s="9"/>
      <c r="D29" s="8"/>
      <c r="E29" s="10"/>
      <c r="F29" s="11">
        <f t="shared" si="3"/>
        <v>0</v>
      </c>
      <c r="G29" s="3"/>
      <c r="H29" s="3"/>
      <c r="I29" s="3"/>
      <c r="J29" s="3"/>
      <c r="K29" s="3"/>
      <c r="L29" s="3"/>
      <c r="M29" s="3"/>
      <c r="N29" s="3"/>
      <c r="O29"/>
      <c r="P29"/>
    </row>
    <row r="30" spans="1:16" x14ac:dyDescent="0.25">
      <c r="A30" s="8">
        <v>28</v>
      </c>
      <c r="B30" s="8"/>
      <c r="C30" s="9"/>
      <c r="D30" s="8"/>
      <c r="E30" s="10"/>
      <c r="F30" s="11">
        <f t="shared" si="3"/>
        <v>0</v>
      </c>
      <c r="G30" s="3"/>
      <c r="H30" s="3"/>
      <c r="I30" s="3"/>
      <c r="J30" s="3"/>
      <c r="K30" s="3"/>
      <c r="L30" s="3"/>
      <c r="M30" s="3"/>
      <c r="N30" s="3"/>
      <c r="O30"/>
      <c r="P30"/>
    </row>
    <row r="31" spans="1:16" x14ac:dyDescent="0.25">
      <c r="A31" s="8">
        <v>29</v>
      </c>
      <c r="B31" s="8"/>
      <c r="C31" s="9"/>
      <c r="D31" s="8"/>
      <c r="E31" s="10"/>
      <c r="F31" s="11">
        <f t="shared" si="3"/>
        <v>0</v>
      </c>
      <c r="G31" s="3"/>
      <c r="H31" s="3"/>
      <c r="I31" s="3"/>
      <c r="J31" s="3"/>
      <c r="K31" s="3"/>
      <c r="L31" s="3"/>
      <c r="M31" s="3"/>
      <c r="N31" s="3"/>
      <c r="O31"/>
      <c r="P31"/>
    </row>
    <row r="32" spans="1:16" x14ac:dyDescent="0.25">
      <c r="A32" s="8">
        <v>30</v>
      </c>
      <c r="B32" s="8"/>
      <c r="C32" s="9"/>
      <c r="D32" s="8"/>
      <c r="E32" s="10"/>
      <c r="F32" s="11">
        <f t="shared" si="3"/>
        <v>0</v>
      </c>
      <c r="G32" s="3"/>
      <c r="H32" s="3"/>
      <c r="I32" s="3"/>
      <c r="J32" s="3"/>
      <c r="K32" s="3"/>
      <c r="L32" s="3"/>
      <c r="M32" s="3"/>
      <c r="N32" s="3"/>
      <c r="O32"/>
      <c r="P32"/>
    </row>
    <row r="33" spans="1:16" x14ac:dyDescent="0.25">
      <c r="A33" s="8">
        <v>31</v>
      </c>
      <c r="B33" s="8"/>
      <c r="C33" s="9"/>
      <c r="D33" s="8"/>
      <c r="E33" s="10"/>
      <c r="F33" s="11">
        <f t="shared" si="3"/>
        <v>0</v>
      </c>
      <c r="G33" s="3"/>
      <c r="H33" s="3"/>
      <c r="I33" s="3"/>
      <c r="J33" s="3"/>
      <c r="K33" s="3"/>
      <c r="L33" s="3"/>
      <c r="M33" s="3"/>
      <c r="N33" s="3"/>
      <c r="O33"/>
      <c r="P33"/>
    </row>
    <row r="34" spans="1:16" ht="52.5" customHeight="1" x14ac:dyDescent="0.25">
      <c r="A34" s="8">
        <v>32</v>
      </c>
      <c r="B34" s="8"/>
      <c r="C34" s="9"/>
      <c r="D34" s="8"/>
      <c r="E34" s="10"/>
      <c r="F34" s="11">
        <f t="shared" si="3"/>
        <v>0</v>
      </c>
      <c r="G34" s="3"/>
      <c r="H34" s="16" t="s">
        <v>11</v>
      </c>
      <c r="I34" s="17" t="s">
        <v>12</v>
      </c>
      <c r="J34" s="17" t="s">
        <v>13</v>
      </c>
      <c r="K34" s="18" t="s">
        <v>14</v>
      </c>
      <c r="L34" s="18" t="s">
        <v>15</v>
      </c>
      <c r="M34" s="18" t="s">
        <v>16</v>
      </c>
      <c r="N34" s="18" t="s">
        <v>17</v>
      </c>
      <c r="O34" s="8"/>
      <c r="P34" s="8"/>
    </row>
    <row r="35" spans="1:16" ht="23.25" x14ac:dyDescent="0.25">
      <c r="A35" s="8">
        <v>33</v>
      </c>
      <c r="B35" s="8"/>
      <c r="C35" s="9"/>
      <c r="D35" s="8"/>
      <c r="E35" s="10"/>
      <c r="F35" s="11">
        <f t="shared" si="3"/>
        <v>0</v>
      </c>
      <c r="G35" s="3"/>
      <c r="H35" s="3"/>
      <c r="I35" s="19" t="s">
        <v>18</v>
      </c>
      <c r="J35" s="19" t="s">
        <v>19</v>
      </c>
      <c r="K35" s="19" t="s">
        <v>20</v>
      </c>
      <c r="L35" s="19" t="s">
        <v>21</v>
      </c>
      <c r="M35" s="19" t="s">
        <v>22</v>
      </c>
      <c r="N35" s="19" t="s">
        <v>23</v>
      </c>
    </row>
    <row r="36" spans="1:16" ht="23.25" x14ac:dyDescent="0.25">
      <c r="A36" s="8">
        <v>34</v>
      </c>
      <c r="B36" s="8"/>
      <c r="C36" s="9"/>
      <c r="D36" s="8"/>
      <c r="E36" s="10"/>
      <c r="F36" s="11">
        <f t="shared" si="3"/>
        <v>0</v>
      </c>
      <c r="G36" s="3"/>
      <c r="H36" s="3"/>
      <c r="I36" s="16">
        <f>COUNT(A3:A50)</f>
        <v>45</v>
      </c>
      <c r="J36" s="16">
        <f>SUM(A3:A50)</f>
        <v>1035</v>
      </c>
      <c r="K36" s="16">
        <f>SUM(A3:A50^2)</f>
        <v>1156</v>
      </c>
      <c r="L36" s="20">
        <f>SUM(F3:F38)</f>
        <v>0.99999999999999989</v>
      </c>
      <c r="M36" s="20">
        <f>L36^2</f>
        <v>0.99999999999999978</v>
      </c>
      <c r="N36" s="16">
        <f>J36*L36</f>
        <v>1034.9999999999998</v>
      </c>
    </row>
    <row r="37" spans="1:16" ht="23.25" x14ac:dyDescent="0.25">
      <c r="A37" s="8">
        <v>35</v>
      </c>
      <c r="B37" s="8"/>
      <c r="C37" s="9"/>
      <c r="D37" s="8"/>
      <c r="E37" s="10"/>
      <c r="F37" s="11">
        <f t="shared" si="3"/>
        <v>0</v>
      </c>
      <c r="G37" s="3"/>
      <c r="H37" s="17"/>
      <c r="I37" s="17"/>
      <c r="J37" s="17"/>
      <c r="K37" s="17"/>
      <c r="L37" s="17"/>
      <c r="M37" s="17"/>
      <c r="N37" s="17"/>
    </row>
    <row r="38" spans="1:16" ht="23.25" x14ac:dyDescent="0.25">
      <c r="A38" s="8">
        <v>36</v>
      </c>
      <c r="B38" s="8"/>
      <c r="C38" s="9"/>
      <c r="D38" s="8"/>
      <c r="E38" s="10"/>
      <c r="F38" s="11">
        <f t="shared" si="3"/>
        <v>0</v>
      </c>
      <c r="G38" s="3"/>
      <c r="H38" s="16" t="s">
        <v>24</v>
      </c>
      <c r="I38" s="3">
        <f>(I36*N36-J36*L36)/(I36*K36-(J36)^2)</f>
        <v>-4.4681884409907717E-2</v>
      </c>
      <c r="J38" s="17"/>
      <c r="K38" s="17"/>
      <c r="L38" s="17"/>
      <c r="M38" s="17"/>
      <c r="N38" s="17"/>
    </row>
    <row r="39" spans="1:16" ht="23.25" x14ac:dyDescent="0.25">
      <c r="A39" s="3">
        <v>37</v>
      </c>
      <c r="B39" s="8"/>
      <c r="C39" s="9"/>
      <c r="D39" s="8"/>
      <c r="E39" s="10"/>
      <c r="F39" s="11">
        <f t="shared" si="3"/>
        <v>0</v>
      </c>
      <c r="H39" s="16" t="s">
        <v>25</v>
      </c>
      <c r="I39" s="17">
        <f>((L36)*(K36)-(J36)*(N36)) / ((I36)*(K36)-(J36^2))</f>
        <v>1.0499055636500996</v>
      </c>
    </row>
    <row r="40" spans="1:16" ht="23.25" x14ac:dyDescent="0.25">
      <c r="A40" s="3">
        <v>38</v>
      </c>
      <c r="B40" s="8"/>
      <c r="C40" s="9"/>
      <c r="D40" s="8"/>
      <c r="E40" s="10"/>
      <c r="F40" s="11">
        <f t="shared" si="3"/>
        <v>0</v>
      </c>
      <c r="H40" s="16" t="s">
        <v>26</v>
      </c>
    </row>
    <row r="41" spans="1:16" x14ac:dyDescent="0.25">
      <c r="A41" s="3">
        <v>39</v>
      </c>
      <c r="B41" s="8"/>
      <c r="C41" s="9"/>
      <c r="D41" s="8"/>
      <c r="E41" s="10"/>
      <c r="F41" s="11">
        <f t="shared" si="3"/>
        <v>0</v>
      </c>
    </row>
    <row r="42" spans="1:16" x14ac:dyDescent="0.25">
      <c r="A42" s="3">
        <v>40</v>
      </c>
      <c r="B42" s="8"/>
      <c r="C42" s="9"/>
      <c r="D42" s="8"/>
      <c r="E42" s="10"/>
      <c r="F42" s="11">
        <f t="shared" si="3"/>
        <v>0</v>
      </c>
    </row>
    <row r="43" spans="1:16" x14ac:dyDescent="0.25">
      <c r="A43" s="3">
        <v>41</v>
      </c>
      <c r="B43" s="8"/>
      <c r="C43" s="9"/>
      <c r="D43" s="8"/>
      <c r="E43" s="10"/>
      <c r="F43" s="11">
        <f t="shared" si="3"/>
        <v>0</v>
      </c>
    </row>
    <row r="44" spans="1:16" x14ac:dyDescent="0.25">
      <c r="A44" s="3">
        <v>42</v>
      </c>
      <c r="B44" s="8"/>
      <c r="C44" s="9"/>
      <c r="D44" s="8"/>
      <c r="E44" s="10"/>
      <c r="F44" s="11">
        <f t="shared" si="3"/>
        <v>0</v>
      </c>
    </row>
    <row r="45" spans="1:16" x14ac:dyDescent="0.25">
      <c r="A45" s="3">
        <v>43</v>
      </c>
      <c r="B45" s="3"/>
      <c r="C45" s="3"/>
      <c r="D45" s="8"/>
      <c r="E45" s="10"/>
      <c r="F45" s="11">
        <f t="shared" si="3"/>
        <v>0</v>
      </c>
    </row>
    <row r="46" spans="1:16" x14ac:dyDescent="0.25">
      <c r="A46" s="3">
        <v>44</v>
      </c>
      <c r="B46" s="3"/>
      <c r="C46" s="3"/>
      <c r="D46" s="8"/>
      <c r="E46" s="10"/>
      <c r="F46" s="11">
        <f t="shared" si="3"/>
        <v>0</v>
      </c>
    </row>
    <row r="47" spans="1:16" x14ac:dyDescent="0.25">
      <c r="A47" s="3">
        <v>45</v>
      </c>
      <c r="B47" s="3"/>
      <c r="C47" s="38"/>
      <c r="D47" s="8"/>
      <c r="E47" s="10"/>
      <c r="F47" s="11">
        <f t="shared" si="3"/>
        <v>0</v>
      </c>
    </row>
  </sheetData>
  <pageMargins left="0.7" right="0.7" top="0.75" bottom="0.75" header="0.51180555555555496" footer="0.51180555555555496"/>
  <pageSetup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B5"/>
  <sheetViews>
    <sheetView workbookViewId="0">
      <selection activeCell="B7" sqref="B7"/>
    </sheetView>
  </sheetViews>
  <sheetFormatPr defaultRowHeight="15" x14ac:dyDescent="0.25"/>
  <cols>
    <col min="1" max="1" width="128.28515625" bestFit="1" customWidth="1"/>
    <col min="2" max="2" width="108.85546875" bestFit="1" customWidth="1"/>
  </cols>
  <sheetData>
    <row r="3" spans="1:2" x14ac:dyDescent="0.25">
      <c r="A3" s="93" t="s">
        <v>269</v>
      </c>
    </row>
    <row r="4" spans="1:2" ht="15.75" x14ac:dyDescent="0.25">
      <c r="A4" s="89" t="s">
        <v>263</v>
      </c>
      <c r="B4" s="102" t="s">
        <v>268</v>
      </c>
    </row>
    <row r="5" spans="1:2" ht="15.75" x14ac:dyDescent="0.25">
      <c r="A5" s="89" t="s">
        <v>270</v>
      </c>
      <c r="B5" s="103" t="s">
        <v>271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7"/>
  <sheetViews>
    <sheetView topLeftCell="A31" workbookViewId="0">
      <selection activeCell="A53" sqref="A53"/>
    </sheetView>
  </sheetViews>
  <sheetFormatPr defaultRowHeight="15" x14ac:dyDescent="0.25"/>
  <cols>
    <col min="1" max="1" width="19.85546875" bestFit="1" customWidth="1"/>
    <col min="2" max="2" width="128.28515625" bestFit="1" customWidth="1"/>
    <col min="3" max="3" width="95.42578125" bestFit="1" customWidth="1"/>
    <col min="4" max="4" width="40.85546875" customWidth="1"/>
    <col min="5" max="5" width="13.7109375" bestFit="1" customWidth="1"/>
    <col min="6" max="6" width="10.85546875" bestFit="1" customWidth="1"/>
    <col min="7" max="7" width="12" customWidth="1"/>
    <col min="8" max="8" width="50.85546875" bestFit="1" customWidth="1"/>
    <col min="9" max="9" width="39.85546875" bestFit="1" customWidth="1"/>
    <col min="10" max="10" width="15.7109375" bestFit="1" customWidth="1"/>
  </cols>
  <sheetData>
    <row r="1" spans="1:10" x14ac:dyDescent="0.25">
      <c r="A1" s="107" t="s">
        <v>133</v>
      </c>
      <c r="B1" s="107"/>
      <c r="C1" s="107"/>
      <c r="D1" s="107"/>
      <c r="E1" s="107"/>
      <c r="H1" s="39" t="s">
        <v>154</v>
      </c>
    </row>
    <row r="2" spans="1:10" x14ac:dyDescent="0.25">
      <c r="B2" t="s">
        <v>224</v>
      </c>
      <c r="H2" s="45" t="s">
        <v>155</v>
      </c>
    </row>
    <row r="3" spans="1:10" x14ac:dyDescent="0.25">
      <c r="A3" s="72" t="s">
        <v>27</v>
      </c>
      <c r="B3" s="14" t="s">
        <v>223</v>
      </c>
      <c r="C3" s="73" t="s">
        <v>222</v>
      </c>
      <c r="D3" s="95" t="s">
        <v>111</v>
      </c>
      <c r="E3" s="3"/>
      <c r="H3" s="46" t="s">
        <v>159</v>
      </c>
      <c r="I3" s="47" t="s">
        <v>156</v>
      </c>
      <c r="J3" s="47" t="s">
        <v>162</v>
      </c>
    </row>
    <row r="4" spans="1:10" ht="30" x14ac:dyDescent="0.25">
      <c r="B4" s="83" t="s">
        <v>28</v>
      </c>
      <c r="C4" s="83" t="s">
        <v>31</v>
      </c>
      <c r="D4" s="96"/>
      <c r="E4" s="21"/>
      <c r="H4" s="14" t="s">
        <v>160</v>
      </c>
      <c r="I4" s="48" t="s">
        <v>158</v>
      </c>
      <c r="J4" s="14">
        <v>1</v>
      </c>
    </row>
    <row r="5" spans="1:10" x14ac:dyDescent="0.25">
      <c r="B5" s="74" t="s">
        <v>163</v>
      </c>
      <c r="C5" s="50"/>
      <c r="D5" s="97"/>
      <c r="H5" s="49" t="s">
        <v>161</v>
      </c>
      <c r="I5" s="50" t="s">
        <v>157</v>
      </c>
      <c r="J5" s="14">
        <v>0</v>
      </c>
    </row>
    <row r="6" spans="1:10" ht="30" x14ac:dyDescent="0.25">
      <c r="B6" s="50" t="s">
        <v>149</v>
      </c>
      <c r="C6" s="48" t="s">
        <v>166</v>
      </c>
      <c r="D6" s="98"/>
    </row>
    <row r="7" spans="1:10" ht="30" x14ac:dyDescent="0.25">
      <c r="B7" s="50" t="s">
        <v>150</v>
      </c>
      <c r="C7" s="48" t="s">
        <v>167</v>
      </c>
      <c r="D7" s="98"/>
    </row>
    <row r="8" spans="1:10" x14ac:dyDescent="0.25">
      <c r="B8" s="50" t="s">
        <v>164</v>
      </c>
      <c r="C8" s="50" t="s">
        <v>165</v>
      </c>
      <c r="D8" s="97"/>
    </row>
    <row r="9" spans="1:10" x14ac:dyDescent="0.25">
      <c r="B9" s="74" t="s">
        <v>168</v>
      </c>
      <c r="C9" s="50"/>
      <c r="D9" s="97"/>
      <c r="E9" s="108" t="s">
        <v>218</v>
      </c>
      <c r="F9" s="108"/>
      <c r="G9" s="108"/>
    </row>
    <row r="10" spans="1:10" x14ac:dyDescent="0.25">
      <c r="B10" s="50" t="s">
        <v>169</v>
      </c>
      <c r="C10" s="50" t="s">
        <v>219</v>
      </c>
      <c r="D10" s="97"/>
      <c r="E10" s="108" t="s">
        <v>215</v>
      </c>
      <c r="F10" s="108"/>
      <c r="G10" s="108"/>
    </row>
    <row r="11" spans="1:10" ht="28.5" customHeight="1" x14ac:dyDescent="0.25">
      <c r="B11" s="50" t="s">
        <v>169</v>
      </c>
      <c r="C11" s="50" t="s">
        <v>170</v>
      </c>
      <c r="D11" s="97"/>
      <c r="E11" s="71" t="s">
        <v>216</v>
      </c>
      <c r="F11" s="3" t="s">
        <v>211</v>
      </c>
      <c r="G11" t="s">
        <v>216</v>
      </c>
    </row>
    <row r="12" spans="1:10" ht="15.75" customHeight="1" x14ac:dyDescent="0.25">
      <c r="B12" s="50"/>
      <c r="C12" s="50" t="s">
        <v>199</v>
      </c>
      <c r="D12" s="97"/>
      <c r="E12" s="3" t="s">
        <v>214</v>
      </c>
      <c r="F12" s="3" t="s">
        <v>210</v>
      </c>
      <c r="G12" s="3" t="s">
        <v>212</v>
      </c>
    </row>
    <row r="13" spans="1:10" x14ac:dyDescent="0.25">
      <c r="A13" s="75" t="s">
        <v>200</v>
      </c>
      <c r="B13" s="82" t="s">
        <v>202</v>
      </c>
      <c r="C13" s="50" t="s">
        <v>197</v>
      </c>
      <c r="D13" s="97"/>
      <c r="E13" s="71" t="s">
        <v>217</v>
      </c>
      <c r="F13" s="3" t="s">
        <v>213</v>
      </c>
      <c r="G13" t="s">
        <v>217</v>
      </c>
    </row>
    <row r="14" spans="1:10" x14ac:dyDescent="0.25">
      <c r="A14" s="50" t="s">
        <v>201</v>
      </c>
      <c r="B14" s="82" t="s">
        <v>203</v>
      </c>
      <c r="C14" s="50" t="s">
        <v>198</v>
      </c>
      <c r="D14" s="97"/>
    </row>
    <row r="15" spans="1:10" x14ac:dyDescent="0.25">
      <c r="B15" s="50" t="s">
        <v>171</v>
      </c>
      <c r="C15" s="50" t="s">
        <v>172</v>
      </c>
      <c r="D15" s="97"/>
    </row>
    <row r="16" spans="1:10" x14ac:dyDescent="0.25">
      <c r="B16" s="50" t="s">
        <v>205</v>
      </c>
      <c r="C16" s="50" t="s">
        <v>204</v>
      </c>
      <c r="D16" s="97"/>
    </row>
    <row r="17" spans="2:8" ht="31.5" x14ac:dyDescent="0.25">
      <c r="B17" s="76" t="s">
        <v>206</v>
      </c>
      <c r="C17" s="79" t="s">
        <v>226</v>
      </c>
      <c r="D17" s="99"/>
      <c r="E17" s="109" t="s">
        <v>231</v>
      </c>
      <c r="F17" s="110"/>
      <c r="G17" s="110"/>
    </row>
    <row r="18" spans="2:8" ht="78.75" x14ac:dyDescent="0.25">
      <c r="B18" s="77" t="s">
        <v>207</v>
      </c>
      <c r="C18" s="78" t="s">
        <v>248</v>
      </c>
      <c r="D18" s="100"/>
    </row>
    <row r="19" spans="2:8" ht="60" x14ac:dyDescent="0.25">
      <c r="B19" s="79" t="s">
        <v>209</v>
      </c>
      <c r="C19" s="50" t="s">
        <v>208</v>
      </c>
      <c r="D19" s="97"/>
    </row>
    <row r="20" spans="2:8" ht="60" x14ac:dyDescent="0.25">
      <c r="B20" s="80" t="s">
        <v>221</v>
      </c>
      <c r="C20" s="81" t="s">
        <v>220</v>
      </c>
      <c r="D20" s="101"/>
    </row>
    <row r="21" spans="2:8" x14ac:dyDescent="0.25">
      <c r="B21" t="s">
        <v>227</v>
      </c>
      <c r="C21" t="s">
        <v>228</v>
      </c>
    </row>
    <row r="22" spans="2:8" x14ac:dyDescent="0.25">
      <c r="B22" s="84" t="s">
        <v>232</v>
      </c>
    </row>
    <row r="23" spans="2:8" ht="24" customHeight="1" x14ac:dyDescent="0.25">
      <c r="B23" s="85" t="s">
        <v>235</v>
      </c>
      <c r="C23" t="s">
        <v>233</v>
      </c>
    </row>
    <row r="24" spans="2:8" x14ac:dyDescent="0.25">
      <c r="B24" s="85" t="s">
        <v>234</v>
      </c>
      <c r="C24" t="s">
        <v>236</v>
      </c>
      <c r="H24" s="66" t="s">
        <v>252</v>
      </c>
    </row>
    <row r="26" spans="2:8" x14ac:dyDescent="0.25">
      <c r="B26" s="84" t="s">
        <v>237</v>
      </c>
    </row>
    <row r="27" spans="2:8" ht="60" x14ac:dyDescent="0.25">
      <c r="B27" t="s">
        <v>239</v>
      </c>
      <c r="C27" s="86" t="s">
        <v>238</v>
      </c>
      <c r="D27" s="86"/>
    </row>
    <row r="28" spans="2:8" x14ac:dyDescent="0.25">
      <c r="B28" s="85" t="s">
        <v>241</v>
      </c>
      <c r="C28" t="s">
        <v>240</v>
      </c>
    </row>
    <row r="29" spans="2:8" ht="60" x14ac:dyDescent="0.25">
      <c r="B29" s="86" t="s">
        <v>242</v>
      </c>
      <c r="C29" s="87" t="s">
        <v>243</v>
      </c>
      <c r="D29" s="87"/>
    </row>
    <row r="34" spans="2:4" x14ac:dyDescent="0.25">
      <c r="B34" s="84" t="s">
        <v>244</v>
      </c>
    </row>
    <row r="35" spans="2:4" ht="15.75" x14ac:dyDescent="0.25">
      <c r="B35" s="87" t="s">
        <v>250</v>
      </c>
      <c r="C35" s="85" t="s">
        <v>245</v>
      </c>
      <c r="D35" s="85"/>
    </row>
    <row r="36" spans="2:4" x14ac:dyDescent="0.25">
      <c r="C36" s="85" t="s">
        <v>246</v>
      </c>
      <c r="D36" s="85"/>
    </row>
    <row r="37" spans="2:4" x14ac:dyDescent="0.25">
      <c r="C37" s="85" t="s">
        <v>247</v>
      </c>
      <c r="D37" s="85"/>
    </row>
    <row r="38" spans="2:4" x14ac:dyDescent="0.25">
      <c r="B38" t="s">
        <v>261</v>
      </c>
      <c r="C38" s="85" t="s">
        <v>262</v>
      </c>
      <c r="D38" s="92" t="s">
        <v>79</v>
      </c>
    </row>
    <row r="39" spans="2:4" x14ac:dyDescent="0.25">
      <c r="B39" t="s">
        <v>263</v>
      </c>
      <c r="C39" s="85" t="s">
        <v>264</v>
      </c>
      <c r="D39" s="92" t="s">
        <v>79</v>
      </c>
    </row>
    <row r="41" spans="2:4" x14ac:dyDescent="0.25">
      <c r="B41" s="88" t="s">
        <v>251</v>
      </c>
    </row>
    <row r="42" spans="2:4" ht="285" x14ac:dyDescent="0.25">
      <c r="B42" s="91" t="s">
        <v>254</v>
      </c>
      <c r="C42" s="90" t="s">
        <v>253</v>
      </c>
      <c r="D42" s="90"/>
    </row>
    <row r="43" spans="2:4" x14ac:dyDescent="0.25">
      <c r="B43" t="s">
        <v>293</v>
      </c>
      <c r="C43" t="s">
        <v>292</v>
      </c>
    </row>
    <row r="45" spans="2:4" x14ac:dyDescent="0.25">
      <c r="B45" s="89" t="s">
        <v>263</v>
      </c>
      <c r="C45" t="s">
        <v>277</v>
      </c>
    </row>
    <row r="46" spans="2:4" x14ac:dyDescent="0.25">
      <c r="B46" s="88" t="str">
        <f>"-webkit-"</f>
        <v>-webkit-</v>
      </c>
      <c r="C46" s="92" t="s">
        <v>265</v>
      </c>
    </row>
    <row r="47" spans="2:4" x14ac:dyDescent="0.25">
      <c r="B47" t="s">
        <v>267</v>
      </c>
      <c r="C47" s="85" t="s">
        <v>266</v>
      </c>
    </row>
  </sheetData>
  <mergeCells count="4">
    <mergeCell ref="A1:E1"/>
    <mergeCell ref="E9:G9"/>
    <mergeCell ref="E10:G10"/>
    <mergeCell ref="E17:G17"/>
  </mergeCells>
  <hyperlinks>
    <hyperlink ref="C3" r:id="rId1"/>
    <hyperlink ref="D38" r:id="rId2"/>
    <hyperlink ref="D39" r:id="rId3"/>
    <hyperlink ref="C46" r:id="rId4"/>
  </hyperlinks>
  <pageMargins left="0.7" right="0.7" top="0.75" bottom="0.75" header="0.3" footer="0.3"/>
  <pageSetup orientation="portrait" r:id="rId5"/>
  <drawing r:id="rId6"/>
  <legacyDrawing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0"/>
  <sheetViews>
    <sheetView zoomScale="75" zoomScaleNormal="75" workbookViewId="0">
      <selection activeCell="D16" sqref="D16"/>
    </sheetView>
  </sheetViews>
  <sheetFormatPr defaultRowHeight="15" x14ac:dyDescent="0.25"/>
  <cols>
    <col min="1" max="1" width="28.85546875" style="54"/>
    <col min="2" max="2" width="153.28515625" style="54" bestFit="1" customWidth="1"/>
    <col min="3" max="3" width="62.85546875" style="54" bestFit="1" customWidth="1"/>
    <col min="4" max="4" width="16.42578125" style="54"/>
    <col min="5" max="5" width="18.5703125" style="54" customWidth="1"/>
    <col min="6" max="6" width="24.140625" style="54" bestFit="1" customWidth="1"/>
    <col min="7" max="7" width="11.140625" style="54"/>
    <col min="8" max="8" width="28" style="54" bestFit="1" customWidth="1"/>
    <col min="9" max="9" width="22.5703125" style="54" customWidth="1"/>
    <col min="10" max="10" width="64" style="54"/>
    <col min="11" max="11" width="17.7109375" style="54"/>
    <col min="12" max="1025" width="8.5703125" style="54"/>
    <col min="1026" max="16384" width="9.140625" style="41"/>
  </cols>
  <sheetData>
    <row r="1" spans="1:11" x14ac:dyDescent="0.25">
      <c r="A1" s="41"/>
      <c r="B1" s="41"/>
      <c r="C1" s="44"/>
      <c r="D1" s="44" t="s">
        <v>132</v>
      </c>
      <c r="E1" s="44"/>
      <c r="F1" s="44"/>
      <c r="G1" s="41"/>
      <c r="H1" s="51" t="s">
        <v>174</v>
      </c>
      <c r="I1" s="41"/>
      <c r="J1" s="41"/>
      <c r="K1" s="41"/>
    </row>
    <row r="2" spans="1:11" x14ac:dyDescent="0.25">
      <c r="A2" s="21" t="s">
        <v>27</v>
      </c>
      <c r="B2" s="51" t="s">
        <v>98</v>
      </c>
      <c r="C2" s="3"/>
      <c r="D2" s="3"/>
      <c r="E2" s="41"/>
      <c r="F2" s="41" t="s">
        <v>131</v>
      </c>
      <c r="G2" s="41"/>
      <c r="H2" s="52" t="s">
        <v>28</v>
      </c>
      <c r="I2" s="52" t="s">
        <v>31</v>
      </c>
      <c r="J2" s="41" t="s">
        <v>177</v>
      </c>
      <c r="K2" s="41" t="s">
        <v>179</v>
      </c>
    </row>
    <row r="3" spans="1:11" ht="30" x14ac:dyDescent="0.25">
      <c r="A3" s="41"/>
      <c r="B3" s="52" t="s">
        <v>28</v>
      </c>
      <c r="C3" s="52" t="s">
        <v>31</v>
      </c>
      <c r="D3" s="21" t="s">
        <v>29</v>
      </c>
      <c r="E3" s="41"/>
      <c r="F3" s="21" t="s">
        <v>130</v>
      </c>
      <c r="G3" s="41"/>
      <c r="H3" s="21" t="s">
        <v>175</v>
      </c>
      <c r="I3" s="53" t="s">
        <v>178</v>
      </c>
      <c r="J3" s="21" t="s">
        <v>176</v>
      </c>
      <c r="K3" s="55" t="s">
        <v>79</v>
      </c>
    </row>
    <row r="4" spans="1:11" x14ac:dyDescent="0.25">
      <c r="A4" s="54" t="s">
        <v>30</v>
      </c>
      <c r="B4" s="56" t="s">
        <v>32</v>
      </c>
      <c r="C4" s="54" t="s">
        <v>33</v>
      </c>
      <c r="D4" s="57" t="s">
        <v>34</v>
      </c>
      <c r="E4" s="41"/>
      <c r="F4" s="8"/>
      <c r="G4" s="8"/>
      <c r="H4" s="23"/>
      <c r="I4" s="8"/>
      <c r="J4" s="58"/>
      <c r="K4" s="23"/>
    </row>
    <row r="5" spans="1:11" x14ac:dyDescent="0.25">
      <c r="A5" s="54" t="s">
        <v>30</v>
      </c>
      <c r="B5" s="56" t="s">
        <v>173</v>
      </c>
      <c r="C5" s="59" t="s">
        <v>35</v>
      </c>
      <c r="D5" s="54" t="s">
        <v>36</v>
      </c>
      <c r="E5" s="41"/>
      <c r="F5" s="8"/>
      <c r="G5" s="8"/>
      <c r="H5" s="57"/>
      <c r="J5" s="60"/>
    </row>
    <row r="6" spans="1:11" x14ac:dyDescent="0.25">
      <c r="A6" s="54" t="s">
        <v>30</v>
      </c>
      <c r="B6" s="54" t="s">
        <v>37</v>
      </c>
      <c r="C6" s="54" t="s">
        <v>38</v>
      </c>
      <c r="D6" s="57" t="s">
        <v>39</v>
      </c>
      <c r="E6" s="41"/>
      <c r="F6" s="22"/>
      <c r="H6" s="51" t="s">
        <v>281</v>
      </c>
      <c r="J6" s="24"/>
    </row>
    <row r="7" spans="1:11" x14ac:dyDescent="0.25">
      <c r="A7" s="54" t="s">
        <v>30</v>
      </c>
      <c r="B7" s="56" t="s">
        <v>40</v>
      </c>
      <c r="C7" s="54" t="s">
        <v>41</v>
      </c>
      <c r="D7" s="54" t="s">
        <v>42</v>
      </c>
      <c r="E7" s="41"/>
      <c r="H7" s="54" t="s">
        <v>283</v>
      </c>
      <c r="I7" s="54" t="s">
        <v>282</v>
      </c>
    </row>
    <row r="8" spans="1:11" x14ac:dyDescent="0.25">
      <c r="A8" s="54" t="s">
        <v>30</v>
      </c>
      <c r="B8" s="54" t="s">
        <v>43</v>
      </c>
      <c r="C8" s="54" t="s">
        <v>44</v>
      </c>
      <c r="E8" s="41"/>
    </row>
    <row r="9" spans="1:11" x14ac:dyDescent="0.25">
      <c r="A9" s="54" t="s">
        <v>30</v>
      </c>
      <c r="E9" s="41"/>
    </row>
    <row r="10" spans="1:11" x14ac:dyDescent="0.25">
      <c r="B10" s="61" t="s">
        <v>101</v>
      </c>
    </row>
    <row r="11" spans="1:11" ht="15.75" thickBot="1" x14ac:dyDescent="0.3">
      <c r="B11" s="62" t="s">
        <v>100</v>
      </c>
      <c r="C11" s="62" t="s">
        <v>99</v>
      </c>
    </row>
    <row r="12" spans="1:11" x14ac:dyDescent="0.25">
      <c r="B12" s="54" t="s">
        <v>124</v>
      </c>
      <c r="C12" s="54" t="s">
        <v>120</v>
      </c>
      <c r="D12" s="117" t="s">
        <v>275</v>
      </c>
      <c r="E12" s="118"/>
      <c r="F12" s="119"/>
    </row>
    <row r="13" spans="1:11" x14ac:dyDescent="0.25">
      <c r="B13" s="54" t="s">
        <v>127</v>
      </c>
      <c r="C13" s="54" t="s">
        <v>126</v>
      </c>
      <c r="D13" s="111" t="s">
        <v>274</v>
      </c>
      <c r="E13" s="112"/>
      <c r="F13" s="113"/>
    </row>
    <row r="14" spans="1:11" ht="15.75" thickBot="1" x14ac:dyDescent="0.3">
      <c r="B14" s="54" t="s">
        <v>128</v>
      </c>
      <c r="C14" s="54" t="s">
        <v>121</v>
      </c>
      <c r="D14" s="114"/>
      <c r="E14" s="115"/>
      <c r="F14" s="116"/>
    </row>
    <row r="15" spans="1:11" x14ac:dyDescent="0.25">
      <c r="B15" s="54" t="s">
        <v>129</v>
      </c>
      <c r="C15" s="54" t="s">
        <v>122</v>
      </c>
    </row>
    <row r="16" spans="1:11" ht="30" x14ac:dyDescent="0.25">
      <c r="B16" s="54" t="s">
        <v>125</v>
      </c>
      <c r="C16" s="56" t="s">
        <v>123</v>
      </c>
    </row>
    <row r="17" spans="2:3" x14ac:dyDescent="0.25">
      <c r="B17" s="54" t="s">
        <v>102</v>
      </c>
      <c r="C17" s="54" t="s">
        <v>106</v>
      </c>
    </row>
    <row r="18" spans="2:3" x14ac:dyDescent="0.25">
      <c r="B18" s="54" t="s">
        <v>103</v>
      </c>
      <c r="C18" s="54" t="s">
        <v>107</v>
      </c>
    </row>
    <row r="19" spans="2:3" x14ac:dyDescent="0.25">
      <c r="B19" s="54" t="s">
        <v>105</v>
      </c>
      <c r="C19" s="54" t="s">
        <v>104</v>
      </c>
    </row>
    <row r="20" spans="2:3" x14ac:dyDescent="0.25">
      <c r="B20" s="54" t="s">
        <v>291</v>
      </c>
      <c r="C20" s="54" t="s">
        <v>290</v>
      </c>
    </row>
    <row r="21" spans="2:3" x14ac:dyDescent="0.25">
      <c r="B21" s="61" t="s">
        <v>110</v>
      </c>
    </row>
    <row r="22" spans="2:3" x14ac:dyDescent="0.25">
      <c r="B22" s="54" t="s">
        <v>108</v>
      </c>
      <c r="C22" s="54" t="s">
        <v>113</v>
      </c>
    </row>
    <row r="23" spans="2:3" x14ac:dyDescent="0.25">
      <c r="B23" s="54" t="s">
        <v>109</v>
      </c>
      <c r="C23" s="54" t="s">
        <v>114</v>
      </c>
    </row>
    <row r="25" spans="2:3" x14ac:dyDescent="0.25">
      <c r="B25" s="61" t="s">
        <v>111</v>
      </c>
    </row>
    <row r="26" spans="2:3" ht="30" x14ac:dyDescent="0.25">
      <c r="B26" s="63" t="s">
        <v>45</v>
      </c>
      <c r="C26" s="54" t="s">
        <v>46</v>
      </c>
    </row>
    <row r="27" spans="2:3" x14ac:dyDescent="0.25">
      <c r="B27" s="54" t="s">
        <v>117</v>
      </c>
      <c r="C27" s="54" t="s">
        <v>112</v>
      </c>
    </row>
    <row r="28" spans="2:3" x14ac:dyDescent="0.25">
      <c r="B28" s="54" t="s">
        <v>119</v>
      </c>
      <c r="C28" s="54" t="s">
        <v>118</v>
      </c>
    </row>
    <row r="29" spans="2:3" x14ac:dyDescent="0.25">
      <c r="B29" s="54" t="s">
        <v>116</v>
      </c>
      <c r="C29" s="54" t="s">
        <v>115</v>
      </c>
    </row>
    <row r="30" spans="2:3" x14ac:dyDescent="0.25">
      <c r="B30" s="54" t="s">
        <v>147</v>
      </c>
      <c r="C30" s="62" t="s">
        <v>148</v>
      </c>
    </row>
    <row r="31" spans="2:3" ht="90" x14ac:dyDescent="0.25">
      <c r="B31" s="105" t="s">
        <v>272</v>
      </c>
      <c r="C31" s="104" t="s">
        <v>273</v>
      </c>
    </row>
    <row r="32" spans="2:3" x14ac:dyDescent="0.25">
      <c r="B32" s="61" t="s">
        <v>153</v>
      </c>
    </row>
    <row r="33" spans="2:3" x14ac:dyDescent="0.25">
      <c r="B33" s="41" t="s">
        <v>149</v>
      </c>
      <c r="C33" s="41" t="s">
        <v>151</v>
      </c>
    </row>
    <row r="34" spans="2:3" x14ac:dyDescent="0.25">
      <c r="B34" s="41" t="s">
        <v>150</v>
      </c>
      <c r="C34" s="41" t="s">
        <v>152</v>
      </c>
    </row>
    <row r="36" spans="2:3" x14ac:dyDescent="0.25">
      <c r="B36" s="61" t="s">
        <v>278</v>
      </c>
    </row>
    <row r="37" spans="2:3" ht="29.25" x14ac:dyDescent="0.25">
      <c r="B37" s="106" t="s">
        <v>279</v>
      </c>
      <c r="C37" s="54" t="s">
        <v>280</v>
      </c>
    </row>
    <row r="39" spans="2:3" x14ac:dyDescent="0.25">
      <c r="B39" s="54" t="s">
        <v>295</v>
      </c>
    </row>
    <row r="40" spans="2:3" x14ac:dyDescent="0.25">
      <c r="B40" s="89" t="s">
        <v>296</v>
      </c>
      <c r="C40" s="54" t="s">
        <v>297</v>
      </c>
    </row>
  </sheetData>
  <mergeCells count="2">
    <mergeCell ref="D13:F14"/>
    <mergeCell ref="D12:F12"/>
  </mergeCells>
  <hyperlinks>
    <hyperlink ref="D4" r:id="rId1"/>
    <hyperlink ref="D5" r:id="rId2"/>
    <hyperlink ref="D6" r:id="rId3"/>
    <hyperlink ref="D7" r:id="rId4"/>
    <hyperlink ref="K3" r:id="rId5"/>
  </hyperlinks>
  <pageMargins left="0.78749999999999998" right="0.78749999999999998" top="1.05277777777778" bottom="1.05277777777778" header="0.78749999999999998" footer="0.78749999999999998"/>
  <pageSetup firstPageNumber="0" orientation="portrait" r:id="rId6"/>
  <headerFooter>
    <oddHeader>&amp;C&amp;"Times New Roman,Regular"&amp;12&amp;A</oddHeader>
    <oddFooter>&amp;C&amp;"Times New Roman,Regular"&amp;12Page &amp;P</oddFooter>
  </headerFooter>
  <drawing r:id="rId7"/>
  <legacy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workbookViewId="0">
      <selection activeCell="B5" sqref="B5"/>
    </sheetView>
  </sheetViews>
  <sheetFormatPr defaultRowHeight="15" x14ac:dyDescent="0.25"/>
  <cols>
    <col min="1" max="1" width="21.85546875" bestFit="1" customWidth="1"/>
    <col min="2" max="2" width="84.140625" bestFit="1" customWidth="1"/>
  </cols>
  <sheetData>
    <row r="2" spans="1:3" x14ac:dyDescent="0.25">
      <c r="A2" s="94" t="s">
        <v>257</v>
      </c>
      <c r="B2" s="94" t="s">
        <v>255</v>
      </c>
      <c r="C2" s="94" t="s">
        <v>79</v>
      </c>
    </row>
    <row r="3" spans="1:3" x14ac:dyDescent="0.25">
      <c r="A3" t="s">
        <v>256</v>
      </c>
      <c r="B3" t="s">
        <v>260</v>
      </c>
      <c r="C3" s="92" t="s">
        <v>79</v>
      </c>
    </row>
    <row r="4" spans="1:3" x14ac:dyDescent="0.25">
      <c r="A4" t="s">
        <v>258</v>
      </c>
      <c r="B4" t="s">
        <v>259</v>
      </c>
      <c r="C4" s="92" t="s">
        <v>79</v>
      </c>
    </row>
    <row r="5" spans="1:3" x14ac:dyDescent="0.25">
      <c r="A5" t="s">
        <v>285</v>
      </c>
      <c r="B5" s="92" t="s">
        <v>284</v>
      </c>
      <c r="C5" s="92" t="s">
        <v>79</v>
      </c>
    </row>
    <row r="6" spans="1:3" x14ac:dyDescent="0.25">
      <c r="A6" t="s">
        <v>286</v>
      </c>
      <c r="B6" t="s">
        <v>287</v>
      </c>
      <c r="C6" s="92" t="s">
        <v>79</v>
      </c>
    </row>
  </sheetData>
  <hyperlinks>
    <hyperlink ref="C3" r:id="rId1"/>
    <hyperlink ref="C4" r:id="rId2"/>
    <hyperlink ref="C5" r:id="rId3"/>
    <hyperlink ref="B5" r:id="rId4" display="http://ionicframework.com/"/>
    <hyperlink ref="C6"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29"/>
  <sheetViews>
    <sheetView zoomScale="70" zoomScaleNormal="70" workbookViewId="0">
      <selection activeCell="G14" sqref="G14"/>
    </sheetView>
  </sheetViews>
  <sheetFormatPr defaultRowHeight="15" x14ac:dyDescent="0.25"/>
  <cols>
    <col min="1" max="1" width="20.42578125"/>
    <col min="2" max="2" width="36.28515625"/>
    <col min="3" max="3" width="35.85546875"/>
    <col min="4" max="4" width="147.140625" bestFit="1" customWidth="1"/>
    <col min="5" max="6" width="8.5703125"/>
    <col min="7" max="7" width="25.85546875"/>
    <col min="8" max="8" width="43.28515625" bestFit="1" customWidth="1"/>
    <col min="9" max="1025" width="8.5703125"/>
  </cols>
  <sheetData>
    <row r="2" spans="1:11" x14ac:dyDescent="0.25">
      <c r="A2" s="21" t="s">
        <v>27</v>
      </c>
      <c r="B2" s="3" t="s">
        <v>47</v>
      </c>
      <c r="C2" s="3"/>
      <c r="D2" s="3"/>
      <c r="E2" s="27"/>
    </row>
    <row r="3" spans="1:11" x14ac:dyDescent="0.25">
      <c r="B3" s="21" t="s">
        <v>28</v>
      </c>
      <c r="C3" s="21" t="s">
        <v>31</v>
      </c>
      <c r="D3" s="21" t="s">
        <v>29</v>
      </c>
      <c r="E3" s="28"/>
      <c r="F3" s="21"/>
      <c r="G3" s="21" t="s">
        <v>143</v>
      </c>
      <c r="H3" s="21"/>
      <c r="I3" s="21"/>
      <c r="J3" s="21"/>
      <c r="K3" s="21"/>
    </row>
    <row r="4" spans="1:11" x14ac:dyDescent="0.25">
      <c r="A4" t="s">
        <v>48</v>
      </c>
      <c r="B4" s="66" t="s">
        <v>49</v>
      </c>
      <c r="C4" s="66" t="s">
        <v>186</v>
      </c>
      <c r="D4" s="67" t="s">
        <v>185</v>
      </c>
      <c r="E4" s="28"/>
      <c r="F4" s="30"/>
      <c r="G4" s="30"/>
      <c r="H4" s="31"/>
      <c r="I4" s="30"/>
      <c r="J4" s="32"/>
      <c r="K4" s="31"/>
    </row>
    <row r="5" spans="1:11" ht="27.75" x14ac:dyDescent="0.25">
      <c r="B5" s="66"/>
      <c r="C5" s="66"/>
      <c r="D5" s="68" t="s">
        <v>187</v>
      </c>
      <c r="E5" s="28"/>
      <c r="F5" s="30"/>
      <c r="G5" s="30"/>
      <c r="H5" s="31"/>
      <c r="I5" s="30"/>
      <c r="J5" s="32"/>
      <c r="K5" s="31"/>
    </row>
    <row r="6" spans="1:11" x14ac:dyDescent="0.25">
      <c r="B6" t="s">
        <v>50</v>
      </c>
      <c r="C6" s="34" t="s">
        <v>51</v>
      </c>
      <c r="E6" s="28"/>
      <c r="F6" s="8"/>
      <c r="G6" s="8"/>
      <c r="H6" s="29"/>
      <c r="J6" s="25"/>
    </row>
    <row r="7" spans="1:11" x14ac:dyDescent="0.25">
      <c r="B7" t="s">
        <v>52</v>
      </c>
      <c r="C7" t="s">
        <v>53</v>
      </c>
      <c r="E7" s="28"/>
      <c r="F7" s="22"/>
      <c r="H7" s="23"/>
      <c r="J7" s="24"/>
    </row>
    <row r="8" spans="1:11" x14ac:dyDescent="0.25">
      <c r="B8" t="s">
        <v>54</v>
      </c>
      <c r="C8" t="s">
        <v>55</v>
      </c>
      <c r="D8" t="s">
        <v>146</v>
      </c>
      <c r="G8" s="35" t="s">
        <v>136</v>
      </c>
    </row>
    <row r="9" spans="1:11" x14ac:dyDescent="0.25">
      <c r="B9" t="s">
        <v>56</v>
      </c>
      <c r="C9" t="s">
        <v>57</v>
      </c>
      <c r="G9" s="43" t="s">
        <v>137</v>
      </c>
      <c r="H9" s="43" t="s">
        <v>139</v>
      </c>
    </row>
    <row r="10" spans="1:11" x14ac:dyDescent="0.25">
      <c r="B10" t="s">
        <v>58</v>
      </c>
      <c r="C10" t="s">
        <v>59</v>
      </c>
      <c r="G10" t="s">
        <v>138</v>
      </c>
      <c r="H10" t="s">
        <v>140</v>
      </c>
    </row>
    <row r="11" spans="1:11" ht="30" x14ac:dyDescent="0.25">
      <c r="B11" t="s">
        <v>60</v>
      </c>
      <c r="C11" s="26" t="s">
        <v>61</v>
      </c>
      <c r="G11" t="s">
        <v>141</v>
      </c>
      <c r="H11" t="s">
        <v>142</v>
      </c>
    </row>
    <row r="12" spans="1:11" x14ac:dyDescent="0.25">
      <c r="B12" t="s">
        <v>62</v>
      </c>
      <c r="C12" t="s">
        <v>63</v>
      </c>
      <c r="G12" t="s">
        <v>144</v>
      </c>
      <c r="H12" t="s">
        <v>145</v>
      </c>
    </row>
    <row r="13" spans="1:11" x14ac:dyDescent="0.25">
      <c r="B13" s="26" t="s">
        <v>47</v>
      </c>
      <c r="C13" t="s">
        <v>64</v>
      </c>
      <c r="D13" s="65" t="s">
        <v>184</v>
      </c>
    </row>
    <row r="14" spans="1:11" x14ac:dyDescent="0.25">
      <c r="B14" s="26" t="s">
        <v>181</v>
      </c>
      <c r="C14" t="s">
        <v>180</v>
      </c>
      <c r="G14" s="70" t="s">
        <v>192</v>
      </c>
    </row>
    <row r="15" spans="1:11" ht="29.25" x14ac:dyDescent="0.25">
      <c r="B15" s="64" t="s">
        <v>182</v>
      </c>
      <c r="C15" t="s">
        <v>183</v>
      </c>
      <c r="D15" s="68" t="s">
        <v>188</v>
      </c>
      <c r="G15" s="69" t="s">
        <v>193</v>
      </c>
      <c r="H15" t="s">
        <v>194</v>
      </c>
    </row>
    <row r="16" spans="1:11" x14ac:dyDescent="0.25">
      <c r="B16" t="s">
        <v>65</v>
      </c>
      <c r="C16" s="26" t="s">
        <v>66</v>
      </c>
      <c r="G16" s="69" t="s">
        <v>195</v>
      </c>
      <c r="H16" t="s">
        <v>196</v>
      </c>
    </row>
    <row r="17" spans="2:4" ht="30" x14ac:dyDescent="0.25">
      <c r="B17" t="s">
        <v>67</v>
      </c>
      <c r="C17" s="36" t="s">
        <v>68</v>
      </c>
    </row>
    <row r="18" spans="2:4" ht="36.950000000000003" customHeight="1" x14ac:dyDescent="0.25">
      <c r="B18" s="26" t="s">
        <v>69</v>
      </c>
      <c r="C18" s="26" t="s">
        <v>70</v>
      </c>
    </row>
    <row r="19" spans="2:4" ht="60" x14ac:dyDescent="0.25">
      <c r="B19" s="26" t="s">
        <v>71</v>
      </c>
      <c r="C19" t="s">
        <v>72</v>
      </c>
      <c r="D19" t="s">
        <v>73</v>
      </c>
    </row>
    <row r="20" spans="2:4" x14ac:dyDescent="0.25">
      <c r="B20" t="s">
        <v>74</v>
      </c>
      <c r="C20" s="26" t="s">
        <v>75</v>
      </c>
    </row>
    <row r="21" spans="2:4" ht="75" x14ac:dyDescent="0.25">
      <c r="B21" s="26" t="s">
        <v>76</v>
      </c>
      <c r="C21" s="26" t="s">
        <v>61</v>
      </c>
    </row>
    <row r="22" spans="2:4" x14ac:dyDescent="0.25">
      <c r="B22" t="s">
        <v>77</v>
      </c>
      <c r="C22" s="26" t="s">
        <v>78</v>
      </c>
      <c r="D22" t="s">
        <v>79</v>
      </c>
    </row>
    <row r="23" spans="2:4" ht="45" x14ac:dyDescent="0.25">
      <c r="B23" t="s">
        <v>80</v>
      </c>
      <c r="C23" s="26"/>
      <c r="D23" s="26" t="s">
        <v>81</v>
      </c>
    </row>
    <row r="24" spans="2:4" x14ac:dyDescent="0.25">
      <c r="B24" t="s">
        <v>82</v>
      </c>
      <c r="C24" s="26"/>
      <c r="D24" t="s">
        <v>79</v>
      </c>
    </row>
    <row r="25" spans="2:4" ht="30" x14ac:dyDescent="0.25">
      <c r="B25" s="26" t="s">
        <v>83</v>
      </c>
      <c r="C25" s="26" t="s">
        <v>84</v>
      </c>
      <c r="D25" t="s">
        <v>79</v>
      </c>
    </row>
    <row r="26" spans="2:4" x14ac:dyDescent="0.25">
      <c r="B26" t="s">
        <v>85</v>
      </c>
      <c r="C26" s="26"/>
      <c r="D26" t="s">
        <v>79</v>
      </c>
    </row>
    <row r="27" spans="2:4" ht="60" x14ac:dyDescent="0.25">
      <c r="B27" s="26" t="s">
        <v>86</v>
      </c>
      <c r="C27" s="26" t="s">
        <v>87</v>
      </c>
      <c r="D27" t="s">
        <v>79</v>
      </c>
    </row>
    <row r="28" spans="2:4" x14ac:dyDescent="0.25">
      <c r="B28" t="s">
        <v>88</v>
      </c>
      <c r="C28" s="26" t="s">
        <v>89</v>
      </c>
    </row>
    <row r="29" spans="2:4" ht="60" x14ac:dyDescent="0.25">
      <c r="B29" t="s">
        <v>90</v>
      </c>
      <c r="C29" s="26" t="s">
        <v>91</v>
      </c>
    </row>
  </sheetData>
  <hyperlinks>
    <hyperlink ref="D8" r:id="rId1" display="Pushing to a remote"/>
    <hyperlink ref="D19" r:id="rId2"/>
    <hyperlink ref="D22" r:id="rId3"/>
    <hyperlink ref="D24" r:id="rId4"/>
    <hyperlink ref="D25" r:id="rId5"/>
    <hyperlink ref="D26" r:id="rId6"/>
    <hyperlink ref="D27" r:id="rId7"/>
    <hyperlink ref="D4" r:id="rId8"/>
  </hyperlinks>
  <pageMargins left="0.7" right="0.7" top="0.75" bottom="0.75" header="0.51180555555555496" footer="0.51180555555555496"/>
  <pageSetup firstPageNumber="0" orientation="portrait" r:id="rId9"/>
  <drawing r:id="rId10"/>
  <legacyDrawing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zoomScale="75" zoomScaleNormal="75" workbookViewId="0">
      <selection activeCell="B21" sqref="B21"/>
    </sheetView>
  </sheetViews>
  <sheetFormatPr defaultRowHeight="15" x14ac:dyDescent="0.25"/>
  <cols>
    <col min="1" max="1" width="20.42578125"/>
    <col min="2" max="2" width="76.85546875"/>
    <col min="3" max="3" width="35.85546875"/>
    <col min="4" max="4" width="35.5703125"/>
    <col min="5" max="1025" width="8.5703125"/>
  </cols>
  <sheetData>
    <row r="2" spans="1:11" x14ac:dyDescent="0.25">
      <c r="A2" s="21" t="s">
        <v>27</v>
      </c>
      <c r="B2" s="3" t="s">
        <v>47</v>
      </c>
      <c r="C2" s="3"/>
      <c r="D2" s="3"/>
      <c r="E2" s="27"/>
    </row>
    <row r="3" spans="1:11" x14ac:dyDescent="0.25">
      <c r="B3" s="21" t="s">
        <v>28</v>
      </c>
      <c r="C3" s="21" t="s">
        <v>31</v>
      </c>
      <c r="D3" s="21" t="s">
        <v>29</v>
      </c>
      <c r="E3" s="28"/>
      <c r="F3" s="21"/>
      <c r="H3" s="21"/>
      <c r="I3" s="21"/>
      <c r="J3" s="21"/>
      <c r="K3" s="21"/>
    </row>
    <row r="4" spans="1:11" x14ac:dyDescent="0.25">
      <c r="B4" t="s">
        <v>92</v>
      </c>
      <c r="C4" t="s">
        <v>93</v>
      </c>
      <c r="D4" s="33" t="s">
        <v>94</v>
      </c>
      <c r="E4" s="28"/>
      <c r="F4" s="30"/>
      <c r="G4" s="30"/>
      <c r="H4" s="31"/>
      <c r="I4" s="30"/>
      <c r="J4" s="32"/>
      <c r="K4" s="31"/>
    </row>
    <row r="5" spans="1:11" ht="30.75" x14ac:dyDescent="0.25">
      <c r="B5" s="37" t="s">
        <v>95</v>
      </c>
      <c r="C5" s="34" t="s">
        <v>96</v>
      </c>
      <c r="D5" s="33" t="s">
        <v>97</v>
      </c>
      <c r="E5" s="28"/>
      <c r="F5" s="8"/>
      <c r="G5" s="8"/>
      <c r="H5" s="29"/>
      <c r="J5" s="25"/>
    </row>
    <row r="6" spans="1:11" x14ac:dyDescent="0.25">
      <c r="E6" s="28"/>
      <c r="F6" s="22"/>
      <c r="H6" s="23"/>
      <c r="J6" s="24"/>
    </row>
  </sheetData>
  <hyperlinks>
    <hyperlink ref="D4" r:id="rId1"/>
    <hyperlink ref="D5" r:id="rId2"/>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11279</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Duration Meter</vt:lpstr>
      <vt:lpstr>CSS Advanced</vt:lpstr>
      <vt:lpstr>CSS</vt:lpstr>
      <vt:lpstr>HTML</vt:lpstr>
      <vt:lpstr>WebDesign Helpful Links</vt:lpstr>
      <vt:lpstr>git vcs</vt:lpstr>
      <vt:lpstr>npm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EpicApex</dc:creator>
  <dc:description/>
  <cp:lastModifiedBy>Omri Freidenberg</cp:lastModifiedBy>
  <cp:revision>41</cp:revision>
  <dcterms:created xsi:type="dcterms:W3CDTF">2017-06-07T12:27:53Z</dcterms:created>
  <dcterms:modified xsi:type="dcterms:W3CDTF">2018-04-14T20:43:08Z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