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bookViews>
  <sheets>
    <sheet name="Duration Meter" sheetId="1" r:id="rId1"/>
    <sheet name="CSS Advanced" sheetId="21" r:id="rId2"/>
    <sheet name="CSS" sheetId="19" r:id="rId3"/>
    <sheet name="HTML" sheetId="13" r:id="rId4"/>
    <sheet name="WebDesign Helpful Links" sheetId="20" r:id="rId5"/>
    <sheet name="git vcs" sheetId="14" r:id="rId6"/>
    <sheet name="npm" sheetId="17" r:id="rId7"/>
  </sheets>
  <definedNames>
    <definedName name="GNUPG">#REF!</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2" i="1" l="1"/>
  <c r="E9" i="1" l="1"/>
  <c r="E10" i="1" l="1"/>
  <c r="B46" i="19"/>
  <c r="E11" i="1" l="1"/>
  <c r="J3" i="1"/>
  <c r="E7" i="1"/>
  <c r="E8" i="1"/>
  <c r="E6" i="1" l="1"/>
  <c r="E5" i="1" l="1"/>
  <c r="E4" i="1"/>
  <c r="E3" i="1" l="1"/>
  <c r="K36" i="1" l="1"/>
  <c r="J36" i="1"/>
  <c r="I36" i="1"/>
  <c r="J7" i="1"/>
  <c r="J6" i="1"/>
  <c r="J5" i="1"/>
  <c r="J4" i="1"/>
  <c r="K5" i="1" l="1"/>
  <c r="K6" i="1"/>
  <c r="K7" i="1"/>
  <c r="K3" i="1"/>
  <c r="K4" i="1"/>
  <c r="G3" i="1"/>
  <c r="F13" i="1" s="1"/>
  <c r="F12" i="1" l="1"/>
  <c r="F14" i="1"/>
  <c r="F22" i="1"/>
  <c r="F30" i="1"/>
  <c r="F38" i="1"/>
  <c r="F46" i="1"/>
  <c r="F15" i="1"/>
  <c r="F23" i="1"/>
  <c r="F31" i="1"/>
  <c r="F39" i="1"/>
  <c r="F47" i="1"/>
  <c r="F16" i="1"/>
  <c r="F24" i="1"/>
  <c r="F32" i="1"/>
  <c r="F40" i="1"/>
  <c r="F28" i="1"/>
  <c r="F21" i="1"/>
  <c r="F45" i="1"/>
  <c r="F17" i="1"/>
  <c r="F25" i="1"/>
  <c r="F33" i="1"/>
  <c r="F41" i="1"/>
  <c r="F26" i="1"/>
  <c r="F34" i="1"/>
  <c r="F19" i="1"/>
  <c r="F35" i="1"/>
  <c r="F43" i="1"/>
  <c r="F20" i="1"/>
  <c r="F36" i="1"/>
  <c r="F29" i="1"/>
  <c r="F18" i="1"/>
  <c r="F42" i="1"/>
  <c r="F27" i="1"/>
  <c r="F11" i="1"/>
  <c r="F44" i="1"/>
  <c r="F37" i="1"/>
  <c r="F6" i="1"/>
  <c r="F7" i="1"/>
  <c r="F8" i="1"/>
  <c r="F9" i="1"/>
  <c r="F4" i="1"/>
  <c r="F3" i="1"/>
  <c r="F5" i="1"/>
  <c r="F10" i="1"/>
  <c r="G5" i="1"/>
  <c r="L36" i="1" l="1"/>
  <c r="M36" i="1" s="1"/>
  <c r="N36" i="1" l="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EpicApex</author>
  </authors>
  <commentList>
    <comment ref="B5" authorId="0">
      <text>
        <r>
          <rPr>
            <b/>
            <sz val="9"/>
            <color indexed="81"/>
            <rFont val="Tahoma"/>
            <family val="2"/>
          </rPr>
          <t>EpicApex:</t>
        </r>
        <r>
          <rPr>
            <sz val="9"/>
            <color indexed="81"/>
            <rFont val="Tahoma"/>
            <family val="2"/>
          </rPr>
          <t xml:space="preserve">
first value applies to top-left and bottom-right corners, and the second value applies to top-right and bottom-left corners</t>
        </r>
      </text>
    </comment>
  </commentList>
</comments>
</file>

<file path=xl/comments3.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4.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5.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<sst xmlns="http://schemas.openxmlformats.org/spreadsheetml/2006/main" count="352" uniqueCount="295">
  <si>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</si>
  <si>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</si>
  <si>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</si>
  <si>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</si>
  <si>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</si>
  <si>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</si>
  <si>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</si>
  <si>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</si>
  <si>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</si>
  <si>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</si>
  <si>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</si>
  <si>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</si>
  <si>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</si>
  <si>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</si>
  <si>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</si>
  <si>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</si>
  <si>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</si>
  <si>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</si>
  <si>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</si>
  <si>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</si>
  <si>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</si>
  <si>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</si>
  <si>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</si>
  <si>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</si>
  <si>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</si>
  <si>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</si>
  <si>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</si>
  <si>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Progress Information</t>
  </si>
  <si>
    <t>Description</t>
  </si>
  <si>
    <t>Solution - Link</t>
  </si>
  <si>
    <t>Commands</t>
  </si>
  <si>
    <t>Command syntax</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</si>
  <si>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</si>
  <si>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</si>
  <si>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</si>
  <si>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</si>
  <si>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</si>
  <si>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</si>
  <si>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</si>
  <si>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</si>
  <si>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</si>
  <si>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</si>
  <si>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</si>
  <si>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</si>
  <si>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</si>
  <si>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</si>
  <si>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</si>
  <si>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</si>
  <si>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</si>
  <si>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</si>
  <si>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</si>
  <si>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</si>
  <si>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</si>
  <si>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</si>
  <si>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</si>
  <si>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</si>
  <si>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</si>
  <si>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</si>
  <si>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</si>
  <si>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</si>
  <si>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</si>
  <si>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</si>
  <si>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</si>
  <si>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</si>
  <si>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</si>
  <si>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</si>
  <si>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</si>
  <si>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</si>
  <si>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</si>
  <si>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</si>
  <si>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</si>
  <si>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</si>
  <si>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</si>
  <si>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</si>
  <si>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</si>
  <si>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</si>
  <si>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</si>
  <si>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</si>
  <si>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</si>
  <si>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</si>
  <si>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</si>
  <si>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</si>
  <si>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</si>
  <si>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</si>
  <si>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</si>
  <si>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</si>
  <si>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</si>
  <si>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</si>
  <si>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</si>
  <si>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</si>
  <si>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</si>
  <si>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</si>
  <si>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</si>
  <si>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</si>
  <si>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</si>
  <si>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</si>
  <si>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</si>
  <si>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</si>
  <si>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</si>
  <si>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</si>
  <si>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</si>
  <si>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</si>
  <si>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</si>
  <si>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</si>
  <si>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</si>
  <si>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</si>
  <si>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</si>
  <si>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</si>
  <si>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</si>
  <si>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</si>
  <si>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</si>
  <si>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</si>
  <si>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</si>
  <si>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</si>
  <si>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</si>
  <si>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</si>
  <si>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</si>
  <si>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</si>
  <si>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</si>
  <si>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</si>
  <si>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</si>
  <si>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</si>
  <si>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</si>
  <si>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</si>
  <si>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</si>
  <si>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</si>
  <si>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</si>
  <si>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</si>
  <si>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</si>
  <si>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</si>
  <si>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</si>
  <si>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</si>
  <si>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</si>
  <si>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</si>
  <si>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</si>
  <si>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</si>
  <si>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</si>
  <si>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</si>
  <si>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</si>
  <si>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</si>
  <si>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</si>
  <si>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</si>
  <si>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</si>
  <si>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</si>
  <si>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</si>
  <si>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</si>
  <si>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</si>
  <si>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</si>
  <si>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</si>
  <si>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</si>
  <si>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</si>
  <si>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</si>
  <si>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</si>
  <si>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</si>
  <si>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</si>
  <si>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</si>
  <si>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</si>
  <si>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</si>
  <si>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</si>
  <si>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</si>
  <si>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</si>
  <si>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</si>
  <si>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</si>
  <si>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</si>
  <si>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</si>
  <si>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</si>
  <si>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</si>
  <si>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</si>
  <si>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</si>
  <si>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</si>
  <si>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</si>
  <si>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</si>
  <si>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</si>
  <si>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</si>
  <si>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</si>
  <si>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</si>
  <si>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</si>
  <si>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</si>
  <si>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</si>
  <si>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</si>
  <si>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</si>
  <si>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</si>
  <si>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</si>
  <si>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</si>
  <si>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</si>
  <si>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</si>
  <si>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</si>
  <si>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</si>
  <si>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</si>
  <si>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</si>
  <si>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</si>
  <si>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</si>
  <si>
    <t>Commits</t>
  </si>
  <si>
    <t>git log origin/master..HEAD</t>
  </si>
  <si>
    <t>view the local commits made</t>
  </si>
  <si>
    <t>git diff origin/master..HEAD</t>
  </si>
  <si>
    <t>view the difference between local and remote</t>
  </si>
  <si>
    <r>
      <t>margin-left</t>
    </r>
    <r>
      <rPr>
        <sz val="11"/>
        <color rgb="FFD4D4D4"/>
        <rFont val="Consolas"/>
        <family val="3"/>
      </rPr>
      <t xml:space="preserve">: </t>
    </r>
    <r>
      <rPr>
        <sz val="11"/>
        <color rgb="FFCE9178"/>
        <rFont val="Consolas"/>
        <family val="3"/>
      </rPr>
      <t>auto</t>
    </r>
    <r>
      <rPr>
        <sz val="11"/>
        <color rgb="FFD4D4D4"/>
        <rFont val="Consolas"/>
        <family val="3"/>
      </rPr>
      <t>;</t>
    </r>
  </si>
  <si>
    <r>
      <t>margin-right</t>
    </r>
    <r>
      <rPr>
        <sz val="11"/>
        <color rgb="FFD4D4D4"/>
        <rFont val="Consolas"/>
        <family val="3"/>
      </rPr>
      <t xml:space="preserve">: </t>
    </r>
    <r>
      <rPr>
        <sz val="11"/>
        <color rgb="FFCE9178"/>
        <rFont val="Consolas"/>
        <family val="3"/>
      </rPr>
      <t>auto</t>
    </r>
    <r>
      <rPr>
        <sz val="11"/>
        <color rgb="FFD4D4D4"/>
        <rFont val="Consolas"/>
        <family val="3"/>
      </rPr>
      <t>;</t>
    </r>
  </si>
  <si>
    <r>
      <t>width</t>
    </r>
    <r>
      <rPr>
        <sz val="11"/>
        <color rgb="FFD4D4D4"/>
        <rFont val="Consolas"/>
        <family val="3"/>
      </rPr>
      <t xml:space="preserve">: </t>
    </r>
    <r>
      <rPr>
        <sz val="11"/>
        <color rgb="FFB5CEA8"/>
        <rFont val="Consolas"/>
        <family val="3"/>
      </rPr>
      <t>1140px</t>
    </r>
    <r>
      <rPr>
        <sz val="11"/>
        <color rgb="FFD4D4D4"/>
        <rFont val="Consolas"/>
        <family val="3"/>
      </rPr>
      <t>;</t>
    </r>
  </si>
  <si>
    <t>context element</t>
  </si>
  <si>
    <t>(browser,screen..)</t>
  </si>
  <si>
    <t>adjusted automatically according to the container width from the left &amp; the context element</t>
  </si>
  <si>
    <t>adjusted automatically according to the container width from the right &amp; the context element</t>
  </si>
  <si>
    <t>floatL: left/right;</t>
  </si>
  <si>
    <t>Make an element float in the assigned location</t>
  </si>
  <si>
    <t>Do not allow floating elements on the left or the right side of a specified element
can be a &lt;div&gt; &lt;p&gt; …</t>
  </si>
  <si>
    <r>
      <t xml:space="preserve">The display property specifies the display behavior of an element.
</t>
    </r>
    <r>
      <rPr>
        <b/>
        <sz val="11"/>
        <color rgb="FF000000"/>
        <rFont val="Calibri"/>
        <family val="2"/>
      </rPr>
      <t>Note:</t>
    </r>
    <r>
      <rPr>
        <sz val="11"/>
        <color rgb="FF000000"/>
        <rFont val="Calibri"/>
        <family val="2"/>
      </rPr>
      <t xml:space="preserve">
Every element on a web page is a rectangular box. The CSS display property determines how that rectangular box behaves.</t>
    </r>
  </si>
  <si>
    <t>a:after {
    content: "(" attr(href) ")";
}</t>
  </si>
  <si>
    <t>The content property is used to insert generated content.
Will display the href attribute of every thing after the context of a href.
Or for that matter every content after every element.</t>
  </si>
  <si>
    <t>Margin Box</t>
  </si>
  <si>
    <t>Top</t>
  </si>
  <si>
    <t>Right</t>
  </si>
  <si>
    <t>Bottom</t>
  </si>
  <si>
    <t>Left</t>
  </si>
  <si>
    <t>Top -&gt; right -&gt; bottom -&gt; left</t>
  </si>
  <si>
    <t>&gt;</t>
  </si>
  <si>
    <t>&lt;</t>
  </si>
  <si>
    <t>Order Clock wise</t>
  </si>
  <si>
    <t>margin: top right bottom left</t>
  </si>
  <si>
    <t>border &lt;width size&gt; &lt;type&gt; &lt;color&gt;
size : px
type : solid
color: #000000-#ffffff</t>
  </si>
  <si>
    <t xml:space="preserve">Set the border </t>
  </si>
  <si>
    <t>CSS Selectors LINK</t>
  </si>
  <si>
    <t>CSS - Cascading Style Sheets</t>
  </si>
  <si>
    <t>CSS Selectors can select all / part of the selection</t>
  </si>
  <si>
    <t>0300</t>
  </si>
  <si>
    <r>
      <t>clear</t>
    </r>
    <r>
      <rPr>
        <sz val="12"/>
        <color rgb="FF000000"/>
        <rFont val="Consolas"/>
        <family val="3"/>
      </rPr>
      <t>:</t>
    </r>
    <r>
      <rPr>
        <sz val="12"/>
        <color rgb="FF0000CD"/>
        <rFont val="Consolas"/>
        <family val="3"/>
      </rPr>
      <t> both</t>
    </r>
    <r>
      <rPr>
        <sz val="12"/>
        <color rgb="FF000000"/>
        <rFont val="Consolas"/>
        <family val="3"/>
      </rPr>
      <t>; inside a class
https://css-tricks.com/snippets/css/clear-fix/</t>
    </r>
  </si>
  <si>
    <t>Decide the wieght (boldness) of the font</t>
  </si>
  <si>
    <t>font-wieght: (100-900) , bold, lighter, bolder</t>
  </si>
  <si>
    <t>29/2/2018</t>
  </si>
  <si>
    <t>5/3/2018</t>
  </si>
  <si>
    <t>ViewPort - The viewport is the user's visible 
area of a web page.</t>
  </si>
  <si>
    <t>Measurement units</t>
  </si>
  <si>
    <t>height: 100vh;</t>
  </si>
  <si>
    <t>vw - 1 unit reflects 1/100th the width of the viewport</t>
  </si>
  <si>
    <t>vh - 1 unit reflects 1/100th the height of the viewport</t>
  </si>
  <si>
    <t>height: 100vw;</t>
  </si>
  <si>
    <t>Moving Objects</t>
  </si>
  <si>
    <t>top:
bottom:
right:
left:</t>
  </si>
  <si>
    <t>Change the position of the box</t>
  </si>
  <si>
    <t>transform: translate(-50%,-50%)</t>
  </si>
  <si>
    <t>translate(x,y) coordinates</t>
  </si>
  <si>
    <t>Gradiantly change the image colors
To create a linear gradient you must define at least two color stops. 
Color stops are the colors you want to render smooth transitions among. 
You can also set a starting point and a direction (or an angle) along with the gradient effect.</t>
  </si>
  <si>
    <r>
      <t xml:space="preserve">background: </t>
    </r>
    <r>
      <rPr>
        <b/>
        <sz val="12"/>
        <color rgb="FF000000"/>
        <rFont val="Consolas"/>
        <family val="3"/>
      </rPr>
      <t>linear-gradient</t>
    </r>
    <r>
      <rPr>
        <sz val="12"/>
        <color rgb="FF000000"/>
        <rFont val="Consolas"/>
        <family val="3"/>
      </rPr>
      <t>(</t>
    </r>
    <r>
      <rPr>
        <i/>
        <sz val="12"/>
        <color rgb="FF000000"/>
        <rFont val="Consolas"/>
        <family val="3"/>
      </rPr>
      <t>direction</t>
    </r>
    <r>
      <rPr>
        <sz val="12"/>
        <color rgb="FF000000"/>
        <rFont val="Consolas"/>
        <family val="3"/>
      </rPr>
      <t>, </t>
    </r>
    <r>
      <rPr>
        <i/>
        <sz val="12"/>
        <color rgb="FF000000"/>
        <rFont val="Consolas"/>
        <family val="3"/>
      </rPr>
      <t>color-stop1</t>
    </r>
    <r>
      <rPr>
        <sz val="12"/>
        <color rgb="FF000000"/>
        <rFont val="Consolas"/>
        <family val="3"/>
      </rPr>
      <t>, </t>
    </r>
    <r>
      <rPr>
        <i/>
        <sz val="12"/>
        <color rgb="FF000000"/>
        <rFont val="Consolas"/>
        <family val="3"/>
      </rPr>
      <t>color-stop2, ...</t>
    </r>
    <r>
      <rPr>
        <sz val="12"/>
        <color rgb="FF000000"/>
        <rFont val="Consolas"/>
        <family val="3"/>
      </rPr>
      <t>);</t>
    </r>
  </si>
  <si>
    <t>Manipulating Text</t>
  </si>
  <si>
    <t>text-transform:</t>
  </si>
  <si>
    <t>letter-spacing:</t>
  </si>
  <si>
    <t>word-spacing:</t>
  </si>
  <si>
    <r>
      <t>display</t>
    </r>
    <r>
      <rPr>
        <sz val="12"/>
        <color rgb="FF000000"/>
        <rFont val="Consolas"/>
        <family val="3"/>
      </rPr>
      <t>:</t>
    </r>
    <r>
      <rPr>
        <sz val="12"/>
        <color rgb="FF0000CD"/>
        <rFont val="Consolas"/>
        <family val="3"/>
      </rPr>
      <t> none</t>
    </r>
    <r>
      <rPr>
        <sz val="12"/>
        <color rgb="FF000000"/>
        <rFont val="Consolas"/>
        <family val="3"/>
      </rPr>
      <t>;
display: inline; (inline - columns )
display: block; ( line breaks - rows )
display: inline-block; (inline block - doesn’t line break + has padding and margin )</t>
    </r>
  </si>
  <si>
    <t>5/3/2019</t>
  </si>
  <si>
    <t>text-transform: none|capitalize|uppercase|lowercase|initial|inherit;</t>
  </si>
  <si>
    <t>CSS Pseudo-classes</t>
  </si>
  <si>
    <t>Basic Colors - www.flatuicolors.com</t>
  </si>
  <si>
    <t>/* unvisited link */
a:link {
    color: red;
}
/* visited link */
a:visited {
    color: green;
}
/* mouse over link */
a:hover {
    color: hotpink;
}
/* selected link */
a:active {
    color: blue;
}</t>
  </si>
  <si>
    <r>
      <t xml:space="preserve">A pseudo-class is used to define a special state of an element.
In-order of being effective , the order of the pseudo-class should remain:
</t>
    </r>
    <r>
      <rPr>
        <b/>
        <sz val="11"/>
        <color rgb="FF000000"/>
        <rFont val="Verdana"/>
        <family val="2"/>
      </rPr>
      <t>1)</t>
    </r>
    <r>
      <rPr>
        <sz val="11"/>
        <color rgb="FF000000"/>
        <rFont val="Verdana"/>
        <family val="2"/>
      </rPr>
      <t xml:space="preserve"> </t>
    </r>
    <r>
      <rPr>
        <b/>
        <sz val="11"/>
        <color rgb="FF000000"/>
        <rFont val="Verdana"/>
        <family val="2"/>
      </rPr>
      <t>a:link
2) a:visited
3) a:hover
4) a:active</t>
    </r>
  </si>
  <si>
    <t xml:space="preserve">Description </t>
  </si>
  <si>
    <t>0to255 shades of colors</t>
  </si>
  <si>
    <t>Name</t>
  </si>
  <si>
    <t>flatuicolors</t>
  </si>
  <si>
    <t>Multiple color palettes to choose from ( hex value )</t>
  </si>
  <si>
    <t>Copy hex color value and retrieve other shades of the same</t>
  </si>
  <si>
    <t>text-decoration</t>
  </si>
  <si>
    <t>set underline // overline // line-through // underline overline //</t>
  </si>
  <si>
    <t>CSS transitions allows you to change property values smoothly (from one value to another), over a given duration.</t>
  </si>
  <si>
    <t>transition: background-color 0.2s;</t>
  </si>
  <si>
    <t>Only for chrome and safaru - application based of webkit or Blink</t>
  </si>
  <si>
    <t>-webkit-transition-duration: 1s;</t>
  </si>
  <si>
    <t>set the duration of the transition</t>
  </si>
  <si>
    <r>
      <t>transition</t>
    </r>
    <r>
      <rPr>
        <sz val="12"/>
        <color rgb="FF000000"/>
        <rFont val="Consolas"/>
        <family val="3"/>
      </rPr>
      <t>:</t>
    </r>
    <r>
      <rPr>
        <sz val="12"/>
        <color rgb="FF0000CD"/>
        <rFont val="Consolas"/>
        <family val="3"/>
      </rPr>
      <t> param1 duration1, param2 duration2, param3…</t>
    </r>
  </si>
  <si>
    <t>CSS Advanced</t>
  </si>
  <si>
    <r>
      <t>The CSS </t>
    </r>
    <r>
      <rPr>
        <sz val="12"/>
        <color rgb="FFDC143C"/>
        <rFont val="Consolas"/>
        <family val="3"/>
      </rPr>
      <t>border-radius</t>
    </r>
    <r>
      <rPr>
        <sz val="11"/>
        <color rgb="FF000000"/>
        <rFont val="Verdana"/>
        <family val="2"/>
      </rPr>
      <t> property defines the radius of an element's corners.</t>
    </r>
  </si>
  <si>
    <t>border-radius: size(top-left+bottom-right conrers)px size(top-right+bottom-left);</t>
  </si>
  <si>
    <t>A set of navigation links:</t>
  </si>
  <si>
    <t>&lt;nav&gt;
  &lt;a href="/html/"&gt;HTML&lt;/a&gt; |
  &lt;a href="/css/"&gt;CSS&lt;/a&gt; |
  &lt;a href="/js/"&gt;JavaScript&lt;/a&gt; |
  &lt;a href="/jquery/"&gt;jQuery&lt;/a&gt;
&lt;/nav&gt;</t>
  </si>
  <si>
    <t>https://www.w3schools.com/tags/ref_standardattributes.asp</t>
  </si>
  <si>
    <t>HTML GLOBAL ATTRIBUTS ( class, id, data-*)</t>
  </si>
  <si>
    <t>0430</t>
  </si>
  <si>
    <t>transition: param1 duration1,param2 …</t>
  </si>
  <si>
    <t>Section</t>
  </si>
  <si>
    <t>The &lt;section&gt; tag defines sections in a document, such as chapters,
 headers, footers, or any other sections of the document.</t>
  </si>
  <si>
    <t>&lt;section&gt; &lt;/section&gt;</t>
  </si>
  <si>
    <t>HTML Special commands</t>
  </si>
  <si>
    <t>&amp;mdash;</t>
  </si>
  <si>
    <t>"-" in the length of a capital M</t>
  </si>
  <si>
    <t>The premium icon font for Ionic Framework.</t>
  </si>
  <si>
    <t>ionicons</t>
  </si>
  <si>
    <t>randomuser.me</t>
  </si>
  <si>
    <t>A free, open-source API for generating random user data. Like Lorem Ipsum, but for people.</t>
  </si>
  <si>
    <t>12/3/2019</t>
  </si>
  <si>
    <t>11/3/2020</t>
  </si>
  <si>
    <t>&lt;i&gt;</t>
  </si>
  <si>
    <t>A range of text that is different from the normal text - technical terms, foreign language phrases, or fictional character thoughts. It is typically displayed in italic type.</t>
  </si>
  <si>
    <t>.class:after</t>
  </si>
  <si>
    <t>design right after the element</t>
  </si>
  <si>
    <t>12/3/2020</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</si>
</sst>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b/>
      <u/>
      <sz val="11"/>
      <color rgb="FF000000"/>
      <name val="Calibri"/>
      <family val="2"/>
      <charset val="1"/>
    </font>
    <font>
      <b/>
      <sz val="11"/>
      <color rgb="FF202F3C"/>
      <name val="Cambria"/>
      <family val="1"/>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
      <sz val="11"/>
      <color rgb="FF000000"/>
      <name val="Calibri"/>
      <family val="2"/>
    </font>
    <font>
      <u/>
      <sz val="11"/>
      <color rgb="FF000000"/>
      <name val="Calibri"/>
      <family val="2"/>
    </font>
    <font>
      <sz val="11"/>
      <color rgb="FFB5CEA8"/>
      <name val="Consolas"/>
      <family val="3"/>
    </font>
    <font>
      <sz val="12"/>
      <color rgb="FF0000CD"/>
      <name val="Consolas"/>
      <family val="3"/>
    </font>
    <font>
      <sz val="12"/>
      <color rgb="FF000000"/>
      <name val="Consolas"/>
      <family val="3"/>
    </font>
    <font>
      <sz val="11"/>
      <color rgb="FF000000"/>
      <name val="Verdana"/>
      <family val="2"/>
    </font>
    <font>
      <sz val="11"/>
      <name val="Consolas"/>
      <family val="3"/>
    </font>
    <font>
      <u/>
      <sz val="11"/>
      <name val="Calibri"/>
      <family val="2"/>
      <charset val="1"/>
    </font>
    <font>
      <i/>
      <sz val="12"/>
      <color rgb="FF000000"/>
      <name val="Consolas"/>
      <family val="3"/>
    </font>
    <font>
      <b/>
      <sz val="12"/>
      <color rgb="FF000000"/>
      <name val="Consolas"/>
      <family val="3"/>
    </font>
    <font>
      <b/>
      <sz val="11"/>
      <color rgb="FF000000"/>
      <name val="Verdana"/>
      <family val="2"/>
    </font>
    <font>
      <b/>
      <sz val="11"/>
      <color theme="0"/>
      <name val="Calibri"/>
      <family val="2"/>
    </font>
    <font>
      <sz val="12"/>
      <color rgb="FFFF0000"/>
      <name val="Consolas"/>
      <family val="3"/>
    </font>
    <font>
      <sz val="12"/>
      <color rgb="FFDC143C"/>
      <name val="Consolas"/>
      <family val="3"/>
    </font>
  </fonts>
  <fills count="16">
    <fill>
      <patternFill patternType="none"/>
    </fill>
    <fill>
      <patternFill patternType="gray125"/>
    </fill>
    <fill>
      <patternFill patternType="solid">
        <fgColor rgb="FFFFFF00"/>
        <bgColor rgb="FFFFFF00"/>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3" tint="0.39997558519241921"/>
        <bgColor indexed="64"/>
      </patternFill>
    </fill>
    <fill>
      <patternFill patternType="solid">
        <fgColor theme="1"/>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Border="0" applyProtection="0"/>
    <xf numFmtId="0" fontId="12" fillId="0" borderId="0" applyBorder="0" applyProtection="0"/>
  </cellStyleXfs>
  <cellXfs count="120">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center" vertical="center" wrapText="1"/>
    </xf>
    <xf numFmtId="0" fontId="16" fillId="0" borderId="0" xfId="0" applyFont="1" applyAlignment="1">
      <alignment horizontal="left" vertical="center" wrapText="1"/>
    </xf>
    <xf numFmtId="0" fontId="0" fillId="0" borderId="0" xfId="0" applyFont="1" applyAlignment="1">
      <alignment wrapText="1"/>
    </xf>
    <xf numFmtId="0" fontId="0" fillId="3" borderId="0" xfId="0" applyFill="1" applyAlignment="1">
      <alignment horizontal="center" vertical="center"/>
    </xf>
    <xf numFmtId="0" fontId="0" fillId="3"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18" fillId="0" borderId="0" xfId="0" applyFont="1" applyAlignment="1">
      <alignment vertical="center" wrapText="1"/>
    </xf>
    <xf numFmtId="0" fontId="12" fillId="0" borderId="0" xfId="2" applyFont="1" applyBorder="1" applyProtection="1"/>
    <xf numFmtId="0" fontId="4" fillId="0" borderId="0" xfId="2" applyFont="1" applyBorder="1" applyAlignment="1" applyProtection="1"/>
    <xf numFmtId="0" fontId="17" fillId="0" borderId="0" xfId="0" applyFont="1"/>
    <xf numFmtId="0" fontId="13" fillId="0" borderId="0" xfId="0" applyFont="1" applyAlignment="1">
      <alignment wrapText="1"/>
    </xf>
    <xf numFmtId="0" fontId="21" fillId="0" borderId="0" xfId="0" applyFont="1" applyAlignment="1">
      <alignment wrapText="1"/>
    </xf>
    <xf numFmtId="49" fontId="0" fillId="0" borderId="0" xfId="0" applyNumberFormat="1" applyAlignment="1">
      <alignment horizontal="center" vertical="center"/>
    </xf>
    <xf numFmtId="0" fontId="0" fillId="4"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29" fillId="0" borderId="0" xfId="0" applyFont="1"/>
    <xf numFmtId="0" fontId="0" fillId="5" borderId="0" xfId="0" applyFill="1" applyAlignment="1">
      <alignment horizontal="center"/>
    </xf>
    <xf numFmtId="0" fontId="24" fillId="0" borderId="0" xfId="0" applyFont="1"/>
    <xf numFmtId="0" fontId="0" fillId="6" borderId="1" xfId="0" applyFill="1" applyBorder="1"/>
    <xf numFmtId="0" fontId="24" fillId="6"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33" fillId="7" borderId="0" xfId="0" applyFont="1" applyFill="1" applyAlignment="1">
      <alignment horizontal="center" vertical="center"/>
    </xf>
    <xf numFmtId="0" fontId="11" fillId="8"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18"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4" borderId="0" xfId="0" applyFont="1" applyFill="1" applyAlignment="1">
      <alignment horizontal="center"/>
    </xf>
    <xf numFmtId="0" fontId="23" fillId="0" borderId="0" xfId="0" applyFont="1" applyAlignment="1">
      <alignment horizontal="center" vertical="center"/>
    </xf>
    <xf numFmtId="0" fontId="14" fillId="0" borderId="0" xfId="0" applyFont="1" applyAlignment="1">
      <alignment horizontal="center" wrapText="1"/>
    </xf>
    <xf numFmtId="0" fontId="0" fillId="9" borderId="0" xfId="0" applyFont="1" applyFill="1" applyAlignment="1">
      <alignment wrapText="1"/>
    </xf>
    <xf numFmtId="0" fontId="34" fillId="0" borderId="0" xfId="0" applyFont="1"/>
    <xf numFmtId="0" fontId="0" fillId="9" borderId="0" xfId="0" applyFill="1"/>
    <xf numFmtId="0" fontId="12" fillId="9" borderId="0" xfId="2" applyFill="1"/>
    <xf numFmtId="0" fontId="34" fillId="9" borderId="0" xfId="0" applyFont="1" applyFill="1" applyAlignment="1">
      <alignment wrapText="1"/>
    </xf>
    <xf numFmtId="0" fontId="37" fillId="0" borderId="0" xfId="0" applyFont="1" applyAlignment="1">
      <alignment horizontal="left" vertical="center"/>
    </xf>
    <xf numFmtId="0" fontId="39" fillId="0" borderId="0" xfId="0" applyFont="1"/>
    <xf numFmtId="0" fontId="0" fillId="0" borderId="0" xfId="0" applyAlignment="1">
      <alignment horizontal="right"/>
    </xf>
    <xf numFmtId="0" fontId="11" fillId="0" borderId="1" xfId="0" applyFont="1" applyBorder="1" applyAlignment="1">
      <alignment horizontal="center" vertical="center"/>
    </xf>
    <xf numFmtId="0" fontId="45" fillId="12" borderId="1" xfId="2" applyFont="1" applyFill="1" applyBorder="1" applyAlignment="1">
      <alignment horizontal="center" vertical="center"/>
    </xf>
    <xf numFmtId="0" fontId="0" fillId="4" borderId="1" xfId="0" applyFont="1" applyFill="1" applyBorder="1"/>
    <xf numFmtId="0" fontId="33" fillId="10" borderId="1" xfId="0" applyFont="1" applyFill="1" applyBorder="1"/>
    <xf numFmtId="0" fontId="43" fillId="0" borderId="1" xfId="0" applyFont="1" applyBorder="1" applyAlignment="1">
      <alignment wrapText="1"/>
    </xf>
    <xf numFmtId="0" fontId="38" fillId="0" borderId="1" xfId="0" applyFont="1"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44" fillId="11" borderId="1" xfId="0" applyFont="1" applyFill="1" applyBorder="1" applyAlignment="1">
      <alignment vertical="center" wrapText="1"/>
    </xf>
    <xf numFmtId="0" fontId="0" fillId="0" borderId="2" xfId="0" applyBorder="1"/>
    <xf numFmtId="0" fontId="11" fillId="0" borderId="3" xfId="0" applyFont="1" applyBorder="1" applyAlignment="1">
      <alignment horizontal="center" vertical="center"/>
    </xf>
    <xf numFmtId="0" fontId="0" fillId="14" borderId="0" xfId="0" applyFill="1"/>
    <xf numFmtId="0" fontId="44" fillId="0" borderId="0" xfId="0" applyFont="1" applyAlignment="1">
      <alignment vertical="center"/>
    </xf>
    <xf numFmtId="0" fontId="0" fillId="0" borderId="0" xfId="0" applyAlignment="1">
      <alignment wrapText="1"/>
    </xf>
    <xf numFmtId="0" fontId="42" fillId="0" borderId="0" xfId="0" applyFont="1"/>
    <xf numFmtId="0" fontId="24" fillId="14" borderId="0" xfId="0" applyFont="1" applyFill="1"/>
    <xf numFmtId="0" fontId="43" fillId="0" borderId="0" xfId="0" applyFont="1"/>
    <xf numFmtId="0" fontId="0" fillId="0" borderId="0" xfId="0" applyAlignment="1">
      <alignment vertical="top" wrapText="1"/>
    </xf>
    <xf numFmtId="0" fontId="43" fillId="0" borderId="0" xfId="0" applyFont="1" applyAlignment="1">
      <alignment horizontal="left" vertical="top" wrapText="1"/>
    </xf>
    <xf numFmtId="0" fontId="12" fillId="0" borderId="0" xfId="2"/>
    <xf numFmtId="0" fontId="0" fillId="4" borderId="0" xfId="0" applyFill="1"/>
    <xf numFmtId="0" fontId="49" fillId="4" borderId="0" xfId="0" applyFont="1" applyFill="1"/>
    <xf numFmtId="0" fontId="45" fillId="12" borderId="0" xfId="2" applyFont="1" applyFill="1" applyBorder="1" applyAlignment="1">
      <alignment horizontal="center" vertical="center"/>
    </xf>
    <xf numFmtId="0" fontId="11" fillId="0" borderId="0" xfId="0" applyFont="1" applyBorder="1" applyAlignment="1">
      <alignment horizontal="center" vertical="center"/>
    </xf>
    <xf numFmtId="0" fontId="0" fillId="0" borderId="0" xfId="0" applyBorder="1"/>
    <xf numFmtId="0" fontId="0" fillId="0" borderId="0" xfId="0" applyBorder="1" applyAlignment="1">
      <alignment wrapText="1"/>
    </xf>
    <xf numFmtId="0" fontId="0" fillId="0" borderId="4" xfId="0" applyBorder="1" applyAlignment="1">
      <alignment horizontal="left" vertical="top" wrapText="1"/>
    </xf>
    <xf numFmtId="0" fontId="0" fillId="0" borderId="0" xfId="0" applyBorder="1" applyAlignment="1">
      <alignment horizontal="left" wrapText="1"/>
    </xf>
    <xf numFmtId="0" fontId="44" fillId="11" borderId="0" xfId="0" applyFont="1" applyFill="1" applyBorder="1" applyAlignment="1">
      <alignment vertical="center" wrapText="1"/>
    </xf>
    <xf numFmtId="0" fontId="50" fillId="0" borderId="0" xfId="0" applyFont="1"/>
    <xf numFmtId="0" fontId="51" fillId="0" borderId="0" xfId="0" applyFont="1"/>
    <xf numFmtId="0" fontId="23" fillId="0" borderId="0" xfId="0" applyFont="1" applyAlignment="1">
      <alignment horizontal="center" vertical="center" wrapText="1"/>
    </xf>
    <xf numFmtId="0" fontId="43" fillId="0" borderId="0" xfId="0" applyFont="1" applyAlignment="1">
      <alignment horizontal="center" vertical="top"/>
    </xf>
    <xf numFmtId="0" fontId="43" fillId="0" borderId="0" xfId="0" applyFont="1" applyAlignment="1">
      <alignment wrapText="1"/>
    </xf>
    <xf numFmtId="0" fontId="0" fillId="5" borderId="0" xfId="0" applyFill="1" applyAlignment="1">
      <alignment horizontal="center"/>
    </xf>
    <xf numFmtId="0" fontId="0" fillId="6" borderId="0" xfId="0" applyFill="1" applyAlignment="1">
      <alignment horizontal="center"/>
    </xf>
    <xf numFmtId="0" fontId="33" fillId="13" borderId="4" xfId="0" applyFont="1" applyFill="1" applyBorder="1" applyAlignment="1">
      <alignment horizontal="center" vertical="center" wrapText="1"/>
    </xf>
    <xf numFmtId="0" fontId="33" fillId="13" borderId="0" xfId="0" applyFont="1" applyFill="1" applyAlignment="1">
      <alignment horizontal="center" vertical="center"/>
    </xf>
    <xf numFmtId="0" fontId="33" fillId="13" borderId="8" xfId="0" applyFont="1" applyFill="1" applyBorder="1" applyAlignment="1">
      <alignment horizontal="center"/>
    </xf>
    <xf numFmtId="0" fontId="33" fillId="13" borderId="0" xfId="0" applyFont="1" applyFill="1" applyBorder="1" applyAlignment="1">
      <alignment horizontal="center"/>
    </xf>
    <xf numFmtId="0" fontId="33" fillId="13" borderId="9" xfId="0" applyFont="1" applyFill="1" applyBorder="1" applyAlignment="1">
      <alignment horizontal="center"/>
    </xf>
    <xf numFmtId="0" fontId="33" fillId="13" borderId="10" xfId="0" applyFont="1" applyFill="1" applyBorder="1" applyAlignment="1">
      <alignment horizontal="center"/>
    </xf>
    <xf numFmtId="0" fontId="33" fillId="13" borderId="11" xfId="0" applyFont="1" applyFill="1" applyBorder="1" applyAlignment="1">
      <alignment horizontal="center"/>
    </xf>
    <xf numFmtId="0" fontId="33" fillId="13" borderId="12" xfId="0" applyFont="1" applyFill="1" applyBorder="1" applyAlignment="1">
      <alignment horizontal="center"/>
    </xf>
    <xf numFmtId="0" fontId="33" fillId="15" borderId="5" xfId="0" applyFont="1" applyFill="1" applyBorder="1" applyAlignment="1">
      <alignment horizontal="center"/>
    </xf>
    <xf numFmtId="0" fontId="33" fillId="15" borderId="6" xfId="0" applyFont="1" applyFill="1" applyBorder="1" applyAlignment="1">
      <alignment horizontal="center"/>
    </xf>
    <xf numFmtId="0" fontId="33" fillId="15" borderId="7" xfId="0" applyFont="1" applyFill="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layout/>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strRef>
              <c:f>'Duration Meter'!$I$3:$I$7</c:f>
              <c:strCache>
                <c:ptCount val="1"/>
                <c:pt idx="0">
                  <c:v>HTML CSS</c:v>
                </c:pt>
              </c:strCache>
            </c:strRef>
          </c:cat>
          <c:val>
            <c:numRef>
              <c:f>'Duration Meter'!$K$3:$K$7</c:f>
              <c:numCache>
                <c:formatCode>0%</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115410432"/>
        <c:axId val="115346816"/>
      </c:barChart>
      <c:catAx>
        <c:axId val="115410432"/>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115346816"/>
        <c:crosses val="autoZero"/>
        <c:auto val="1"/>
        <c:lblAlgn val="ctr"/>
        <c:lblOffset val="100"/>
        <c:noMultiLvlLbl val="1"/>
      </c:catAx>
      <c:valAx>
        <c:axId val="115346816"/>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115410432"/>
        <c:crosses val="autoZero"/>
        <c:crossBetween val="midCat"/>
      </c:valAx>
      <c:spPr>
        <a:solidFill>
          <a:srgbClr val="FFFFFF"/>
        </a:solidFill>
        <a:ln>
          <a:noFill/>
        </a:ln>
      </c:spPr>
    </c:plotArea>
    <c:legend>
      <c:legendPos val="r"/>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layout/>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layout/>
              <c:numFmt formatCode="General" sourceLinked="0"/>
            </c:trendlineLbl>
          </c:trendline>
          <c:xVal>
            <c:strRef>
              <c:f>'Duration Meter'!$C$3:$C$179</c:f>
              <c:strCache>
                <c:ptCount val="10"/>
                <c:pt idx="0">
                  <c:v>24/1/18</c:v>
                </c:pt>
                <c:pt idx="1">
                  <c:v>27/1/18</c:v>
                </c:pt>
                <c:pt idx="2">
                  <c:v>7/2/2018</c:v>
                </c:pt>
                <c:pt idx="3">
                  <c:v>11/2/2018</c:v>
                </c:pt>
                <c:pt idx="4">
                  <c:v>29/2/2018</c:v>
                </c:pt>
                <c:pt idx="5">
                  <c:v>5/3/2018</c:v>
                </c:pt>
                <c:pt idx="6">
                  <c:v>5/3/2019</c:v>
                </c:pt>
                <c:pt idx="7">
                  <c:v>11/3/2020</c:v>
                </c:pt>
                <c:pt idx="8">
                  <c:v>12/3/2019</c:v>
                </c:pt>
                <c:pt idx="9">
                  <c:v>12/3/2020</c:v>
                </c:pt>
              </c:strCache>
            </c:strRef>
          </c:xVal>
          <c:yVal>
            <c:numRef>
              <c:f>'Duration Meter'!$F$3:$F$179</c:f>
              <c:numCache>
                <c:formatCode>0.00%</c:formatCode>
                <c:ptCount val="177"/>
                <c:pt idx="0">
                  <c:v>8.8888888888888892E-2</c:v>
                </c:pt>
                <c:pt idx="1">
                  <c:v>4.4444444444444446E-2</c:v>
                </c:pt>
                <c:pt idx="2">
                  <c:v>8.8888888888888892E-2</c:v>
                </c:pt>
                <c:pt idx="3">
                  <c:v>0.13333333333333333</c:v>
                </c:pt>
                <c:pt idx="4">
                  <c:v>8.8888888888888892E-2</c:v>
                </c:pt>
                <c:pt idx="5">
                  <c:v>8.8888888888888892E-2</c:v>
                </c:pt>
                <c:pt idx="6">
                  <c:v>8.8888888888888892E-2</c:v>
                </c:pt>
                <c:pt idx="7">
                  <c:v>0.2</c:v>
                </c:pt>
                <c:pt idx="8">
                  <c:v>8.8888888888888892E-2</c:v>
                </c:pt>
                <c:pt idx="9">
                  <c:v>8.8888888888888892E-2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115348544"/>
        <c:axId val="115349120"/>
      </c:scatterChart>
      <c:valAx>
        <c:axId val="115348544"/>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115349120"/>
        <c:crosses val="autoZero"/>
        <c:crossBetween val="midCat"/>
      </c:valAx>
      <c:valAx>
        <c:axId val="115349120"/>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115348544"/>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781050</xdr:colOff>
      <xdr:row>5</xdr:row>
      <xdr:rowOff>66675</xdr:rowOff>
    </xdr:from>
    <xdr:to>
      <xdr:col>9</xdr:col>
      <xdr:colOff>38100</xdr:colOff>
      <xdr:row>10</xdr:row>
      <xdr:rowOff>314325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209675"/>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66675</xdr:rowOff>
    </xdr:from>
    <xdr:to>
      <xdr:col>7</xdr:col>
      <xdr:colOff>3352800</xdr:colOff>
      <xdr:row>22</xdr:row>
      <xdr:rowOff>28575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20525" y="2905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514350</xdr:colOff>
      <xdr:row>25</xdr:row>
      <xdr:rowOff>38100</xdr:rowOff>
    </xdr:from>
    <xdr:to>
      <xdr:col>8</xdr:col>
      <xdr:colOff>1952625</xdr:colOff>
      <xdr:row>36</xdr:row>
      <xdr:rowOff>104775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96475" y="8258175"/>
          <a:ext cx="726757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1020760</xdr:colOff>
      <xdr:row>29</xdr:row>
      <xdr:rowOff>354100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1020760</xdr:colOff>
      <xdr:row>29</xdr:row>
      <xdr:rowOff>354100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7628760</xdr:colOff>
      <xdr:row>40</xdr:row>
      <xdr:rowOff>177020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7628760</xdr:colOff>
      <xdr:row>40</xdr:row>
      <xdr:rowOff>177020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7628760</xdr:colOff>
      <xdr:row>40</xdr:row>
      <xdr:rowOff>177020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7610040</xdr:colOff>
      <xdr:row>40</xdr:row>
      <xdr:rowOff>177380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7610040</xdr:colOff>
      <xdr:row>40</xdr:row>
      <xdr:rowOff>177380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7610040</xdr:colOff>
      <xdr:row>40</xdr:row>
      <xdr:rowOff>177380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51</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51</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51</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www.w3schools.com/css/css3_transitions.asp" TargetMode="External"/><Relationship Id="rId7" Type="http://schemas.openxmlformats.org/officeDocument/2006/relationships/vmlDrawing" Target="../drawings/vmlDrawing3.vml"/><Relationship Id="rId2" Type="http://schemas.openxmlformats.org/officeDocument/2006/relationships/hyperlink" Target="https://www.w3schools.com/cssref/tryit.asp?filename=trycss_text-decoration" TargetMode="External"/><Relationship Id="rId1" Type="http://schemas.openxmlformats.org/officeDocument/2006/relationships/hyperlink" Target="https://www.w3schools.com/cssref/css_selectors.asp"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developer.mozilla.org/en-US/docs/Web/CSS/Webkit_Extensions"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ionicons.com/" TargetMode="External"/><Relationship Id="rId2" Type="http://schemas.openxmlformats.org/officeDocument/2006/relationships/hyperlink" Target="https://flatuicolors.com/palette/defo" TargetMode="External"/><Relationship Id="rId1" Type="http://schemas.openxmlformats.org/officeDocument/2006/relationships/hyperlink" Target="http://www.0to255.com/" TargetMode="External"/><Relationship Id="rId5" Type="http://schemas.openxmlformats.org/officeDocument/2006/relationships/hyperlink" Target="https://randomuser.me/" TargetMode="External"/><Relationship Id="rId4" Type="http://schemas.openxmlformats.org/officeDocument/2006/relationships/hyperlink" Target="http://ionicframework.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5.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5.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4.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tabSelected="1" zoomScale="70" zoomScaleNormal="70" workbookViewId="0">
      <selection activeCell="D13" sqref="D13"/>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134</v>
      </c>
      <c r="C3" s="40" t="s">
        <v>190</v>
      </c>
      <c r="D3" s="9" t="s">
        <v>135</v>
      </c>
      <c r="E3" s="10">
        <f>VALUE(LEFT(D3,2))*60+VALUE(RIGHT(D3,2))</f>
        <v>120</v>
      </c>
      <c r="F3" s="11">
        <f>IFERROR(E3/$G$3,"-")</f>
        <v>8.8888888888888892E-2</v>
      </c>
      <c r="G3" s="42">
        <f>SUM(E3:E81)</f>
        <v>1350</v>
      </c>
      <c r="H3" s="12"/>
      <c r="I3" s="13" t="s">
        <v>134</v>
      </c>
      <c r="J3" s="14">
        <f>COUNTIF($B$3:$B$500,I3)</f>
        <v>10</v>
      </c>
      <c r="K3" s="15">
        <f>(J3/SUM($J$3:$J$7))</f>
        <v>1</v>
      </c>
      <c r="L3" s="3"/>
      <c r="M3" s="3"/>
      <c r="N3" s="3"/>
      <c r="O3"/>
      <c r="P3"/>
    </row>
    <row r="4" spans="1:16" ht="21" x14ac:dyDescent="0.25">
      <c r="A4" s="8">
        <v>2</v>
      </c>
      <c r="B4" s="8" t="s">
        <v>134</v>
      </c>
      <c r="C4" s="40" t="s">
        <v>191</v>
      </c>
      <c r="D4" s="9" t="s">
        <v>189</v>
      </c>
      <c r="E4" s="10">
        <f>VALUE(LEFT(D4,2))*60+VALUE(RIGHT(D4,2))</f>
        <v>60</v>
      </c>
      <c r="F4" s="11">
        <f t="shared" ref="F4:F9" si="0">IFERROR(E4/$G$3,"-")</f>
        <v>4.4444444444444446E-2</v>
      </c>
      <c r="G4" s="7" t="s">
        <v>10</v>
      </c>
      <c r="H4" s="3"/>
      <c r="I4" s="13"/>
      <c r="J4" s="14">
        <f>COUNTIF($B$3:$B$500,I4)</f>
        <v>0</v>
      </c>
      <c r="K4" s="15">
        <f>(J4/SUM($J$3:$J$7))</f>
        <v>0</v>
      </c>
      <c r="L4" s="3"/>
      <c r="M4" s="3"/>
      <c r="N4" s="3"/>
      <c r="O4"/>
      <c r="P4"/>
    </row>
    <row r="5" spans="1:16" x14ac:dyDescent="0.25">
      <c r="A5" s="8">
        <v>3</v>
      </c>
      <c r="B5" s="8" t="s">
        <v>134</v>
      </c>
      <c r="C5" s="40">
        <v>43283</v>
      </c>
      <c r="D5" s="9" t="s">
        <v>135</v>
      </c>
      <c r="E5" s="10">
        <f>VALUE(LEFT(D5,2))*60+VALUE(RIGHT(D5,2))</f>
        <v>120</v>
      </c>
      <c r="F5" s="11">
        <f t="shared" si="0"/>
        <v>8.8888888888888892E-2</v>
      </c>
      <c r="G5" s="41">
        <f>G3/60</f>
        <v>22.5</v>
      </c>
      <c r="H5" s="3"/>
      <c r="I5" s="13"/>
      <c r="J5" s="14">
        <f>COUNTIF($B$3:$B$500,I5)</f>
        <v>0</v>
      </c>
      <c r="K5" s="15">
        <f>(J5/SUM($J$3:$J$7))</f>
        <v>0</v>
      </c>
      <c r="L5" s="3"/>
      <c r="M5" s="3"/>
      <c r="N5" s="3"/>
      <c r="O5"/>
      <c r="P5"/>
    </row>
    <row r="6" spans="1:16" x14ac:dyDescent="0.25">
      <c r="A6" s="8">
        <v>4</v>
      </c>
      <c r="B6" s="8" t="s">
        <v>134</v>
      </c>
      <c r="C6" s="40">
        <v>43406</v>
      </c>
      <c r="D6" s="9" t="s">
        <v>225</v>
      </c>
      <c r="E6" s="10">
        <f>VALUE(LEFT(D6,2))*60+VALUE(RIGHT(D6,2))</f>
        <v>180</v>
      </c>
      <c r="F6" s="11">
        <f t="shared" si="0"/>
        <v>0.13333333333333333</v>
      </c>
      <c r="G6" s="3"/>
      <c r="H6" s="3"/>
      <c r="I6" s="13"/>
      <c r="J6" s="14">
        <f>COUNTIF($B$3:$B$500,I6)</f>
        <v>0</v>
      </c>
      <c r="K6" s="15">
        <f>(J6/SUM($J$3:$J$7))</f>
        <v>0</v>
      </c>
      <c r="L6" s="3"/>
      <c r="M6" s="3"/>
      <c r="N6" s="3"/>
      <c r="O6"/>
      <c r="P6"/>
    </row>
    <row r="7" spans="1:16" x14ac:dyDescent="0.25">
      <c r="A7" s="8">
        <v>5</v>
      </c>
      <c r="B7" s="8" t="s">
        <v>134</v>
      </c>
      <c r="C7" s="9" t="s">
        <v>229</v>
      </c>
      <c r="D7" s="9" t="s">
        <v>135</v>
      </c>
      <c r="E7" s="10">
        <f t="shared" ref="E7" si="1">VALUE(LEFT(D7,2))*60+VALUE(RIGHT(D7,2))</f>
        <v>120</v>
      </c>
      <c r="F7" s="11">
        <f t="shared" si="0"/>
        <v>8.8888888888888892E-2</v>
      </c>
      <c r="G7"/>
      <c r="H7"/>
      <c r="I7" s="13"/>
      <c r="J7" s="14">
        <f>COUNTIF($B$3:$B$500,I7)</f>
        <v>0</v>
      </c>
      <c r="K7" s="15">
        <f>(J7/SUM($J$3:$J$7))</f>
        <v>0</v>
      </c>
      <c r="L7" s="3"/>
      <c r="M7" s="3"/>
      <c r="N7" s="3"/>
      <c r="O7"/>
      <c r="P7"/>
    </row>
    <row r="8" spans="1:16" x14ac:dyDescent="0.25">
      <c r="A8" s="8">
        <v>6</v>
      </c>
      <c r="B8" s="8" t="s">
        <v>134</v>
      </c>
      <c r="C8" s="9" t="s">
        <v>230</v>
      </c>
      <c r="D8" s="9" t="s">
        <v>135</v>
      </c>
      <c r="E8" s="10">
        <f>VALUE(LEFT(D8,2))*60+VALUE(RIGHT(D8,2))</f>
        <v>120</v>
      </c>
      <c r="F8" s="11">
        <f>IFERROR(E8/$G$3,"-")</f>
        <v>8.8888888888888892E-2</v>
      </c>
      <c r="G8"/>
      <c r="L8" s="3"/>
      <c r="M8" s="3"/>
      <c r="N8" s="3"/>
      <c r="O8"/>
      <c r="P8"/>
    </row>
    <row r="9" spans="1:16" x14ac:dyDescent="0.25">
      <c r="A9" s="8">
        <v>7</v>
      </c>
      <c r="B9" s="8" t="s">
        <v>134</v>
      </c>
      <c r="C9" s="9" t="s">
        <v>249</v>
      </c>
      <c r="D9" s="9" t="s">
        <v>135</v>
      </c>
      <c r="E9" s="10">
        <f>VALUE(LEFT(D9,2))*60+VALUE(RIGHT(D9,2))</f>
        <v>120</v>
      </c>
      <c r="F9" s="11">
        <f>IFERROR(E11/$G$3,"-")</f>
        <v>8.8888888888888892E-2</v>
      </c>
      <c r="G9"/>
      <c r="H9"/>
      <c r="I9"/>
      <c r="J9" s="3"/>
      <c r="K9" s="3"/>
      <c r="L9" s="3"/>
      <c r="M9" s="3"/>
      <c r="N9" s="3"/>
      <c r="O9"/>
      <c r="P9"/>
    </row>
    <row r="10" spans="1:16" x14ac:dyDescent="0.25">
      <c r="A10" s="8">
        <v>8</v>
      </c>
      <c r="B10" s="8" t="s">
        <v>134</v>
      </c>
      <c r="C10" s="9" t="s">
        <v>289</v>
      </c>
      <c r="D10" s="9" t="s">
        <v>276</v>
      </c>
      <c r="E10" s="10">
        <f t="shared" ref="E10" si="2">VALUE(LEFT(D10,2))*60+VALUE(RIGHT(D10,2))</f>
        <v>270</v>
      </c>
      <c r="F10" s="11">
        <f>IFERROR(E10/$G$3,"-")</f>
        <v>0.2</v>
      </c>
      <c r="G10"/>
      <c r="H10"/>
      <c r="I10"/>
      <c r="J10" s="3"/>
      <c r="K10" s="3"/>
      <c r="L10" s="3"/>
      <c r="M10" s="3"/>
      <c r="N10" s="3"/>
      <c r="O10"/>
      <c r="P10"/>
    </row>
    <row r="11" spans="1:16" x14ac:dyDescent="0.25">
      <c r="A11" s="8">
        <v>9</v>
      </c>
      <c r="B11" s="8" t="s">
        <v>134</v>
      </c>
      <c r="C11" s="9" t="s">
        <v>288</v>
      </c>
      <c r="D11" s="9" t="s">
        <v>135</v>
      </c>
      <c r="E11" s="10">
        <f>VALUE(LEFT(D11,2))*60+VALUE(RIGHT(D11,2))</f>
        <v>120</v>
      </c>
      <c r="F11" s="11">
        <f>IFERROR(E11/$G$3,"-")</f>
        <v>8.8888888888888892E-2</v>
      </c>
      <c r="G11"/>
      <c r="H11"/>
      <c r="I11"/>
      <c r="J11" s="3"/>
      <c r="K11" s="3"/>
      <c r="L11" s="3"/>
      <c r="M11" s="3"/>
      <c r="N11" s="3"/>
      <c r="O11"/>
      <c r="P11"/>
    </row>
    <row r="12" spans="1:16" x14ac:dyDescent="0.25">
      <c r="A12" s="8">
        <v>10</v>
      </c>
      <c r="B12" s="8" t="s">
        <v>134</v>
      </c>
      <c r="C12" s="9" t="s">
        <v>294</v>
      </c>
      <c r="D12" s="9" t="s">
        <v>135</v>
      </c>
      <c r="E12" s="10">
        <f>VALUE(LEFT(D12,2))*60+VALUE(RIGHT(D12,2))</f>
        <v>120</v>
      </c>
      <c r="F12" s="11">
        <f>IFERROR(E12/$G$3,"-")</f>
        <v>8.8888888888888892E-2</v>
      </c>
      <c r="G12"/>
      <c r="H12"/>
      <c r="I12"/>
      <c r="J12" s="3"/>
      <c r="K12" s="3"/>
      <c r="L12" s="3"/>
      <c r="M12" s="3"/>
      <c r="N12" s="3"/>
      <c r="O12"/>
      <c r="P12"/>
    </row>
    <row r="13" spans="1:16" x14ac:dyDescent="0.25">
      <c r="A13" s="8">
        <v>11</v>
      </c>
      <c r="F13" s="11">
        <f>IFERROR(E13/$G$3,"-")</f>
        <v>0</v>
      </c>
      <c r="G13" s="3"/>
      <c r="H13" s="3"/>
      <c r="I13" s="3"/>
      <c r="J13" s="3"/>
      <c r="K13" s="3"/>
      <c r="L13" s="3"/>
      <c r="M13" s="3"/>
      <c r="N13" s="3"/>
      <c r="O13"/>
      <c r="P13"/>
    </row>
    <row r="14" spans="1:16" x14ac:dyDescent="0.25">
      <c r="A14" s="8">
        <v>12</v>
      </c>
      <c r="B14" s="8"/>
      <c r="C14" s="9"/>
      <c r="D14" s="8"/>
      <c r="E14" s="10"/>
      <c r="F14" s="11">
        <f t="shared" ref="F12:F47" si="3">IFERROR(E14/$G$3,"-")</f>
        <v>0</v>
      </c>
      <c r="G14" s="3"/>
      <c r="H14" s="3"/>
      <c r="I14" s="3"/>
      <c r="J14" s="3"/>
      <c r="K14" s="3"/>
      <c r="L14" s="3"/>
      <c r="M14" s="3"/>
      <c r="N14" s="3"/>
      <c r="O14"/>
      <c r="P14"/>
    </row>
    <row r="15" spans="1:16" x14ac:dyDescent="0.25">
      <c r="A15" s="8">
        <v>13</v>
      </c>
      <c r="B15" s="8"/>
      <c r="C15" s="9"/>
      <c r="D15" s="8"/>
      <c r="E15" s="10"/>
      <c r="F15" s="11">
        <f t="shared" si="3"/>
        <v>0</v>
      </c>
      <c r="G15" s="3"/>
      <c r="H15" s="3"/>
      <c r="I15" s="3"/>
      <c r="J15" s="3"/>
      <c r="K15" s="3"/>
      <c r="L15" s="3"/>
      <c r="M15" s="3"/>
      <c r="N15" s="3"/>
      <c r="O15"/>
      <c r="P15"/>
    </row>
    <row r="16" spans="1:16" x14ac:dyDescent="0.25">
      <c r="A16" s="8">
        <v>14</v>
      </c>
      <c r="B16" s="8"/>
      <c r="C16" s="9"/>
      <c r="D16" s="8"/>
      <c r="E16" s="10"/>
      <c r="F16" s="11">
        <f t="shared" si="3"/>
        <v>0</v>
      </c>
      <c r="G16" s="3"/>
      <c r="H16" s="3"/>
      <c r="I16" s="3"/>
      <c r="J16" s="3"/>
      <c r="K16" s="3"/>
      <c r="L16" s="3"/>
      <c r="M16" s="3"/>
      <c r="N16" s="3"/>
      <c r="O16"/>
      <c r="P16"/>
    </row>
    <row r="17" spans="1:16" x14ac:dyDescent="0.25">
      <c r="A17" s="8">
        <v>15</v>
      </c>
      <c r="B17" s="8"/>
      <c r="C17" s="9"/>
      <c r="D17" s="8"/>
      <c r="E17" s="10"/>
      <c r="F17" s="11">
        <f t="shared" si="3"/>
        <v>0</v>
      </c>
      <c r="G17" s="3"/>
      <c r="H17" s="3"/>
      <c r="I17" s="3"/>
      <c r="J17" s="3"/>
      <c r="K17" s="3"/>
      <c r="L17" s="3"/>
      <c r="M17" s="3"/>
      <c r="N17" s="3"/>
      <c r="O17"/>
      <c r="P17"/>
    </row>
    <row r="18" spans="1:16" x14ac:dyDescent="0.25">
      <c r="A18" s="8">
        <v>16</v>
      </c>
      <c r="B18" s="8"/>
      <c r="C18" s="9"/>
      <c r="D18" s="8"/>
      <c r="E18" s="10"/>
      <c r="F18" s="11">
        <f t="shared" si="3"/>
        <v>0</v>
      </c>
      <c r="G18" s="3"/>
      <c r="H18" s="3"/>
      <c r="I18" s="3"/>
      <c r="J18" s="3"/>
      <c r="K18" s="3"/>
      <c r="L18" s="3"/>
      <c r="M18" s="3"/>
      <c r="N18" s="3"/>
      <c r="O18"/>
      <c r="P18"/>
    </row>
    <row r="19" spans="1:16" x14ac:dyDescent="0.25">
      <c r="A19" s="8">
        <v>17</v>
      </c>
      <c r="B19" s="8"/>
      <c r="C19" s="9"/>
      <c r="D19" s="8"/>
      <c r="E19" s="10"/>
      <c r="F19" s="11">
        <f t="shared" si="3"/>
        <v>0</v>
      </c>
      <c r="G19" s="3"/>
      <c r="H19" s="3"/>
      <c r="I19" s="3"/>
      <c r="J19" s="3"/>
      <c r="K19" s="3"/>
      <c r="L19" s="3"/>
      <c r="M19" s="3"/>
      <c r="N19" s="3"/>
      <c r="O19"/>
      <c r="P19"/>
    </row>
    <row r="20" spans="1:16" x14ac:dyDescent="0.25">
      <c r="A20" s="8">
        <v>18</v>
      </c>
      <c r="B20" s="8"/>
      <c r="C20" s="9"/>
      <c r="D20" s="8"/>
      <c r="E20" s="10"/>
      <c r="F20" s="11">
        <f t="shared" si="3"/>
        <v>0</v>
      </c>
      <c r="G20" s="3"/>
      <c r="H20" s="3"/>
      <c r="I20" s="3"/>
      <c r="J20" s="3"/>
      <c r="K20" s="3"/>
      <c r="L20" s="3"/>
      <c r="M20" s="3"/>
      <c r="N20" s="3"/>
      <c r="O20"/>
      <c r="P20"/>
    </row>
    <row r="21" spans="1:16" x14ac:dyDescent="0.25">
      <c r="A21" s="8">
        <v>19</v>
      </c>
      <c r="B21" s="8"/>
      <c r="C21" s="9"/>
      <c r="D21" s="8"/>
      <c r="E21" s="10"/>
      <c r="F21" s="11">
        <f t="shared" si="3"/>
        <v>0</v>
      </c>
      <c r="G21" s="3"/>
      <c r="H21" s="3"/>
      <c r="I21" s="3"/>
      <c r="J21" s="3"/>
      <c r="K21" s="3"/>
      <c r="L21" s="3"/>
      <c r="M21" s="3"/>
      <c r="N21" s="3"/>
      <c r="O21"/>
      <c r="P21"/>
    </row>
    <row r="22" spans="1:16" x14ac:dyDescent="0.25">
      <c r="A22" s="8">
        <v>20</v>
      </c>
      <c r="B22" s="8"/>
      <c r="C22" s="9"/>
      <c r="D22" s="8"/>
      <c r="E22" s="10"/>
      <c r="F22" s="11">
        <f t="shared" si="3"/>
        <v>0</v>
      </c>
      <c r="G22" s="3"/>
      <c r="H22" s="3"/>
      <c r="I22" s="3"/>
      <c r="J22" s="3"/>
      <c r="K22" s="3"/>
      <c r="L22" s="3"/>
      <c r="M22" s="3"/>
      <c r="N22" s="3"/>
      <c r="O22"/>
      <c r="P22"/>
    </row>
    <row r="23" spans="1:16" x14ac:dyDescent="0.25">
      <c r="A23" s="8">
        <v>21</v>
      </c>
      <c r="B23" s="8"/>
      <c r="C23" s="9"/>
      <c r="D23" s="8"/>
      <c r="E23" s="10"/>
      <c r="F23" s="11">
        <f t="shared" si="3"/>
        <v>0</v>
      </c>
      <c r="G23" s="3"/>
      <c r="H23" s="3"/>
      <c r="I23" s="3"/>
      <c r="J23" s="3"/>
      <c r="K23" s="3"/>
      <c r="L23" s="3"/>
      <c r="M23" s="3"/>
      <c r="N23" s="3"/>
      <c r="O23"/>
      <c r="P23"/>
    </row>
    <row r="24" spans="1:16" x14ac:dyDescent="0.25">
      <c r="A24" s="8">
        <v>22</v>
      </c>
      <c r="B24" s="8"/>
      <c r="C24" s="9"/>
      <c r="D24" s="8"/>
      <c r="E24" s="10"/>
      <c r="F24" s="11">
        <f t="shared" si="3"/>
        <v>0</v>
      </c>
      <c r="G24" s="3"/>
      <c r="H24" s="3"/>
      <c r="I24" s="3"/>
      <c r="J24" s="3"/>
      <c r="K24" s="3"/>
      <c r="L24" s="3"/>
      <c r="M24" s="3"/>
      <c r="N24" s="3"/>
      <c r="O24"/>
      <c r="P24"/>
    </row>
    <row r="25" spans="1:16" x14ac:dyDescent="0.25">
      <c r="A25" s="8">
        <v>23</v>
      </c>
      <c r="B25" s="8"/>
      <c r="C25" s="9"/>
      <c r="D25" s="8"/>
      <c r="E25" s="10"/>
      <c r="F25" s="11">
        <f t="shared" si="3"/>
        <v>0</v>
      </c>
      <c r="G25" s="3"/>
      <c r="H25" s="3"/>
      <c r="I25" s="3"/>
      <c r="J25" s="3"/>
      <c r="K25" s="3"/>
      <c r="L25" s="3"/>
      <c r="M25" s="3"/>
      <c r="N25" s="3"/>
      <c r="O25"/>
      <c r="P25"/>
    </row>
    <row r="26" spans="1:16" x14ac:dyDescent="0.25">
      <c r="A26" s="3">
        <v>24</v>
      </c>
      <c r="B26" s="8"/>
      <c r="C26" s="9"/>
      <c r="D26" s="8"/>
      <c r="E26" s="10"/>
      <c r="F26" s="11">
        <f t="shared" si="3"/>
        <v>0</v>
      </c>
      <c r="G26" s="3"/>
      <c r="H26" s="3"/>
      <c r="I26" s="3"/>
      <c r="J26" s="3"/>
      <c r="K26" s="3"/>
      <c r="L26" s="3"/>
      <c r="M26" s="3"/>
      <c r="N26" s="3"/>
      <c r="O26"/>
      <c r="P26"/>
    </row>
    <row r="27" spans="1:16" x14ac:dyDescent="0.25">
      <c r="A27" s="8">
        <v>25</v>
      </c>
      <c r="B27" s="8"/>
      <c r="C27" s="9"/>
      <c r="D27" s="8"/>
      <c r="E27" s="10"/>
      <c r="F27" s="11">
        <f t="shared" si="3"/>
        <v>0</v>
      </c>
      <c r="G27" s="3"/>
      <c r="H27" s="3"/>
      <c r="I27" s="3"/>
      <c r="J27" s="3"/>
      <c r="K27" s="3"/>
      <c r="L27" s="3"/>
      <c r="M27" s="3"/>
      <c r="N27" s="3"/>
      <c r="O27"/>
      <c r="P27"/>
    </row>
    <row r="28" spans="1:16" x14ac:dyDescent="0.25">
      <c r="A28" s="8">
        <v>26</v>
      </c>
      <c r="B28" s="8"/>
      <c r="C28" s="9"/>
      <c r="D28" s="8"/>
      <c r="E28" s="10"/>
      <c r="F28" s="11">
        <f t="shared" si="3"/>
        <v>0</v>
      </c>
      <c r="G28" s="3"/>
      <c r="H28" s="3"/>
      <c r="I28" s="3"/>
      <c r="J28" s="3"/>
      <c r="K28" s="3"/>
      <c r="L28" s="3"/>
      <c r="M28" s="3"/>
      <c r="N28" s="3"/>
      <c r="O28"/>
      <c r="P28"/>
    </row>
    <row r="29" spans="1:16" x14ac:dyDescent="0.25">
      <c r="A29" s="8">
        <v>27</v>
      </c>
      <c r="B29" s="8"/>
      <c r="C29" s="9"/>
      <c r="D29" s="8"/>
      <c r="E29" s="10"/>
      <c r="F29" s="11">
        <f t="shared" si="3"/>
        <v>0</v>
      </c>
      <c r="G29" s="3"/>
      <c r="H29" s="3"/>
      <c r="I29" s="3"/>
      <c r="J29" s="3"/>
      <c r="K29" s="3"/>
      <c r="L29" s="3"/>
      <c r="M29" s="3"/>
      <c r="N29" s="3"/>
      <c r="O29"/>
      <c r="P29"/>
    </row>
    <row r="30" spans="1:16" x14ac:dyDescent="0.25">
      <c r="A30" s="8">
        <v>28</v>
      </c>
      <c r="B30" s="8"/>
      <c r="C30" s="9"/>
      <c r="D30" s="8"/>
      <c r="E30" s="10"/>
      <c r="F30" s="11">
        <f t="shared" si="3"/>
        <v>0</v>
      </c>
      <c r="G30" s="3"/>
      <c r="H30" s="3"/>
      <c r="I30" s="3"/>
      <c r="J30" s="3"/>
      <c r="K30" s="3"/>
      <c r="L30" s="3"/>
      <c r="M30" s="3"/>
      <c r="N30" s="3"/>
      <c r="O30"/>
      <c r="P30"/>
    </row>
    <row r="31" spans="1:16" x14ac:dyDescent="0.25">
      <c r="A31" s="8">
        <v>29</v>
      </c>
      <c r="B31" s="8"/>
      <c r="C31" s="9"/>
      <c r="D31" s="8"/>
      <c r="E31" s="10"/>
      <c r="F31" s="11">
        <f t="shared" si="3"/>
        <v>0</v>
      </c>
      <c r="G31" s="3"/>
      <c r="H31" s="3"/>
      <c r="I31" s="3"/>
      <c r="J31" s="3"/>
      <c r="K31" s="3"/>
      <c r="L31" s="3"/>
      <c r="M31" s="3"/>
      <c r="N31" s="3"/>
      <c r="O31"/>
      <c r="P31"/>
    </row>
    <row r="32" spans="1:16" x14ac:dyDescent="0.25">
      <c r="A32" s="8">
        <v>30</v>
      </c>
      <c r="B32" s="8"/>
      <c r="C32" s="9"/>
      <c r="D32" s="8"/>
      <c r="E32" s="10"/>
      <c r="F32" s="11">
        <f t="shared" si="3"/>
        <v>0</v>
      </c>
      <c r="G32" s="3"/>
      <c r="H32" s="3"/>
      <c r="I32" s="3"/>
      <c r="J32" s="3"/>
      <c r="K32" s="3"/>
      <c r="L32" s="3"/>
      <c r="M32" s="3"/>
      <c r="N32" s="3"/>
      <c r="O32"/>
      <c r="P32"/>
    </row>
    <row r="33" spans="1:16" x14ac:dyDescent="0.25">
      <c r="A33" s="8">
        <v>31</v>
      </c>
      <c r="B33" s="8"/>
      <c r="C33" s="9"/>
      <c r="D33" s="8"/>
      <c r="E33" s="10"/>
      <c r="F33" s="11">
        <f t="shared" si="3"/>
        <v>0</v>
      </c>
      <c r="G33" s="3"/>
      <c r="H33" s="3"/>
      <c r="I33" s="3"/>
      <c r="J33" s="3"/>
      <c r="K33" s="3"/>
      <c r="L33" s="3"/>
      <c r="M33" s="3"/>
      <c r="N33" s="3"/>
      <c r="O33"/>
      <c r="P33"/>
    </row>
    <row r="34" spans="1:16" ht="52.5" customHeight="1" x14ac:dyDescent="0.25">
      <c r="A34" s="8">
        <v>32</v>
      </c>
      <c r="B34" s="8"/>
      <c r="C34" s="9"/>
      <c r="D34" s="8"/>
      <c r="E34" s="10"/>
      <c r="F34" s="11">
        <f t="shared" si="3"/>
        <v>0</v>
      </c>
      <c r="G34" s="3"/>
      <c r="H34" s="16" t="s">
        <v>11</v>
      </c>
      <c r="I34" s="17" t="s">
        <v>12</v>
      </c>
      <c r="J34" s="17" t="s">
        <v>13</v>
      </c>
      <c r="K34" s="18" t="s">
        <v>14</v>
      </c>
      <c r="L34" s="18" t="s">
        <v>15</v>
      </c>
      <c r="M34" s="18" t="s">
        <v>16</v>
      </c>
      <c r="N34" s="18" t="s">
        <v>17</v>
      </c>
      <c r="O34" s="8"/>
      <c r="P34" s="8"/>
    </row>
    <row r="35" spans="1:16" ht="23.25" x14ac:dyDescent="0.25">
      <c r="A35" s="8">
        <v>33</v>
      </c>
      <c r="B35" s="8"/>
      <c r="C35" s="9"/>
      <c r="D35" s="8"/>
      <c r="E35" s="10"/>
      <c r="F35" s="11">
        <f t="shared" si="3"/>
        <v>0</v>
      </c>
      <c r="G35" s="3"/>
      <c r="H35" s="3"/>
      <c r="I35" s="19" t="s">
        <v>18</v>
      </c>
      <c r="J35" s="19" t="s">
        <v>19</v>
      </c>
      <c r="K35" s="19" t="s">
        <v>20</v>
      </c>
      <c r="L35" s="19" t="s">
        <v>21</v>
      </c>
      <c r="M35" s="19" t="s">
        <v>22</v>
      </c>
      <c r="N35" s="19" t="s">
        <v>23</v>
      </c>
    </row>
    <row r="36" spans="1:16" ht="23.25" x14ac:dyDescent="0.25">
      <c r="A36" s="8">
        <v>34</v>
      </c>
      <c r="B36" s="8"/>
      <c r="C36" s="9"/>
      <c r="D36" s="8"/>
      <c r="E36" s="10"/>
      <c r="F36" s="11">
        <f t="shared" si="3"/>
        <v>0</v>
      </c>
      <c r="G36" s="3"/>
      <c r="H36" s="3"/>
      <c r="I36" s="16">
        <f>COUNT(A3:A50)</f>
        <v>45</v>
      </c>
      <c r="J36" s="16">
        <f>SUM(A3:A50)</f>
        <v>1035</v>
      </c>
      <c r="K36" s="16">
        <f>SUM(A3:A50^2)</f>
        <v>1156</v>
      </c>
      <c r="L36" s="20">
        <f>SUM(F3:F38)</f>
        <v>1</v>
      </c>
      <c r="M36" s="20">
        <f>L36^2</f>
        <v>1</v>
      </c>
      <c r="N36" s="16">
        <f>J36*L36</f>
        <v>1035</v>
      </c>
    </row>
    <row r="37" spans="1:16" ht="23.25" x14ac:dyDescent="0.25">
      <c r="A37" s="8">
        <v>35</v>
      </c>
      <c r="B37" s="8"/>
      <c r="C37" s="9"/>
      <c r="D37" s="8"/>
      <c r="E37" s="10"/>
      <c r="F37" s="11">
        <f t="shared" si="3"/>
        <v>0</v>
      </c>
      <c r="G37" s="3"/>
      <c r="H37" s="17"/>
      <c r="I37" s="17"/>
      <c r="J37" s="17"/>
      <c r="K37" s="17"/>
      <c r="L37" s="17"/>
      <c r="M37" s="17"/>
      <c r="N37" s="17"/>
    </row>
    <row r="38" spans="1:16" ht="23.25" x14ac:dyDescent="0.25">
      <c r="A38" s="8">
        <v>36</v>
      </c>
      <c r="B38" s="8"/>
      <c r="C38" s="9"/>
      <c r="D38" s="8"/>
      <c r="E38" s="10"/>
      <c r="F38" s="11">
        <f t="shared" si="3"/>
        <v>0</v>
      </c>
      <c r="G38" s="3"/>
      <c r="H38" s="16" t="s">
        <v>24</v>
      </c>
      <c r="I38" s="3">
        <f>(I36*N36-J36*L36)/(I36*K36-(J36)^2)</f>
        <v>-4.4681884409907724E-2</v>
      </c>
      <c r="J38" s="17"/>
      <c r="K38" s="17"/>
      <c r="L38" s="17"/>
      <c r="M38" s="17"/>
      <c r="N38" s="17"/>
    </row>
    <row r="39" spans="1:16" ht="23.25" x14ac:dyDescent="0.25">
      <c r="A39" s="3">
        <v>37</v>
      </c>
      <c r="B39" s="8"/>
      <c r="C39" s="9"/>
      <c r="D39" s="8"/>
      <c r="E39" s="10"/>
      <c r="F39" s="11">
        <f t="shared" si="3"/>
        <v>0</v>
      </c>
      <c r="H39" s="16" t="s">
        <v>25</v>
      </c>
      <c r="I39" s="17">
        <f>((L36)*(K36)-(J36)*(N36)) / ((I36)*(K36)-(J36^2))</f>
        <v>1.0499055636500998</v>
      </c>
    </row>
    <row r="40" spans="1:16" ht="23.25" x14ac:dyDescent="0.25">
      <c r="A40" s="3">
        <v>38</v>
      </c>
      <c r="B40" s="8"/>
      <c r="C40" s="9"/>
      <c r="D40" s="8"/>
      <c r="E40" s="10"/>
      <c r="F40" s="11">
        <f t="shared" si="3"/>
        <v>0</v>
      </c>
      <c r="H40" s="16" t="s">
        <v>26</v>
      </c>
    </row>
    <row r="41" spans="1:16" x14ac:dyDescent="0.25">
      <c r="A41" s="3">
        <v>39</v>
      </c>
      <c r="B41" s="8"/>
      <c r="C41" s="9"/>
      <c r="D41" s="8"/>
      <c r="E41" s="10"/>
      <c r="F41" s="11">
        <f t="shared" si="3"/>
        <v>0</v>
      </c>
    </row>
    <row r="42" spans="1:16" x14ac:dyDescent="0.25">
      <c r="A42" s="3">
        <v>40</v>
      </c>
      <c r="B42" s="8"/>
      <c r="C42" s="9"/>
      <c r="D42" s="8"/>
      <c r="E42" s="10"/>
      <c r="F42" s="11">
        <f t="shared" si="3"/>
        <v>0</v>
      </c>
    </row>
    <row r="43" spans="1:16" x14ac:dyDescent="0.25">
      <c r="A43" s="3">
        <v>41</v>
      </c>
      <c r="B43" s="8"/>
      <c r="C43" s="9"/>
      <c r="D43" s="8"/>
      <c r="E43" s="10"/>
      <c r="F43" s="11">
        <f t="shared" si="3"/>
        <v>0</v>
      </c>
    </row>
    <row r="44" spans="1:16" x14ac:dyDescent="0.25">
      <c r="A44" s="3">
        <v>42</v>
      </c>
      <c r="B44" s="8"/>
      <c r="C44" s="9"/>
      <c r="D44" s="8"/>
      <c r="E44" s="10"/>
      <c r="F44" s="11">
        <f t="shared" si="3"/>
        <v>0</v>
      </c>
    </row>
    <row r="45" spans="1:16" x14ac:dyDescent="0.25">
      <c r="A45" s="3">
        <v>43</v>
      </c>
      <c r="B45" s="3"/>
      <c r="C45" s="3"/>
      <c r="D45" s="8"/>
      <c r="E45" s="10"/>
      <c r="F45" s="11">
        <f t="shared" si="3"/>
        <v>0</v>
      </c>
    </row>
    <row r="46" spans="1:16" x14ac:dyDescent="0.25">
      <c r="A46" s="3">
        <v>44</v>
      </c>
      <c r="B46" s="3"/>
      <c r="C46" s="3"/>
      <c r="D46" s="8"/>
      <c r="E46" s="10"/>
      <c r="F46" s="11">
        <f t="shared" si="3"/>
        <v>0</v>
      </c>
    </row>
    <row r="47" spans="1:16" x14ac:dyDescent="0.25">
      <c r="A47" s="3">
        <v>45</v>
      </c>
      <c r="B47" s="3"/>
      <c r="C47" s="38"/>
      <c r="D47" s="8"/>
      <c r="E47" s="10"/>
      <c r="F47" s="11">
        <f t="shared" si="3"/>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B5"/>
  <sheetViews>
    <sheetView workbookViewId="0">
      <selection activeCell="B7" sqref="B7"/>
    </sheetView>
  </sheetViews>
  <sheetFormatPr defaultRowHeight="15" x14ac:dyDescent="0.25"/>
  <cols>
    <col min="1" max="1" width="128.28515625" bestFit="1" customWidth="1"/>
    <col min="2" max="2" width="108.85546875" bestFit="1" customWidth="1"/>
  </cols>
  <sheetData>
    <row r="3" spans="1:2" x14ac:dyDescent="0.25">
      <c r="A3" s="93" t="s">
        <v>269</v>
      </c>
    </row>
    <row r="4" spans="1:2" ht="15.75" x14ac:dyDescent="0.25">
      <c r="A4" s="89" t="s">
        <v>263</v>
      </c>
      <c r="B4" s="102" t="s">
        <v>268</v>
      </c>
    </row>
    <row r="5" spans="1:2" ht="15.75" x14ac:dyDescent="0.25">
      <c r="A5" s="89" t="s">
        <v>270</v>
      </c>
      <c r="B5" s="103" t="s">
        <v>271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7"/>
  <sheetViews>
    <sheetView topLeftCell="A31" workbookViewId="0">
      <selection activeCell="A53" sqref="A53"/>
    </sheetView>
  </sheetViews>
  <sheetFormatPr defaultRowHeight="15" x14ac:dyDescent="0.25"/>
  <cols>
    <col min="1" max="1" width="19.85546875" bestFit="1" customWidth="1"/>
    <col min="2" max="2" width="128.28515625" bestFit="1" customWidth="1"/>
    <col min="3" max="3" width="95.42578125" bestFit="1" customWidth="1"/>
    <col min="4" max="4" width="40.85546875" customWidth="1"/>
    <col min="5" max="5" width="13.7109375" bestFit="1" customWidth="1"/>
    <col min="6" max="6" width="10.85546875" bestFit="1" customWidth="1"/>
    <col min="7" max="7" width="12" customWidth="1"/>
    <col min="8" max="8" width="50.85546875" bestFit="1" customWidth="1"/>
    <col min="9" max="9" width="39.85546875" bestFit="1" customWidth="1"/>
    <col min="10" max="10" width="15.7109375" bestFit="1" customWidth="1"/>
  </cols>
  <sheetData>
    <row r="1" spans="1:10" x14ac:dyDescent="0.25">
      <c r="A1" s="107" t="s">
        <v>133</v>
      </c>
      <c r="B1" s="107"/>
      <c r="C1" s="107"/>
      <c r="D1" s="107"/>
      <c r="E1" s="107"/>
      <c r="H1" s="39" t="s">
        <v>154</v>
      </c>
    </row>
    <row r="2" spans="1:10" x14ac:dyDescent="0.25">
      <c r="B2" t="s">
        <v>224</v>
      </c>
      <c r="H2" s="45" t="s">
        <v>155</v>
      </c>
    </row>
    <row r="3" spans="1:10" x14ac:dyDescent="0.25">
      <c r="A3" s="72" t="s">
        <v>27</v>
      </c>
      <c r="B3" s="14" t="s">
        <v>223</v>
      </c>
      <c r="C3" s="73" t="s">
        <v>222</v>
      </c>
      <c r="D3" s="95" t="s">
        <v>111</v>
      </c>
      <c r="E3" s="3"/>
      <c r="H3" s="46" t="s">
        <v>159</v>
      </c>
      <c r="I3" s="47" t="s">
        <v>156</v>
      </c>
      <c r="J3" s="47" t="s">
        <v>162</v>
      </c>
    </row>
    <row r="4" spans="1:10" ht="30" x14ac:dyDescent="0.25">
      <c r="B4" s="83" t="s">
        <v>28</v>
      </c>
      <c r="C4" s="83" t="s">
        <v>31</v>
      </c>
      <c r="D4" s="96"/>
      <c r="E4" s="21"/>
      <c r="H4" s="14" t="s">
        <v>160</v>
      </c>
      <c r="I4" s="48" t="s">
        <v>158</v>
      </c>
      <c r="J4" s="14">
        <v>1</v>
      </c>
    </row>
    <row r="5" spans="1:10" x14ac:dyDescent="0.25">
      <c r="B5" s="74" t="s">
        <v>163</v>
      </c>
      <c r="C5" s="50"/>
      <c r="D5" s="97"/>
      <c r="H5" s="49" t="s">
        <v>161</v>
      </c>
      <c r="I5" s="50" t="s">
        <v>157</v>
      </c>
      <c r="J5" s="14">
        <v>0</v>
      </c>
    </row>
    <row r="6" spans="1:10" ht="30" x14ac:dyDescent="0.25">
      <c r="B6" s="50" t="s">
        <v>149</v>
      </c>
      <c r="C6" s="48" t="s">
        <v>166</v>
      </c>
      <c r="D6" s="98"/>
    </row>
    <row r="7" spans="1:10" ht="30" x14ac:dyDescent="0.25">
      <c r="B7" s="50" t="s">
        <v>150</v>
      </c>
      <c r="C7" s="48" t="s">
        <v>167</v>
      </c>
      <c r="D7" s="98"/>
    </row>
    <row r="8" spans="1:10" x14ac:dyDescent="0.25">
      <c r="B8" s="50" t="s">
        <v>164</v>
      </c>
      <c r="C8" s="50" t="s">
        <v>165</v>
      </c>
      <c r="D8" s="97"/>
    </row>
    <row r="9" spans="1:10" x14ac:dyDescent="0.25">
      <c r="B9" s="74" t="s">
        <v>168</v>
      </c>
      <c r="C9" s="50"/>
      <c r="D9" s="97"/>
      <c r="E9" s="108" t="s">
        <v>218</v>
      </c>
      <c r="F9" s="108"/>
      <c r="G9" s="108"/>
    </row>
    <row r="10" spans="1:10" x14ac:dyDescent="0.25">
      <c r="B10" s="50" t="s">
        <v>169</v>
      </c>
      <c r="C10" s="50" t="s">
        <v>219</v>
      </c>
      <c r="D10" s="97"/>
      <c r="E10" s="108" t="s">
        <v>215</v>
      </c>
      <c r="F10" s="108"/>
      <c r="G10" s="108"/>
    </row>
    <row r="11" spans="1:10" ht="28.5" customHeight="1" x14ac:dyDescent="0.25">
      <c r="B11" s="50" t="s">
        <v>169</v>
      </c>
      <c r="C11" s="50" t="s">
        <v>170</v>
      </c>
      <c r="D11" s="97"/>
      <c r="E11" s="71" t="s">
        <v>216</v>
      </c>
      <c r="F11" s="3" t="s">
        <v>211</v>
      </c>
      <c r="G11" t="s">
        <v>216</v>
      </c>
    </row>
    <row r="12" spans="1:10" ht="15.75" customHeight="1" x14ac:dyDescent="0.25">
      <c r="B12" s="50"/>
      <c r="C12" s="50" t="s">
        <v>199</v>
      </c>
      <c r="D12" s="97"/>
      <c r="E12" s="3" t="s">
        <v>214</v>
      </c>
      <c r="F12" s="3" t="s">
        <v>210</v>
      </c>
      <c r="G12" s="3" t="s">
        <v>212</v>
      </c>
    </row>
    <row r="13" spans="1:10" x14ac:dyDescent="0.25">
      <c r="A13" s="75" t="s">
        <v>200</v>
      </c>
      <c r="B13" s="82" t="s">
        <v>202</v>
      </c>
      <c r="C13" s="50" t="s">
        <v>197</v>
      </c>
      <c r="D13" s="97"/>
      <c r="E13" s="71" t="s">
        <v>217</v>
      </c>
      <c r="F13" s="3" t="s">
        <v>213</v>
      </c>
      <c r="G13" t="s">
        <v>217</v>
      </c>
    </row>
    <row r="14" spans="1:10" x14ac:dyDescent="0.25">
      <c r="A14" s="50" t="s">
        <v>201</v>
      </c>
      <c r="B14" s="82" t="s">
        <v>203</v>
      </c>
      <c r="C14" s="50" t="s">
        <v>198</v>
      </c>
      <c r="D14" s="97"/>
    </row>
    <row r="15" spans="1:10" x14ac:dyDescent="0.25">
      <c r="B15" s="50" t="s">
        <v>171</v>
      </c>
      <c r="C15" s="50" t="s">
        <v>172</v>
      </c>
      <c r="D15" s="97"/>
    </row>
    <row r="16" spans="1:10" x14ac:dyDescent="0.25">
      <c r="B16" s="50" t="s">
        <v>205</v>
      </c>
      <c r="C16" s="50" t="s">
        <v>204</v>
      </c>
      <c r="D16" s="97"/>
    </row>
    <row r="17" spans="2:8" ht="31.5" x14ac:dyDescent="0.25">
      <c r="B17" s="76" t="s">
        <v>206</v>
      </c>
      <c r="C17" s="79" t="s">
        <v>226</v>
      </c>
      <c r="D17" s="99"/>
      <c r="E17" s="109" t="s">
        <v>231</v>
      </c>
      <c r="F17" s="110"/>
      <c r="G17" s="110"/>
    </row>
    <row r="18" spans="2:8" ht="78.75" x14ac:dyDescent="0.25">
      <c r="B18" s="77" t="s">
        <v>207</v>
      </c>
      <c r="C18" s="78" t="s">
        <v>248</v>
      </c>
      <c r="D18" s="100"/>
    </row>
    <row r="19" spans="2:8" ht="60" x14ac:dyDescent="0.25">
      <c r="B19" s="79" t="s">
        <v>209</v>
      </c>
      <c r="C19" s="50" t="s">
        <v>208</v>
      </c>
      <c r="D19" s="97"/>
    </row>
    <row r="20" spans="2:8" ht="60" x14ac:dyDescent="0.25">
      <c r="B20" s="80" t="s">
        <v>221</v>
      </c>
      <c r="C20" s="81" t="s">
        <v>220</v>
      </c>
      <c r="D20" s="101"/>
    </row>
    <row r="21" spans="2:8" x14ac:dyDescent="0.25">
      <c r="B21" t="s">
        <v>227</v>
      </c>
      <c r="C21" t="s">
        <v>228</v>
      </c>
    </row>
    <row r="22" spans="2:8" x14ac:dyDescent="0.25">
      <c r="B22" s="84" t="s">
        <v>232</v>
      </c>
    </row>
    <row r="23" spans="2:8" ht="24" customHeight="1" x14ac:dyDescent="0.25">
      <c r="B23" s="85" t="s">
        <v>235</v>
      </c>
      <c r="C23" t="s">
        <v>233</v>
      </c>
    </row>
    <row r="24" spans="2:8" x14ac:dyDescent="0.25">
      <c r="B24" s="85" t="s">
        <v>234</v>
      </c>
      <c r="C24" t="s">
        <v>236</v>
      </c>
      <c r="H24" s="66" t="s">
        <v>252</v>
      </c>
    </row>
    <row r="26" spans="2:8" x14ac:dyDescent="0.25">
      <c r="B26" s="84" t="s">
        <v>237</v>
      </c>
    </row>
    <row r="27" spans="2:8" ht="60" x14ac:dyDescent="0.25">
      <c r="B27" t="s">
        <v>239</v>
      </c>
      <c r="C27" s="86" t="s">
        <v>238</v>
      </c>
      <c r="D27" s="86"/>
    </row>
    <row r="28" spans="2:8" x14ac:dyDescent="0.25">
      <c r="B28" s="85" t="s">
        <v>241</v>
      </c>
      <c r="C28" t="s">
        <v>240</v>
      </c>
    </row>
    <row r="29" spans="2:8" ht="60" x14ac:dyDescent="0.25">
      <c r="B29" s="86" t="s">
        <v>242</v>
      </c>
      <c r="C29" s="87" t="s">
        <v>243</v>
      </c>
      <c r="D29" s="87"/>
    </row>
    <row r="34" spans="2:4" x14ac:dyDescent="0.25">
      <c r="B34" s="84" t="s">
        <v>244</v>
      </c>
    </row>
    <row r="35" spans="2:4" ht="15.75" x14ac:dyDescent="0.25">
      <c r="B35" s="87" t="s">
        <v>250</v>
      </c>
      <c r="C35" s="85" t="s">
        <v>245</v>
      </c>
      <c r="D35" s="85"/>
    </row>
    <row r="36" spans="2:4" x14ac:dyDescent="0.25">
      <c r="C36" s="85" t="s">
        <v>246</v>
      </c>
      <c r="D36" s="85"/>
    </row>
    <row r="37" spans="2:4" x14ac:dyDescent="0.25">
      <c r="C37" s="85" t="s">
        <v>247</v>
      </c>
      <c r="D37" s="85"/>
    </row>
    <row r="38" spans="2:4" x14ac:dyDescent="0.25">
      <c r="B38" t="s">
        <v>261</v>
      </c>
      <c r="C38" s="85" t="s">
        <v>262</v>
      </c>
      <c r="D38" s="92" t="s">
        <v>79</v>
      </c>
    </row>
    <row r="39" spans="2:4" x14ac:dyDescent="0.25">
      <c r="B39" t="s">
        <v>263</v>
      </c>
      <c r="C39" s="85" t="s">
        <v>264</v>
      </c>
      <c r="D39" s="92" t="s">
        <v>79</v>
      </c>
    </row>
    <row r="41" spans="2:4" x14ac:dyDescent="0.25">
      <c r="B41" s="88" t="s">
        <v>251</v>
      </c>
    </row>
    <row r="42" spans="2:4" ht="285" x14ac:dyDescent="0.25">
      <c r="B42" s="91" t="s">
        <v>254</v>
      </c>
      <c r="C42" s="90" t="s">
        <v>253</v>
      </c>
      <c r="D42" s="90"/>
    </row>
    <row r="43" spans="2:4" x14ac:dyDescent="0.25">
      <c r="B43" t="s">
        <v>293</v>
      </c>
      <c r="C43" t="s">
        <v>292</v>
      </c>
    </row>
    <row r="45" spans="2:4" x14ac:dyDescent="0.25">
      <c r="B45" s="89" t="s">
        <v>263</v>
      </c>
      <c r="C45" t="s">
        <v>277</v>
      </c>
    </row>
    <row r="46" spans="2:4" x14ac:dyDescent="0.25">
      <c r="B46" s="88" t="str">
        <f>"-webkit-"</f>
        <v>-webkit-</v>
      </c>
      <c r="C46" s="92" t="s">
        <v>265</v>
      </c>
    </row>
    <row r="47" spans="2:4" x14ac:dyDescent="0.25">
      <c r="B47" t="s">
        <v>267</v>
      </c>
      <c r="C47" s="85" t="s">
        <v>266</v>
      </c>
    </row>
  </sheetData>
  <mergeCells count="4">
    <mergeCell ref="A1:E1"/>
    <mergeCell ref="E9:G9"/>
    <mergeCell ref="E10:G10"/>
    <mergeCell ref="E17:G17"/>
  </mergeCells>
  <hyperlinks>
    <hyperlink ref="C3" r:id="rId1"/>
    <hyperlink ref="D38" r:id="rId2"/>
    <hyperlink ref="D39" r:id="rId3"/>
    <hyperlink ref="C46" r:id="rId4"/>
  </hyperlinks>
  <pageMargins left="0.7" right="0.7" top="0.75" bottom="0.75" header="0.3" footer="0.3"/>
  <pageSetup orientation="portrait" r:id="rId5"/>
  <drawing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6"/>
  <sheetViews>
    <sheetView topLeftCell="B1" zoomScale="75" zoomScaleNormal="75" workbookViewId="0">
      <selection activeCell="B22" sqref="B22"/>
    </sheetView>
  </sheetViews>
  <sheetFormatPr defaultRowHeight="15" x14ac:dyDescent="0.25"/>
  <cols>
    <col min="1" max="1" width="28.85546875" style="54"/>
    <col min="2" max="2" width="153.28515625" style="54" bestFit="1" customWidth="1"/>
    <col min="3" max="3" width="62.85546875" style="54" bestFit="1" customWidth="1"/>
    <col min="4" max="4" width="16.42578125" style="54"/>
    <col min="5" max="5" width="18.5703125" style="54" customWidth="1"/>
    <col min="6" max="6" width="24.140625" style="54" bestFit="1" customWidth="1"/>
    <col min="7" max="7" width="11.140625" style="54"/>
    <col min="8" max="8" width="28" style="54" bestFit="1" customWidth="1"/>
    <col min="9" max="9" width="22.5703125" style="54" customWidth="1"/>
    <col min="10" max="10" width="64" style="54"/>
    <col min="11" max="11" width="17.7109375" style="54"/>
    <col min="12" max="1025" width="8.5703125" style="54"/>
    <col min="1026" max="16384" width="9.140625" style="41"/>
  </cols>
  <sheetData>
    <row r="1" spans="1:11" x14ac:dyDescent="0.25">
      <c r="A1" s="41"/>
      <c r="B1" s="41"/>
      <c r="C1" s="44"/>
      <c r="D1" s="44" t="s">
        <v>132</v>
      </c>
      <c r="E1" s="44"/>
      <c r="F1" s="44"/>
      <c r="G1" s="41"/>
      <c r="H1" s="51" t="s">
        <v>174</v>
      </c>
      <c r="I1" s="41"/>
      <c r="J1" s="41"/>
      <c r="K1" s="41"/>
    </row>
    <row r="2" spans="1:11" x14ac:dyDescent="0.25">
      <c r="A2" s="21" t="s">
        <v>27</v>
      </c>
      <c r="B2" s="51" t="s">
        <v>98</v>
      </c>
      <c r="C2" s="3"/>
      <c r="D2" s="3"/>
      <c r="E2" s="41"/>
      <c r="F2" s="41" t="s">
        <v>131</v>
      </c>
      <c r="G2" s="41"/>
      <c r="H2" s="52" t="s">
        <v>28</v>
      </c>
      <c r="I2" s="52" t="s">
        <v>31</v>
      </c>
      <c r="J2" s="41" t="s">
        <v>177</v>
      </c>
      <c r="K2" s="41" t="s">
        <v>179</v>
      </c>
    </row>
    <row r="3" spans="1:11" ht="30" x14ac:dyDescent="0.25">
      <c r="A3" s="41"/>
      <c r="B3" s="52" t="s">
        <v>28</v>
      </c>
      <c r="C3" s="52" t="s">
        <v>31</v>
      </c>
      <c r="D3" s="21" t="s">
        <v>29</v>
      </c>
      <c r="E3" s="41"/>
      <c r="F3" s="21" t="s">
        <v>130</v>
      </c>
      <c r="G3" s="41"/>
      <c r="H3" s="21" t="s">
        <v>175</v>
      </c>
      <c r="I3" s="53" t="s">
        <v>178</v>
      </c>
      <c r="J3" s="21" t="s">
        <v>176</v>
      </c>
      <c r="K3" s="55" t="s">
        <v>79</v>
      </c>
    </row>
    <row r="4" spans="1:11" x14ac:dyDescent="0.25">
      <c r="A4" s="54" t="s">
        <v>30</v>
      </c>
      <c r="B4" s="56" t="s">
        <v>32</v>
      </c>
      <c r="C4" s="54" t="s">
        <v>33</v>
      </c>
      <c r="D4" s="57" t="s">
        <v>34</v>
      </c>
      <c r="E4" s="41"/>
      <c r="F4" s="8"/>
      <c r="G4" s="8"/>
      <c r="H4" s="23"/>
      <c r="I4" s="8"/>
      <c r="J4" s="58"/>
      <c r="K4" s="23"/>
    </row>
    <row r="5" spans="1:11" x14ac:dyDescent="0.25">
      <c r="A5" s="54" t="s">
        <v>30</v>
      </c>
      <c r="B5" s="56" t="s">
        <v>173</v>
      </c>
      <c r="C5" s="59" t="s">
        <v>35</v>
      </c>
      <c r="D5" s="54" t="s">
        <v>36</v>
      </c>
      <c r="E5" s="41"/>
      <c r="F5" s="8"/>
      <c r="G5" s="8"/>
      <c r="H5" s="57"/>
      <c r="J5" s="60"/>
    </row>
    <row r="6" spans="1:11" x14ac:dyDescent="0.25">
      <c r="A6" s="54" t="s">
        <v>30</v>
      </c>
      <c r="B6" s="54" t="s">
        <v>37</v>
      </c>
      <c r="C6" s="54" t="s">
        <v>38</v>
      </c>
      <c r="D6" s="57" t="s">
        <v>39</v>
      </c>
      <c r="E6" s="41"/>
      <c r="F6" s="22"/>
      <c r="H6" s="51" t="s">
        <v>281</v>
      </c>
      <c r="J6" s="24"/>
    </row>
    <row r="7" spans="1:11" ht="30" x14ac:dyDescent="0.25">
      <c r="A7" s="54" t="s">
        <v>30</v>
      </c>
      <c r="B7" s="56" t="s">
        <v>40</v>
      </c>
      <c r="C7" s="54" t="s">
        <v>41</v>
      </c>
      <c r="D7" s="54" t="s">
        <v>42</v>
      </c>
      <c r="E7" s="41"/>
      <c r="H7" s="54" t="s">
        <v>283</v>
      </c>
      <c r="I7" s="54" t="s">
        <v>282</v>
      </c>
    </row>
    <row r="8" spans="1:11" x14ac:dyDescent="0.25">
      <c r="A8" s="54" t="s">
        <v>30</v>
      </c>
      <c r="B8" s="54" t="s">
        <v>43</v>
      </c>
      <c r="C8" s="54" t="s">
        <v>44</v>
      </c>
      <c r="E8" s="41"/>
    </row>
    <row r="9" spans="1:11" x14ac:dyDescent="0.25">
      <c r="A9" s="54" t="s">
        <v>30</v>
      </c>
      <c r="E9" s="41"/>
    </row>
    <row r="10" spans="1:11" x14ac:dyDescent="0.25">
      <c r="B10" s="61" t="s">
        <v>101</v>
      </c>
    </row>
    <row r="11" spans="1:11" ht="15.75" thickBot="1" x14ac:dyDescent="0.3">
      <c r="B11" s="62" t="s">
        <v>100</v>
      </c>
      <c r="C11" s="62" t="s">
        <v>99</v>
      </c>
    </row>
    <row r="12" spans="1:11" x14ac:dyDescent="0.25">
      <c r="B12" s="54" t="s">
        <v>124</v>
      </c>
      <c r="C12" s="54" t="s">
        <v>120</v>
      </c>
      <c r="D12" s="117" t="s">
        <v>275</v>
      </c>
      <c r="E12" s="118"/>
      <c r="F12" s="119"/>
    </row>
    <row r="13" spans="1:11" x14ac:dyDescent="0.25">
      <c r="B13" s="54" t="s">
        <v>127</v>
      </c>
      <c r="C13" s="54" t="s">
        <v>126</v>
      </c>
      <c r="D13" s="111" t="s">
        <v>274</v>
      </c>
      <c r="E13" s="112"/>
      <c r="F13" s="113"/>
    </row>
    <row r="14" spans="1:11" ht="15.75" thickBot="1" x14ac:dyDescent="0.3">
      <c r="B14" s="54" t="s">
        <v>128</v>
      </c>
      <c r="C14" s="54" t="s">
        <v>121</v>
      </c>
      <c r="D14" s="114"/>
      <c r="E14" s="115"/>
      <c r="F14" s="116"/>
    </row>
    <row r="15" spans="1:11" x14ac:dyDescent="0.25">
      <c r="B15" s="54" t="s">
        <v>129</v>
      </c>
      <c r="C15" s="54" t="s">
        <v>122</v>
      </c>
    </row>
    <row r="16" spans="1:11" ht="30" x14ac:dyDescent="0.25">
      <c r="B16" s="54" t="s">
        <v>125</v>
      </c>
      <c r="C16" s="56" t="s">
        <v>123</v>
      </c>
    </row>
    <row r="17" spans="2:3" x14ac:dyDescent="0.25">
      <c r="B17" s="54" t="s">
        <v>102</v>
      </c>
      <c r="C17" s="54" t="s">
        <v>106</v>
      </c>
    </row>
    <row r="18" spans="2:3" x14ac:dyDescent="0.25">
      <c r="B18" s="54" t="s">
        <v>103</v>
      </c>
      <c r="C18" s="54" t="s">
        <v>107</v>
      </c>
    </row>
    <row r="19" spans="2:3" x14ac:dyDescent="0.25">
      <c r="B19" s="54" t="s">
        <v>105</v>
      </c>
      <c r="C19" s="54" t="s">
        <v>104</v>
      </c>
    </row>
    <row r="20" spans="2:3" x14ac:dyDescent="0.25">
      <c r="B20" s="54" t="s">
        <v>291</v>
      </c>
      <c r="C20" s="54" t="s">
        <v>290</v>
      </c>
    </row>
    <row r="21" spans="2:3" x14ac:dyDescent="0.25">
      <c r="B21" s="61" t="s">
        <v>110</v>
      </c>
    </row>
    <row r="22" spans="2:3" x14ac:dyDescent="0.25">
      <c r="B22" s="54" t="s">
        <v>108</v>
      </c>
      <c r="C22" s="54" t="s">
        <v>113</v>
      </c>
    </row>
    <row r="23" spans="2:3" x14ac:dyDescent="0.25">
      <c r="B23" s="54" t="s">
        <v>109</v>
      </c>
      <c r="C23" s="54" t="s">
        <v>114</v>
      </c>
    </row>
    <row r="24" spans="2:3" x14ac:dyDescent="0.25">
      <c r="B24" s="61" t="s">
        <v>111</v>
      </c>
    </row>
    <row r="25" spans="2:3" ht="30" x14ac:dyDescent="0.25">
      <c r="B25" s="63" t="s">
        <v>45</v>
      </c>
      <c r="C25" s="54" t="s">
        <v>46</v>
      </c>
    </row>
    <row r="26" spans="2:3" x14ac:dyDescent="0.25">
      <c r="B26" s="54" t="s">
        <v>117</v>
      </c>
      <c r="C26" s="54" t="s">
        <v>112</v>
      </c>
    </row>
    <row r="27" spans="2:3" x14ac:dyDescent="0.25">
      <c r="B27" s="54" t="s">
        <v>119</v>
      </c>
      <c r="C27" s="54" t="s">
        <v>118</v>
      </c>
    </row>
    <row r="28" spans="2:3" x14ac:dyDescent="0.25">
      <c r="B28" s="54" t="s">
        <v>116</v>
      </c>
      <c r="C28" s="54" t="s">
        <v>115</v>
      </c>
    </row>
    <row r="29" spans="2:3" x14ac:dyDescent="0.25">
      <c r="B29" s="54" t="s">
        <v>147</v>
      </c>
      <c r="C29" s="62" t="s">
        <v>148</v>
      </c>
    </row>
    <row r="30" spans="2:3" ht="90" x14ac:dyDescent="0.25">
      <c r="B30" s="105" t="s">
        <v>272</v>
      </c>
      <c r="C30" s="104" t="s">
        <v>273</v>
      </c>
    </row>
    <row r="31" spans="2:3" x14ac:dyDescent="0.25">
      <c r="B31" s="61" t="s">
        <v>153</v>
      </c>
    </row>
    <row r="32" spans="2:3" x14ac:dyDescent="0.25">
      <c r="B32" s="41" t="s">
        <v>149</v>
      </c>
      <c r="C32" s="41" t="s">
        <v>151</v>
      </c>
    </row>
    <row r="33" spans="2:3" x14ac:dyDescent="0.25">
      <c r="B33" s="41" t="s">
        <v>150</v>
      </c>
      <c r="C33" s="41" t="s">
        <v>152</v>
      </c>
    </row>
    <row r="35" spans="2:3" x14ac:dyDescent="0.25">
      <c r="B35" s="61" t="s">
        <v>278</v>
      </c>
    </row>
    <row r="36" spans="2:3" ht="29.25" x14ac:dyDescent="0.25">
      <c r="B36" s="106" t="s">
        <v>279</v>
      </c>
      <c r="C36" s="54" t="s">
        <v>280</v>
      </c>
    </row>
  </sheetData>
  <mergeCells count="2">
    <mergeCell ref="D13:F14"/>
    <mergeCell ref="D12:F12"/>
  </mergeCells>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B5" sqref="B5"/>
    </sheetView>
  </sheetViews>
  <sheetFormatPr defaultRowHeight="15" x14ac:dyDescent="0.25"/>
  <cols>
    <col min="1" max="1" width="21.85546875" bestFit="1" customWidth="1"/>
    <col min="2" max="2" width="84.140625" bestFit="1" customWidth="1"/>
  </cols>
  <sheetData>
    <row r="2" spans="1:3" x14ac:dyDescent="0.25">
      <c r="A2" s="94" t="s">
        <v>257</v>
      </c>
      <c r="B2" s="94" t="s">
        <v>255</v>
      </c>
      <c r="C2" s="94" t="s">
        <v>79</v>
      </c>
    </row>
    <row r="3" spans="1:3" x14ac:dyDescent="0.25">
      <c r="A3" t="s">
        <v>256</v>
      </c>
      <c r="B3" t="s">
        <v>260</v>
      </c>
      <c r="C3" s="92" t="s">
        <v>79</v>
      </c>
    </row>
    <row r="4" spans="1:3" x14ac:dyDescent="0.25">
      <c r="A4" t="s">
        <v>258</v>
      </c>
      <c r="B4" t="s">
        <v>259</v>
      </c>
      <c r="C4" s="92" t="s">
        <v>79</v>
      </c>
    </row>
    <row r="5" spans="1:3" x14ac:dyDescent="0.25">
      <c r="A5" t="s">
        <v>285</v>
      </c>
      <c r="B5" s="92" t="s">
        <v>284</v>
      </c>
      <c r="C5" s="92" t="s">
        <v>79</v>
      </c>
    </row>
    <row r="6" spans="1:3" x14ac:dyDescent="0.25">
      <c r="A6" t="s">
        <v>286</v>
      </c>
      <c r="B6" t="s">
        <v>287</v>
      </c>
      <c r="C6" s="92" t="s">
        <v>79</v>
      </c>
    </row>
  </sheetData>
  <hyperlinks>
    <hyperlink ref="C3" r:id="rId1"/>
    <hyperlink ref="C4" r:id="rId2"/>
    <hyperlink ref="C5" r:id="rId3"/>
    <hyperlink ref="B5" r:id="rId4" display="http://ionicframework.com/"/>
    <hyperlink ref="C6"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G14" sqref="G14"/>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43.28515625" bestFit="1" customWidth="1"/>
    <col min="9" max="1025" width="8.5703125"/>
  </cols>
  <sheetData>
    <row r="2" spans="1:11" x14ac:dyDescent="0.25">
      <c r="A2" s="21" t="s">
        <v>27</v>
      </c>
      <c r="B2" s="3" t="s">
        <v>47</v>
      </c>
      <c r="C2" s="3"/>
      <c r="D2" s="3"/>
      <c r="E2" s="27"/>
    </row>
    <row r="3" spans="1:11" x14ac:dyDescent="0.25">
      <c r="B3" s="21" t="s">
        <v>28</v>
      </c>
      <c r="C3" s="21" t="s">
        <v>31</v>
      </c>
      <c r="D3" s="21" t="s">
        <v>29</v>
      </c>
      <c r="E3" s="28"/>
      <c r="F3" s="21"/>
      <c r="G3" s="21" t="s">
        <v>143</v>
      </c>
      <c r="H3" s="21"/>
      <c r="I3" s="21"/>
      <c r="J3" s="21"/>
      <c r="K3" s="21"/>
    </row>
    <row r="4" spans="1:11" x14ac:dyDescent="0.25">
      <c r="A4" t="s">
        <v>48</v>
      </c>
      <c r="B4" s="66" t="s">
        <v>49</v>
      </c>
      <c r="C4" s="66" t="s">
        <v>186</v>
      </c>
      <c r="D4" s="67" t="s">
        <v>185</v>
      </c>
      <c r="E4" s="28"/>
      <c r="F4" s="30"/>
      <c r="G4" s="30"/>
      <c r="H4" s="31"/>
      <c r="I4" s="30"/>
      <c r="J4" s="32"/>
      <c r="K4" s="31"/>
    </row>
    <row r="5" spans="1:11" ht="27.75" x14ac:dyDescent="0.25">
      <c r="B5" s="66"/>
      <c r="C5" s="66"/>
      <c r="D5" s="68" t="s">
        <v>187</v>
      </c>
      <c r="E5" s="28"/>
      <c r="F5" s="30"/>
      <c r="G5" s="30"/>
      <c r="H5" s="31"/>
      <c r="I5" s="30"/>
      <c r="J5" s="32"/>
      <c r="K5" s="31"/>
    </row>
    <row r="6" spans="1:11" x14ac:dyDescent="0.25">
      <c r="B6" t="s">
        <v>50</v>
      </c>
      <c r="C6" s="34" t="s">
        <v>51</v>
      </c>
      <c r="E6" s="28"/>
      <c r="F6" s="8"/>
      <c r="G6" s="8"/>
      <c r="H6" s="29"/>
      <c r="J6" s="25"/>
    </row>
    <row r="7" spans="1:11" x14ac:dyDescent="0.25">
      <c r="B7" t="s">
        <v>52</v>
      </c>
      <c r="C7" t="s">
        <v>53</v>
      </c>
      <c r="E7" s="28"/>
      <c r="F7" s="22"/>
      <c r="H7" s="23"/>
      <c r="J7" s="24"/>
    </row>
    <row r="8" spans="1:11" x14ac:dyDescent="0.25">
      <c r="B8" t="s">
        <v>54</v>
      </c>
      <c r="C8" t="s">
        <v>55</v>
      </c>
      <c r="D8" t="s">
        <v>146</v>
      </c>
      <c r="G8" s="35" t="s">
        <v>136</v>
      </c>
    </row>
    <row r="9" spans="1:11" x14ac:dyDescent="0.25">
      <c r="B9" t="s">
        <v>56</v>
      </c>
      <c r="C9" t="s">
        <v>57</v>
      </c>
      <c r="G9" s="43" t="s">
        <v>137</v>
      </c>
      <c r="H9" s="43" t="s">
        <v>139</v>
      </c>
    </row>
    <row r="10" spans="1:11" x14ac:dyDescent="0.25">
      <c r="B10" t="s">
        <v>58</v>
      </c>
      <c r="C10" t="s">
        <v>59</v>
      </c>
      <c r="G10" t="s">
        <v>138</v>
      </c>
      <c r="H10" t="s">
        <v>140</v>
      </c>
    </row>
    <row r="11" spans="1:11" ht="30" x14ac:dyDescent="0.25">
      <c r="B11" t="s">
        <v>60</v>
      </c>
      <c r="C11" s="26" t="s">
        <v>61</v>
      </c>
      <c r="G11" t="s">
        <v>141</v>
      </c>
      <c r="H11" t="s">
        <v>142</v>
      </c>
    </row>
    <row r="12" spans="1:11" x14ac:dyDescent="0.25">
      <c r="B12" t="s">
        <v>62</v>
      </c>
      <c r="C12" t="s">
        <v>63</v>
      </c>
      <c r="G12" t="s">
        <v>144</v>
      </c>
      <c r="H12" t="s">
        <v>145</v>
      </c>
    </row>
    <row r="13" spans="1:11" x14ac:dyDescent="0.25">
      <c r="B13" s="26" t="s">
        <v>47</v>
      </c>
      <c r="C13" t="s">
        <v>64</v>
      </c>
      <c r="D13" s="65" t="s">
        <v>184</v>
      </c>
    </row>
    <row r="14" spans="1:11" x14ac:dyDescent="0.25">
      <c r="B14" s="26" t="s">
        <v>181</v>
      </c>
      <c r="C14" t="s">
        <v>180</v>
      </c>
      <c r="G14" s="70" t="s">
        <v>192</v>
      </c>
    </row>
    <row r="15" spans="1:11" ht="29.25" x14ac:dyDescent="0.25">
      <c r="B15" s="64" t="s">
        <v>182</v>
      </c>
      <c r="C15" t="s">
        <v>183</v>
      </c>
      <c r="D15" s="68" t="s">
        <v>188</v>
      </c>
      <c r="G15" s="69" t="s">
        <v>193</v>
      </c>
      <c r="H15" t="s">
        <v>194</v>
      </c>
    </row>
    <row r="16" spans="1:11" x14ac:dyDescent="0.25">
      <c r="B16" t="s">
        <v>65</v>
      </c>
      <c r="C16" s="26" t="s">
        <v>66</v>
      </c>
      <c r="G16" s="69" t="s">
        <v>195</v>
      </c>
      <c r="H16" t="s">
        <v>196</v>
      </c>
    </row>
    <row r="17" spans="2:4" ht="30" x14ac:dyDescent="0.25">
      <c r="B17" t="s">
        <v>67</v>
      </c>
      <c r="C17" s="36" t="s">
        <v>68</v>
      </c>
    </row>
    <row r="18" spans="2:4" ht="36.950000000000003" customHeight="1" x14ac:dyDescent="0.25">
      <c r="B18" s="26" t="s">
        <v>69</v>
      </c>
      <c r="C18" s="26" t="s">
        <v>70</v>
      </c>
    </row>
    <row r="19" spans="2:4" ht="60" x14ac:dyDescent="0.25">
      <c r="B19" s="26" t="s">
        <v>71</v>
      </c>
      <c r="C19" t="s">
        <v>72</v>
      </c>
      <c r="D19" t="s">
        <v>73</v>
      </c>
    </row>
    <row r="20" spans="2:4" x14ac:dyDescent="0.25">
      <c r="B20" t="s">
        <v>74</v>
      </c>
      <c r="C20" s="26" t="s">
        <v>75</v>
      </c>
    </row>
    <row r="21" spans="2:4" ht="75" x14ac:dyDescent="0.25">
      <c r="B21" s="26" t="s">
        <v>76</v>
      </c>
      <c r="C21" s="26" t="s">
        <v>61</v>
      </c>
    </row>
    <row r="22" spans="2:4" x14ac:dyDescent="0.25">
      <c r="B22" t="s">
        <v>77</v>
      </c>
      <c r="C22" s="26" t="s">
        <v>78</v>
      </c>
      <c r="D22" t="s">
        <v>79</v>
      </c>
    </row>
    <row r="23" spans="2:4" ht="45" x14ac:dyDescent="0.25">
      <c r="B23" t="s">
        <v>80</v>
      </c>
      <c r="C23" s="26"/>
      <c r="D23" s="26" t="s">
        <v>81</v>
      </c>
    </row>
    <row r="24" spans="2:4" x14ac:dyDescent="0.25">
      <c r="B24" t="s">
        <v>82</v>
      </c>
      <c r="C24" s="26"/>
      <c r="D24" t="s">
        <v>79</v>
      </c>
    </row>
    <row r="25" spans="2:4" ht="30" x14ac:dyDescent="0.25">
      <c r="B25" s="26" t="s">
        <v>83</v>
      </c>
      <c r="C25" s="26" t="s">
        <v>84</v>
      </c>
      <c r="D25" t="s">
        <v>79</v>
      </c>
    </row>
    <row r="26" spans="2:4" x14ac:dyDescent="0.25">
      <c r="B26" t="s">
        <v>85</v>
      </c>
      <c r="C26" s="26"/>
      <c r="D26" t="s">
        <v>79</v>
      </c>
    </row>
    <row r="27" spans="2:4" ht="60" x14ac:dyDescent="0.25">
      <c r="B27" s="26" t="s">
        <v>86</v>
      </c>
      <c r="C27" s="26" t="s">
        <v>87</v>
      </c>
      <c r="D27" t="s">
        <v>79</v>
      </c>
    </row>
    <row r="28" spans="2:4" x14ac:dyDescent="0.25">
      <c r="B28" t="s">
        <v>88</v>
      </c>
      <c r="C28" s="26" t="s">
        <v>89</v>
      </c>
    </row>
    <row r="29" spans="2:4" ht="60" x14ac:dyDescent="0.25">
      <c r="B29" t="s">
        <v>90</v>
      </c>
      <c r="C29" s="26" t="s">
        <v>91</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1" t="s">
        <v>27</v>
      </c>
      <c r="B2" s="3" t="s">
        <v>47</v>
      </c>
      <c r="C2" s="3"/>
      <c r="D2" s="3"/>
      <c r="E2" s="27"/>
    </row>
    <row r="3" spans="1:11" x14ac:dyDescent="0.25">
      <c r="B3" s="21" t="s">
        <v>28</v>
      </c>
      <c r="C3" s="21" t="s">
        <v>31</v>
      </c>
      <c r="D3" s="21" t="s">
        <v>29</v>
      </c>
      <c r="E3" s="28"/>
      <c r="F3" s="21"/>
      <c r="H3" s="21"/>
      <c r="I3" s="21"/>
      <c r="J3" s="21"/>
      <c r="K3" s="21"/>
    </row>
    <row r="4" spans="1:11" x14ac:dyDescent="0.25">
      <c r="B4" t="s">
        <v>92</v>
      </c>
      <c r="C4" t="s">
        <v>93</v>
      </c>
      <c r="D4" s="33" t="s">
        <v>94</v>
      </c>
      <c r="E4" s="28"/>
      <c r="F4" s="30"/>
      <c r="G4" s="30"/>
      <c r="H4" s="31"/>
      <c r="I4" s="30"/>
      <c r="J4" s="32"/>
      <c r="K4" s="31"/>
    </row>
    <row r="5" spans="1:11" ht="30.75" x14ac:dyDescent="0.25">
      <c r="B5" s="37" t="s">
        <v>95</v>
      </c>
      <c r="C5" s="34" t="s">
        <v>96</v>
      </c>
      <c r="D5" s="33" t="s">
        <v>97</v>
      </c>
      <c r="E5" s="28"/>
      <c r="F5" s="8"/>
      <c r="G5" s="8"/>
      <c r="H5" s="29"/>
      <c r="J5" s="25"/>
    </row>
    <row r="6" spans="1:11" x14ac:dyDescent="0.25">
      <c r="E6" s="28"/>
      <c r="F6" s="22"/>
      <c r="H6" s="23"/>
      <c r="J6" s="24"/>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Duration Meter</vt:lpstr>
      <vt:lpstr>CSS Advanced</vt:lpstr>
      <vt:lpstr>CSS</vt:lpstr>
      <vt:lpstr>HTML</vt:lpstr>
      <vt:lpstr>WebDesign Helpful Links</vt:lpstr>
      <vt:lpstr>git vcs</vt:lpstr>
      <vt:lpstr>npm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2018-03-13T20:58:21Z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