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1"/>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5" i="1" l="1"/>
  <c r="E4" i="1"/>
  <c r="E3" i="1" l="1"/>
  <c r="C7" i="11" l="1"/>
  <c r="K36" i="1"/>
  <c r="J36" i="1"/>
  <c r="I36" i="1"/>
  <c r="J7" i="1"/>
  <c r="J6" i="1"/>
  <c r="J5" i="1"/>
  <c r="J4" i="1"/>
  <c r="J3" i="1"/>
  <c r="K5" i="1" l="1"/>
  <c r="K6" i="1"/>
  <c r="K7" i="1"/>
  <c r="K3" i="1"/>
  <c r="K4" i="1"/>
  <c r="G3" i="1"/>
  <c r="F5" i="1" l="1"/>
  <c r="F21" i="1"/>
  <c r="F6" i="1"/>
  <c r="F14" i="1"/>
  <c r="F22" i="1"/>
  <c r="F30" i="1"/>
  <c r="F38" i="1"/>
  <c r="F46" i="1"/>
  <c r="F7" i="1"/>
  <c r="F15" i="1"/>
  <c r="F23" i="1"/>
  <c r="F31" i="1"/>
  <c r="F39" i="1"/>
  <c r="F47" i="1"/>
  <c r="F8" i="1"/>
  <c r="F16" i="1"/>
  <c r="F24" i="1"/>
  <c r="F32" i="1"/>
  <c r="F40" i="1"/>
  <c r="F3" i="1"/>
  <c r="F9" i="1"/>
  <c r="F17" i="1"/>
  <c r="F25" i="1"/>
  <c r="F33" i="1"/>
  <c r="F41" i="1"/>
  <c r="G5" i="1"/>
  <c r="F10" i="1"/>
  <c r="F18" i="1"/>
  <c r="F26" i="1"/>
  <c r="F34" i="1"/>
  <c r="F42" i="1"/>
  <c r="F11" i="1"/>
  <c r="F19" i="1"/>
  <c r="F27" i="1"/>
  <c r="F35" i="1"/>
  <c r="F43" i="1"/>
  <c r="F4" i="1"/>
  <c r="F12" i="1"/>
  <c r="F20" i="1"/>
  <c r="F28" i="1"/>
  <c r="F36" i="1"/>
  <c r="F44" i="1"/>
  <c r="F13" i="1"/>
  <c r="F29" i="1"/>
  <c r="F37" i="1"/>
  <c r="F45" i="1"/>
  <c r="L36" i="1" l="1"/>
  <c r="M36" i="1"/>
  <c r="N36" i="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EpicApex</author>
    <author/>
  </authors>
  <commentList>
    <comment ref="D4" authorId="0">
      <text>
        <r>
          <rPr>
            <b/>
            <sz val="9"/>
            <color indexed="81"/>
            <rFont val="Tahoma"/>
            <family val="2"/>
          </rPr>
          <t>EpicApex:</t>
        </r>
        <r>
          <rPr>
            <sz val="9"/>
            <color indexed="81"/>
            <rFont val="Tahoma"/>
            <family val="2"/>
          </rPr>
          <t xml:space="preserve">
Fetch | pull difference</t>
        </r>
      </text>
    </comment>
    <comment ref="C19" authorId="1">
      <text>
        <r>
          <rPr>
            <sz val="11"/>
            <color rgb="FF000000"/>
            <rFont val="Calibri"/>
            <family val="2"/>
            <charset val="1"/>
          </rPr>
          <t xml:space="preserve">If it doesnt work use git fetch -p
Because someone already deleted that branch before you
</t>
        </r>
      </text>
    </comment>
    <comment ref="C21" authorId="1">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<sst xmlns="http://schemas.openxmlformats.org/spreadsheetml/2006/main" count="339" uniqueCount="285">
  <si>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</si>
  <si>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</si>
  <si>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</si>
  <si>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</si>
  <si>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</si>
  <si>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</si>
  <si>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</si>
  <si>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</si>
  <si>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</si>
  <si>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</si>
  <si>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</si>
  <si>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</si>
  <si>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</si>
  <si>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</si>
  <si>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</si>
  <si>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</si>
  <si>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</si>
  <si>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</si>
  <si>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</si>
  <si>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</si>
  <si>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</si>
  <si>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</si>
  <si>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</si>
  <si>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</si>
  <si>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</si>
  <si>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</si>
  <si>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</si>
  <si>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</si>
  <si>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</si>
  <si>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</si>
  <si>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</si>
  <si>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</si>
  <si>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</si>
  <si>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</si>
  <si>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</si>
  <si>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</si>
  <si>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</si>
  <si>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</si>
  <si>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</si>
  <si>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</si>
  <si>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</si>
  <si>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</si>
  <si>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</si>
  <si>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</si>
  <si>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</si>
  <si>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</si>
  <si>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</si>
  <si>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</si>
  <si>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</si>
  <si>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</si>
  <si>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</si>
  <si>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</si>
  <si>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</si>
  <si>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</si>
  <si>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</si>
  <si>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</si>
  <si>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</si>
  <si>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</si>
  <si>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</si>
  <si>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</si>
  <si>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</si>
  <si>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</si>
  <si>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</si>
  <si>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</si>
  <si>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</si>
  <si>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</si>
  <si>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</si>
  <si>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</si>
  <si>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</si>
  <si>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</si>
  <si>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</si>
  <si>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</si>
  <si>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</si>
  <si>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</si>
  <si>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</si>
  <si>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</si>
  <si>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</si>
  <si>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</si>
  <si>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</si>
  <si>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</si>
  <si>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</si>
  <si>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</si>
  <si>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</si>
  <si>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</si>
  <si>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</si>
  <si>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</si>
  <si>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</si>
  <si>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</si>
  <si>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</si>
  <si>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</si>
  <si>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</si>
  <si>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</si>
  <si>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</si>
  <si>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</si>
  <si>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</si>
  <si>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</si>
  <si>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</si>
  <si>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</si>
  <si>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</si>
  <si>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</si>
  <si>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</si>
  <si>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</si>
  <si>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</si>
  <si>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</si>
  <si>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</si>
  <si>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</si>
  <si>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</si>
  <si>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</si>
  <si>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</si>
  <si>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</si>
  <si>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</si>
  <si>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</si>
  <si>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</si>
  <si>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</si>
  <si>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</si>
  <si>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</si>
  <si>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</si>
  <si>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</si>
  <si>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</si>
  <si>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</si>
  <si>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</si>
  <si>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</si>
  <si>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</si>
  <si>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</si>
  <si>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</si>
  <si>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</si>
  <si>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</si>
  <si>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</si>
  <si>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</si>
  <si>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</si>
  <si>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</si>
  <si>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</si>
  <si>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</si>
  <si>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</si>
  <si>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</si>
  <si>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</si>
  <si>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</si>
  <si>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</si>
  <si>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</si>
  <si>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</si>
  <si>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</si>
  <si>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</si>
  <si>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</si>
  <si>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</si>
  <si>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</si>
  <si>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</si>
  <si>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</si>
  <si>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</si>
  <si>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</si>
  <si>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</si>
  <si>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</si>
  <si>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</si>
  <si>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</si>
  <si>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</si>
  <si>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</si>
  <si>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</si>
  <si>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</si>
  <si>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</si>
  <si>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</si>
  <si>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</si>
  <si>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</si>
  <si>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</si>
  <si>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</si>
  <si>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</si>
  <si>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</si>
  <si>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</si>
  <si>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</si>
  <si>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</si>
  <si>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</si>
  <si>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</si>
  <si>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</si>
  <si>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</si>
  <si>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</si>
  <si>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</si>
  <si>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</si>
  <si>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</si>
  <si>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</si>
  <si>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</si>
  <si>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</si>
  <si>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</si>
  <si>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</si>
  <si>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</si>
  <si>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</si>
  <si>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</si>
  <si>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</si>
  <si>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</si>
  <si>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</si>
  <si>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</si>
  <si>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</si>
  <si>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</si>
  <si>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Content</t>
  </si>
  <si>
    <t>Style</t>
  </si>
  <si>
    <t>HTML CSS</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</si>
  <si>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</si>
  <si>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</si>
  <si>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</si>
  <si>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</si>
  <si>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</si>
  <si>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</si>
  <si>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</si>
  <si>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</si>
  <si>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</si>
  <si>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</si>
  <si>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</si>
  <si>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</si>
  <si>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</si>
  <si>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</si>
  <si>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</si>
  <si>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</si>
  <si>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</si>
  <si>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</si>
  <si>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</si>
  <si>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</si>
  <si>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</si>
  <si>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</si>
  <si>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</si>
  <si>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</si>
  <si>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</si>
  <si>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</si>
  <si>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</si>
  <si>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</si>
  <si>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</si>
  <si>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</si>
  <si>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</si>
  <si>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</si>
  <si>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</si>
  <si>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</si>
  <si>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</si>
  <si>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</si>
  <si>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</si>
  <si>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</si>
  <si>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</si>
  <si>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</si>
  <si>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</si>
  <si>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</si>
  <si>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</si>
  <si>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</si>
  <si>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</si>
  <si>
    <t xml:space="preserve">git fetch origin </t>
  </si>
  <si>
    <t>git fetch origin branch</t>
  </si>
  <si>
    <t>overide local repo(master) with origin</t>
  </si>
  <si>
    <t>git reset --hard origin/master</t>
  </si>
  <si>
    <t>imports commits from a remote repository into your local repo</t>
  </si>
  <si>
    <t>fetches the specified remote’s copy of the current branch and immediately merge it into the local copy</t>
  </si>
  <si>
    <t>git pull &lt;branch&gt;</t>
  </si>
  <si>
    <r>
      <t>This is the same as </t>
    </r>
    <r>
      <rPr>
        <sz val="10"/>
        <color rgb="FF242729"/>
        <rFont val="Consolas"/>
        <family val="3"/>
      </rPr>
      <t>git fetch &lt;remote&gt;</t>
    </r>
    <r>
      <rPr>
        <sz val="11"/>
        <color rgb="FF242729"/>
        <rFont val="Arial"/>
        <family val="2"/>
      </rPr>
      <t> followed by </t>
    </r>
    <r>
      <rPr>
        <sz val="10"/>
        <color rgb="FF242729"/>
        <rFont val="Consolas"/>
        <family val="3"/>
      </rPr>
      <t>git merge origin/&lt;current-branch&gt;
Since it is doing merge your commits were still there</t>
    </r>
  </si>
  <si>
    <r>
      <t>After doing </t>
    </r>
    <r>
      <rPr>
        <sz val="10"/>
        <color rgb="FF242729"/>
        <rFont val="Consolas"/>
        <family val="3"/>
      </rPr>
      <t>fetch</t>
    </r>
    <r>
      <rPr>
        <sz val="11"/>
        <color rgb="FF242729"/>
        <rFont val="Arial"/>
        <family val="2"/>
      </rPr>
      <t xml:space="preserve"> you can reset your working copy with reset command.
</t>
    </r>
    <r>
      <rPr>
        <sz val="10"/>
        <color rgb="FF242729"/>
        <rFont val="Consolas"/>
        <family val="3"/>
      </rPr>
      <t>Hard</t>
    </r>
    <r>
      <rPr>
        <sz val="11"/>
        <color rgb="FF242729"/>
        <rFont val="Arial"/>
        <family val="2"/>
      </rPr>
      <t> is to ignore any changes in your local copy. </t>
    </r>
    <r>
      <rPr>
        <sz val="10"/>
        <color rgb="FF242729"/>
        <rFont val="Consolas"/>
        <family val="3"/>
      </rPr>
      <t>git reset --hard origin/master</t>
    </r>
  </si>
  <si>
    <t>0100</t>
  </si>
  <si>
    <t>24/1/18</t>
  </si>
  <si>
    <t>27/1/18</t>
  </si>
  <si>
    <t>Commits</t>
  </si>
  <si>
    <t>git log origin/master..HEAD</t>
  </si>
  <si>
    <t>view the local commits made</t>
  </si>
  <si>
    <t>git diff origin/master..HEAD</t>
  </si>
  <si>
    <t>view the difference between local and remote</t>
  </si>
  <si>
    <r>
      <t>margin-left</t>
    </r>
    <r>
      <rPr>
        <sz val="11"/>
        <color rgb="FFD4D4D4"/>
        <rFont val="Consolas"/>
        <family val="3"/>
      </rPr>
      <t xml:space="preserve">: </t>
    </r>
    <r>
      <rPr>
        <sz val="11"/>
        <color rgb="FFCE9178"/>
        <rFont val="Consolas"/>
        <family val="3"/>
      </rPr>
      <t>auto</t>
    </r>
    <r>
      <rPr>
        <sz val="11"/>
        <color rgb="FFD4D4D4"/>
        <rFont val="Consolas"/>
        <family val="3"/>
      </rPr>
      <t>;</t>
    </r>
  </si>
  <si>
    <r>
      <t>margin-right</t>
    </r>
    <r>
      <rPr>
        <sz val="11"/>
        <color rgb="FFD4D4D4"/>
        <rFont val="Consolas"/>
        <family val="3"/>
      </rPr>
      <t xml:space="preserve">: </t>
    </r>
    <r>
      <rPr>
        <sz val="11"/>
        <color rgb="FFCE9178"/>
        <rFont val="Consolas"/>
        <family val="3"/>
      </rPr>
      <t>auto</t>
    </r>
    <r>
      <rPr>
        <sz val="11"/>
        <color rgb="FFD4D4D4"/>
        <rFont val="Consolas"/>
        <family val="3"/>
      </rPr>
      <t>;</t>
    </r>
  </si>
  <si>
    <r>
      <t>width</t>
    </r>
    <r>
      <rPr>
        <sz val="11"/>
        <color rgb="FFD4D4D4"/>
        <rFont val="Consolas"/>
        <family val="3"/>
      </rPr>
      <t xml:space="preserve">: </t>
    </r>
    <r>
      <rPr>
        <sz val="11"/>
        <color rgb="FFB5CEA8"/>
        <rFont val="Consolas"/>
        <family val="3"/>
      </rPr>
      <t>1140px</t>
    </r>
    <r>
      <rPr>
        <sz val="11"/>
        <color rgb="FFD4D4D4"/>
        <rFont val="Consolas"/>
        <family val="3"/>
      </rPr>
      <t>;</t>
    </r>
  </si>
  <si>
    <t>context element</t>
  </si>
  <si>
    <t>(browser,screen..)</t>
  </si>
  <si>
    <t>adjusted automatically according to the container width from the left &amp; the context element</t>
  </si>
  <si>
    <t>adjusted automatically according to the container width from the right &amp; the context element</t>
  </si>
  <si>
    <t>floatL: left/right;</t>
  </si>
  <si>
    <t>Make an element float in the assigned location</t>
  </si>
  <si>
    <r>
      <t>clear</t>
    </r>
    <r>
      <rPr>
        <sz val="12"/>
        <color rgb="FF000000"/>
        <rFont val="Consolas"/>
        <family val="3"/>
      </rPr>
      <t>:</t>
    </r>
    <r>
      <rPr>
        <sz val="12"/>
        <color rgb="FF0000CD"/>
        <rFont val="Consolas"/>
        <family val="3"/>
      </rPr>
      <t> both</t>
    </r>
    <r>
      <rPr>
        <sz val="12"/>
        <color rgb="FF000000"/>
        <rFont val="Consolas"/>
        <family val="3"/>
      </rPr>
      <t>;</t>
    </r>
  </si>
  <si>
    <t>Do not allow floating elements on the left or the right side of a specified element
can be a &lt;div&gt; &lt;p&gt; …</t>
  </si>
  <si>
    <r>
      <t>display</t>
    </r>
    <r>
      <rPr>
        <sz val="12"/>
        <color rgb="FF000000"/>
        <rFont val="Consolas"/>
        <family val="3"/>
      </rPr>
      <t>:</t>
    </r>
    <r>
      <rPr>
        <sz val="12"/>
        <color rgb="FF0000CD"/>
        <rFont val="Consolas"/>
        <family val="3"/>
      </rPr>
      <t> none</t>
    </r>
    <r>
      <rPr>
        <sz val="12"/>
        <color rgb="FF000000"/>
        <rFont val="Consolas"/>
        <family val="3"/>
      </rPr>
      <t>;
display: inline;
display: block;
display: inline-block;</t>
    </r>
  </si>
  <si>
    <r>
      <t xml:space="preserve">The display property specifies the display behavior of an element.
</t>
    </r>
    <r>
      <rPr>
        <b/>
        <sz val="11"/>
        <color rgb="FF000000"/>
        <rFont val="Calibri"/>
        <family val="2"/>
      </rPr>
      <t>Note:</t>
    </r>
    <r>
      <rPr>
        <sz val="11"/>
        <color rgb="FF000000"/>
        <rFont val="Calibri"/>
        <family val="2"/>
      </rPr>
      <t xml:space="preserve">
Every element on a web page is a rectangular box. The CSS display property determines how that rectangular box behaves.</t>
    </r>
  </si>
  <si>
    <t>a:after {
    content: "(" attr(href) ")";
}</t>
  </si>
  <si>
    <t>The content property is used to insert generated content.
Will display the href attribute of every thing after the context of a href.
Or for that matter every content after every element.</t>
  </si>
  <si>
    <t>Margin Box</t>
  </si>
  <si>
    <t>Top</t>
  </si>
  <si>
    <t>Right</t>
  </si>
  <si>
    <t>Bottom</t>
  </si>
  <si>
    <t>Left</t>
  </si>
  <si>
    <t>Top -&gt; right -&gt; bottom -&gt; left</t>
  </si>
  <si>
    <t>&gt;</t>
  </si>
  <si>
    <t>&lt;</t>
  </si>
  <si>
    <t>Order Clock wise</t>
  </si>
  <si>
    <t>margin: top right bottom left</t>
  </si>
  <si>
    <t>border &lt;width size&gt; &lt;type&gt; &lt;color&gt;
size : px
type : solid
color: #000000-#ffffff</t>
  </si>
  <si>
    <t xml:space="preserve">Set the border </t>
  </si>
  <si>
    <t>CSS Selectors LINK</t>
  </si>
  <si>
    <t>CSS - Cascading Style Sheets</t>
  </si>
  <si>
    <t>CSS Selectors can select all / part of the selection</t>
  </si>
</sst>
</file>

<file path=xl/styles.xml><?xml version="1.0" encoding="utf-8"?>
<styleSheet xmlns="http://schemas.openxmlformats.org/spreadsheetml/2006/main" xmlns:mc="http://schemas.openxmlformats.org/markup-compatibility/2006" xmlns:x14ac="http://schemas.microsoft.com/office/spreadsheetml/2009/9/ac" mc:Ignorable="x14ac">
  <fonts count="55"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
      <sz val="11"/>
      <color rgb="FF242729"/>
      <name val="Arial"/>
      <family val="2"/>
    </font>
    <font>
      <sz val="9"/>
      <color indexed="81"/>
      <name val="Tahoma"/>
      <family val="2"/>
    </font>
    <font>
      <b/>
      <sz val="9"/>
      <color indexed="81"/>
      <name val="Tahoma"/>
      <family val="2"/>
    </font>
    <font>
      <sz val="10"/>
      <color rgb="FF242729"/>
      <name val="Consolas"/>
      <family val="3"/>
    </font>
    <font>
      <sz val="11"/>
      <color rgb="FF000000"/>
      <name val="Calibri"/>
      <family val="2"/>
    </font>
    <font>
      <u/>
      <sz val="11"/>
      <color rgb="FF000000"/>
      <name val="Calibri"/>
      <family val="2"/>
    </font>
    <font>
      <sz val="11"/>
      <color rgb="FFB5CEA8"/>
      <name val="Consolas"/>
      <family val="3"/>
    </font>
    <font>
      <sz val="12"/>
      <color rgb="FF0000CD"/>
      <name val="Consolas"/>
      <family val="3"/>
    </font>
    <font>
      <sz val="12"/>
      <color rgb="FF000000"/>
      <name val="Consolas"/>
      <family val="3"/>
    </font>
    <font>
      <sz val="11"/>
      <color rgb="FF000000"/>
      <name val="Verdana"/>
      <family val="2"/>
    </font>
    <font>
      <sz val="11"/>
      <name val="Consolas"/>
      <family val="3"/>
    </font>
    <font>
      <u/>
      <sz val="11"/>
      <name val="Calibri"/>
      <family val="2"/>
      <charset val="1"/>
    </font>
  </fonts>
  <fills count="14">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
      <patternFill patternType="solid">
        <fgColor rgb="FFFFFF00"/>
        <bgColor indexed="64"/>
      </patternFill>
    </fill>
    <fill>
      <patternFill patternType="solid">
        <fgColor theme="1" tint="4.9989318521683403E-2"/>
        <bgColor indexed="64"/>
      </patternFill>
    </fill>
    <fill>
      <patternFill patternType="solid">
        <fgColor theme="0"/>
        <bgColor indexed="64"/>
      </patternFill>
    </fill>
    <fill>
      <patternFill patternType="solid">
        <fgColor theme="6" tint="0.59999389629810485"/>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106">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33" fillId="0" borderId="0" xfId="0" applyFont="1"/>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xf numFmtId="0" fontId="0" fillId="10" borderId="0" xfId="0" applyFont="1" applyFill="1" applyAlignment="1">
      <alignment wrapText="1"/>
    </xf>
    <xf numFmtId="0" fontId="43" fillId="0" borderId="0" xfId="0" applyFont="1"/>
    <xf numFmtId="0" fontId="0" fillId="10" borderId="0" xfId="0" applyFill="1"/>
    <xf numFmtId="0" fontId="12" fillId="10" borderId="0" xfId="2" applyFill="1"/>
    <xf numFmtId="0" fontId="43" fillId="10" borderId="0" xfId="0" applyFont="1" applyFill="1" applyAlignment="1">
      <alignment wrapText="1"/>
    </xf>
    <xf numFmtId="0" fontId="46" fillId="0" borderId="0" xfId="0" applyFont="1" applyAlignment="1">
      <alignment horizontal="left" vertical="center"/>
    </xf>
    <xf numFmtId="0" fontId="48" fillId="0" borderId="0" xfId="0" applyFont="1"/>
    <xf numFmtId="0" fontId="0" fillId="0" borderId="0" xfId="0" applyAlignment="1">
      <alignment horizontal="right"/>
    </xf>
    <xf numFmtId="0" fontId="0" fillId="6" borderId="0" xfId="0" applyFill="1" applyAlignment="1">
      <alignment horizontal="center"/>
    </xf>
    <xf numFmtId="0" fontId="0" fillId="7" borderId="0" xfId="0" applyFill="1" applyAlignment="1">
      <alignment horizontal="center"/>
    </xf>
    <xf numFmtId="0" fontId="11" fillId="0" borderId="1" xfId="0" applyFont="1" applyBorder="1" applyAlignment="1">
      <alignment horizontal="center" vertical="center"/>
    </xf>
    <xf numFmtId="0" fontId="54" fillId="13" borderId="1" xfId="2" applyFont="1" applyFill="1" applyBorder="1" applyAlignment="1">
      <alignment horizontal="center" vertical="center"/>
    </xf>
    <xf numFmtId="0" fontId="0" fillId="5" borderId="1" xfId="0" applyFont="1" applyFill="1" applyBorder="1"/>
    <xf numFmtId="0" fontId="42" fillId="11" borderId="1" xfId="0" applyFont="1" applyFill="1" applyBorder="1"/>
    <xf numFmtId="0" fontId="52" fillId="0" borderId="1" xfId="0" applyFont="1" applyBorder="1" applyAlignment="1">
      <alignment wrapText="1"/>
    </xf>
    <xf numFmtId="0" fontId="47" fillId="0" borderId="1" xfId="0" applyFont="1" applyBorder="1" applyAlignment="1">
      <alignment vertical="top" wrapText="1"/>
    </xf>
    <xf numFmtId="0" fontId="0" fillId="0" borderId="1" xfId="0" applyBorder="1" applyAlignment="1">
      <alignment horizontal="left" wrapText="1"/>
    </xf>
    <xf numFmtId="0" fontId="0" fillId="0" borderId="1" xfId="0" applyBorder="1" applyAlignment="1">
      <alignment horizontal="left" vertical="top" wrapText="1"/>
    </xf>
    <xf numFmtId="0" fontId="0" fillId="0" borderId="1" xfId="0" applyBorder="1" applyAlignment="1">
      <alignment horizontal="left" vertical="center"/>
    </xf>
    <xf numFmtId="0" fontId="53" fillId="12" borderId="1" xfId="0" applyFont="1" applyFill="1" applyBorder="1" applyAlignment="1">
      <alignment vertical="center" wrapText="1"/>
    </xf>
    <xf numFmtId="0" fontId="0" fillId="0" borderId="2" xfId="0" applyBorder="1"/>
    <xf numFmtId="0" fontId="11" fillId="0" borderId="3" xfId="0" applyFont="1" applyBorder="1" applyAlignment="1">
      <alignment horizontal="center" vertical="center"/>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97117696"/>
        <c:axId val="53768128"/>
      </c:barChart>
      <c:catAx>
        <c:axId val="97117696"/>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53768128"/>
        <c:crosses val="autoZero"/>
        <c:auto val="1"/>
        <c:lblAlgn val="ctr"/>
        <c:lblOffset val="100"/>
        <c:noMultiLvlLbl val="1"/>
      </c:catAx>
      <c:valAx>
        <c:axId val="53768128"/>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97117696"/>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3"/>
                <c:pt idx="0">
                  <c:v>24/1/18</c:v>
                </c:pt>
                <c:pt idx="1">
                  <c:v>27/1/18</c:v>
                </c:pt>
                <c:pt idx="2">
                  <c:v>7/2/2018</c:v>
                </c:pt>
              </c:strCache>
            </c:strRef>
          </c:xVal>
          <c:yVal>
            <c:numRef>
              <c:f>'Duration Meter'!$F$3:$F$179</c:f>
              <c:numCache>
                <c:formatCode>0.00%</c:formatCode>
                <c:ptCount val="177"/>
                <c:pt idx="0">
                  <c:v>0.4</c:v>
                </c:pt>
                <c:pt idx="1">
                  <c:v>0.2</c:v>
                </c:pt>
                <c:pt idx="2">
                  <c:v>0.4</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53769856"/>
        <c:axId val="53770432"/>
      </c:scatterChart>
      <c:valAx>
        <c:axId val="53769856"/>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53770432"/>
        <c:crosses val="autoZero"/>
        <c:crossBetween val="midCat"/>
      </c:valAx>
      <c:valAx>
        <c:axId val="53770432"/>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53769856"/>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781050</xdr:colOff>
      <xdr:row>5</xdr:row>
      <xdr:rowOff>66675</xdr:rowOff>
    </xdr:from>
    <xdr:to>
      <xdr:col>8</xdr:col>
      <xdr:colOff>38100</xdr:colOff>
      <xdr:row>10</xdr:row>
      <xdr:rowOff>314325</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44225" y="1209675"/>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11</xdr:row>
      <xdr:rowOff>66675</xdr:rowOff>
    </xdr:from>
    <xdr:to>
      <xdr:col>6</xdr:col>
      <xdr:colOff>3352800</xdr:colOff>
      <xdr:row>22</xdr:row>
      <xdr:rowOff>171450</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820525" y="2905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3427234</xdr:colOff>
      <xdr:row>28</xdr:row>
      <xdr:rowOff>389722</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3</xdr:col>
      <xdr:colOff>3427234</xdr:colOff>
      <xdr:row>28</xdr:row>
      <xdr:rowOff>389722</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32</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32</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w3schools.com/cssref/css_selectors.asp" TargetMode="External"/><Relationship Id="rId5" Type="http://schemas.openxmlformats.org/officeDocument/2006/relationships/comments" Target="../comments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7336895/git-pull-replace-local-version-with-the-remote-version" TargetMode="External"/><Relationship Id="rId3" Type="http://schemas.openxmlformats.org/officeDocument/2006/relationships/hyperlink" Target="https://stackoverflow.com/questions/12293944/how-to-find-the-path-of-the-local-git-repository-when-i-am-possibly-in-a-subdire" TargetMode="External"/><Relationship Id="rId7" Type="http://schemas.openxmlformats.org/officeDocument/2006/relationships/hyperlink" Target="https://stackoverflow.com/questions/31403820/git-delete-remote-branch-not-working-branch-not-found" TargetMode="External"/><Relationship Id="rId12" Type="http://schemas.openxmlformats.org/officeDocument/2006/relationships/comments" Target="../comments6.xml"/><Relationship Id="rId2" Type="http://schemas.openxmlformats.org/officeDocument/2006/relationships/hyperlink" Target="https://stackoverflow.com/questions/32147093/git-delete-remotes-remote-refs-do-not-exist" TargetMode="External"/><Relationship Id="rId1" Type="http://schemas.openxmlformats.org/officeDocument/2006/relationships/hyperlink" Target="https://help.github.com/articles/pushing-to-a-remote/" TargetMode="External"/><Relationship Id="rId6" Type="http://schemas.openxmlformats.org/officeDocument/2006/relationships/hyperlink" Target="https://stackoverflow.com/questions/13716658/how-to-delete-all-commit-history-in-github" TargetMode="External"/><Relationship Id="rId11" Type="http://schemas.openxmlformats.org/officeDocument/2006/relationships/vmlDrawing" Target="../drawings/vmlDrawing6.vml"/><Relationship Id="rId5" Type="http://schemas.openxmlformats.org/officeDocument/2006/relationships/hyperlink" Target="https://stackoverflow.com/questions/25458306/git-rm-fatal-pathspec-did-not-match-any-files" TargetMode="External"/><Relationship Id="rId10" Type="http://schemas.openxmlformats.org/officeDocument/2006/relationships/drawing" Target="../drawings/drawing6.xml"/><Relationship Id="rId4" Type="http://schemas.openxmlformats.org/officeDocument/2006/relationships/hyperlink" Target="https://stackoverflow.com/questions/61212/how-to-remove-local-untracked-files-from-the-current-git-working-tree" TargetMode="External"/><Relationship Id="rId9"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C10" sqref="C10"/>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192</v>
      </c>
      <c r="C3" s="60" t="s">
        <v>248</v>
      </c>
      <c r="D3" s="9" t="s">
        <v>193</v>
      </c>
      <c r="E3" s="10">
        <f>VALUE(LEFT(D3,2))*60+VALUE(RIGHT(D3,2))</f>
        <v>120</v>
      </c>
      <c r="F3" s="11">
        <f>IFERROR(E3/$G$3,"-")</f>
        <v>0.4</v>
      </c>
      <c r="G3" s="62">
        <f>SUM(E3:E81)</f>
        <v>300</v>
      </c>
      <c r="H3" s="12"/>
      <c r="I3" s="13"/>
      <c r="J3" s="14">
        <f>COUNTIF($B$3:$B$500,I3)</f>
        <v>0</v>
      </c>
      <c r="K3" s="15" t="e">
        <f>(J3/SUM($J$3:$J$7))</f>
        <v>#DIV/0!</v>
      </c>
      <c r="L3" s="3"/>
      <c r="M3" s="3"/>
      <c r="N3" s="3"/>
      <c r="O3"/>
      <c r="P3"/>
    </row>
    <row r="4" spans="1:16" ht="21" x14ac:dyDescent="0.25">
      <c r="A4" s="8">
        <v>2</v>
      </c>
      <c r="B4" s="8" t="s">
        <v>192</v>
      </c>
      <c r="C4" s="60" t="s">
        <v>249</v>
      </c>
      <c r="D4" s="9" t="s">
        <v>247</v>
      </c>
      <c r="E4" s="10">
        <f>VALUE(LEFT(D4,2))*60+VALUE(RIGHT(D4,2))</f>
        <v>60</v>
      </c>
      <c r="F4" s="11">
        <f t="shared" ref="F4:F47" si="0">IFERROR(E4/$G$3,"-")</f>
        <v>0.2</v>
      </c>
      <c r="G4" s="7" t="s">
        <v>10</v>
      </c>
      <c r="H4" s="3"/>
      <c r="I4" s="13"/>
      <c r="J4" s="14">
        <f>COUNTIF($B$3:$B$500,I4)</f>
        <v>0</v>
      </c>
      <c r="K4" s="15" t="e">
        <f>(J4/SUM($J$3:$J$7))</f>
        <v>#DIV/0!</v>
      </c>
      <c r="L4" s="3"/>
      <c r="M4" s="3"/>
      <c r="N4" s="3"/>
      <c r="O4"/>
      <c r="P4"/>
    </row>
    <row r="5" spans="1:16" x14ac:dyDescent="0.25">
      <c r="A5" s="8">
        <v>3</v>
      </c>
      <c r="B5" s="8" t="s">
        <v>192</v>
      </c>
      <c r="C5" s="60">
        <v>43283</v>
      </c>
      <c r="D5" s="9" t="s">
        <v>193</v>
      </c>
      <c r="E5" s="10">
        <f>VALUE(LEFT(D5,2))*60+VALUE(RIGHT(D5,2))</f>
        <v>120</v>
      </c>
      <c r="F5" s="11">
        <f t="shared" si="0"/>
        <v>0.4</v>
      </c>
      <c r="G5" s="61">
        <f>G3/60</f>
        <v>5</v>
      </c>
      <c r="H5" s="3"/>
      <c r="I5" s="13"/>
      <c r="J5" s="14">
        <f>COUNTIF($B$3:$B$500,I5)</f>
        <v>0</v>
      </c>
      <c r="K5" s="15" t="e">
        <f>(J5/SUM($J$3:$J$7))</f>
        <v>#DIV/0!</v>
      </c>
      <c r="L5" s="3"/>
      <c r="M5" s="3"/>
      <c r="N5" s="3"/>
      <c r="O5"/>
      <c r="P5"/>
    </row>
    <row r="6" spans="1:16" x14ac:dyDescent="0.25">
      <c r="A6" s="8">
        <v>4</v>
      </c>
      <c r="B6" s="8"/>
      <c r="C6" s="60"/>
      <c r="D6" s="16"/>
      <c r="E6" s="10"/>
      <c r="F6" s="11">
        <f t="shared" si="0"/>
        <v>0</v>
      </c>
      <c r="G6" s="3"/>
      <c r="H6" s="3"/>
      <c r="I6" s="13"/>
      <c r="J6" s="14">
        <f>COUNTIF($B$3:$B$500,I6)</f>
        <v>0</v>
      </c>
      <c r="K6" s="15" t="e">
        <f>(J6/SUM($J$3:$J$7))</f>
        <v>#DIV/0!</v>
      </c>
      <c r="L6" s="3"/>
      <c r="M6" s="3"/>
      <c r="N6" s="3"/>
      <c r="O6"/>
      <c r="P6"/>
    </row>
    <row r="7" spans="1:16" x14ac:dyDescent="0.25">
      <c r="A7" s="8">
        <v>5</v>
      </c>
      <c r="B7" s="8"/>
      <c r="C7" s="9"/>
      <c r="D7" s="16"/>
      <c r="E7" s="10"/>
      <c r="F7" s="11">
        <f t="shared" si="0"/>
        <v>0</v>
      </c>
      <c r="G7"/>
      <c r="H7"/>
      <c r="I7" s="13"/>
      <c r="J7" s="14">
        <f>COUNTIF($B$3:$B$500,I7)</f>
        <v>0</v>
      </c>
      <c r="K7" s="15" t="e">
        <f>(J7/SUM($J$3:$J$7))</f>
        <v>#DIV/0!</v>
      </c>
      <c r="L7" s="3"/>
      <c r="M7" s="3"/>
      <c r="N7" s="3"/>
      <c r="O7"/>
      <c r="P7"/>
    </row>
    <row r="8" spans="1:16" x14ac:dyDescent="0.25">
      <c r="A8" s="8">
        <v>6</v>
      </c>
      <c r="B8" s="8"/>
      <c r="C8" s="9"/>
      <c r="D8" s="16"/>
      <c r="E8" s="10"/>
      <c r="F8" s="11">
        <f t="shared" si="0"/>
        <v>0</v>
      </c>
      <c r="G8"/>
      <c r="H8"/>
      <c r="I8"/>
      <c r="J8" s="3"/>
      <c r="K8" s="3"/>
      <c r="L8" s="3"/>
      <c r="M8" s="3"/>
      <c r="N8" s="3"/>
      <c r="O8"/>
      <c r="P8"/>
    </row>
    <row r="9" spans="1:16" x14ac:dyDescent="0.25">
      <c r="A9" s="8">
        <v>7</v>
      </c>
      <c r="B9" s="8"/>
      <c r="C9" s="9"/>
      <c r="D9" s="16"/>
      <c r="E9" s="10"/>
      <c r="F9" s="11">
        <f t="shared" si="0"/>
        <v>0</v>
      </c>
      <c r="G9"/>
      <c r="H9"/>
      <c r="I9"/>
      <c r="J9" s="3"/>
      <c r="K9" s="3"/>
      <c r="L9" s="3"/>
      <c r="M9" s="3"/>
      <c r="N9" s="3"/>
      <c r="O9"/>
      <c r="P9"/>
    </row>
    <row r="10" spans="1:16" x14ac:dyDescent="0.25">
      <c r="A10" s="8">
        <v>8</v>
      </c>
      <c r="B10" s="8"/>
      <c r="C10" s="9"/>
      <c r="D10" s="16"/>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7" t="s">
        <v>11</v>
      </c>
      <c r="I34" s="18" t="s">
        <v>12</v>
      </c>
      <c r="J34" s="18" t="s">
        <v>13</v>
      </c>
      <c r="K34" s="19" t="s">
        <v>14</v>
      </c>
      <c r="L34" s="19" t="s">
        <v>15</v>
      </c>
      <c r="M34" s="19" t="s">
        <v>16</v>
      </c>
      <c r="N34" s="19" t="s">
        <v>17</v>
      </c>
      <c r="O34" s="8"/>
      <c r="P34" s="8"/>
    </row>
    <row r="35" spans="1:16" ht="23.25" x14ac:dyDescent="0.25">
      <c r="A35" s="8">
        <v>33</v>
      </c>
      <c r="B35" s="8"/>
      <c r="C35" s="9"/>
      <c r="D35" s="8"/>
      <c r="E35" s="10"/>
      <c r="F35" s="11">
        <f t="shared" si="0"/>
        <v>0</v>
      </c>
      <c r="G35" s="3"/>
      <c r="H35" s="3"/>
      <c r="I35" s="20" t="s">
        <v>18</v>
      </c>
      <c r="J35" s="20" t="s">
        <v>19</v>
      </c>
      <c r="K35" s="20" t="s">
        <v>20</v>
      </c>
      <c r="L35" s="20" t="s">
        <v>21</v>
      </c>
      <c r="M35" s="20" t="s">
        <v>22</v>
      </c>
      <c r="N35" s="20" t="s">
        <v>23</v>
      </c>
    </row>
    <row r="36" spans="1:16" ht="23.25" x14ac:dyDescent="0.25">
      <c r="A36" s="8">
        <v>34</v>
      </c>
      <c r="B36" s="8"/>
      <c r="C36" s="9"/>
      <c r="D36" s="8"/>
      <c r="E36" s="10"/>
      <c r="F36" s="11">
        <f t="shared" si="0"/>
        <v>0</v>
      </c>
      <c r="G36" s="3"/>
      <c r="H36" s="3"/>
      <c r="I36" s="17">
        <f>COUNT(A3:A50)</f>
        <v>45</v>
      </c>
      <c r="J36" s="17">
        <f>SUM(A3:A50)</f>
        <v>1035</v>
      </c>
      <c r="K36" s="17">
        <f>SUM(A3:A50^2)</f>
        <v>1156</v>
      </c>
      <c r="L36" s="21">
        <f>SUM(F3:F38)</f>
        <v>1</v>
      </c>
      <c r="M36" s="21">
        <f>L36^2</f>
        <v>1</v>
      </c>
      <c r="N36" s="17">
        <f>J36*L36</f>
        <v>1035</v>
      </c>
    </row>
    <row r="37" spans="1:16" ht="23.25" x14ac:dyDescent="0.25">
      <c r="A37" s="8">
        <v>35</v>
      </c>
      <c r="B37" s="8"/>
      <c r="C37" s="9"/>
      <c r="D37" s="8"/>
      <c r="E37" s="10"/>
      <c r="F37" s="11">
        <f t="shared" si="0"/>
        <v>0</v>
      </c>
      <c r="G37" s="3"/>
      <c r="H37" s="18"/>
      <c r="I37" s="18"/>
      <c r="J37" s="18"/>
      <c r="K37" s="18"/>
      <c r="L37" s="18"/>
      <c r="M37" s="18"/>
      <c r="N37" s="18"/>
    </row>
    <row r="38" spans="1:16" ht="23.25" x14ac:dyDescent="0.25">
      <c r="A38" s="8">
        <v>36</v>
      </c>
      <c r="B38" s="8"/>
      <c r="C38" s="9"/>
      <c r="D38" s="8"/>
      <c r="E38" s="10"/>
      <c r="F38" s="11">
        <f t="shared" si="0"/>
        <v>0</v>
      </c>
      <c r="G38" s="3"/>
      <c r="H38" s="17" t="s">
        <v>24</v>
      </c>
      <c r="I38" s="3">
        <f>(I36*N36-J36*L36)/(I36*K36-(J36)^2)</f>
        <v>-4.4681884409907724E-2</v>
      </c>
      <c r="J38" s="18"/>
      <c r="K38" s="18"/>
      <c r="L38" s="18"/>
      <c r="M38" s="18"/>
      <c r="N38" s="18"/>
    </row>
    <row r="39" spans="1:16" ht="23.25" x14ac:dyDescent="0.25">
      <c r="A39" s="3">
        <v>37</v>
      </c>
      <c r="B39" s="8"/>
      <c r="C39" s="9"/>
      <c r="D39" s="8"/>
      <c r="E39" s="10"/>
      <c r="F39" s="11">
        <f t="shared" si="0"/>
        <v>0</v>
      </c>
      <c r="H39" s="17" t="s">
        <v>25</v>
      </c>
      <c r="I39" s="18">
        <f>((L36)*(K36)-(J36)*(N36)) / ((I36)*(K36)-(J36^2))</f>
        <v>1.0499055636500998</v>
      </c>
    </row>
    <row r="40" spans="1:16" ht="23.25" x14ac:dyDescent="0.25">
      <c r="A40" s="3">
        <v>38</v>
      </c>
      <c r="B40" s="8"/>
      <c r="C40" s="9"/>
      <c r="D40" s="8"/>
      <c r="E40" s="10"/>
      <c r="F40" s="11">
        <f t="shared" si="0"/>
        <v>0</v>
      </c>
      <c r="H40" s="17"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58"/>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20"/>
  <sheetViews>
    <sheetView tabSelected="1" workbookViewId="0">
      <selection activeCell="B3" sqref="B3"/>
    </sheetView>
  </sheetViews>
  <sheetFormatPr defaultRowHeight="15" x14ac:dyDescent="0.25"/>
  <cols>
    <col min="1" max="1" width="19.85546875" bestFit="1" customWidth="1"/>
    <col min="2" max="2" width="84.85546875" bestFit="1" customWidth="1"/>
    <col min="3" max="3" width="36" bestFit="1" customWidth="1"/>
    <col min="4" max="4" width="13.7109375" bestFit="1" customWidth="1"/>
    <col min="5" max="5" width="10.85546875" bestFit="1" customWidth="1"/>
    <col min="6" max="6" width="12" customWidth="1"/>
    <col min="7" max="7" width="50.85546875" bestFit="1" customWidth="1"/>
    <col min="8" max="8" width="39.85546875" bestFit="1" customWidth="1"/>
    <col min="9" max="9" width="15.7109375" bestFit="1" customWidth="1"/>
  </cols>
  <sheetData>
    <row r="1" spans="1:9" x14ac:dyDescent="0.25">
      <c r="A1" s="92" t="s">
        <v>191</v>
      </c>
      <c r="B1" s="92"/>
      <c r="C1" s="92"/>
      <c r="D1" s="92"/>
      <c r="G1" s="59" t="s">
        <v>212</v>
      </c>
    </row>
    <row r="2" spans="1:9" x14ac:dyDescent="0.25">
      <c r="B2" t="s">
        <v>284</v>
      </c>
      <c r="G2" s="65" t="s">
        <v>213</v>
      </c>
    </row>
    <row r="3" spans="1:9" x14ac:dyDescent="0.25">
      <c r="A3" s="94" t="s">
        <v>28</v>
      </c>
      <c r="B3" s="14" t="s">
        <v>283</v>
      </c>
      <c r="C3" s="95" t="s">
        <v>282</v>
      </c>
      <c r="D3" s="3"/>
      <c r="G3" s="66" t="s">
        <v>217</v>
      </c>
      <c r="H3" s="67" t="s">
        <v>214</v>
      </c>
      <c r="I3" s="67" t="s">
        <v>220</v>
      </c>
    </row>
    <row r="4" spans="1:9" ht="30" x14ac:dyDescent="0.25">
      <c r="B4" s="105" t="s">
        <v>30</v>
      </c>
      <c r="C4" s="105" t="s">
        <v>72</v>
      </c>
      <c r="D4" s="22"/>
      <c r="G4" s="14" t="s">
        <v>218</v>
      </c>
      <c r="H4" s="68" t="s">
        <v>216</v>
      </c>
      <c r="I4" s="14">
        <v>1</v>
      </c>
    </row>
    <row r="5" spans="1:9" x14ac:dyDescent="0.25">
      <c r="B5" s="96" t="s">
        <v>221</v>
      </c>
      <c r="C5" s="70"/>
      <c r="G5" s="69" t="s">
        <v>219</v>
      </c>
      <c r="H5" s="70" t="s">
        <v>215</v>
      </c>
      <c r="I5" s="14">
        <v>0</v>
      </c>
    </row>
    <row r="6" spans="1:9" ht="30" x14ac:dyDescent="0.25">
      <c r="B6" s="70" t="s">
        <v>207</v>
      </c>
      <c r="C6" s="68" t="s">
        <v>224</v>
      </c>
    </row>
    <row r="7" spans="1:9" ht="30" x14ac:dyDescent="0.25">
      <c r="B7" s="70" t="s">
        <v>208</v>
      </c>
      <c r="C7" s="68" t="s">
        <v>225</v>
      </c>
    </row>
    <row r="8" spans="1:9" x14ac:dyDescent="0.25">
      <c r="B8" s="70" t="s">
        <v>222</v>
      </c>
      <c r="C8" s="70" t="s">
        <v>223</v>
      </c>
    </row>
    <row r="9" spans="1:9" x14ac:dyDescent="0.25">
      <c r="B9" s="96" t="s">
        <v>226</v>
      </c>
      <c r="C9" s="70"/>
      <c r="D9" s="93" t="s">
        <v>278</v>
      </c>
      <c r="E9" s="93"/>
      <c r="F9" s="93"/>
    </row>
    <row r="10" spans="1:9" x14ac:dyDescent="0.25">
      <c r="B10" s="70" t="s">
        <v>227</v>
      </c>
      <c r="C10" s="70" t="s">
        <v>279</v>
      </c>
      <c r="D10" s="93" t="s">
        <v>275</v>
      </c>
      <c r="E10" s="93"/>
      <c r="F10" s="93"/>
    </row>
    <row r="11" spans="1:9" ht="28.5" customHeight="1" x14ac:dyDescent="0.25">
      <c r="B11" s="70" t="s">
        <v>227</v>
      </c>
      <c r="C11" s="70" t="s">
        <v>228</v>
      </c>
      <c r="D11" s="91" t="s">
        <v>276</v>
      </c>
      <c r="E11" s="3" t="s">
        <v>271</v>
      </c>
      <c r="F11" t="s">
        <v>276</v>
      </c>
    </row>
    <row r="12" spans="1:9" ht="15.75" customHeight="1" x14ac:dyDescent="0.25">
      <c r="B12" s="70"/>
      <c r="C12" s="70" t="s">
        <v>257</v>
      </c>
      <c r="D12" s="3" t="s">
        <v>274</v>
      </c>
      <c r="E12" s="3" t="s">
        <v>270</v>
      </c>
      <c r="F12" s="3" t="s">
        <v>272</v>
      </c>
    </row>
    <row r="13" spans="1:9" x14ac:dyDescent="0.25">
      <c r="A13" s="97" t="s">
        <v>258</v>
      </c>
      <c r="B13" s="104" t="s">
        <v>260</v>
      </c>
      <c r="C13" s="70" t="s">
        <v>255</v>
      </c>
      <c r="D13" s="91" t="s">
        <v>277</v>
      </c>
      <c r="E13" s="3" t="s">
        <v>273</v>
      </c>
      <c r="F13" t="s">
        <v>277</v>
      </c>
    </row>
    <row r="14" spans="1:9" x14ac:dyDescent="0.25">
      <c r="A14" s="70" t="s">
        <v>259</v>
      </c>
      <c r="B14" s="104" t="s">
        <v>261</v>
      </c>
      <c r="C14" s="70" t="s">
        <v>256</v>
      </c>
    </row>
    <row r="15" spans="1:9" x14ac:dyDescent="0.25">
      <c r="B15" s="70" t="s">
        <v>229</v>
      </c>
      <c r="C15" s="70" t="s">
        <v>230</v>
      </c>
    </row>
    <row r="16" spans="1:9" x14ac:dyDescent="0.25">
      <c r="B16" s="70" t="s">
        <v>263</v>
      </c>
      <c r="C16" s="70" t="s">
        <v>262</v>
      </c>
    </row>
    <row r="17" spans="2:3" ht="43.5" x14ac:dyDescent="0.25">
      <c r="B17" s="98" t="s">
        <v>265</v>
      </c>
      <c r="C17" s="70" t="s">
        <v>264</v>
      </c>
    </row>
    <row r="18" spans="2:3" ht="75" x14ac:dyDescent="0.25">
      <c r="B18" s="99" t="s">
        <v>267</v>
      </c>
      <c r="C18" s="100" t="s">
        <v>266</v>
      </c>
    </row>
    <row r="19" spans="2:3" ht="60" x14ac:dyDescent="0.25">
      <c r="B19" s="101" t="s">
        <v>269</v>
      </c>
      <c r="C19" s="70" t="s">
        <v>268</v>
      </c>
    </row>
    <row r="20" spans="2:3" ht="75" x14ac:dyDescent="0.25">
      <c r="B20" s="102" t="s">
        <v>281</v>
      </c>
      <c r="C20" s="103" t="s">
        <v>280</v>
      </c>
    </row>
  </sheetData>
  <mergeCells count="3">
    <mergeCell ref="A1:D1"/>
    <mergeCell ref="D9:F9"/>
    <mergeCell ref="D10:F10"/>
  </mergeCells>
  <hyperlinks>
    <hyperlink ref="C3" r:id="rId1"/>
  </hyperlinks>
  <pageMargins left="0.7" right="0.7" top="0.75" bottom="0.75" header="0.3" footer="0.3"/>
  <pageSetup orientation="portrait" r:id="rId2"/>
  <drawing r:id="rId3"/>
  <legacyDrawing r:id="rId4"/>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4"/>
    <col min="2" max="2" width="84.5703125" style="74" customWidth="1"/>
    <col min="3" max="3" width="62.85546875" style="74" bestFit="1" customWidth="1"/>
    <col min="4" max="4" width="16.42578125" style="74"/>
    <col min="5" max="5" width="18.5703125" style="74" customWidth="1"/>
    <col min="6" max="6" width="24.140625" style="74" bestFit="1" customWidth="1"/>
    <col min="7" max="7" width="11.140625" style="74"/>
    <col min="8" max="8" width="23" style="74"/>
    <col min="9" max="9" width="22.5703125" style="74" customWidth="1"/>
    <col min="10" max="10" width="64" style="74"/>
    <col min="11" max="11" width="17.7109375" style="74"/>
    <col min="12" max="1025" width="8.5703125" style="74"/>
    <col min="1026" max="16384" width="9.140625" style="61"/>
  </cols>
  <sheetData>
    <row r="1" spans="1:11" x14ac:dyDescent="0.25">
      <c r="A1" s="61"/>
      <c r="B1" s="61"/>
      <c r="C1" s="64"/>
      <c r="D1" s="64" t="s">
        <v>190</v>
      </c>
      <c r="E1" s="64"/>
      <c r="F1" s="64"/>
      <c r="G1" s="61"/>
      <c r="H1" s="71" t="s">
        <v>232</v>
      </c>
      <c r="I1" s="61"/>
      <c r="J1" s="61"/>
      <c r="K1" s="61"/>
    </row>
    <row r="2" spans="1:11" x14ac:dyDescent="0.25">
      <c r="A2" s="22" t="s">
        <v>28</v>
      </c>
      <c r="B2" s="71" t="s">
        <v>156</v>
      </c>
      <c r="C2" s="3"/>
      <c r="D2" s="3"/>
      <c r="E2" s="61"/>
      <c r="F2" s="61" t="s">
        <v>189</v>
      </c>
      <c r="G2" s="61"/>
      <c r="H2" s="72" t="s">
        <v>30</v>
      </c>
      <c r="I2" s="72" t="s">
        <v>72</v>
      </c>
      <c r="J2" s="61" t="s">
        <v>235</v>
      </c>
      <c r="K2" s="61" t="s">
        <v>237</v>
      </c>
    </row>
    <row r="3" spans="1:11" ht="30" x14ac:dyDescent="0.25">
      <c r="A3" s="61"/>
      <c r="B3" s="72" t="s">
        <v>30</v>
      </c>
      <c r="C3" s="72" t="s">
        <v>72</v>
      </c>
      <c r="D3" s="22" t="s">
        <v>31</v>
      </c>
      <c r="E3" s="61"/>
      <c r="F3" s="22" t="s">
        <v>188</v>
      </c>
      <c r="G3" s="61"/>
      <c r="H3" s="22" t="s">
        <v>233</v>
      </c>
      <c r="I3" s="73" t="s">
        <v>236</v>
      </c>
      <c r="J3" s="22" t="s">
        <v>234</v>
      </c>
      <c r="K3" s="75" t="s">
        <v>137</v>
      </c>
    </row>
    <row r="4" spans="1:11" x14ac:dyDescent="0.25">
      <c r="A4" s="74" t="s">
        <v>52</v>
      </c>
      <c r="B4" s="76" t="s">
        <v>90</v>
      </c>
      <c r="C4" s="74" t="s">
        <v>91</v>
      </c>
      <c r="D4" s="77" t="s">
        <v>92</v>
      </c>
      <c r="E4" s="61"/>
      <c r="F4" s="8"/>
      <c r="G4" s="8"/>
      <c r="H4" s="26"/>
      <c r="I4" s="8"/>
      <c r="J4" s="78"/>
      <c r="K4" s="26"/>
    </row>
    <row r="5" spans="1:11" x14ac:dyDescent="0.25">
      <c r="A5" s="74" t="s">
        <v>52</v>
      </c>
      <c r="B5" s="76" t="s">
        <v>231</v>
      </c>
      <c r="C5" s="79" t="s">
        <v>93</v>
      </c>
      <c r="D5" s="74" t="s">
        <v>94</v>
      </c>
      <c r="E5" s="61"/>
      <c r="F5" s="8"/>
      <c r="G5" s="8"/>
      <c r="H5" s="77"/>
      <c r="J5" s="80"/>
    </row>
    <row r="6" spans="1:11" x14ac:dyDescent="0.25">
      <c r="A6" s="74" t="s">
        <v>52</v>
      </c>
      <c r="B6" s="74" t="s">
        <v>95</v>
      </c>
      <c r="C6" s="74" t="s">
        <v>96</v>
      </c>
      <c r="D6" s="77" t="s">
        <v>97</v>
      </c>
      <c r="E6" s="61"/>
      <c r="F6" s="25"/>
      <c r="H6" s="26"/>
      <c r="J6" s="28"/>
    </row>
    <row r="7" spans="1:11" ht="30" x14ac:dyDescent="0.25">
      <c r="A7" s="74" t="s">
        <v>52</v>
      </c>
      <c r="B7" s="76" t="s">
        <v>98</v>
      </c>
      <c r="C7" s="74" t="s">
        <v>99</v>
      </c>
      <c r="D7" s="74" t="s">
        <v>100</v>
      </c>
      <c r="E7" s="61"/>
    </row>
    <row r="8" spans="1:11" x14ac:dyDescent="0.25">
      <c r="A8" s="74" t="s">
        <v>52</v>
      </c>
      <c r="B8" s="74" t="s">
        <v>101</v>
      </c>
      <c r="C8" s="74" t="s">
        <v>102</v>
      </c>
      <c r="E8" s="61"/>
    </row>
    <row r="9" spans="1:11" x14ac:dyDescent="0.25">
      <c r="A9" s="74" t="s">
        <v>52</v>
      </c>
      <c r="E9" s="61"/>
    </row>
    <row r="10" spans="1:11" x14ac:dyDescent="0.25">
      <c r="B10" s="81" t="s">
        <v>159</v>
      </c>
    </row>
    <row r="11" spans="1:11" x14ac:dyDescent="0.25">
      <c r="B11" s="82" t="s">
        <v>158</v>
      </c>
      <c r="C11" s="82" t="s">
        <v>157</v>
      </c>
    </row>
    <row r="12" spans="1:11" x14ac:dyDescent="0.25">
      <c r="B12" s="74" t="s">
        <v>182</v>
      </c>
      <c r="C12" s="74" t="s">
        <v>178</v>
      </c>
    </row>
    <row r="13" spans="1:11" x14ac:dyDescent="0.25">
      <c r="B13" s="74" t="s">
        <v>185</v>
      </c>
      <c r="C13" s="74" t="s">
        <v>184</v>
      </c>
    </row>
    <row r="14" spans="1:11" x14ac:dyDescent="0.25">
      <c r="B14" s="74" t="s">
        <v>186</v>
      </c>
      <c r="C14" s="74" t="s">
        <v>179</v>
      </c>
    </row>
    <row r="15" spans="1:11" x14ac:dyDescent="0.25">
      <c r="B15" s="74" t="s">
        <v>187</v>
      </c>
      <c r="C15" s="74" t="s">
        <v>180</v>
      </c>
    </row>
    <row r="16" spans="1:11" ht="30" x14ac:dyDescent="0.25">
      <c r="B16" s="74" t="s">
        <v>183</v>
      </c>
      <c r="C16" s="76" t="s">
        <v>181</v>
      </c>
    </row>
    <row r="17" spans="2:3" x14ac:dyDescent="0.25">
      <c r="B17" s="74" t="s">
        <v>160</v>
      </c>
      <c r="C17" s="74" t="s">
        <v>164</v>
      </c>
    </row>
    <row r="18" spans="2:3" x14ac:dyDescent="0.25">
      <c r="B18" s="74" t="s">
        <v>161</v>
      </c>
      <c r="C18" s="74" t="s">
        <v>165</v>
      </c>
    </row>
    <row r="19" spans="2:3" x14ac:dyDescent="0.25">
      <c r="B19" s="74" t="s">
        <v>163</v>
      </c>
      <c r="C19" s="74" t="s">
        <v>162</v>
      </c>
    </row>
    <row r="21" spans="2:3" x14ac:dyDescent="0.25">
      <c r="B21" s="81" t="s">
        <v>168</v>
      </c>
    </row>
    <row r="22" spans="2:3" x14ac:dyDescent="0.25">
      <c r="B22" s="74" t="s">
        <v>166</v>
      </c>
      <c r="C22" s="74" t="s">
        <v>171</v>
      </c>
    </row>
    <row r="23" spans="2:3" x14ac:dyDescent="0.25">
      <c r="B23" s="74" t="s">
        <v>167</v>
      </c>
      <c r="C23" s="74" t="s">
        <v>172</v>
      </c>
    </row>
    <row r="24" spans="2:3" x14ac:dyDescent="0.25">
      <c r="B24" s="81" t="s">
        <v>169</v>
      </c>
    </row>
    <row r="25" spans="2:3" ht="30" x14ac:dyDescent="0.25">
      <c r="B25" s="83" t="s">
        <v>103</v>
      </c>
      <c r="C25" s="74" t="s">
        <v>104</v>
      </c>
    </row>
    <row r="26" spans="2:3" x14ac:dyDescent="0.25">
      <c r="B26" s="74" t="s">
        <v>175</v>
      </c>
      <c r="C26" s="74" t="s">
        <v>170</v>
      </c>
    </row>
    <row r="27" spans="2:3" x14ac:dyDescent="0.25">
      <c r="B27" s="74" t="s">
        <v>177</v>
      </c>
      <c r="C27" s="74" t="s">
        <v>176</v>
      </c>
    </row>
    <row r="28" spans="2:3" x14ac:dyDescent="0.25">
      <c r="B28" s="74" t="s">
        <v>174</v>
      </c>
      <c r="C28" s="74" t="s">
        <v>173</v>
      </c>
    </row>
    <row r="29" spans="2:3" x14ac:dyDescent="0.25">
      <c r="B29" s="74" t="s">
        <v>205</v>
      </c>
      <c r="C29" s="82" t="s">
        <v>206</v>
      </c>
    </row>
    <row r="30" spans="2:3" x14ac:dyDescent="0.25">
      <c r="B30" s="81" t="s">
        <v>211</v>
      </c>
    </row>
    <row r="31" spans="2:3" x14ac:dyDescent="0.25">
      <c r="B31" s="61" t="s">
        <v>207</v>
      </c>
      <c r="C31" s="61" t="s">
        <v>209</v>
      </c>
    </row>
    <row r="32" spans="2:3" x14ac:dyDescent="0.25">
      <c r="B32" s="61" t="s">
        <v>208</v>
      </c>
      <c r="C32" s="61" t="s">
        <v>210</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29"/>
      <c r="G1"/>
      <c r="H1"/>
      <c r="I1"/>
      <c r="J1"/>
    </row>
    <row r="2" spans="1:10" x14ac:dyDescent="0.25">
      <c r="A2" s="22" t="s">
        <v>2</v>
      </c>
      <c r="B2" s="23">
        <v>43014</v>
      </c>
      <c r="C2" s="23"/>
      <c r="D2"/>
      <c r="E2"/>
      <c r="F2" s="29"/>
      <c r="G2" s="30"/>
      <c r="H2" s="30"/>
      <c r="I2" s="30"/>
      <c r="J2" s="30"/>
    </row>
    <row r="3" spans="1:10" x14ac:dyDescent="0.25">
      <c r="A3" s="22" t="s">
        <v>27</v>
      </c>
      <c r="B3" s="31"/>
      <c r="C3"/>
      <c r="D3"/>
      <c r="E3"/>
      <c r="F3" s="29"/>
      <c r="G3" s="30"/>
      <c r="H3" s="30"/>
      <c r="I3" s="30"/>
      <c r="J3" s="30"/>
    </row>
    <row r="4" spans="1:10" x14ac:dyDescent="0.25">
      <c r="A4" s="22" t="s">
        <v>28</v>
      </c>
      <c r="B4"/>
      <c r="C4"/>
      <c r="D4"/>
      <c r="E4"/>
      <c r="F4" s="29"/>
      <c r="G4" s="32" t="s">
        <v>29</v>
      </c>
      <c r="H4" s="30"/>
      <c r="I4" s="30"/>
      <c r="J4" s="30"/>
    </row>
    <row r="5" spans="1:10" x14ac:dyDescent="0.25">
      <c r="A5"/>
      <c r="B5" s="22" t="s">
        <v>30</v>
      </c>
      <c r="C5" s="22" t="s">
        <v>31</v>
      </c>
      <c r="D5" s="22" t="s">
        <v>32</v>
      </c>
      <c r="E5" s="22" t="s">
        <v>33</v>
      </c>
      <c r="F5" s="29"/>
      <c r="G5" s="30"/>
      <c r="H5" s="32" t="s">
        <v>34</v>
      </c>
      <c r="I5" s="32" t="s">
        <v>35</v>
      </c>
      <c r="J5" s="32" t="s">
        <v>36</v>
      </c>
    </row>
    <row r="6" spans="1:10" ht="60" x14ac:dyDescent="0.25">
      <c r="A6" s="8" t="s">
        <v>37</v>
      </c>
      <c r="B6" s="33" t="s">
        <v>46</v>
      </c>
      <c r="C6" s="24" t="s">
        <v>47</v>
      </c>
      <c r="D6" s="28" t="s">
        <v>42</v>
      </c>
      <c r="E6" s="33"/>
      <c r="F6" s="29"/>
      <c r="G6" s="30"/>
      <c r="H6" s="30"/>
      <c r="I6" s="39"/>
      <c r="J6" s="40"/>
    </row>
    <row r="7" spans="1:10" x14ac:dyDescent="0.25">
      <c r="F7" s="29"/>
      <c r="G7" s="30"/>
      <c r="H7" s="34"/>
      <c r="I7" s="30"/>
      <c r="J7" s="35"/>
    </row>
    <row r="8" spans="1:10" x14ac:dyDescent="0.25">
      <c r="F8" s="29"/>
      <c r="G8" s="30"/>
      <c r="H8" s="41"/>
      <c r="I8" s="41"/>
      <c r="J8" s="33"/>
    </row>
    <row r="9" spans="1:10" x14ac:dyDescent="0.25">
      <c r="F9" s="29"/>
      <c r="G9" s="30"/>
      <c r="H9" s="30"/>
      <c r="I9" s="30"/>
      <c r="J9" s="33"/>
    </row>
    <row r="10" spans="1:10" x14ac:dyDescent="0.25">
      <c r="F10" s="29"/>
      <c r="G10" s="30"/>
      <c r="H10" s="42"/>
      <c r="I10" s="30"/>
      <c r="J10" s="33"/>
    </row>
    <row r="11" spans="1:10" x14ac:dyDescent="0.25">
      <c r="F11" s="29"/>
      <c r="G11" s="30"/>
      <c r="H11" s="43"/>
      <c r="I11" s="30"/>
      <c r="J11" s="33"/>
    </row>
    <row r="12" spans="1:10" x14ac:dyDescent="0.25">
      <c r="F12" s="29"/>
      <c r="H12"/>
      <c r="J12"/>
    </row>
    <row r="13" spans="1:10" x14ac:dyDescent="0.25">
      <c r="F13" s="29"/>
      <c r="H13"/>
      <c r="J13"/>
    </row>
    <row r="14" spans="1:10" x14ac:dyDescent="0.25">
      <c r="F14" s="29"/>
      <c r="H14"/>
      <c r="J14"/>
    </row>
    <row r="15" spans="1:10" x14ac:dyDescent="0.25">
      <c r="F15" s="29"/>
      <c r="H15"/>
      <c r="J15"/>
    </row>
    <row r="16" spans="1:10" x14ac:dyDescent="0.25">
      <c r="F16" s="29"/>
      <c r="H16"/>
      <c r="J16"/>
    </row>
    <row r="17" spans="6:10" x14ac:dyDescent="0.25">
      <c r="F17" s="29"/>
      <c r="H17"/>
      <c r="J17"/>
    </row>
    <row r="18" spans="6:10" x14ac:dyDescent="0.25">
      <c r="F18" s="29"/>
      <c r="H18"/>
      <c r="J18"/>
    </row>
    <row r="19" spans="6:10" x14ac:dyDescent="0.25">
      <c r="F19" s="29"/>
      <c r="H19"/>
      <c r="J19"/>
    </row>
    <row r="20" spans="6:10" x14ac:dyDescent="0.25">
      <c r="F20" s="29"/>
      <c r="H20"/>
      <c r="J20"/>
    </row>
    <row r="21" spans="6:10" x14ac:dyDescent="0.25">
      <c r="F21" s="29"/>
      <c r="H21"/>
      <c r="J21"/>
    </row>
    <row r="22" spans="6:10" x14ac:dyDescent="0.25">
      <c r="F22" s="29"/>
      <c r="H22"/>
      <c r="J22"/>
    </row>
    <row r="23" spans="6:10" x14ac:dyDescent="0.25">
      <c r="F23" s="29"/>
      <c r="H23"/>
      <c r="J23"/>
    </row>
    <row r="24" spans="6:10" x14ac:dyDescent="0.25">
      <c r="F24" s="29"/>
      <c r="H24"/>
      <c r="J24"/>
    </row>
    <row r="25" spans="6:10" x14ac:dyDescent="0.25">
      <c r="F25" s="29"/>
      <c r="H25" s="36"/>
      <c r="J25"/>
    </row>
    <row r="26" spans="6:10" x14ac:dyDescent="0.25">
      <c r="F26" s="29"/>
      <c r="H26" s="36"/>
      <c r="J26" s="37"/>
    </row>
    <row r="27" spans="6:10" x14ac:dyDescent="0.25">
      <c r="F27" s="29"/>
    </row>
    <row r="28" spans="6:10" x14ac:dyDescent="0.25">
      <c r="F28" s="29"/>
    </row>
    <row r="29" spans="6:10" x14ac:dyDescent="0.25">
      <c r="F29" s="29"/>
    </row>
    <row r="30" spans="6:10" x14ac:dyDescent="0.25">
      <c r="F30" s="29"/>
    </row>
    <row r="31" spans="6:10" x14ac:dyDescent="0.25">
      <c r="F31" s="29"/>
    </row>
    <row r="32" spans="6:10" x14ac:dyDescent="0.25">
      <c r="F32" s="29"/>
    </row>
    <row r="33" spans="6:6" x14ac:dyDescent="0.25">
      <c r="F33" s="29"/>
    </row>
    <row r="34" spans="6:6" x14ac:dyDescent="0.25">
      <c r="F34" s="29"/>
    </row>
    <row r="35" spans="6:6" x14ac:dyDescent="0.25">
      <c r="F35" s="29"/>
    </row>
    <row r="36" spans="6:6" x14ac:dyDescent="0.25">
      <c r="F36" s="29"/>
    </row>
    <row r="37" spans="6:6" x14ac:dyDescent="0.25">
      <c r="F37" s="29"/>
    </row>
    <row r="38" spans="6:6" x14ac:dyDescent="0.25">
      <c r="F38" s="29"/>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c r="C2" s="3"/>
      <c r="D2" s="3"/>
      <c r="E2" s="44"/>
    </row>
    <row r="3" spans="1:11" x14ac:dyDescent="0.25">
      <c r="A3" s="22" t="s">
        <v>32</v>
      </c>
      <c r="B3" s="22" t="s">
        <v>30</v>
      </c>
      <c r="C3" s="22" t="s">
        <v>31</v>
      </c>
      <c r="D3" s="22"/>
      <c r="E3" s="45"/>
      <c r="F3" s="22" t="s">
        <v>32</v>
      </c>
      <c r="H3" s="22" t="s">
        <v>31</v>
      </c>
      <c r="I3" s="22" t="s">
        <v>48</v>
      </c>
      <c r="J3" s="22" t="s">
        <v>30</v>
      </c>
      <c r="K3" s="22" t="s">
        <v>49</v>
      </c>
    </row>
    <row r="4" spans="1:11" ht="85.5" x14ac:dyDescent="0.25">
      <c r="A4" t="s">
        <v>50</v>
      </c>
      <c r="B4" t="s">
        <v>51</v>
      </c>
      <c r="C4" s="46" t="s">
        <v>52</v>
      </c>
      <c r="E4" s="45"/>
      <c r="F4" s="47" t="s">
        <v>53</v>
      </c>
      <c r="G4" s="47"/>
      <c r="H4" s="48" t="s">
        <v>54</v>
      </c>
      <c r="I4" s="47" t="s">
        <v>55</v>
      </c>
      <c r="J4" s="49" t="s">
        <v>56</v>
      </c>
      <c r="K4" s="48" t="s">
        <v>57</v>
      </c>
    </row>
    <row r="5" spans="1:11" ht="75" x14ac:dyDescent="0.25">
      <c r="A5" t="s">
        <v>58</v>
      </c>
      <c r="B5" t="s">
        <v>59</v>
      </c>
      <c r="C5" s="46" t="s">
        <v>60</v>
      </c>
      <c r="E5" s="45"/>
      <c r="F5" s="8" t="s">
        <v>44</v>
      </c>
      <c r="G5" s="8"/>
      <c r="H5" s="46" t="s">
        <v>43</v>
      </c>
      <c r="J5" s="27" t="s">
        <v>45</v>
      </c>
    </row>
    <row r="6" spans="1:11" ht="135" x14ac:dyDescent="0.25">
      <c r="A6" s="38" t="s">
        <v>61</v>
      </c>
      <c r="B6" t="s">
        <v>62</v>
      </c>
      <c r="C6" s="50" t="s">
        <v>63</v>
      </c>
      <c r="E6" s="45"/>
      <c r="F6" s="25" t="s">
        <v>39</v>
      </c>
      <c r="H6" s="26" t="s">
        <v>40</v>
      </c>
      <c r="J6" s="28" t="s">
        <v>41</v>
      </c>
    </row>
    <row r="7" spans="1:11" ht="43.5" x14ac:dyDescent="0.25">
      <c r="E7" s="45"/>
      <c r="F7" t="s">
        <v>64</v>
      </c>
      <c r="H7" s="46" t="s">
        <v>64</v>
      </c>
      <c r="J7" s="51" t="s">
        <v>65</v>
      </c>
    </row>
    <row r="8" spans="1:11" x14ac:dyDescent="0.25">
      <c r="E8" s="45"/>
      <c r="F8" t="s">
        <v>66</v>
      </c>
      <c r="H8" s="46" t="s">
        <v>67</v>
      </c>
      <c r="J8" s="52" t="s">
        <v>68</v>
      </c>
    </row>
    <row r="9" spans="1:11" x14ac:dyDescent="0.25">
      <c r="E9" s="45"/>
      <c r="F9" t="s">
        <v>69</v>
      </c>
      <c r="H9" s="46"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2" t="s">
        <v>28</v>
      </c>
      <c r="B2" s="3" t="s">
        <v>71</v>
      </c>
      <c r="C2" s="3"/>
      <c r="D2" s="3"/>
      <c r="E2" s="44"/>
    </row>
    <row r="3" spans="1:11" x14ac:dyDescent="0.25">
      <c r="B3" s="22" t="s">
        <v>30</v>
      </c>
      <c r="C3" s="22" t="s">
        <v>72</v>
      </c>
      <c r="D3" s="22" t="s">
        <v>31</v>
      </c>
      <c r="E3" s="45"/>
      <c r="F3" s="22"/>
      <c r="H3" s="22"/>
      <c r="I3" s="22"/>
      <c r="J3" s="22"/>
      <c r="K3" s="22"/>
    </row>
    <row r="4" spans="1:11" x14ac:dyDescent="0.25">
      <c r="A4" t="s">
        <v>73</v>
      </c>
      <c r="B4" t="s">
        <v>74</v>
      </c>
      <c r="C4" t="s">
        <v>75</v>
      </c>
      <c r="D4" s="46"/>
      <c r="E4" s="45"/>
      <c r="F4" s="47"/>
      <c r="G4" s="47"/>
      <c r="H4" s="48"/>
      <c r="I4" s="47"/>
      <c r="J4" s="49"/>
      <c r="K4" s="48"/>
    </row>
    <row r="5" spans="1:11" x14ac:dyDescent="0.25">
      <c r="A5" t="s">
        <v>73</v>
      </c>
      <c r="B5" t="s">
        <v>76</v>
      </c>
      <c r="C5" s="53" t="s">
        <v>77</v>
      </c>
      <c r="E5" s="45"/>
      <c r="F5" s="8"/>
      <c r="G5" s="8"/>
      <c r="H5" s="46"/>
      <c r="J5" s="33"/>
    </row>
    <row r="6" spans="1:11" x14ac:dyDescent="0.25">
      <c r="A6" t="s">
        <v>78</v>
      </c>
      <c r="B6" t="s">
        <v>79</v>
      </c>
      <c r="C6" t="s">
        <v>80</v>
      </c>
      <c r="E6" s="45"/>
      <c r="F6" s="25"/>
      <c r="H6" s="26"/>
      <c r="J6" s="28"/>
    </row>
    <row r="7" spans="1:11" x14ac:dyDescent="0.25">
      <c r="A7" t="s">
        <v>73</v>
      </c>
      <c r="B7" t="s">
        <v>81</v>
      </c>
      <c r="C7" t="str">
        <f>REPT("&gt;", 33)</f>
        <v>&gt;&gt;&gt;&gt;&gt;&gt;&gt;&gt;&gt;&gt;&gt;&gt;&gt;&gt;&gt;&gt;&gt;&gt;&gt;&gt;&gt;&gt;&gt;&gt;&gt;&gt;&gt;&gt;&gt;&gt;&gt;&gt;&gt;</v>
      </c>
      <c r="D7" s="50" t="s">
        <v>82</v>
      </c>
    </row>
    <row r="8" spans="1:11" x14ac:dyDescent="0.25">
      <c r="A8" t="s">
        <v>73</v>
      </c>
      <c r="B8" t="s">
        <v>83</v>
      </c>
      <c r="C8" s="54" t="s">
        <v>84</v>
      </c>
      <c r="D8" s="50" t="s">
        <v>85</v>
      </c>
    </row>
    <row r="9" spans="1:11" x14ac:dyDescent="0.25">
      <c r="A9" t="s">
        <v>86</v>
      </c>
      <c r="B9" t="s">
        <v>87</v>
      </c>
      <c r="C9" s="38"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9"/>
  <sheetViews>
    <sheetView zoomScale="70" zoomScaleNormal="70" workbookViewId="0">
      <selection activeCell="G14" sqref="G14"/>
    </sheetView>
  </sheetViews>
  <sheetFormatPr defaultRowHeight="15" x14ac:dyDescent="0.25"/>
  <cols>
    <col min="1" max="1" width="20.42578125"/>
    <col min="2" max="2" width="36.28515625"/>
    <col min="3" max="3" width="35.85546875"/>
    <col min="4" max="4" width="147.140625" bestFit="1" customWidth="1"/>
    <col min="5" max="6" width="8.5703125"/>
    <col min="7" max="7" width="25.85546875"/>
    <col min="8" max="8" width="43.28515625" bestFit="1" customWidth="1"/>
    <col min="9" max="1025" width="8.5703125"/>
  </cols>
  <sheetData>
    <row r="2" spans="1:11" x14ac:dyDescent="0.25">
      <c r="A2" s="22" t="s">
        <v>28</v>
      </c>
      <c r="B2" s="3" t="s">
        <v>105</v>
      </c>
      <c r="C2" s="3"/>
      <c r="D2" s="3"/>
      <c r="E2" s="44"/>
    </row>
    <row r="3" spans="1:11" x14ac:dyDescent="0.25">
      <c r="B3" s="22" t="s">
        <v>30</v>
      </c>
      <c r="C3" s="22" t="s">
        <v>72</v>
      </c>
      <c r="D3" s="22" t="s">
        <v>31</v>
      </c>
      <c r="E3" s="45"/>
      <c r="F3" s="22"/>
      <c r="G3" s="22" t="s">
        <v>201</v>
      </c>
      <c r="H3" s="22"/>
      <c r="I3" s="22"/>
      <c r="J3" s="22"/>
      <c r="K3" s="22"/>
    </row>
    <row r="4" spans="1:11" x14ac:dyDescent="0.25">
      <c r="A4" t="s">
        <v>106</v>
      </c>
      <c r="B4" s="86" t="s">
        <v>107</v>
      </c>
      <c r="C4" s="86" t="s">
        <v>244</v>
      </c>
      <c r="D4" s="87" t="s">
        <v>243</v>
      </c>
      <c r="E4" s="45"/>
      <c r="F4" s="47"/>
      <c r="G4" s="47"/>
      <c r="H4" s="48"/>
      <c r="I4" s="47"/>
      <c r="J4" s="49"/>
      <c r="K4" s="48"/>
    </row>
    <row r="5" spans="1:11" ht="27.75" x14ac:dyDescent="0.25">
      <c r="B5" s="86"/>
      <c r="C5" s="86"/>
      <c r="D5" s="88" t="s">
        <v>245</v>
      </c>
      <c r="E5" s="45"/>
      <c r="F5" s="47"/>
      <c r="G5" s="47"/>
      <c r="H5" s="48"/>
      <c r="I5" s="47"/>
      <c r="J5" s="49"/>
      <c r="K5" s="48"/>
    </row>
    <row r="6" spans="1:11" x14ac:dyDescent="0.25">
      <c r="B6" t="s">
        <v>108</v>
      </c>
      <c r="C6" s="53" t="s">
        <v>109</v>
      </c>
      <c r="E6" s="45"/>
      <c r="F6" s="8"/>
      <c r="G6" s="8"/>
      <c r="H6" s="46"/>
      <c r="J6" s="33"/>
    </row>
    <row r="7" spans="1:11" x14ac:dyDescent="0.25">
      <c r="B7" t="s">
        <v>110</v>
      </c>
      <c r="C7" t="s">
        <v>111</v>
      </c>
      <c r="E7" s="45"/>
      <c r="F7" s="25"/>
      <c r="H7" s="26"/>
      <c r="J7" s="28"/>
    </row>
    <row r="8" spans="1:11" x14ac:dyDescent="0.25">
      <c r="B8" t="s">
        <v>112</v>
      </c>
      <c r="C8" t="s">
        <v>113</v>
      </c>
      <c r="D8" t="s">
        <v>204</v>
      </c>
      <c r="G8" s="55" t="s">
        <v>194</v>
      </c>
    </row>
    <row r="9" spans="1:11" x14ac:dyDescent="0.25">
      <c r="B9" t="s">
        <v>114</v>
      </c>
      <c r="C9" t="s">
        <v>115</v>
      </c>
      <c r="G9" s="63" t="s">
        <v>195</v>
      </c>
      <c r="H9" s="63" t="s">
        <v>197</v>
      </c>
    </row>
    <row r="10" spans="1:11" x14ac:dyDescent="0.25">
      <c r="B10" t="s">
        <v>116</v>
      </c>
      <c r="C10" t="s">
        <v>117</v>
      </c>
      <c r="G10" t="s">
        <v>196</v>
      </c>
      <c r="H10" t="s">
        <v>198</v>
      </c>
    </row>
    <row r="11" spans="1:11" ht="30" x14ac:dyDescent="0.25">
      <c r="B11" t="s">
        <v>118</v>
      </c>
      <c r="C11" s="38" t="s">
        <v>119</v>
      </c>
      <c r="G11" t="s">
        <v>199</v>
      </c>
      <c r="H11" t="s">
        <v>200</v>
      </c>
    </row>
    <row r="12" spans="1:11" x14ac:dyDescent="0.25">
      <c r="B12" t="s">
        <v>120</v>
      </c>
      <c r="C12" t="s">
        <v>121</v>
      </c>
      <c r="G12" t="s">
        <v>202</v>
      </c>
      <c r="H12" t="s">
        <v>203</v>
      </c>
    </row>
    <row r="13" spans="1:11" x14ac:dyDescent="0.25">
      <c r="B13" s="38" t="s">
        <v>105</v>
      </c>
      <c r="C13" t="s">
        <v>122</v>
      </c>
      <c r="D13" s="85" t="s">
        <v>242</v>
      </c>
    </row>
    <row r="14" spans="1:11" x14ac:dyDescent="0.25">
      <c r="B14" s="38" t="s">
        <v>239</v>
      </c>
      <c r="C14" t="s">
        <v>238</v>
      </c>
      <c r="G14" s="90" t="s">
        <v>250</v>
      </c>
    </row>
    <row r="15" spans="1:11" ht="29.25" x14ac:dyDescent="0.25">
      <c r="B15" s="84" t="s">
        <v>240</v>
      </c>
      <c r="C15" t="s">
        <v>241</v>
      </c>
      <c r="D15" s="88" t="s">
        <v>246</v>
      </c>
      <c r="G15" s="89" t="s">
        <v>251</v>
      </c>
      <c r="H15" t="s">
        <v>252</v>
      </c>
    </row>
    <row r="16" spans="1:11" x14ac:dyDescent="0.25">
      <c r="B16" t="s">
        <v>123</v>
      </c>
      <c r="C16" s="38" t="s">
        <v>124</v>
      </c>
      <c r="G16" s="89" t="s">
        <v>253</v>
      </c>
      <c r="H16" t="s">
        <v>254</v>
      </c>
    </row>
    <row r="17" spans="2:4" ht="30" x14ac:dyDescent="0.25">
      <c r="B17" t="s">
        <v>125</v>
      </c>
      <c r="C17" s="56" t="s">
        <v>126</v>
      </c>
    </row>
    <row r="18" spans="2:4" ht="36.950000000000003" customHeight="1" x14ac:dyDescent="0.25">
      <c r="B18" s="38" t="s">
        <v>127</v>
      </c>
      <c r="C18" s="38" t="s">
        <v>128</v>
      </c>
    </row>
    <row r="19" spans="2:4" ht="60" x14ac:dyDescent="0.25">
      <c r="B19" s="38" t="s">
        <v>129</v>
      </c>
      <c r="C19" t="s">
        <v>130</v>
      </c>
      <c r="D19" t="s">
        <v>131</v>
      </c>
    </row>
    <row r="20" spans="2:4" x14ac:dyDescent="0.25">
      <c r="B20" t="s">
        <v>132</v>
      </c>
      <c r="C20" s="38" t="s">
        <v>133</v>
      </c>
    </row>
    <row r="21" spans="2:4" ht="75" x14ac:dyDescent="0.25">
      <c r="B21" s="38" t="s">
        <v>134</v>
      </c>
      <c r="C21" s="38" t="s">
        <v>119</v>
      </c>
    </row>
    <row r="22" spans="2:4" x14ac:dyDescent="0.25">
      <c r="B22" t="s">
        <v>135</v>
      </c>
      <c r="C22" s="38" t="s">
        <v>136</v>
      </c>
      <c r="D22" t="s">
        <v>137</v>
      </c>
    </row>
    <row r="23" spans="2:4" ht="45" x14ac:dyDescent="0.25">
      <c r="B23" t="s">
        <v>138</v>
      </c>
      <c r="C23" s="38"/>
      <c r="D23" s="38" t="s">
        <v>139</v>
      </c>
    </row>
    <row r="24" spans="2:4" x14ac:dyDescent="0.25">
      <c r="B24" t="s">
        <v>140</v>
      </c>
      <c r="C24" s="38"/>
      <c r="D24" t="s">
        <v>137</v>
      </c>
    </row>
    <row r="25" spans="2:4" ht="30" x14ac:dyDescent="0.25">
      <c r="B25" s="38" t="s">
        <v>141</v>
      </c>
      <c r="C25" s="38" t="s">
        <v>142</v>
      </c>
      <c r="D25" t="s">
        <v>137</v>
      </c>
    </row>
    <row r="26" spans="2:4" x14ac:dyDescent="0.25">
      <c r="B26" t="s">
        <v>143</v>
      </c>
      <c r="C26" s="38"/>
      <c r="D26" t="s">
        <v>137</v>
      </c>
    </row>
    <row r="27" spans="2:4" ht="60" x14ac:dyDescent="0.25">
      <c r="B27" s="38" t="s">
        <v>144</v>
      </c>
      <c r="C27" s="38" t="s">
        <v>145</v>
      </c>
      <c r="D27" t="s">
        <v>137</v>
      </c>
    </row>
    <row r="28" spans="2:4" x14ac:dyDescent="0.25">
      <c r="B28" t="s">
        <v>146</v>
      </c>
      <c r="C28" s="38" t="s">
        <v>147</v>
      </c>
    </row>
    <row r="29" spans="2:4" ht="60" x14ac:dyDescent="0.25">
      <c r="B29" t="s">
        <v>148</v>
      </c>
      <c r="C29" s="38" t="s">
        <v>149</v>
      </c>
    </row>
  </sheetData>
  <hyperlinks>
    <hyperlink ref="D8" r:id="rId1" display="Pushing to a remote"/>
    <hyperlink ref="D19" r:id="rId2"/>
    <hyperlink ref="D22" r:id="rId3"/>
    <hyperlink ref="D24" r:id="rId4"/>
    <hyperlink ref="D25" r:id="rId5"/>
    <hyperlink ref="D26" r:id="rId6"/>
    <hyperlink ref="D27" r:id="rId7"/>
    <hyperlink ref="D4" r:id="rId8"/>
  </hyperlinks>
  <pageMargins left="0.7" right="0.7" top="0.75" bottom="0.75" header="0.51180555555555496" footer="0.51180555555555496"/>
  <pageSetup firstPageNumber="0" orientation="portrait" r:id="rId9"/>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2" t="s">
        <v>28</v>
      </c>
      <c r="B2" s="3" t="s">
        <v>105</v>
      </c>
      <c r="C2" s="3"/>
      <c r="D2" s="3"/>
      <c r="E2" s="44"/>
    </row>
    <row r="3" spans="1:11" x14ac:dyDescent="0.25">
      <c r="B3" s="22" t="s">
        <v>30</v>
      </c>
      <c r="C3" s="22" t="s">
        <v>72</v>
      </c>
      <c r="D3" s="22" t="s">
        <v>31</v>
      </c>
      <c r="E3" s="45"/>
      <c r="F3" s="22"/>
      <c r="H3" s="22"/>
      <c r="I3" s="22"/>
      <c r="J3" s="22"/>
      <c r="K3" s="22"/>
    </row>
    <row r="4" spans="1:11" x14ac:dyDescent="0.25">
      <c r="B4" t="s">
        <v>150</v>
      </c>
      <c r="C4" t="s">
        <v>151</v>
      </c>
      <c r="D4" s="50" t="s">
        <v>152</v>
      </c>
      <c r="E4" s="45"/>
      <c r="F4" s="47"/>
      <c r="G4" s="47"/>
      <c r="H4" s="48"/>
      <c r="I4" s="47"/>
      <c r="J4" s="49"/>
      <c r="K4" s="48"/>
    </row>
    <row r="5" spans="1:11" ht="30.75" x14ac:dyDescent="0.25">
      <c r="B5" s="57" t="s">
        <v>153</v>
      </c>
      <c r="C5" s="53" t="s">
        <v>154</v>
      </c>
      <c r="D5" s="50" t="s">
        <v>155</v>
      </c>
      <c r="E5" s="45"/>
      <c r="F5" s="8"/>
      <c r="G5" s="8"/>
      <c r="H5" s="46"/>
      <c r="J5" s="33"/>
    </row>
    <row r="6" spans="1:11" x14ac:dyDescent="0.25">
      <c r="E6" s="45"/>
      <c r="F6" s="25"/>
      <c r="H6" s="26"/>
      <c r="J6" s="28"/>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2018-02-10T21:06:14Z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