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UB\SProjectDesign\Design\경제\"/>
    </mc:Choice>
  </mc:AlternateContent>
  <xr:revisionPtr revIDLastSave="0" documentId="13_ncr:1_{18A51646-3373-4009-AFD4-2C7D34A141CB}" xr6:coauthVersionLast="47" xr6:coauthVersionMax="47" xr10:uidLastSave="{00000000-0000-0000-0000-000000000000}"/>
  <bookViews>
    <workbookView xWindow="28680" yWindow="-120" windowWidth="29040" windowHeight="15840" activeTab="1" xr2:uid="{1414E414-9EEA-4017-AF89-0F410650887C}"/>
  </bookViews>
  <sheets>
    <sheet name="재화 종류 별 지급량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R34" i="1"/>
  <c r="S34" i="1"/>
  <c r="T34" i="1"/>
  <c r="U34" i="1"/>
  <c r="V34" i="1"/>
  <c r="R35" i="1"/>
  <c r="S35" i="1"/>
  <c r="T35" i="1"/>
  <c r="U35" i="1"/>
  <c r="V35" i="1"/>
  <c r="R36" i="1"/>
  <c r="S36" i="1"/>
  <c r="T36" i="1"/>
  <c r="U36" i="1"/>
  <c r="V36" i="1"/>
  <c r="R37" i="1"/>
  <c r="S37" i="1"/>
  <c r="T37" i="1"/>
  <c r="U37" i="1"/>
  <c r="V37" i="1"/>
  <c r="R38" i="1"/>
  <c r="S38" i="1"/>
  <c r="T38" i="1"/>
  <c r="U38" i="1"/>
  <c r="V38" i="1"/>
  <c r="R39" i="1"/>
  <c r="S39" i="1"/>
  <c r="T39" i="1"/>
  <c r="U39" i="1"/>
  <c r="V39" i="1"/>
  <c r="R40" i="1"/>
  <c r="S40" i="1"/>
  <c r="T40" i="1"/>
  <c r="U40" i="1"/>
  <c r="V40" i="1"/>
  <c r="R41" i="1"/>
  <c r="S41" i="1"/>
  <c r="T41" i="1"/>
  <c r="U41" i="1"/>
  <c r="V41" i="1"/>
  <c r="R42" i="1"/>
  <c r="S42" i="1"/>
  <c r="T42" i="1"/>
  <c r="U42" i="1"/>
  <c r="V42" i="1"/>
  <c r="R43" i="1"/>
  <c r="S43" i="1"/>
  <c r="T43" i="1"/>
  <c r="U43" i="1"/>
  <c r="V43" i="1"/>
  <c r="R44" i="1"/>
  <c r="S44" i="1"/>
  <c r="T44" i="1"/>
  <c r="U44" i="1"/>
  <c r="V44" i="1"/>
  <c r="R45" i="1"/>
  <c r="S45" i="1"/>
  <c r="T45" i="1"/>
  <c r="U45" i="1"/>
  <c r="V45" i="1"/>
  <c r="R46" i="1"/>
  <c r="S46" i="1"/>
  <c r="T46" i="1"/>
  <c r="U46" i="1"/>
  <c r="V46" i="1"/>
  <c r="R47" i="1"/>
  <c r="S47" i="1"/>
  <c r="T47" i="1"/>
  <c r="U47" i="1"/>
  <c r="V47" i="1"/>
  <c r="R48" i="1"/>
  <c r="S48" i="1"/>
  <c r="T48" i="1"/>
  <c r="U48" i="1"/>
  <c r="V48" i="1"/>
  <c r="R49" i="1"/>
  <c r="S49" i="1"/>
  <c r="T49" i="1"/>
  <c r="U49" i="1"/>
  <c r="V49" i="1"/>
  <c r="R50" i="1"/>
  <c r="S50" i="1"/>
  <c r="T50" i="1"/>
  <c r="U50" i="1"/>
  <c r="V50" i="1"/>
  <c r="R51" i="1"/>
  <c r="S51" i="1"/>
  <c r="T51" i="1"/>
  <c r="U51" i="1"/>
  <c r="V51" i="1"/>
  <c r="R52" i="1"/>
  <c r="S52" i="1"/>
  <c r="T52" i="1"/>
  <c r="U52" i="1"/>
  <c r="V52" i="1"/>
  <c r="R53" i="1"/>
  <c r="S53" i="1"/>
  <c r="T53" i="1"/>
  <c r="U53" i="1"/>
  <c r="V53" i="1"/>
  <c r="R54" i="1"/>
  <c r="S54" i="1"/>
  <c r="T54" i="1"/>
  <c r="U54" i="1"/>
  <c r="V54" i="1"/>
  <c r="R55" i="1"/>
  <c r="S55" i="1"/>
  <c r="T55" i="1"/>
  <c r="U55" i="1"/>
  <c r="V55" i="1"/>
  <c r="R56" i="1"/>
  <c r="S56" i="1"/>
  <c r="T56" i="1"/>
  <c r="U56" i="1"/>
  <c r="V56" i="1"/>
  <c r="R57" i="1"/>
  <c r="S57" i="1"/>
  <c r="T57" i="1"/>
  <c r="U57" i="1"/>
  <c r="V57" i="1"/>
  <c r="R58" i="1"/>
  <c r="S58" i="1"/>
  <c r="T58" i="1"/>
  <c r="U58" i="1"/>
  <c r="V58" i="1"/>
  <c r="R59" i="1"/>
  <c r="S59" i="1"/>
  <c r="T59" i="1"/>
  <c r="U59" i="1"/>
  <c r="V59" i="1"/>
  <c r="R60" i="1"/>
  <c r="S60" i="1"/>
  <c r="T60" i="1"/>
  <c r="U60" i="1"/>
  <c r="V60" i="1"/>
  <c r="R61" i="1"/>
  <c r="S61" i="1"/>
  <c r="T61" i="1"/>
  <c r="U61" i="1"/>
  <c r="V61" i="1"/>
  <c r="R62" i="1"/>
  <c r="S62" i="1"/>
  <c r="T62" i="1"/>
  <c r="U62" i="1"/>
  <c r="V62" i="1"/>
  <c r="R63" i="1"/>
  <c r="S63" i="1"/>
  <c r="T63" i="1"/>
  <c r="U63" i="1"/>
  <c r="V63" i="1"/>
  <c r="R64" i="1"/>
  <c r="S64" i="1"/>
  <c r="T64" i="1"/>
  <c r="U64" i="1"/>
  <c r="V64" i="1"/>
  <c r="R65" i="1"/>
  <c r="S65" i="1"/>
  <c r="T65" i="1"/>
  <c r="U65" i="1"/>
  <c r="V65" i="1"/>
  <c r="R66" i="1"/>
  <c r="S66" i="1"/>
  <c r="T66" i="1"/>
  <c r="U66" i="1"/>
  <c r="V66" i="1"/>
  <c r="R67" i="1"/>
  <c r="S67" i="1"/>
  <c r="T67" i="1"/>
  <c r="U67" i="1"/>
  <c r="V67" i="1"/>
  <c r="R68" i="1"/>
  <c r="S68" i="1"/>
  <c r="T68" i="1"/>
  <c r="U68" i="1"/>
  <c r="V68" i="1"/>
  <c r="R69" i="1"/>
  <c r="S69" i="1"/>
  <c r="T69" i="1"/>
  <c r="U69" i="1"/>
  <c r="V69" i="1"/>
  <c r="R70" i="1"/>
  <c r="S70" i="1"/>
  <c r="T70" i="1"/>
  <c r="U70" i="1"/>
  <c r="V70" i="1"/>
  <c r="R71" i="1"/>
  <c r="S71" i="1"/>
  <c r="T71" i="1"/>
  <c r="U71" i="1"/>
  <c r="V71" i="1"/>
  <c r="R72" i="1"/>
  <c r="S72" i="1"/>
  <c r="T72" i="1"/>
  <c r="U72" i="1"/>
  <c r="V72" i="1"/>
  <c r="R73" i="1"/>
  <c r="S73" i="1"/>
  <c r="T73" i="1"/>
  <c r="U73" i="1"/>
  <c r="V73" i="1"/>
  <c r="R74" i="1"/>
  <c r="S74" i="1"/>
  <c r="T74" i="1"/>
  <c r="U74" i="1"/>
  <c r="V74" i="1"/>
  <c r="R75" i="1"/>
  <c r="S75" i="1"/>
  <c r="T75" i="1"/>
  <c r="U75" i="1"/>
  <c r="V75" i="1"/>
  <c r="R76" i="1"/>
  <c r="S76" i="1"/>
  <c r="T76" i="1"/>
  <c r="U76" i="1"/>
  <c r="V76" i="1"/>
  <c r="R77" i="1"/>
  <c r="S77" i="1"/>
  <c r="T77" i="1"/>
  <c r="U77" i="1"/>
  <c r="V77" i="1"/>
  <c r="R78" i="1"/>
  <c r="S78" i="1"/>
  <c r="T78" i="1"/>
  <c r="U78" i="1"/>
  <c r="V78" i="1"/>
  <c r="R79" i="1"/>
  <c r="S79" i="1"/>
  <c r="T79" i="1"/>
  <c r="U79" i="1"/>
  <c r="V79" i="1"/>
  <c r="R80" i="1"/>
  <c r="S80" i="1"/>
  <c r="T80" i="1"/>
  <c r="U80" i="1"/>
  <c r="V80" i="1"/>
  <c r="R81" i="1"/>
  <c r="S81" i="1"/>
  <c r="T81" i="1"/>
  <c r="U81" i="1"/>
  <c r="V81" i="1"/>
  <c r="R82" i="1"/>
  <c r="S82" i="1"/>
  <c r="T82" i="1"/>
  <c r="U82" i="1"/>
  <c r="V82" i="1"/>
  <c r="R83" i="1"/>
  <c r="S83" i="1"/>
  <c r="T83" i="1"/>
  <c r="U83" i="1"/>
  <c r="V83" i="1"/>
  <c r="R84" i="1"/>
  <c r="S84" i="1"/>
  <c r="T84" i="1"/>
  <c r="U84" i="1"/>
  <c r="V84" i="1"/>
  <c r="R85" i="1"/>
  <c r="S85" i="1"/>
  <c r="T85" i="1"/>
  <c r="U85" i="1"/>
  <c r="V85" i="1"/>
  <c r="R86" i="1"/>
  <c r="S86" i="1"/>
  <c r="T86" i="1"/>
  <c r="U86" i="1"/>
  <c r="V86" i="1"/>
  <c r="R87" i="1"/>
  <c r="S87" i="1"/>
  <c r="T87" i="1"/>
  <c r="U87" i="1"/>
  <c r="V87" i="1"/>
  <c r="R88" i="1"/>
  <c r="S88" i="1"/>
  <c r="T88" i="1"/>
  <c r="U88" i="1"/>
  <c r="V88" i="1"/>
  <c r="R89" i="1"/>
  <c r="S89" i="1"/>
  <c r="T89" i="1"/>
  <c r="U89" i="1"/>
  <c r="V89" i="1"/>
  <c r="R90" i="1"/>
  <c r="S90" i="1"/>
  <c r="T90" i="1"/>
  <c r="U90" i="1"/>
  <c r="V90" i="1"/>
  <c r="R91" i="1"/>
  <c r="S91" i="1"/>
  <c r="T91" i="1"/>
  <c r="U91" i="1"/>
  <c r="V91" i="1"/>
  <c r="R92" i="1"/>
  <c r="S92" i="1"/>
  <c r="T92" i="1"/>
  <c r="U92" i="1"/>
  <c r="V92" i="1"/>
  <c r="R93" i="1"/>
  <c r="S93" i="1"/>
  <c r="T93" i="1"/>
  <c r="U93" i="1"/>
  <c r="V93" i="1"/>
  <c r="R94" i="1"/>
  <c r="S94" i="1"/>
  <c r="T94" i="1"/>
  <c r="U94" i="1"/>
  <c r="V94" i="1"/>
  <c r="R95" i="1"/>
  <c r="S95" i="1"/>
  <c r="T95" i="1"/>
  <c r="U95" i="1"/>
  <c r="V95" i="1"/>
  <c r="R96" i="1"/>
  <c r="S96" i="1"/>
  <c r="T96" i="1"/>
  <c r="U96" i="1"/>
  <c r="V96" i="1"/>
  <c r="R97" i="1"/>
  <c r="S97" i="1"/>
  <c r="T97" i="1"/>
  <c r="U97" i="1"/>
  <c r="V97" i="1"/>
  <c r="R98" i="1"/>
  <c r="S98" i="1"/>
  <c r="T98" i="1"/>
  <c r="U98" i="1"/>
  <c r="V98" i="1"/>
  <c r="R99" i="1"/>
  <c r="S99" i="1"/>
  <c r="T99" i="1"/>
  <c r="U99" i="1"/>
  <c r="V99" i="1"/>
  <c r="R100" i="1"/>
  <c r="S100" i="1"/>
  <c r="T100" i="1"/>
  <c r="U100" i="1"/>
  <c r="V100" i="1"/>
  <c r="R101" i="1"/>
  <c r="S101" i="1"/>
  <c r="T101" i="1"/>
  <c r="U101" i="1"/>
  <c r="V101" i="1"/>
  <c r="R102" i="1"/>
  <c r="S102" i="1"/>
  <c r="T102" i="1"/>
  <c r="U102" i="1"/>
  <c r="V102" i="1"/>
  <c r="R103" i="1"/>
  <c r="S103" i="1"/>
  <c r="T103" i="1"/>
  <c r="U103" i="1"/>
  <c r="V103" i="1"/>
  <c r="R104" i="1"/>
  <c r="S104" i="1"/>
  <c r="T104" i="1"/>
  <c r="U104" i="1"/>
  <c r="V104" i="1"/>
  <c r="R105" i="1"/>
  <c r="S105" i="1"/>
  <c r="T105" i="1"/>
  <c r="U105" i="1"/>
  <c r="V105" i="1"/>
  <c r="R106" i="1"/>
  <c r="S106" i="1"/>
  <c r="T106" i="1"/>
  <c r="U106" i="1"/>
  <c r="V106" i="1"/>
  <c r="R107" i="1"/>
  <c r="S107" i="1"/>
  <c r="T107" i="1"/>
  <c r="U107" i="1"/>
  <c r="V107" i="1"/>
  <c r="V8" i="1"/>
  <c r="U8" i="1"/>
  <c r="T8" i="1"/>
  <c r="S8" i="1"/>
  <c r="Q12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8" i="1"/>
  <c r="R8" i="1"/>
  <c r="L8" i="1"/>
  <c r="F8" i="1" s="1"/>
  <c r="M8" i="1"/>
  <c r="N8" i="1"/>
  <c r="H8" i="1" s="1"/>
  <c r="O8" i="1"/>
  <c r="I8" i="1" s="1"/>
  <c r="K8" i="1"/>
  <c r="E8" i="1" s="1"/>
  <c r="G8" i="1"/>
  <c r="D9" i="1"/>
  <c r="N9" i="1" s="1"/>
  <c r="H9" i="1" s="1"/>
  <c r="D10" i="1" l="1"/>
  <c r="M9" i="1"/>
  <c r="L9" i="1"/>
  <c r="K9" i="1"/>
  <c r="E9" i="1" s="1"/>
  <c r="O9" i="1"/>
  <c r="I9" i="1" s="1"/>
  <c r="G9" i="1"/>
  <c r="F9" i="1"/>
  <c r="D11" i="1" l="1"/>
  <c r="M10" i="1"/>
  <c r="G10" i="1" s="1"/>
  <c r="L10" i="1"/>
  <c r="F10" i="1" s="1"/>
  <c r="N10" i="1"/>
  <c r="H10" i="1" s="1"/>
  <c r="O10" i="1"/>
  <c r="I10" i="1" s="1"/>
  <c r="K10" i="1"/>
  <c r="E10" i="1" s="1"/>
  <c r="K11" i="1" l="1"/>
  <c r="E11" i="1" s="1"/>
  <c r="L11" i="1"/>
  <c r="F11" i="1" s="1"/>
  <c r="M11" i="1"/>
  <c r="G11" i="1" s="1"/>
  <c r="N11" i="1"/>
  <c r="H11" i="1" s="1"/>
  <c r="O11" i="1"/>
  <c r="I11" i="1" s="1"/>
  <c r="D13" i="1" l="1"/>
  <c r="K12" i="1"/>
  <c r="E12" i="1" s="1"/>
  <c r="L12" i="1"/>
  <c r="F12" i="1" s="1"/>
  <c r="M12" i="1"/>
  <c r="G12" i="1" s="1"/>
  <c r="O12" i="1"/>
  <c r="I12" i="1" s="1"/>
  <c r="N12" i="1"/>
  <c r="H12" i="1" s="1"/>
  <c r="D14" i="1" l="1"/>
  <c r="K13" i="1"/>
  <c r="E13" i="1" s="1"/>
  <c r="L13" i="1"/>
  <c r="F13" i="1" s="1"/>
  <c r="M13" i="1"/>
  <c r="G13" i="1" s="1"/>
  <c r="N13" i="1"/>
  <c r="H13" i="1" s="1"/>
  <c r="O13" i="1"/>
  <c r="I13" i="1" s="1"/>
  <c r="D15" i="1" l="1"/>
  <c r="M14" i="1"/>
  <c r="G14" i="1" s="1"/>
  <c r="N14" i="1"/>
  <c r="H14" i="1" s="1"/>
  <c r="O14" i="1"/>
  <c r="I14" i="1" s="1"/>
  <c r="K14" i="1"/>
  <c r="E14" i="1" s="1"/>
  <c r="L14" i="1"/>
  <c r="F14" i="1" s="1"/>
  <c r="D16" i="1" l="1"/>
  <c r="M15" i="1"/>
  <c r="G15" i="1" s="1"/>
  <c r="N15" i="1"/>
  <c r="H15" i="1" s="1"/>
  <c r="O15" i="1"/>
  <c r="I15" i="1" s="1"/>
  <c r="K15" i="1"/>
  <c r="E15" i="1" s="1"/>
  <c r="L15" i="1"/>
  <c r="F15" i="1" s="1"/>
  <c r="D17" i="1" l="1"/>
  <c r="O16" i="1"/>
  <c r="I16" i="1" s="1"/>
  <c r="K16" i="1"/>
  <c r="E16" i="1" s="1"/>
  <c r="L16" i="1"/>
  <c r="F16" i="1" s="1"/>
  <c r="M16" i="1"/>
  <c r="G16" i="1" s="1"/>
  <c r="N16" i="1"/>
  <c r="H16" i="1" s="1"/>
  <c r="D18" i="1" l="1"/>
  <c r="K17" i="1"/>
  <c r="E17" i="1" s="1"/>
  <c r="O17" i="1"/>
  <c r="I17" i="1" s="1"/>
  <c r="M17" i="1"/>
  <c r="G17" i="1" s="1"/>
  <c r="L17" i="1"/>
  <c r="F17" i="1" s="1"/>
  <c r="N17" i="1"/>
  <c r="H17" i="1" s="1"/>
  <c r="D19" i="1" l="1"/>
  <c r="K18" i="1"/>
  <c r="E18" i="1" s="1"/>
  <c r="L18" i="1"/>
  <c r="F18" i="1" s="1"/>
  <c r="M18" i="1"/>
  <c r="G18" i="1" s="1"/>
  <c r="N18" i="1"/>
  <c r="H18" i="1" s="1"/>
  <c r="O18" i="1"/>
  <c r="I18" i="1" s="1"/>
  <c r="D20" i="1" l="1"/>
  <c r="L19" i="1"/>
  <c r="F19" i="1" s="1"/>
  <c r="M19" i="1"/>
  <c r="G19" i="1" s="1"/>
  <c r="N19" i="1"/>
  <c r="H19" i="1" s="1"/>
  <c r="O19" i="1"/>
  <c r="I19" i="1" s="1"/>
  <c r="K19" i="1"/>
  <c r="E19" i="1" s="1"/>
  <c r="D21" i="1" l="1"/>
  <c r="L20" i="1"/>
  <c r="F20" i="1" s="1"/>
  <c r="M20" i="1"/>
  <c r="G20" i="1" s="1"/>
  <c r="N20" i="1"/>
  <c r="H20" i="1" s="1"/>
  <c r="K20" i="1"/>
  <c r="E20" i="1" s="1"/>
  <c r="O20" i="1"/>
  <c r="I20" i="1" s="1"/>
  <c r="D22" i="1" l="1"/>
  <c r="N21" i="1"/>
  <c r="H21" i="1" s="1"/>
  <c r="O21" i="1"/>
  <c r="I21" i="1" s="1"/>
  <c r="K21" i="1"/>
  <c r="E21" i="1" s="1"/>
  <c r="L21" i="1"/>
  <c r="F21" i="1" s="1"/>
  <c r="M21" i="1"/>
  <c r="G21" i="1" s="1"/>
  <c r="D23" i="1" l="1"/>
  <c r="K22" i="1"/>
  <c r="E22" i="1" s="1"/>
  <c r="L22" i="1"/>
  <c r="F22" i="1" s="1"/>
  <c r="M22" i="1"/>
  <c r="G22" i="1" s="1"/>
  <c r="N22" i="1"/>
  <c r="H22" i="1" s="1"/>
  <c r="O22" i="1"/>
  <c r="I22" i="1" s="1"/>
  <c r="D24" i="1" l="1"/>
  <c r="K23" i="1"/>
  <c r="E23" i="1" s="1"/>
  <c r="L23" i="1"/>
  <c r="F23" i="1" s="1"/>
  <c r="M23" i="1"/>
  <c r="G23" i="1" s="1"/>
  <c r="N23" i="1"/>
  <c r="H23" i="1" s="1"/>
  <c r="O23" i="1"/>
  <c r="I23" i="1" s="1"/>
  <c r="D25" i="1" l="1"/>
  <c r="K24" i="1"/>
  <c r="E24" i="1" s="1"/>
  <c r="L24" i="1"/>
  <c r="F24" i="1" s="1"/>
  <c r="O24" i="1"/>
  <c r="I24" i="1" s="1"/>
  <c r="N24" i="1"/>
  <c r="H24" i="1" s="1"/>
  <c r="M24" i="1"/>
  <c r="G24" i="1" s="1"/>
  <c r="D26" i="1" l="1"/>
  <c r="K25" i="1"/>
  <c r="E25" i="1" s="1"/>
  <c r="L25" i="1"/>
  <c r="F25" i="1" s="1"/>
  <c r="M25" i="1"/>
  <c r="G25" i="1" s="1"/>
  <c r="N25" i="1"/>
  <c r="H25" i="1" s="1"/>
  <c r="O25" i="1"/>
  <c r="I25" i="1" s="1"/>
  <c r="D27" i="1" l="1"/>
  <c r="M26" i="1"/>
  <c r="G26" i="1" s="1"/>
  <c r="N26" i="1"/>
  <c r="H26" i="1" s="1"/>
  <c r="K26" i="1"/>
  <c r="E26" i="1" s="1"/>
  <c r="L26" i="1"/>
  <c r="F26" i="1" s="1"/>
  <c r="O26" i="1"/>
  <c r="I26" i="1" s="1"/>
  <c r="D28" i="1" l="1"/>
  <c r="K27" i="1"/>
  <c r="E27" i="1" s="1"/>
  <c r="L27" i="1"/>
  <c r="F27" i="1" s="1"/>
  <c r="M27" i="1"/>
  <c r="G27" i="1" s="1"/>
  <c r="N27" i="1"/>
  <c r="H27" i="1" s="1"/>
  <c r="O27" i="1"/>
  <c r="I27" i="1" s="1"/>
  <c r="D29" i="1" l="1"/>
  <c r="O28" i="1"/>
  <c r="I28" i="1" s="1"/>
  <c r="K28" i="1"/>
  <c r="E28" i="1" s="1"/>
  <c r="L28" i="1"/>
  <c r="F28" i="1" s="1"/>
  <c r="M28" i="1"/>
  <c r="G28" i="1" s="1"/>
  <c r="N28" i="1"/>
  <c r="H28" i="1" s="1"/>
  <c r="D30" i="1" l="1"/>
  <c r="K29" i="1"/>
  <c r="E29" i="1" s="1"/>
  <c r="O29" i="1"/>
  <c r="I29" i="1" s="1"/>
  <c r="N29" i="1"/>
  <c r="H29" i="1" s="1"/>
  <c r="L29" i="1"/>
  <c r="F29" i="1" s="1"/>
  <c r="M29" i="1"/>
  <c r="G29" i="1" s="1"/>
  <c r="D31" i="1" l="1"/>
  <c r="K30" i="1"/>
  <c r="E30" i="1" s="1"/>
  <c r="L30" i="1"/>
  <c r="F30" i="1" s="1"/>
  <c r="M30" i="1"/>
  <c r="G30" i="1" s="1"/>
  <c r="N30" i="1"/>
  <c r="H30" i="1" s="1"/>
  <c r="O30" i="1"/>
  <c r="I30" i="1" s="1"/>
  <c r="D32" i="1" l="1"/>
  <c r="L31" i="1"/>
  <c r="F31" i="1" s="1"/>
  <c r="M31" i="1"/>
  <c r="G31" i="1" s="1"/>
  <c r="N31" i="1"/>
  <c r="H31" i="1" s="1"/>
  <c r="O31" i="1"/>
  <c r="I31" i="1" s="1"/>
  <c r="K31" i="1"/>
  <c r="E31" i="1" s="1"/>
  <c r="D33" i="1" l="1"/>
  <c r="L32" i="1"/>
  <c r="F32" i="1" s="1"/>
  <c r="M32" i="1"/>
  <c r="G32" i="1" s="1"/>
  <c r="N32" i="1"/>
  <c r="H32" i="1" s="1"/>
  <c r="O32" i="1"/>
  <c r="I32" i="1" s="1"/>
  <c r="K32" i="1"/>
  <c r="E32" i="1" s="1"/>
  <c r="D34" i="1" l="1"/>
  <c r="N33" i="1"/>
  <c r="H33" i="1" s="1"/>
  <c r="O33" i="1"/>
  <c r="I33" i="1" s="1"/>
  <c r="K33" i="1"/>
  <c r="E33" i="1" s="1"/>
  <c r="L33" i="1"/>
  <c r="F33" i="1" s="1"/>
  <c r="M33" i="1"/>
  <c r="G33" i="1" s="1"/>
  <c r="D35" i="1" l="1"/>
  <c r="L34" i="1"/>
  <c r="F34" i="1" s="1"/>
  <c r="N34" i="1"/>
  <c r="H34" i="1" s="1"/>
  <c r="O34" i="1"/>
  <c r="I34" i="1" s="1"/>
  <c r="K34" i="1"/>
  <c r="E34" i="1" s="1"/>
  <c r="M34" i="1"/>
  <c r="G34" i="1" s="1"/>
  <c r="D36" i="1" l="1"/>
  <c r="K35" i="1"/>
  <c r="E35" i="1" s="1"/>
  <c r="L35" i="1"/>
  <c r="F35" i="1" s="1"/>
  <c r="M35" i="1"/>
  <c r="G35" i="1" s="1"/>
  <c r="N35" i="1"/>
  <c r="H35" i="1" s="1"/>
  <c r="O35" i="1"/>
  <c r="I35" i="1" s="1"/>
  <c r="D37" i="1" l="1"/>
  <c r="K36" i="1"/>
  <c r="E36" i="1" s="1"/>
  <c r="L36" i="1"/>
  <c r="F36" i="1" s="1"/>
  <c r="M36" i="1"/>
  <c r="G36" i="1" s="1"/>
  <c r="O36" i="1"/>
  <c r="I36" i="1" s="1"/>
  <c r="N36" i="1"/>
  <c r="H36" i="1" s="1"/>
  <c r="D38" i="1" l="1"/>
  <c r="K37" i="1"/>
  <c r="E37" i="1" s="1"/>
  <c r="L37" i="1"/>
  <c r="F37" i="1" s="1"/>
  <c r="M37" i="1"/>
  <c r="G37" i="1" s="1"/>
  <c r="N37" i="1"/>
  <c r="H37" i="1" s="1"/>
  <c r="O37" i="1"/>
  <c r="I37" i="1" s="1"/>
  <c r="D39" i="1" l="1"/>
  <c r="M38" i="1"/>
  <c r="G38" i="1" s="1"/>
  <c r="N38" i="1"/>
  <c r="H38" i="1" s="1"/>
  <c r="O38" i="1"/>
  <c r="I38" i="1" s="1"/>
  <c r="K38" i="1"/>
  <c r="E38" i="1" s="1"/>
  <c r="L38" i="1"/>
  <c r="F38" i="1" s="1"/>
  <c r="D40" i="1" l="1"/>
  <c r="L39" i="1"/>
  <c r="F39" i="1" s="1"/>
  <c r="M39" i="1"/>
  <c r="G39" i="1" s="1"/>
  <c r="N39" i="1"/>
  <c r="H39" i="1" s="1"/>
  <c r="O39" i="1"/>
  <c r="I39" i="1" s="1"/>
  <c r="K39" i="1"/>
  <c r="E39" i="1" s="1"/>
  <c r="D41" i="1" l="1"/>
  <c r="O40" i="1"/>
  <c r="I40" i="1" s="1"/>
  <c r="K40" i="1"/>
  <c r="E40" i="1" s="1"/>
  <c r="L40" i="1"/>
  <c r="F40" i="1" s="1"/>
  <c r="M40" i="1"/>
  <c r="G40" i="1" s="1"/>
  <c r="N40" i="1"/>
  <c r="H40" i="1" s="1"/>
  <c r="D42" i="1" l="1"/>
  <c r="K41" i="1"/>
  <c r="E41" i="1" s="1"/>
  <c r="M41" i="1"/>
  <c r="G41" i="1" s="1"/>
  <c r="O41" i="1"/>
  <c r="I41" i="1" s="1"/>
  <c r="L41" i="1"/>
  <c r="F41" i="1" s="1"/>
  <c r="N41" i="1"/>
  <c r="H41" i="1" s="1"/>
  <c r="D43" i="1" l="1"/>
  <c r="K42" i="1"/>
  <c r="E42" i="1" s="1"/>
  <c r="L42" i="1"/>
  <c r="F42" i="1" s="1"/>
  <c r="M42" i="1"/>
  <c r="G42" i="1" s="1"/>
  <c r="N42" i="1"/>
  <c r="H42" i="1" s="1"/>
  <c r="O42" i="1"/>
  <c r="I42" i="1" s="1"/>
  <c r="D44" i="1" l="1"/>
  <c r="L43" i="1"/>
  <c r="F43" i="1" s="1"/>
  <c r="M43" i="1"/>
  <c r="G43" i="1" s="1"/>
  <c r="O43" i="1"/>
  <c r="I43" i="1" s="1"/>
  <c r="N43" i="1"/>
  <c r="H43" i="1" s="1"/>
  <c r="K43" i="1"/>
  <c r="E43" i="1" s="1"/>
  <c r="D45" i="1" l="1"/>
  <c r="L44" i="1"/>
  <c r="F44" i="1" s="1"/>
  <c r="M44" i="1"/>
  <c r="G44" i="1" s="1"/>
  <c r="K44" i="1"/>
  <c r="E44" i="1" s="1"/>
  <c r="N44" i="1"/>
  <c r="H44" i="1" s="1"/>
  <c r="O44" i="1"/>
  <c r="I44" i="1" s="1"/>
  <c r="D46" i="1" l="1"/>
  <c r="N45" i="1"/>
  <c r="H45" i="1" s="1"/>
  <c r="O45" i="1"/>
  <c r="I45" i="1" s="1"/>
  <c r="K45" i="1"/>
  <c r="E45" i="1" s="1"/>
  <c r="L45" i="1"/>
  <c r="F45" i="1" s="1"/>
  <c r="M45" i="1"/>
  <c r="G45" i="1" s="1"/>
  <c r="D47" i="1" l="1"/>
  <c r="K46" i="1"/>
  <c r="E46" i="1" s="1"/>
  <c r="N46" i="1"/>
  <c r="H46" i="1" s="1"/>
  <c r="O46" i="1"/>
  <c r="I46" i="1" s="1"/>
  <c r="L46" i="1"/>
  <c r="F46" i="1" s="1"/>
  <c r="M46" i="1"/>
  <c r="G46" i="1" s="1"/>
  <c r="D48" i="1" l="1"/>
  <c r="K47" i="1"/>
  <c r="E47" i="1" s="1"/>
  <c r="L47" i="1"/>
  <c r="F47" i="1" s="1"/>
  <c r="M47" i="1"/>
  <c r="G47" i="1" s="1"/>
  <c r="N47" i="1"/>
  <c r="H47" i="1" s="1"/>
  <c r="O47" i="1"/>
  <c r="I47" i="1" s="1"/>
  <c r="D49" i="1" l="1"/>
  <c r="K48" i="1"/>
  <c r="E48" i="1" s="1"/>
  <c r="L48" i="1"/>
  <c r="F48" i="1" s="1"/>
  <c r="N48" i="1"/>
  <c r="H48" i="1" s="1"/>
  <c r="O48" i="1"/>
  <c r="I48" i="1" s="1"/>
  <c r="M48" i="1"/>
  <c r="G48" i="1" s="1"/>
  <c r="D50" i="1" l="1"/>
  <c r="K49" i="1"/>
  <c r="E49" i="1" s="1"/>
  <c r="L49" i="1"/>
  <c r="F49" i="1" s="1"/>
  <c r="M49" i="1"/>
  <c r="G49" i="1" s="1"/>
  <c r="N49" i="1"/>
  <c r="H49" i="1" s="1"/>
  <c r="O49" i="1"/>
  <c r="I49" i="1" s="1"/>
  <c r="D51" i="1" l="1"/>
  <c r="M50" i="1"/>
  <c r="G50" i="1" s="1"/>
  <c r="N50" i="1"/>
  <c r="H50" i="1" s="1"/>
  <c r="K50" i="1"/>
  <c r="E50" i="1" s="1"/>
  <c r="O50" i="1"/>
  <c r="I50" i="1" s="1"/>
  <c r="L50" i="1"/>
  <c r="F50" i="1" s="1"/>
  <c r="D52" i="1" l="1"/>
  <c r="M51" i="1"/>
  <c r="G51" i="1" s="1"/>
  <c r="L51" i="1"/>
  <c r="F51" i="1" s="1"/>
  <c r="N51" i="1"/>
  <c r="H51" i="1" s="1"/>
  <c r="O51" i="1"/>
  <c r="I51" i="1" s="1"/>
  <c r="K51" i="1"/>
  <c r="E51" i="1" s="1"/>
  <c r="D53" i="1" l="1"/>
  <c r="O52" i="1"/>
  <c r="I52" i="1" s="1"/>
  <c r="K52" i="1"/>
  <c r="E52" i="1" s="1"/>
  <c r="L52" i="1"/>
  <c r="F52" i="1" s="1"/>
  <c r="M52" i="1"/>
  <c r="G52" i="1" s="1"/>
  <c r="N52" i="1"/>
  <c r="H52" i="1" s="1"/>
  <c r="D54" i="1" l="1"/>
  <c r="K53" i="1"/>
  <c r="E53" i="1" s="1"/>
  <c r="N53" i="1"/>
  <c r="H53" i="1" s="1"/>
  <c r="L53" i="1"/>
  <c r="F53" i="1" s="1"/>
  <c r="O53" i="1"/>
  <c r="I53" i="1" s="1"/>
  <c r="M53" i="1"/>
  <c r="G53" i="1" s="1"/>
  <c r="D55" i="1" l="1"/>
  <c r="K54" i="1"/>
  <c r="E54" i="1" s="1"/>
  <c r="L54" i="1"/>
  <c r="F54" i="1" s="1"/>
  <c r="M54" i="1"/>
  <c r="G54" i="1" s="1"/>
  <c r="N54" i="1"/>
  <c r="H54" i="1" s="1"/>
  <c r="O54" i="1"/>
  <c r="I54" i="1" s="1"/>
  <c r="D56" i="1" l="1"/>
  <c r="L55" i="1"/>
  <c r="F55" i="1" s="1"/>
  <c r="N55" i="1"/>
  <c r="H55" i="1" s="1"/>
  <c r="M55" i="1"/>
  <c r="G55" i="1" s="1"/>
  <c r="O55" i="1"/>
  <c r="I55" i="1" s="1"/>
  <c r="K55" i="1"/>
  <c r="E55" i="1" s="1"/>
  <c r="D57" i="1" l="1"/>
  <c r="K56" i="1"/>
  <c r="E56" i="1" s="1"/>
  <c r="L56" i="1"/>
  <c r="F56" i="1" s="1"/>
  <c r="M56" i="1"/>
  <c r="G56" i="1" s="1"/>
  <c r="N56" i="1"/>
  <c r="H56" i="1" s="1"/>
  <c r="O56" i="1"/>
  <c r="I56" i="1" s="1"/>
  <c r="D58" i="1" l="1"/>
  <c r="N57" i="1"/>
  <c r="H57" i="1" s="1"/>
  <c r="O57" i="1"/>
  <c r="I57" i="1" s="1"/>
  <c r="K57" i="1"/>
  <c r="E57" i="1" s="1"/>
  <c r="L57" i="1"/>
  <c r="F57" i="1" s="1"/>
  <c r="M57" i="1"/>
  <c r="G57" i="1" s="1"/>
  <c r="D59" i="1" l="1"/>
  <c r="M58" i="1"/>
  <c r="G58" i="1" s="1"/>
  <c r="N58" i="1"/>
  <c r="H58" i="1" s="1"/>
  <c r="O58" i="1"/>
  <c r="I58" i="1" s="1"/>
  <c r="K58" i="1"/>
  <c r="E58" i="1" s="1"/>
  <c r="L58" i="1"/>
  <c r="F58" i="1" s="1"/>
  <c r="D60" i="1" l="1"/>
  <c r="K59" i="1"/>
  <c r="E59" i="1" s="1"/>
  <c r="L59" i="1"/>
  <c r="F59" i="1" s="1"/>
  <c r="M59" i="1"/>
  <c r="G59" i="1" s="1"/>
  <c r="N59" i="1"/>
  <c r="H59" i="1" s="1"/>
  <c r="O59" i="1"/>
  <c r="I59" i="1" s="1"/>
  <c r="D61" i="1" l="1"/>
  <c r="K60" i="1"/>
  <c r="E60" i="1" s="1"/>
  <c r="L60" i="1"/>
  <c r="F60" i="1" s="1"/>
  <c r="M60" i="1"/>
  <c r="G60" i="1" s="1"/>
  <c r="N60" i="1"/>
  <c r="H60" i="1" s="1"/>
  <c r="O60" i="1"/>
  <c r="I60" i="1" s="1"/>
  <c r="D62" i="1" l="1"/>
  <c r="K61" i="1"/>
  <c r="E61" i="1" s="1"/>
  <c r="L61" i="1"/>
  <c r="F61" i="1" s="1"/>
  <c r="M61" i="1"/>
  <c r="G61" i="1" s="1"/>
  <c r="N61" i="1"/>
  <c r="H61" i="1" s="1"/>
  <c r="O61" i="1"/>
  <c r="I61" i="1" s="1"/>
  <c r="D63" i="1" l="1"/>
  <c r="M62" i="1"/>
  <c r="G62" i="1" s="1"/>
  <c r="N62" i="1"/>
  <c r="H62" i="1" s="1"/>
  <c r="K62" i="1"/>
  <c r="E62" i="1" s="1"/>
  <c r="L62" i="1"/>
  <c r="F62" i="1" s="1"/>
  <c r="O62" i="1"/>
  <c r="I62" i="1" s="1"/>
  <c r="D64" i="1" l="1"/>
  <c r="M63" i="1"/>
  <c r="G63" i="1" s="1"/>
  <c r="N63" i="1"/>
  <c r="H63" i="1" s="1"/>
  <c r="O63" i="1"/>
  <c r="I63" i="1" s="1"/>
  <c r="K63" i="1"/>
  <c r="E63" i="1" s="1"/>
  <c r="L63" i="1"/>
  <c r="F63" i="1" s="1"/>
  <c r="D65" i="1" l="1"/>
  <c r="O64" i="1"/>
  <c r="I64" i="1" s="1"/>
  <c r="K64" i="1"/>
  <c r="E64" i="1" s="1"/>
  <c r="L64" i="1"/>
  <c r="F64" i="1" s="1"/>
  <c r="M64" i="1"/>
  <c r="G64" i="1" s="1"/>
  <c r="N64" i="1"/>
  <c r="H64" i="1" s="1"/>
  <c r="D66" i="1" l="1"/>
  <c r="K65" i="1"/>
  <c r="E65" i="1" s="1"/>
  <c r="O65" i="1"/>
  <c r="I65" i="1" s="1"/>
  <c r="M65" i="1"/>
  <c r="G65" i="1" s="1"/>
  <c r="L65" i="1"/>
  <c r="F65" i="1" s="1"/>
  <c r="N65" i="1"/>
  <c r="H65" i="1" s="1"/>
  <c r="D67" i="1" l="1"/>
  <c r="K66" i="1"/>
  <c r="E66" i="1" s="1"/>
  <c r="L66" i="1"/>
  <c r="F66" i="1" s="1"/>
  <c r="M66" i="1"/>
  <c r="G66" i="1" s="1"/>
  <c r="N66" i="1"/>
  <c r="H66" i="1" s="1"/>
  <c r="O66" i="1"/>
  <c r="I66" i="1" s="1"/>
  <c r="D68" i="1" l="1"/>
  <c r="L67" i="1"/>
  <c r="F67" i="1" s="1"/>
  <c r="M67" i="1"/>
  <c r="G67" i="1" s="1"/>
  <c r="N67" i="1"/>
  <c r="H67" i="1" s="1"/>
  <c r="O67" i="1"/>
  <c r="I67" i="1" s="1"/>
  <c r="K67" i="1"/>
  <c r="E67" i="1" s="1"/>
  <c r="D69" i="1" l="1"/>
  <c r="L68" i="1"/>
  <c r="F68" i="1" s="1"/>
  <c r="M68" i="1"/>
  <c r="G68" i="1" s="1"/>
  <c r="N68" i="1"/>
  <c r="H68" i="1" s="1"/>
  <c r="K68" i="1"/>
  <c r="E68" i="1" s="1"/>
  <c r="O68" i="1"/>
  <c r="I68" i="1" s="1"/>
  <c r="D70" i="1" l="1"/>
  <c r="N69" i="1"/>
  <c r="H69" i="1" s="1"/>
  <c r="O69" i="1"/>
  <c r="I69" i="1" s="1"/>
  <c r="K69" i="1"/>
  <c r="E69" i="1" s="1"/>
  <c r="L69" i="1"/>
  <c r="F69" i="1" s="1"/>
  <c r="M69" i="1"/>
  <c r="G69" i="1" s="1"/>
  <c r="D71" i="1" l="1"/>
  <c r="K70" i="1"/>
  <c r="E70" i="1" s="1"/>
  <c r="L70" i="1"/>
  <c r="F70" i="1" s="1"/>
  <c r="N70" i="1"/>
  <c r="H70" i="1" s="1"/>
  <c r="O70" i="1"/>
  <c r="I70" i="1" s="1"/>
  <c r="M70" i="1"/>
  <c r="G70" i="1" s="1"/>
  <c r="D72" i="1" l="1"/>
  <c r="K71" i="1"/>
  <c r="E71" i="1" s="1"/>
  <c r="L71" i="1"/>
  <c r="F71" i="1" s="1"/>
  <c r="M71" i="1"/>
  <c r="G71" i="1" s="1"/>
  <c r="N71" i="1"/>
  <c r="H71" i="1" s="1"/>
  <c r="O71" i="1"/>
  <c r="I71" i="1" s="1"/>
  <c r="D73" i="1" l="1"/>
  <c r="K72" i="1"/>
  <c r="E72" i="1" s="1"/>
  <c r="L72" i="1"/>
  <c r="F72" i="1" s="1"/>
  <c r="O72" i="1"/>
  <c r="I72" i="1" s="1"/>
  <c r="M72" i="1"/>
  <c r="G72" i="1" s="1"/>
  <c r="N72" i="1"/>
  <c r="H72" i="1" s="1"/>
  <c r="D74" i="1" l="1"/>
  <c r="K73" i="1"/>
  <c r="E73" i="1" s="1"/>
  <c r="L73" i="1"/>
  <c r="F73" i="1" s="1"/>
  <c r="M73" i="1"/>
  <c r="G73" i="1" s="1"/>
  <c r="N73" i="1"/>
  <c r="H73" i="1" s="1"/>
  <c r="O73" i="1"/>
  <c r="I73" i="1" s="1"/>
  <c r="D75" i="1" l="1"/>
  <c r="M74" i="1"/>
  <c r="G74" i="1" s="1"/>
  <c r="N74" i="1"/>
  <c r="H74" i="1" s="1"/>
  <c r="K74" i="1"/>
  <c r="E74" i="1" s="1"/>
  <c r="O74" i="1"/>
  <c r="I74" i="1" s="1"/>
  <c r="L74" i="1"/>
  <c r="F74" i="1" s="1"/>
  <c r="D76" i="1" l="1"/>
  <c r="M75" i="1"/>
  <c r="G75" i="1" s="1"/>
  <c r="K75" i="1"/>
  <c r="E75" i="1" s="1"/>
  <c r="N75" i="1"/>
  <c r="H75" i="1" s="1"/>
  <c r="O75" i="1"/>
  <c r="I75" i="1" s="1"/>
  <c r="L75" i="1"/>
  <c r="F75" i="1" s="1"/>
  <c r="D77" i="1" l="1"/>
  <c r="O76" i="1"/>
  <c r="I76" i="1" s="1"/>
  <c r="K76" i="1"/>
  <c r="E76" i="1" s="1"/>
  <c r="L76" i="1"/>
  <c r="F76" i="1" s="1"/>
  <c r="M76" i="1"/>
  <c r="G76" i="1" s="1"/>
  <c r="N76" i="1"/>
  <c r="H76" i="1" s="1"/>
  <c r="D78" i="1" l="1"/>
  <c r="M77" i="1"/>
  <c r="G77" i="1" s="1"/>
  <c r="K77" i="1"/>
  <c r="E77" i="1" s="1"/>
  <c r="O77" i="1"/>
  <c r="I77" i="1" s="1"/>
  <c r="N77" i="1"/>
  <c r="H77" i="1" s="1"/>
  <c r="L77" i="1"/>
  <c r="F77" i="1" s="1"/>
  <c r="D79" i="1" l="1"/>
  <c r="K78" i="1"/>
  <c r="E78" i="1" s="1"/>
  <c r="L78" i="1"/>
  <c r="F78" i="1" s="1"/>
  <c r="M78" i="1"/>
  <c r="G78" i="1" s="1"/>
  <c r="N78" i="1"/>
  <c r="H78" i="1" s="1"/>
  <c r="O78" i="1"/>
  <c r="I78" i="1" s="1"/>
  <c r="D80" i="1" l="1"/>
  <c r="L79" i="1"/>
  <c r="F79" i="1" s="1"/>
  <c r="M79" i="1"/>
  <c r="G79" i="1" s="1"/>
  <c r="K79" i="1"/>
  <c r="E79" i="1" s="1"/>
  <c r="N79" i="1"/>
  <c r="H79" i="1" s="1"/>
  <c r="O79" i="1"/>
  <c r="I79" i="1" s="1"/>
  <c r="D81" i="1" l="1"/>
  <c r="K80" i="1"/>
  <c r="E80" i="1" s="1"/>
  <c r="L80" i="1"/>
  <c r="F80" i="1" s="1"/>
  <c r="M80" i="1"/>
  <c r="G80" i="1" s="1"/>
  <c r="N80" i="1"/>
  <c r="H80" i="1" s="1"/>
  <c r="O80" i="1"/>
  <c r="I80" i="1" s="1"/>
  <c r="D82" i="1" l="1"/>
  <c r="N81" i="1"/>
  <c r="H81" i="1" s="1"/>
  <c r="O81" i="1"/>
  <c r="I81" i="1" s="1"/>
  <c r="K81" i="1"/>
  <c r="E81" i="1" s="1"/>
  <c r="L81" i="1"/>
  <c r="F81" i="1" s="1"/>
  <c r="M81" i="1"/>
  <c r="G81" i="1" s="1"/>
  <c r="D83" i="1" l="1"/>
  <c r="N82" i="1"/>
  <c r="H82" i="1" s="1"/>
  <c r="O82" i="1"/>
  <c r="I82" i="1" s="1"/>
  <c r="K82" i="1"/>
  <c r="E82" i="1" s="1"/>
  <c r="L82" i="1"/>
  <c r="F82" i="1" s="1"/>
  <c r="M82" i="1"/>
  <c r="G82" i="1" s="1"/>
  <c r="D84" i="1" l="1"/>
  <c r="K83" i="1"/>
  <c r="E83" i="1" s="1"/>
  <c r="L83" i="1"/>
  <c r="F83" i="1" s="1"/>
  <c r="M83" i="1"/>
  <c r="G83" i="1" s="1"/>
  <c r="N83" i="1"/>
  <c r="H83" i="1" s="1"/>
  <c r="O83" i="1"/>
  <c r="I83" i="1" s="1"/>
  <c r="D85" i="1" l="1"/>
  <c r="K84" i="1"/>
  <c r="E84" i="1" s="1"/>
  <c r="M84" i="1"/>
  <c r="G84" i="1" s="1"/>
  <c r="L84" i="1"/>
  <c r="F84" i="1" s="1"/>
  <c r="N84" i="1"/>
  <c r="H84" i="1" s="1"/>
  <c r="O84" i="1"/>
  <c r="I84" i="1" s="1"/>
  <c r="D86" i="1" l="1"/>
  <c r="K85" i="1"/>
  <c r="E85" i="1" s="1"/>
  <c r="L85" i="1"/>
  <c r="F85" i="1" s="1"/>
  <c r="M85" i="1"/>
  <c r="G85" i="1" s="1"/>
  <c r="N85" i="1"/>
  <c r="H85" i="1" s="1"/>
  <c r="O85" i="1"/>
  <c r="I85" i="1" s="1"/>
  <c r="D87" i="1" l="1"/>
  <c r="M86" i="1"/>
  <c r="G86" i="1" s="1"/>
  <c r="N86" i="1"/>
  <c r="H86" i="1" s="1"/>
  <c r="O86" i="1"/>
  <c r="I86" i="1" s="1"/>
  <c r="K86" i="1"/>
  <c r="E86" i="1" s="1"/>
  <c r="L86" i="1"/>
  <c r="F86" i="1" s="1"/>
  <c r="D88" i="1" l="1"/>
  <c r="M87" i="1"/>
  <c r="G87" i="1" s="1"/>
  <c r="N87" i="1"/>
  <c r="H87" i="1" s="1"/>
  <c r="K87" i="1"/>
  <c r="E87" i="1" s="1"/>
  <c r="O87" i="1"/>
  <c r="I87" i="1" s="1"/>
  <c r="L87" i="1"/>
  <c r="F87" i="1" s="1"/>
  <c r="D89" i="1" l="1"/>
  <c r="O88" i="1"/>
  <c r="I88" i="1" s="1"/>
  <c r="K88" i="1"/>
  <c r="E88" i="1" s="1"/>
  <c r="L88" i="1"/>
  <c r="F88" i="1" s="1"/>
  <c r="M88" i="1"/>
  <c r="G88" i="1" s="1"/>
  <c r="N88" i="1"/>
  <c r="H88" i="1" s="1"/>
  <c r="D90" i="1" l="1"/>
  <c r="K89" i="1"/>
  <c r="E89" i="1" s="1"/>
  <c r="L89" i="1"/>
  <c r="F89" i="1" s="1"/>
  <c r="N89" i="1"/>
  <c r="H89" i="1" s="1"/>
  <c r="O89" i="1"/>
  <c r="I89" i="1" s="1"/>
  <c r="M89" i="1"/>
  <c r="G89" i="1" s="1"/>
  <c r="D91" i="1" l="1"/>
  <c r="K90" i="1"/>
  <c r="E90" i="1" s="1"/>
  <c r="L90" i="1"/>
  <c r="F90" i="1" s="1"/>
  <c r="M90" i="1"/>
  <c r="G90" i="1" s="1"/>
  <c r="N90" i="1"/>
  <c r="H90" i="1" s="1"/>
  <c r="O90" i="1"/>
  <c r="I90" i="1" s="1"/>
  <c r="D92" i="1" l="1"/>
  <c r="L91" i="1"/>
  <c r="F91" i="1" s="1"/>
  <c r="M91" i="1"/>
  <c r="G91" i="1" s="1"/>
  <c r="O91" i="1"/>
  <c r="I91" i="1" s="1"/>
  <c r="N91" i="1"/>
  <c r="H91" i="1" s="1"/>
  <c r="K91" i="1"/>
  <c r="E91" i="1" s="1"/>
  <c r="D93" i="1" l="1"/>
  <c r="L92" i="1"/>
  <c r="F92" i="1" s="1"/>
  <c r="M92" i="1"/>
  <c r="G92" i="1" s="1"/>
  <c r="K92" i="1"/>
  <c r="E92" i="1" s="1"/>
  <c r="N92" i="1"/>
  <c r="H92" i="1" s="1"/>
  <c r="O92" i="1"/>
  <c r="I92" i="1" s="1"/>
  <c r="D94" i="1" l="1"/>
  <c r="N93" i="1"/>
  <c r="H93" i="1" s="1"/>
  <c r="O93" i="1"/>
  <c r="I93" i="1" s="1"/>
  <c r="K93" i="1"/>
  <c r="E93" i="1" s="1"/>
  <c r="L93" i="1"/>
  <c r="F93" i="1" s="1"/>
  <c r="M93" i="1"/>
  <c r="G93" i="1" s="1"/>
  <c r="D95" i="1" l="1"/>
  <c r="M94" i="1"/>
  <c r="G94" i="1" s="1"/>
  <c r="N94" i="1"/>
  <c r="H94" i="1" s="1"/>
  <c r="O94" i="1"/>
  <c r="I94" i="1" s="1"/>
  <c r="K94" i="1"/>
  <c r="E94" i="1" s="1"/>
  <c r="L94" i="1"/>
  <c r="F94" i="1" s="1"/>
  <c r="D96" i="1" l="1"/>
  <c r="K95" i="1"/>
  <c r="E95" i="1" s="1"/>
  <c r="L95" i="1"/>
  <c r="F95" i="1" s="1"/>
  <c r="M95" i="1"/>
  <c r="G95" i="1" s="1"/>
  <c r="N95" i="1"/>
  <c r="H95" i="1" s="1"/>
  <c r="O95" i="1"/>
  <c r="I95" i="1" s="1"/>
  <c r="D97" i="1" l="1"/>
  <c r="K96" i="1"/>
  <c r="E96" i="1" s="1"/>
  <c r="L96" i="1"/>
  <c r="F96" i="1" s="1"/>
  <c r="N96" i="1"/>
  <c r="H96" i="1" s="1"/>
  <c r="M96" i="1"/>
  <c r="G96" i="1" s="1"/>
  <c r="O96" i="1"/>
  <c r="I96" i="1" s="1"/>
  <c r="D98" i="1" l="1"/>
  <c r="K97" i="1"/>
  <c r="E97" i="1" s="1"/>
  <c r="L97" i="1"/>
  <c r="F97" i="1" s="1"/>
  <c r="M97" i="1"/>
  <c r="G97" i="1" s="1"/>
  <c r="N97" i="1"/>
  <c r="H97" i="1" s="1"/>
  <c r="O97" i="1"/>
  <c r="I97" i="1" s="1"/>
  <c r="D99" i="1" l="1"/>
  <c r="M98" i="1"/>
  <c r="G98" i="1" s="1"/>
  <c r="N98" i="1"/>
  <c r="H98" i="1" s="1"/>
  <c r="K98" i="1"/>
  <c r="E98" i="1" s="1"/>
  <c r="L98" i="1"/>
  <c r="F98" i="1" s="1"/>
  <c r="O98" i="1"/>
  <c r="I98" i="1" s="1"/>
  <c r="D100" i="1" l="1"/>
  <c r="M99" i="1"/>
  <c r="G99" i="1" s="1"/>
  <c r="K99" i="1"/>
  <c r="E99" i="1" s="1"/>
  <c r="N99" i="1"/>
  <c r="H99" i="1" s="1"/>
  <c r="O99" i="1"/>
  <c r="I99" i="1" s="1"/>
  <c r="L99" i="1"/>
  <c r="F99" i="1" s="1"/>
  <c r="D101" i="1" l="1"/>
  <c r="O100" i="1"/>
  <c r="I100" i="1" s="1"/>
  <c r="K100" i="1"/>
  <c r="E100" i="1" s="1"/>
  <c r="L100" i="1"/>
  <c r="F100" i="1" s="1"/>
  <c r="M100" i="1"/>
  <c r="G100" i="1" s="1"/>
  <c r="N100" i="1"/>
  <c r="H100" i="1" s="1"/>
  <c r="D102" i="1" l="1"/>
  <c r="K101" i="1"/>
  <c r="E101" i="1" s="1"/>
  <c r="O101" i="1"/>
  <c r="I101" i="1" s="1"/>
  <c r="M101" i="1"/>
  <c r="G101" i="1" s="1"/>
  <c r="N101" i="1"/>
  <c r="H101" i="1" s="1"/>
  <c r="L101" i="1"/>
  <c r="F101" i="1" s="1"/>
  <c r="D103" i="1" l="1"/>
  <c r="K102" i="1"/>
  <c r="E102" i="1" s="1"/>
  <c r="L102" i="1"/>
  <c r="F102" i="1" s="1"/>
  <c r="M102" i="1"/>
  <c r="G102" i="1" s="1"/>
  <c r="N102" i="1"/>
  <c r="H102" i="1" s="1"/>
  <c r="O102" i="1"/>
  <c r="I102" i="1" s="1"/>
  <c r="D104" i="1" l="1"/>
  <c r="L103" i="1"/>
  <c r="F103" i="1" s="1"/>
  <c r="M103" i="1"/>
  <c r="G103" i="1" s="1"/>
  <c r="N103" i="1"/>
  <c r="H103" i="1" s="1"/>
  <c r="O103" i="1"/>
  <c r="I103" i="1" s="1"/>
  <c r="K103" i="1"/>
  <c r="E103" i="1" s="1"/>
  <c r="D105" i="1" l="1"/>
  <c r="L104" i="1"/>
  <c r="F104" i="1" s="1"/>
  <c r="K104" i="1"/>
  <c r="E104" i="1" s="1"/>
  <c r="M104" i="1"/>
  <c r="G104" i="1" s="1"/>
  <c r="N104" i="1"/>
  <c r="H104" i="1" s="1"/>
  <c r="O104" i="1"/>
  <c r="I104" i="1" s="1"/>
  <c r="D106" i="1" l="1"/>
  <c r="N105" i="1"/>
  <c r="H105" i="1" s="1"/>
  <c r="O105" i="1"/>
  <c r="I105" i="1" s="1"/>
  <c r="K105" i="1"/>
  <c r="E105" i="1" s="1"/>
  <c r="L105" i="1"/>
  <c r="F105" i="1" s="1"/>
  <c r="M105" i="1"/>
  <c r="G105" i="1" s="1"/>
  <c r="D107" i="1" l="1"/>
  <c r="N106" i="1"/>
  <c r="H106" i="1" s="1"/>
  <c r="O106" i="1"/>
  <c r="I106" i="1" s="1"/>
  <c r="K106" i="1"/>
  <c r="E106" i="1" s="1"/>
  <c r="L106" i="1"/>
  <c r="F106" i="1" s="1"/>
  <c r="M106" i="1"/>
  <c r="G106" i="1" s="1"/>
  <c r="K107" i="1" l="1"/>
  <c r="E107" i="1" s="1"/>
  <c r="L107" i="1"/>
  <c r="F107" i="1" s="1"/>
  <c r="M107" i="1"/>
  <c r="G107" i="1" s="1"/>
  <c r="N107" i="1"/>
  <c r="H107" i="1" s="1"/>
  <c r="O107" i="1"/>
  <c r="I107" i="1" s="1"/>
</calcChain>
</file>

<file path=xl/sharedStrings.xml><?xml version="1.0" encoding="utf-8"?>
<sst xmlns="http://schemas.openxmlformats.org/spreadsheetml/2006/main" count="29" uniqueCount="14">
  <si>
    <t>스테이지 별 재화 지급</t>
    <phoneticPr fontId="2" type="noConversion"/>
  </si>
  <si>
    <t>골드</t>
    <phoneticPr fontId="2" type="noConversion"/>
  </si>
  <si>
    <t>강철</t>
    <phoneticPr fontId="2" type="noConversion"/>
  </si>
  <si>
    <t>빵</t>
    <phoneticPr fontId="2" type="noConversion"/>
  </si>
  <si>
    <t>용의 비늘</t>
    <phoneticPr fontId="2" type="noConversion"/>
  </si>
  <si>
    <t>고기</t>
    <phoneticPr fontId="2" type="noConversion"/>
  </si>
  <si>
    <t>재화명</t>
    <phoneticPr fontId="2" type="noConversion"/>
  </si>
  <si>
    <t>Item ID</t>
    <phoneticPr fontId="2" type="noConversion"/>
  </si>
  <si>
    <t>스테이지</t>
    <phoneticPr fontId="2" type="noConversion"/>
  </si>
  <si>
    <t>배수</t>
    <phoneticPr fontId="2" type="noConversion"/>
  </si>
  <si>
    <t>기본값</t>
    <phoneticPr fontId="2" type="noConversion"/>
  </si>
  <si>
    <t>난이도 상수</t>
    <phoneticPr fontId="2" type="noConversion"/>
  </si>
  <si>
    <t>스테이지 확정되면 변경 예정</t>
    <phoneticPr fontId="2" type="noConversion"/>
  </si>
  <si>
    <t>전부지급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</si>
</sst>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6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41" fontId="0" fillId="0" borderId="0" xfId="1" applyFont="1" applyAlignment="1">
      <alignment horizontal="left" vertical="center"/>
    </xf>
    <xf numFmtId="41" fontId="0" fillId="2" borderId="0" xfId="1" applyFont="1" applyFill="1" applyAlignment="1">
      <alignment horizontal="left" vertical="center"/>
    </xf>
    <xf numFmtId="41" fontId="0" fillId="0" borderId="0" xfId="1" applyFont="1" applyAlignment="1">
      <alignment horizontal="center" vertical="center"/>
    </xf>
    <xf numFmtId="41" fontId="0" fillId="2" borderId="0" xfId="1" applyFont="1" applyFill="1">
      <alignment vertical="center"/>
    </xf>
    <xf numFmtId="41" fontId="3" fillId="2" borderId="0" xfId="1" applyFont="1" applyFill="1" applyAlignment="1">
      <alignment horizontal="center" vertical="center"/>
    </xf>
    <xf numFmtId="41" fontId="0" fillId="3" borderId="0" xfId="1" applyFont="1" applyFill="1" applyAlignment="1">
      <alignment horizontal="center" vertical="center"/>
    </xf>
    <xf numFmtId="41" fontId="0" fillId="3" borderId="0" xfId="1" applyFont="1" applyFill="1">
      <alignment vertical="center"/>
    </xf>
    <xf numFmtId="41" fontId="0" fillId="0" borderId="0" xfId="1" applyFont="1">
      <alignment vertical="center"/>
    </xf>
    <xf numFmtId="176" fontId="0" fillId="0" borderId="0" xfId="1" applyNumberFormat="1" applyFont="1">
      <alignment vertical="center"/>
    </xf>
    <xf numFmtId="176" fontId="0" fillId="0" borderId="0" xfId="1" applyNumberFormat="1" applyFont="1" applyAlignment="1">
      <alignment horizontal="left" vertical="center"/>
    </xf>
    <xf numFmtId="176" fontId="0" fillId="0" borderId="0" xfId="1" applyNumberFormat="1" applyFont="1" applyAlignment="1">
      <alignment horizontal="center" vertical="center"/>
    </xf>
    <xf numFmtId="176" fontId="0" fillId="3" borderId="0" xfId="1" applyNumberFormat="1" applyFont="1" applyFill="1">
      <alignment vertical="center"/>
    </xf>
    <xf numFmtId="0" fontId="0" fillId="4" borderId="0" xfId="0" applyFill="1" applyAlignment="1">
      <alignment horizontal="left" vertical="center"/>
    </xf>
    <xf numFmtId="41" fontId="0" fillId="4" borderId="0" xfId="1" applyFont="1" applyFill="1" applyAlignment="1">
      <alignment horizontal="center" vertical="center"/>
    </xf>
    <xf numFmtId="0" fontId="0" fillId="4" borderId="0" xfId="0" applyFill="1">
      <alignment vertical="center"/>
    </xf>
    <xf numFmtId="176" fontId="0" fillId="4" borderId="0" xfId="1" applyNumberFormat="1" applyFont="1" applyFill="1">
      <alignment vertical="center"/>
    </xf>
  </cellXfs>
  <cellStyles count="2"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5C34-DC8C-43AE-8D9C-C9035C28B9CB}">
  <dimension ref="B3:C8"/>
  <sheetViews>
    <sheetView workbookViewId="0">
      <selection activeCell="B4" sqref="B4:B8"/>
    </sheetView>
  </sheetViews>
  <sheetFormatPr defaultRowHeight="16.5" x14ac:dyDescent="0.3"/>
  <sheetData>
    <row r="3" spans="2:3" x14ac:dyDescent="0.3">
      <c r="B3" t="s">
        <v>7</v>
      </c>
      <c r="C3" t="s">
        <v>6</v>
      </c>
    </row>
    <row r="4" spans="2:3" x14ac:dyDescent="0.3">
      <c r="B4">
        <v>101</v>
      </c>
      <c r="C4" t="s">
        <v>1</v>
      </c>
    </row>
    <row r="5" spans="2:3" x14ac:dyDescent="0.3">
      <c r="B5">
        <v>201</v>
      </c>
      <c r="C5" t="s">
        <v>2</v>
      </c>
    </row>
    <row r="6" spans="2:3" x14ac:dyDescent="0.3">
      <c r="B6">
        <v>301</v>
      </c>
      <c r="C6" t="s">
        <v>3</v>
      </c>
    </row>
    <row r="7" spans="2:3" x14ac:dyDescent="0.3">
      <c r="B7">
        <v>401</v>
      </c>
      <c r="C7" t="s">
        <v>4</v>
      </c>
    </row>
    <row r="8" spans="2:3" x14ac:dyDescent="0.3">
      <c r="B8">
        <v>501</v>
      </c>
      <c r="C8" t="s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E20B-9D45-441E-B26A-FE487E255976}">
  <dimension ref="A1:V112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/>
    </sheetView>
  </sheetViews>
  <sheetFormatPr defaultRowHeight="16.5" x14ac:dyDescent="0.3"/>
  <cols>
    <col min="1" max="1" width="3.125" customWidth="1"/>
    <col min="2" max="2" width="7.125" bestFit="1" customWidth="1"/>
    <col min="3" max="3" width="9" bestFit="1" customWidth="1"/>
    <col min="4" max="4" width="11.625" bestFit="1" customWidth="1"/>
    <col min="5" max="9" width="28.625" style="11" customWidth="1"/>
    <col min="10" max="10" width="28.625" style="7" customWidth="1"/>
    <col min="11" max="15" width="28.625" style="12" customWidth="1"/>
    <col min="17" max="17" width="0" hidden="1" customWidth="1"/>
    <col min="18" max="22" width="9" style="18"/>
  </cols>
  <sheetData>
    <row r="1" spans="1:22" x14ac:dyDescent="0.3">
      <c r="A1" t="s">
        <v>0</v>
      </c>
      <c r="E1"/>
      <c r="F1"/>
      <c r="G1"/>
      <c r="H1"/>
      <c r="I1"/>
      <c r="J1"/>
      <c r="K1"/>
      <c r="L1"/>
      <c r="M1"/>
      <c r="N1"/>
      <c r="O1"/>
      <c r="R1"/>
      <c r="S1"/>
      <c r="T1"/>
      <c r="U1"/>
      <c r="V1"/>
    </row>
    <row r="2" spans="1:22" x14ac:dyDescent="0.3">
      <c r="E2"/>
      <c r="F2"/>
      <c r="G2"/>
      <c r="H2"/>
      <c r="I2"/>
      <c r="J2"/>
      <c r="K2"/>
      <c r="L2"/>
      <c r="M2"/>
      <c r="N2"/>
      <c r="O2"/>
      <c r="R2"/>
      <c r="S2"/>
      <c r="T2"/>
      <c r="U2"/>
      <c r="V2"/>
    </row>
    <row r="3" spans="1:22" x14ac:dyDescent="0.3">
      <c r="E3"/>
      <c r="F3"/>
      <c r="G3"/>
      <c r="H3"/>
      <c r="I3"/>
      <c r="J3"/>
      <c r="K3"/>
      <c r="L3"/>
      <c r="M3"/>
      <c r="N3"/>
      <c r="O3"/>
      <c r="R3"/>
      <c r="S3"/>
      <c r="T3"/>
      <c r="U3"/>
      <c r="V3"/>
    </row>
    <row r="4" spans="1:22" s="1" customFormat="1" x14ac:dyDescent="0.3">
      <c r="E4" s="4"/>
      <c r="F4" s="4"/>
      <c r="G4" s="4"/>
      <c r="H4" s="4"/>
      <c r="I4" s="4"/>
      <c r="J4" s="5"/>
      <c r="K4" s="13"/>
      <c r="L4" s="13"/>
      <c r="M4" s="13"/>
      <c r="N4" s="13"/>
      <c r="O4" s="13"/>
      <c r="R4" s="16"/>
      <c r="S4" s="16"/>
      <c r="T4" s="16"/>
      <c r="U4" s="16"/>
      <c r="V4" s="16"/>
    </row>
    <row r="5" spans="1:22" x14ac:dyDescent="0.3">
      <c r="D5" s="2" t="s">
        <v>12</v>
      </c>
      <c r="E5" s="6">
        <v>101</v>
      </c>
      <c r="F5" s="6">
        <v>201</v>
      </c>
      <c r="G5" s="6">
        <v>301</v>
      </c>
      <c r="H5" s="6">
        <v>401</v>
      </c>
      <c r="I5" s="6">
        <v>501</v>
      </c>
      <c r="K5" s="14">
        <v>101</v>
      </c>
      <c r="L5" s="14">
        <v>201</v>
      </c>
      <c r="M5" s="14">
        <v>301</v>
      </c>
      <c r="N5" s="14">
        <v>401</v>
      </c>
      <c r="O5" s="14">
        <v>501</v>
      </c>
      <c r="R5" s="17">
        <v>101</v>
      </c>
      <c r="S5" s="17">
        <v>201</v>
      </c>
      <c r="T5" s="17">
        <v>301</v>
      </c>
      <c r="U5" s="17">
        <v>401</v>
      </c>
      <c r="V5" s="17">
        <v>501</v>
      </c>
    </row>
    <row r="6" spans="1:22" x14ac:dyDescent="0.3">
      <c r="C6" t="s">
        <v>8</v>
      </c>
      <c r="D6" t="s">
        <v>11</v>
      </c>
      <c r="E6" s="6" t="s">
        <v>1</v>
      </c>
      <c r="F6" s="6" t="s">
        <v>2</v>
      </c>
      <c r="G6" s="6" t="s">
        <v>3</v>
      </c>
      <c r="H6" s="6" t="s">
        <v>4</v>
      </c>
      <c r="I6" s="6" t="s">
        <v>5</v>
      </c>
      <c r="J6" s="8" t="s">
        <v>9</v>
      </c>
      <c r="K6" s="14" t="s">
        <v>1</v>
      </c>
      <c r="L6" s="14" t="s">
        <v>2</v>
      </c>
      <c r="M6" s="14" t="s">
        <v>3</v>
      </c>
      <c r="N6" s="14" t="s">
        <v>4</v>
      </c>
      <c r="O6" s="14" t="s">
        <v>5</v>
      </c>
      <c r="Q6" s="14" t="s">
        <v>13</v>
      </c>
      <c r="R6" s="17" t="s">
        <v>1</v>
      </c>
      <c r="S6" s="17" t="s">
        <v>2</v>
      </c>
      <c r="T6" s="17" t="s">
        <v>3</v>
      </c>
      <c r="U6" s="17" t="s">
        <v>4</v>
      </c>
      <c r="V6" s="17" t="s">
        <v>5</v>
      </c>
    </row>
    <row r="7" spans="1:22" x14ac:dyDescent="0.3">
      <c r="B7" s="3" t="s">
        <v>10</v>
      </c>
      <c r="C7" s="3">
        <v>0</v>
      </c>
      <c r="D7" s="3"/>
      <c r="E7" s="9">
        <v>10</v>
      </c>
      <c r="F7" s="9">
        <v>8</v>
      </c>
      <c r="G7" s="9">
        <v>6</v>
      </c>
      <c r="H7" s="9">
        <v>4</v>
      </c>
      <c r="I7" s="9">
        <v>2</v>
      </c>
      <c r="J7" s="10"/>
      <c r="K7" s="15">
        <v>1</v>
      </c>
      <c r="L7" s="15">
        <v>1</v>
      </c>
      <c r="M7" s="15">
        <v>1</v>
      </c>
      <c r="N7" s="15">
        <v>1</v>
      </c>
      <c r="O7" s="15">
        <v>1</v>
      </c>
    </row>
    <row r="8" spans="1:22" x14ac:dyDescent="0.3">
      <c r="C8">
        <v>1</v>
      </c>
      <c r="D8">
        <v>1</v>
      </c>
      <c r="E8" s="11">
        <f>ROUNDUP(E$7*K8,0)</f>
        <v>10</v>
      </c>
      <c r="F8" s="11">
        <f t="shared" ref="F8:I8" si="0">ROUNDUP(F$7*L8,0)</f>
        <v>8</v>
      </c>
      <c r="G8" s="11">
        <f t="shared" si="0"/>
        <v>6</v>
      </c>
      <c r="H8" s="11">
        <f t="shared" si="0"/>
        <v>4</v>
      </c>
      <c r="I8" s="11">
        <f t="shared" si="0"/>
        <v>2</v>
      </c>
      <c r="K8" s="12">
        <f>$D8*K$7</f>
        <v>1</v>
      </c>
      <c r="L8" s="12">
        <f t="shared" ref="L8:O23" si="1">$D8*L$7</f>
        <v>1</v>
      </c>
      <c r="M8" s="12">
        <f t="shared" si="1"/>
        <v>1</v>
      </c>
      <c r="N8" s="12">
        <f t="shared" si="1"/>
        <v>1</v>
      </c>
      <c r="O8" s="12">
        <f t="shared" si="1"/>
        <v>1</v>
      </c>
      <c r="Q8" t="str">
        <f>IF(MOD($C8,5),"미지급","모두 지급")</f>
        <v>미지급</v>
      </c>
      <c r="R8" s="19" t="str">
        <f>IF(MOD($C8,1)=0,"지급","미지급")</f>
        <v>지급</v>
      </c>
      <c r="S8" s="19" t="str">
        <f t="shared" ref="S8:S71" si="2">IF(MOD($C8+LEFT(S$5,1)+2,5)=0,
"지급",
IF($Q8="모두 지급","모두 지급","미지급"))</f>
        <v>지급</v>
      </c>
      <c r="T8" s="19" t="str">
        <f>IF(MOD($C8+LEFT(T$5,1)+0,5)=0,
"지급",
IF($Q8="모두 지급","모두 지급","미지급"))</f>
        <v>미지급</v>
      </c>
      <c r="U8" s="19" t="str">
        <f>IF(MOD($C8+LEFT(U$5,1)+3,5)=0,
"지급",
IF($Q8="모두 지급","모두 지급","미지급"))</f>
        <v>미지급</v>
      </c>
      <c r="V8" s="19" t="str">
        <f>IF(MOD($C8+LEFT(V$5,1)+1,5)=0,
"지급",
IF($Q8="모두 지급","모두 지급","미지급"))</f>
        <v>미지급</v>
      </c>
    </row>
    <row r="9" spans="1:22" x14ac:dyDescent="0.3">
      <c r="C9">
        <v>2</v>
      </c>
      <c r="D9">
        <f>D8*1.2</f>
        <v>1.2</v>
      </c>
      <c r="E9" s="11">
        <f t="shared" ref="E9:E72" si="3">ROUNDUP(E$7*K9,0)</f>
        <v>12</v>
      </c>
      <c r="F9" s="11">
        <f t="shared" ref="F9:F72" si="4">ROUNDUP(F$7*L9,0)</f>
        <v>10</v>
      </c>
      <c r="G9" s="11">
        <f t="shared" ref="G9:G72" si="5">ROUNDUP(G$7*M9,0)</f>
        <v>8</v>
      </c>
      <c r="H9" s="11">
        <f t="shared" ref="H9:H72" si="6">ROUNDUP(H$7*N9,0)</f>
        <v>5</v>
      </c>
      <c r="I9" s="11">
        <f t="shared" ref="I9:I72" si="7">ROUNDUP(I$7*O9,0)</f>
        <v>3</v>
      </c>
      <c r="K9" s="12">
        <f>$D9*K$7</f>
        <v>1.2</v>
      </c>
      <c r="L9" s="12">
        <f t="shared" si="1"/>
        <v>1.2</v>
      </c>
      <c r="M9" s="12">
        <f t="shared" si="1"/>
        <v>1.2</v>
      </c>
      <c r="N9" s="12">
        <f t="shared" si="1"/>
        <v>1.2</v>
      </c>
      <c r="O9" s="12">
        <f t="shared" si="1"/>
        <v>1.2</v>
      </c>
      <c r="Q9" t="str">
        <f t="shared" ref="Q9:Q72" si="8">IF(MOD($C9,5),"미지급","모두 지급")</f>
        <v>미지급</v>
      </c>
      <c r="R9" s="19" t="str">
        <f t="shared" ref="R9:R72" si="9">IF(MOD($C9,1)=0,"지급","미지급")</f>
        <v>지급</v>
      </c>
      <c r="S9" s="19" t="str">
        <f t="shared" si="2"/>
        <v>미지급</v>
      </c>
      <c r="T9" s="19" t="str">
        <f t="shared" ref="T9:T72" si="10">IF(MOD($C9+LEFT(T$5,1)+0,5)=0,
"지급",
IF($Q9="모두 지급","모두 지급","미지급"))</f>
        <v>지급</v>
      </c>
      <c r="U9" s="19" t="str">
        <f t="shared" ref="U9:U72" si="11">IF(MOD($C9+LEFT(U$5,1)+3,5)=0,
"지급",
IF($Q9="모두 지급","모두 지급","미지급"))</f>
        <v>미지급</v>
      </c>
      <c r="V9" s="19" t="str">
        <f t="shared" ref="V9:V72" si="12">IF(MOD($C9+LEFT(V$5,1)+1,5)=0,
"지급",
IF($Q9="모두 지급","모두 지급","미지급"))</f>
        <v>미지급</v>
      </c>
    </row>
    <row r="10" spans="1:22" x14ac:dyDescent="0.3">
      <c r="C10">
        <v>3</v>
      </c>
      <c r="D10">
        <f t="shared" ref="D10:D73" si="13">D9*1.2</f>
        <v>1.44</v>
      </c>
      <c r="E10" s="11">
        <f t="shared" si="3"/>
        <v>15</v>
      </c>
      <c r="F10" s="11">
        <f t="shared" si="4"/>
        <v>12</v>
      </c>
      <c r="G10" s="11">
        <f t="shared" si="5"/>
        <v>9</v>
      </c>
      <c r="H10" s="11">
        <f t="shared" si="6"/>
        <v>6</v>
      </c>
      <c r="I10" s="11">
        <f t="shared" si="7"/>
        <v>3</v>
      </c>
      <c r="K10" s="12">
        <f t="shared" ref="K10:O40" si="14">$D10*K$7</f>
        <v>1.44</v>
      </c>
      <c r="L10" s="12">
        <f t="shared" si="1"/>
        <v>1.44</v>
      </c>
      <c r="M10" s="12">
        <f t="shared" si="1"/>
        <v>1.44</v>
      </c>
      <c r="N10" s="12">
        <f t="shared" si="1"/>
        <v>1.44</v>
      </c>
      <c r="O10" s="12">
        <f t="shared" si="1"/>
        <v>1.44</v>
      </c>
      <c r="Q10" t="str">
        <f t="shared" si="8"/>
        <v>미지급</v>
      </c>
      <c r="R10" s="19" t="str">
        <f t="shared" si="9"/>
        <v>지급</v>
      </c>
      <c r="S10" s="19" t="str">
        <f t="shared" si="2"/>
        <v>미지급</v>
      </c>
      <c r="T10" s="19" t="str">
        <f t="shared" si="10"/>
        <v>미지급</v>
      </c>
      <c r="U10" s="19" t="str">
        <f t="shared" si="11"/>
        <v>지급</v>
      </c>
      <c r="V10" s="19" t="str">
        <f t="shared" si="12"/>
        <v>미지급</v>
      </c>
    </row>
    <row r="11" spans="1:22" x14ac:dyDescent="0.3">
      <c r="C11">
        <v>4</v>
      </c>
      <c r="D11">
        <f t="shared" si="13"/>
        <v>1.728</v>
      </c>
      <c r="E11" s="11">
        <f t="shared" si="3"/>
        <v>18</v>
      </c>
      <c r="F11" s="11">
        <f t="shared" si="4"/>
        <v>14</v>
      </c>
      <c r="G11" s="11">
        <f t="shared" si="5"/>
        <v>11</v>
      </c>
      <c r="H11" s="11">
        <f t="shared" si="6"/>
        <v>7</v>
      </c>
      <c r="I11" s="11">
        <f t="shared" si="7"/>
        <v>4</v>
      </c>
      <c r="K11" s="12">
        <f t="shared" si="14"/>
        <v>1.728</v>
      </c>
      <c r="L11" s="12">
        <f t="shared" si="1"/>
        <v>1.728</v>
      </c>
      <c r="M11" s="12">
        <f t="shared" si="1"/>
        <v>1.728</v>
      </c>
      <c r="N11" s="12">
        <f t="shared" si="1"/>
        <v>1.728</v>
      </c>
      <c r="O11" s="12">
        <f t="shared" si="1"/>
        <v>1.728</v>
      </c>
      <c r="Q11" t="str">
        <f t="shared" si="8"/>
        <v>미지급</v>
      </c>
      <c r="R11" s="19" t="str">
        <f t="shared" si="9"/>
        <v>지급</v>
      </c>
      <c r="S11" s="19" t="str">
        <f t="shared" si="2"/>
        <v>미지급</v>
      </c>
      <c r="T11" s="19" t="str">
        <f t="shared" si="10"/>
        <v>미지급</v>
      </c>
      <c r="U11" s="19" t="str">
        <f t="shared" si="11"/>
        <v>미지급</v>
      </c>
      <c r="V11" s="19" t="str">
        <f t="shared" si="12"/>
        <v>지급</v>
      </c>
    </row>
    <row r="12" spans="1:22" x14ac:dyDescent="0.3">
      <c r="C12">
        <v>5</v>
      </c>
      <c r="D12">
        <f>D11*1.2</f>
        <v>2.0735999999999999</v>
      </c>
      <c r="E12" s="11">
        <f t="shared" si="3"/>
        <v>21</v>
      </c>
      <c r="F12" s="11">
        <f t="shared" si="4"/>
        <v>17</v>
      </c>
      <c r="G12" s="11">
        <f t="shared" si="5"/>
        <v>13</v>
      </c>
      <c r="H12" s="11">
        <f t="shared" si="6"/>
        <v>9</v>
      </c>
      <c r="I12" s="11">
        <f t="shared" si="7"/>
        <v>5</v>
      </c>
      <c r="K12" s="12">
        <f t="shared" si="14"/>
        <v>2.0735999999999999</v>
      </c>
      <c r="L12" s="12">
        <f t="shared" si="1"/>
        <v>2.0735999999999999</v>
      </c>
      <c r="M12" s="12">
        <f t="shared" si="1"/>
        <v>2.0735999999999999</v>
      </c>
      <c r="N12" s="12">
        <f t="shared" si="1"/>
        <v>2.0735999999999999</v>
      </c>
      <c r="O12" s="12">
        <f t="shared" si="1"/>
        <v>2.0735999999999999</v>
      </c>
      <c r="Q12" t="str">
        <f>IF(MOD($C12,5),"미지급","모두 지급")</f>
        <v>모두 지급</v>
      </c>
      <c r="R12" s="19" t="str">
        <f t="shared" si="9"/>
        <v>지급</v>
      </c>
      <c r="S12" s="19" t="str">
        <f t="shared" si="2"/>
        <v>모두 지급</v>
      </c>
      <c r="T12" s="19" t="str">
        <f t="shared" si="10"/>
        <v>모두 지급</v>
      </c>
      <c r="U12" s="19" t="str">
        <f t="shared" si="11"/>
        <v>모두 지급</v>
      </c>
      <c r="V12" s="19" t="str">
        <f t="shared" si="12"/>
        <v>모두 지급</v>
      </c>
    </row>
    <row r="13" spans="1:22" x14ac:dyDescent="0.3">
      <c r="C13">
        <v>6</v>
      </c>
      <c r="D13">
        <f t="shared" si="13"/>
        <v>2.4883199999999999</v>
      </c>
      <c r="E13" s="11">
        <f t="shared" si="3"/>
        <v>25</v>
      </c>
      <c r="F13" s="11">
        <f t="shared" si="4"/>
        <v>20</v>
      </c>
      <c r="G13" s="11">
        <f t="shared" si="5"/>
        <v>15</v>
      </c>
      <c r="H13" s="11">
        <f t="shared" si="6"/>
        <v>10</v>
      </c>
      <c r="I13" s="11">
        <f t="shared" si="7"/>
        <v>5</v>
      </c>
      <c r="K13" s="12">
        <f t="shared" si="14"/>
        <v>2.4883199999999999</v>
      </c>
      <c r="L13" s="12">
        <f t="shared" si="1"/>
        <v>2.4883199999999999</v>
      </c>
      <c r="M13" s="12">
        <f t="shared" si="1"/>
        <v>2.4883199999999999</v>
      </c>
      <c r="N13" s="12">
        <f t="shared" si="1"/>
        <v>2.4883199999999999</v>
      </c>
      <c r="O13" s="12">
        <f t="shared" si="1"/>
        <v>2.4883199999999999</v>
      </c>
      <c r="Q13" t="str">
        <f t="shared" si="8"/>
        <v>미지급</v>
      </c>
      <c r="R13" s="19" t="str">
        <f t="shared" si="9"/>
        <v>지급</v>
      </c>
      <c r="S13" s="19" t="str">
        <f t="shared" si="2"/>
        <v>지급</v>
      </c>
      <c r="T13" s="19" t="str">
        <f t="shared" si="10"/>
        <v>미지급</v>
      </c>
      <c r="U13" s="19" t="str">
        <f t="shared" si="11"/>
        <v>미지급</v>
      </c>
      <c r="V13" s="19" t="str">
        <f t="shared" si="12"/>
        <v>미지급</v>
      </c>
    </row>
    <row r="14" spans="1:22" x14ac:dyDescent="0.3">
      <c r="C14">
        <v>7</v>
      </c>
      <c r="D14">
        <f t="shared" si="13"/>
        <v>2.9859839999999997</v>
      </c>
      <c r="E14" s="11">
        <f>ROUNDUP(E$7*K14,0)</f>
        <v>30</v>
      </c>
      <c r="F14" s="11">
        <f t="shared" si="4"/>
        <v>24</v>
      </c>
      <c r="G14" s="11">
        <f t="shared" si="5"/>
        <v>18</v>
      </c>
      <c r="H14" s="11">
        <f t="shared" si="6"/>
        <v>12</v>
      </c>
      <c r="I14" s="11">
        <f t="shared" si="7"/>
        <v>6</v>
      </c>
      <c r="K14" s="12">
        <f t="shared" si="14"/>
        <v>2.9859839999999997</v>
      </c>
      <c r="L14" s="12">
        <f t="shared" si="1"/>
        <v>2.9859839999999997</v>
      </c>
      <c r="M14" s="12">
        <f t="shared" si="1"/>
        <v>2.9859839999999997</v>
      </c>
      <c r="N14" s="12">
        <f t="shared" si="1"/>
        <v>2.9859839999999997</v>
      </c>
      <c r="O14" s="12">
        <f t="shared" si="1"/>
        <v>2.9859839999999997</v>
      </c>
      <c r="Q14" t="str">
        <f t="shared" si="8"/>
        <v>미지급</v>
      </c>
      <c r="R14" s="19" t="str">
        <f t="shared" si="9"/>
        <v>지급</v>
      </c>
      <c r="S14" s="19" t="str">
        <f t="shared" si="2"/>
        <v>미지급</v>
      </c>
      <c r="T14" s="19" t="str">
        <f t="shared" si="10"/>
        <v>지급</v>
      </c>
      <c r="U14" s="19" t="str">
        <f t="shared" si="11"/>
        <v>미지급</v>
      </c>
      <c r="V14" s="19" t="str">
        <f t="shared" si="12"/>
        <v>미지급</v>
      </c>
    </row>
    <row r="15" spans="1:22" x14ac:dyDescent="0.3">
      <c r="C15">
        <v>8</v>
      </c>
      <c r="D15">
        <f t="shared" si="13"/>
        <v>3.5831807999999996</v>
      </c>
      <c r="E15" s="11">
        <f t="shared" si="3"/>
        <v>36</v>
      </c>
      <c r="F15" s="11">
        <f t="shared" si="4"/>
        <v>29</v>
      </c>
      <c r="G15" s="11">
        <f t="shared" si="5"/>
        <v>22</v>
      </c>
      <c r="H15" s="11">
        <f t="shared" si="6"/>
        <v>15</v>
      </c>
      <c r="I15" s="11">
        <f t="shared" si="7"/>
        <v>8</v>
      </c>
      <c r="K15" s="12">
        <f t="shared" si="14"/>
        <v>3.5831807999999996</v>
      </c>
      <c r="L15" s="12">
        <f t="shared" si="1"/>
        <v>3.5831807999999996</v>
      </c>
      <c r="M15" s="12">
        <f t="shared" si="1"/>
        <v>3.5831807999999996</v>
      </c>
      <c r="N15" s="12">
        <f t="shared" si="1"/>
        <v>3.5831807999999996</v>
      </c>
      <c r="O15" s="12">
        <f t="shared" si="1"/>
        <v>3.5831807999999996</v>
      </c>
      <c r="Q15" t="str">
        <f t="shared" si="8"/>
        <v>미지급</v>
      </c>
      <c r="R15" s="19" t="str">
        <f t="shared" si="9"/>
        <v>지급</v>
      </c>
      <c r="S15" s="19" t="str">
        <f t="shared" si="2"/>
        <v>미지급</v>
      </c>
      <c r="T15" s="19" t="str">
        <f t="shared" si="10"/>
        <v>미지급</v>
      </c>
      <c r="U15" s="19" t="str">
        <f t="shared" si="11"/>
        <v>지급</v>
      </c>
      <c r="V15" s="19" t="str">
        <f t="shared" si="12"/>
        <v>미지급</v>
      </c>
    </row>
    <row r="16" spans="1:22" x14ac:dyDescent="0.3">
      <c r="C16">
        <v>9</v>
      </c>
      <c r="D16">
        <f t="shared" si="13"/>
        <v>4.2998169599999994</v>
      </c>
      <c r="E16" s="11">
        <f t="shared" si="3"/>
        <v>43</v>
      </c>
      <c r="F16" s="11">
        <f t="shared" si="4"/>
        <v>35</v>
      </c>
      <c r="G16" s="11">
        <f t="shared" si="5"/>
        <v>26</v>
      </c>
      <c r="H16" s="11">
        <f t="shared" si="6"/>
        <v>18</v>
      </c>
      <c r="I16" s="11">
        <f t="shared" si="7"/>
        <v>9</v>
      </c>
      <c r="K16" s="12">
        <f t="shared" si="14"/>
        <v>4.2998169599999994</v>
      </c>
      <c r="L16" s="12">
        <f t="shared" si="1"/>
        <v>4.2998169599999994</v>
      </c>
      <c r="M16" s="12">
        <f t="shared" si="1"/>
        <v>4.2998169599999994</v>
      </c>
      <c r="N16" s="12">
        <f t="shared" si="1"/>
        <v>4.2998169599999994</v>
      </c>
      <c r="O16" s="12">
        <f t="shared" si="1"/>
        <v>4.2998169599999994</v>
      </c>
      <c r="Q16" t="str">
        <f t="shared" si="8"/>
        <v>미지급</v>
      </c>
      <c r="R16" s="19" t="str">
        <f t="shared" si="9"/>
        <v>지급</v>
      </c>
      <c r="S16" s="19" t="str">
        <f t="shared" si="2"/>
        <v>미지급</v>
      </c>
      <c r="T16" s="19" t="str">
        <f t="shared" si="10"/>
        <v>미지급</v>
      </c>
      <c r="U16" s="19" t="str">
        <f t="shared" si="11"/>
        <v>미지급</v>
      </c>
      <c r="V16" s="19" t="str">
        <f t="shared" si="12"/>
        <v>지급</v>
      </c>
    </row>
    <row r="17" spans="3:22" x14ac:dyDescent="0.3">
      <c r="C17">
        <v>10</v>
      </c>
      <c r="D17">
        <f t="shared" si="13"/>
        <v>5.1597803519999994</v>
      </c>
      <c r="E17" s="11">
        <f t="shared" si="3"/>
        <v>52</v>
      </c>
      <c r="F17" s="11">
        <f t="shared" si="4"/>
        <v>42</v>
      </c>
      <c r="G17" s="11">
        <f t="shared" si="5"/>
        <v>31</v>
      </c>
      <c r="H17" s="11">
        <f t="shared" si="6"/>
        <v>21</v>
      </c>
      <c r="I17" s="11">
        <f t="shared" si="7"/>
        <v>11</v>
      </c>
      <c r="K17" s="12">
        <f t="shared" si="14"/>
        <v>5.1597803519999994</v>
      </c>
      <c r="L17" s="12">
        <f t="shared" si="1"/>
        <v>5.1597803519999994</v>
      </c>
      <c r="M17" s="12">
        <f t="shared" si="1"/>
        <v>5.1597803519999994</v>
      </c>
      <c r="N17" s="12">
        <f t="shared" si="1"/>
        <v>5.1597803519999994</v>
      </c>
      <c r="O17" s="12">
        <f t="shared" si="1"/>
        <v>5.1597803519999994</v>
      </c>
      <c r="Q17" t="str">
        <f t="shared" si="8"/>
        <v>모두 지급</v>
      </c>
      <c r="R17" s="19" t="str">
        <f t="shared" si="9"/>
        <v>지급</v>
      </c>
      <c r="S17" s="19" t="str">
        <f t="shared" si="2"/>
        <v>모두 지급</v>
      </c>
      <c r="T17" s="19" t="str">
        <f t="shared" si="10"/>
        <v>모두 지급</v>
      </c>
      <c r="U17" s="19" t="str">
        <f t="shared" si="11"/>
        <v>모두 지급</v>
      </c>
      <c r="V17" s="19" t="str">
        <f t="shared" si="12"/>
        <v>모두 지급</v>
      </c>
    </row>
    <row r="18" spans="3:22" x14ac:dyDescent="0.3">
      <c r="C18">
        <v>11</v>
      </c>
      <c r="D18">
        <f t="shared" si="13"/>
        <v>6.1917364223999991</v>
      </c>
      <c r="E18" s="11">
        <f t="shared" si="3"/>
        <v>62</v>
      </c>
      <c r="F18" s="11">
        <f t="shared" si="4"/>
        <v>50</v>
      </c>
      <c r="G18" s="11">
        <f t="shared" si="5"/>
        <v>38</v>
      </c>
      <c r="H18" s="11">
        <f t="shared" si="6"/>
        <v>25</v>
      </c>
      <c r="I18" s="11">
        <f t="shared" si="7"/>
        <v>13</v>
      </c>
      <c r="K18" s="12">
        <f t="shared" si="14"/>
        <v>6.1917364223999991</v>
      </c>
      <c r="L18" s="12">
        <f t="shared" si="1"/>
        <v>6.1917364223999991</v>
      </c>
      <c r="M18" s="12">
        <f t="shared" si="1"/>
        <v>6.1917364223999991</v>
      </c>
      <c r="N18" s="12">
        <f t="shared" si="1"/>
        <v>6.1917364223999991</v>
      </c>
      <c r="O18" s="12">
        <f t="shared" si="1"/>
        <v>6.1917364223999991</v>
      </c>
      <c r="Q18" t="str">
        <f t="shared" si="8"/>
        <v>미지급</v>
      </c>
      <c r="R18" s="19" t="str">
        <f t="shared" si="9"/>
        <v>지급</v>
      </c>
      <c r="S18" s="19" t="str">
        <f t="shared" si="2"/>
        <v>지급</v>
      </c>
      <c r="T18" s="19" t="str">
        <f t="shared" si="10"/>
        <v>미지급</v>
      </c>
      <c r="U18" s="19" t="str">
        <f t="shared" si="11"/>
        <v>미지급</v>
      </c>
      <c r="V18" s="19" t="str">
        <f t="shared" si="12"/>
        <v>미지급</v>
      </c>
    </row>
    <row r="19" spans="3:22" x14ac:dyDescent="0.3">
      <c r="C19">
        <v>12</v>
      </c>
      <c r="D19">
        <f t="shared" si="13"/>
        <v>7.4300837068799988</v>
      </c>
      <c r="E19" s="11">
        <f t="shared" si="3"/>
        <v>75</v>
      </c>
      <c r="F19" s="11">
        <f t="shared" si="4"/>
        <v>60</v>
      </c>
      <c r="G19" s="11">
        <f t="shared" si="5"/>
        <v>45</v>
      </c>
      <c r="H19" s="11">
        <f t="shared" si="6"/>
        <v>30</v>
      </c>
      <c r="I19" s="11">
        <f t="shared" si="7"/>
        <v>15</v>
      </c>
      <c r="K19" s="12">
        <f t="shared" si="14"/>
        <v>7.4300837068799988</v>
      </c>
      <c r="L19" s="12">
        <f t="shared" si="1"/>
        <v>7.4300837068799988</v>
      </c>
      <c r="M19" s="12">
        <f t="shared" si="1"/>
        <v>7.4300837068799988</v>
      </c>
      <c r="N19" s="12">
        <f t="shared" si="1"/>
        <v>7.4300837068799988</v>
      </c>
      <c r="O19" s="12">
        <f t="shared" si="1"/>
        <v>7.4300837068799988</v>
      </c>
      <c r="Q19" t="str">
        <f t="shared" si="8"/>
        <v>미지급</v>
      </c>
      <c r="R19" s="19" t="str">
        <f t="shared" si="9"/>
        <v>지급</v>
      </c>
      <c r="S19" s="19" t="str">
        <f t="shared" si="2"/>
        <v>미지급</v>
      </c>
      <c r="T19" s="19" t="str">
        <f t="shared" si="10"/>
        <v>지급</v>
      </c>
      <c r="U19" s="19" t="str">
        <f t="shared" si="11"/>
        <v>미지급</v>
      </c>
      <c r="V19" s="19" t="str">
        <f t="shared" si="12"/>
        <v>미지급</v>
      </c>
    </row>
    <row r="20" spans="3:22" x14ac:dyDescent="0.3">
      <c r="C20">
        <v>13</v>
      </c>
      <c r="D20">
        <f t="shared" si="13"/>
        <v>8.9161004482559978</v>
      </c>
      <c r="E20" s="11">
        <f t="shared" si="3"/>
        <v>90</v>
      </c>
      <c r="F20" s="11">
        <f t="shared" si="4"/>
        <v>72</v>
      </c>
      <c r="G20" s="11">
        <f t="shared" si="5"/>
        <v>54</v>
      </c>
      <c r="H20" s="11">
        <f t="shared" si="6"/>
        <v>36</v>
      </c>
      <c r="I20" s="11">
        <f t="shared" si="7"/>
        <v>18</v>
      </c>
      <c r="K20" s="12">
        <f t="shared" si="14"/>
        <v>8.9161004482559978</v>
      </c>
      <c r="L20" s="12">
        <f t="shared" si="1"/>
        <v>8.9161004482559978</v>
      </c>
      <c r="M20" s="12">
        <f t="shared" si="1"/>
        <v>8.9161004482559978</v>
      </c>
      <c r="N20" s="12">
        <f t="shared" si="1"/>
        <v>8.9161004482559978</v>
      </c>
      <c r="O20" s="12">
        <f t="shared" si="1"/>
        <v>8.9161004482559978</v>
      </c>
      <c r="Q20" t="str">
        <f t="shared" si="8"/>
        <v>미지급</v>
      </c>
      <c r="R20" s="19" t="str">
        <f t="shared" si="9"/>
        <v>지급</v>
      </c>
      <c r="S20" s="19" t="str">
        <f t="shared" si="2"/>
        <v>미지급</v>
      </c>
      <c r="T20" s="19" t="str">
        <f t="shared" si="10"/>
        <v>미지급</v>
      </c>
      <c r="U20" s="19" t="str">
        <f t="shared" si="11"/>
        <v>지급</v>
      </c>
      <c r="V20" s="19" t="str">
        <f t="shared" si="12"/>
        <v>미지급</v>
      </c>
    </row>
    <row r="21" spans="3:22" x14ac:dyDescent="0.3">
      <c r="C21">
        <v>14</v>
      </c>
      <c r="D21">
        <f t="shared" si="13"/>
        <v>10.699320537907196</v>
      </c>
      <c r="E21" s="11">
        <f t="shared" si="3"/>
        <v>107</v>
      </c>
      <c r="F21" s="11">
        <f t="shared" si="4"/>
        <v>86</v>
      </c>
      <c r="G21" s="11">
        <f t="shared" si="5"/>
        <v>65</v>
      </c>
      <c r="H21" s="11">
        <f t="shared" si="6"/>
        <v>43</v>
      </c>
      <c r="I21" s="11">
        <f t="shared" si="7"/>
        <v>22</v>
      </c>
      <c r="K21" s="12">
        <f t="shared" si="14"/>
        <v>10.699320537907196</v>
      </c>
      <c r="L21" s="12">
        <f t="shared" si="1"/>
        <v>10.699320537907196</v>
      </c>
      <c r="M21" s="12">
        <f t="shared" si="1"/>
        <v>10.699320537907196</v>
      </c>
      <c r="N21" s="12">
        <f t="shared" si="1"/>
        <v>10.699320537907196</v>
      </c>
      <c r="O21" s="12">
        <f t="shared" si="1"/>
        <v>10.699320537907196</v>
      </c>
      <c r="Q21" t="str">
        <f t="shared" si="8"/>
        <v>미지급</v>
      </c>
      <c r="R21" s="19" t="str">
        <f t="shared" si="9"/>
        <v>지급</v>
      </c>
      <c r="S21" s="19" t="str">
        <f t="shared" si="2"/>
        <v>미지급</v>
      </c>
      <c r="T21" s="19" t="str">
        <f t="shared" si="10"/>
        <v>미지급</v>
      </c>
      <c r="U21" s="19" t="str">
        <f t="shared" si="11"/>
        <v>미지급</v>
      </c>
      <c r="V21" s="19" t="str">
        <f t="shared" si="12"/>
        <v>지급</v>
      </c>
    </row>
    <row r="22" spans="3:22" x14ac:dyDescent="0.3">
      <c r="C22">
        <v>15</v>
      </c>
      <c r="D22">
        <f t="shared" si="13"/>
        <v>12.839184645488634</v>
      </c>
      <c r="E22" s="11">
        <f t="shared" si="3"/>
        <v>129</v>
      </c>
      <c r="F22" s="11">
        <f t="shared" si="4"/>
        <v>103</v>
      </c>
      <c r="G22" s="11">
        <f t="shared" si="5"/>
        <v>78</v>
      </c>
      <c r="H22" s="11">
        <f t="shared" si="6"/>
        <v>52</v>
      </c>
      <c r="I22" s="11">
        <f t="shared" si="7"/>
        <v>26</v>
      </c>
      <c r="K22" s="12">
        <f t="shared" si="14"/>
        <v>12.839184645488634</v>
      </c>
      <c r="L22" s="12">
        <f t="shared" si="1"/>
        <v>12.839184645488634</v>
      </c>
      <c r="M22" s="12">
        <f t="shared" si="1"/>
        <v>12.839184645488634</v>
      </c>
      <c r="N22" s="12">
        <f t="shared" si="1"/>
        <v>12.839184645488634</v>
      </c>
      <c r="O22" s="12">
        <f t="shared" si="1"/>
        <v>12.839184645488634</v>
      </c>
      <c r="Q22" t="str">
        <f t="shared" si="8"/>
        <v>모두 지급</v>
      </c>
      <c r="R22" s="19" t="str">
        <f t="shared" si="9"/>
        <v>지급</v>
      </c>
      <c r="S22" s="19" t="str">
        <f t="shared" si="2"/>
        <v>모두 지급</v>
      </c>
      <c r="T22" s="19" t="str">
        <f t="shared" si="10"/>
        <v>모두 지급</v>
      </c>
      <c r="U22" s="19" t="str">
        <f t="shared" si="11"/>
        <v>모두 지급</v>
      </c>
      <c r="V22" s="19" t="str">
        <f t="shared" si="12"/>
        <v>모두 지급</v>
      </c>
    </row>
    <row r="23" spans="3:22" x14ac:dyDescent="0.3">
      <c r="C23">
        <v>16</v>
      </c>
      <c r="D23">
        <f t="shared" si="13"/>
        <v>15.407021574586361</v>
      </c>
      <c r="E23" s="11">
        <f t="shared" si="3"/>
        <v>155</v>
      </c>
      <c r="F23" s="11">
        <f t="shared" si="4"/>
        <v>124</v>
      </c>
      <c r="G23" s="11">
        <f t="shared" si="5"/>
        <v>93</v>
      </c>
      <c r="H23" s="11">
        <f t="shared" si="6"/>
        <v>62</v>
      </c>
      <c r="I23" s="11">
        <f t="shared" si="7"/>
        <v>31</v>
      </c>
      <c r="K23" s="12">
        <f t="shared" si="14"/>
        <v>15.407021574586361</v>
      </c>
      <c r="L23" s="12">
        <f t="shared" si="1"/>
        <v>15.407021574586361</v>
      </c>
      <c r="M23" s="12">
        <f t="shared" si="1"/>
        <v>15.407021574586361</v>
      </c>
      <c r="N23" s="12">
        <f t="shared" si="1"/>
        <v>15.407021574586361</v>
      </c>
      <c r="O23" s="12">
        <f t="shared" si="1"/>
        <v>15.407021574586361</v>
      </c>
      <c r="Q23" t="str">
        <f t="shared" si="8"/>
        <v>미지급</v>
      </c>
      <c r="R23" s="19" t="str">
        <f t="shared" si="9"/>
        <v>지급</v>
      </c>
      <c r="S23" s="19" t="str">
        <f t="shared" si="2"/>
        <v>지급</v>
      </c>
      <c r="T23" s="19" t="str">
        <f t="shared" si="10"/>
        <v>미지급</v>
      </c>
      <c r="U23" s="19" t="str">
        <f t="shared" si="11"/>
        <v>미지급</v>
      </c>
      <c r="V23" s="19" t="str">
        <f t="shared" si="12"/>
        <v>미지급</v>
      </c>
    </row>
    <row r="24" spans="3:22" x14ac:dyDescent="0.3">
      <c r="C24">
        <v>17</v>
      </c>
      <c r="D24">
        <f t="shared" si="13"/>
        <v>18.488425889503631</v>
      </c>
      <c r="E24" s="11">
        <f t="shared" si="3"/>
        <v>185</v>
      </c>
      <c r="F24" s="11">
        <f t="shared" si="4"/>
        <v>148</v>
      </c>
      <c r="G24" s="11">
        <f t="shared" si="5"/>
        <v>111</v>
      </c>
      <c r="H24" s="11">
        <f t="shared" si="6"/>
        <v>74</v>
      </c>
      <c r="I24" s="11">
        <f t="shared" si="7"/>
        <v>37</v>
      </c>
      <c r="K24" s="12">
        <f t="shared" si="14"/>
        <v>18.488425889503631</v>
      </c>
      <c r="L24" s="12">
        <f t="shared" si="14"/>
        <v>18.488425889503631</v>
      </c>
      <c r="M24" s="12">
        <f t="shared" si="14"/>
        <v>18.488425889503631</v>
      </c>
      <c r="N24" s="12">
        <f t="shared" si="14"/>
        <v>18.488425889503631</v>
      </c>
      <c r="O24" s="12">
        <f t="shared" si="14"/>
        <v>18.488425889503631</v>
      </c>
      <c r="Q24" t="str">
        <f t="shared" si="8"/>
        <v>미지급</v>
      </c>
      <c r="R24" s="19" t="str">
        <f t="shared" si="9"/>
        <v>지급</v>
      </c>
      <c r="S24" s="19" t="str">
        <f t="shared" si="2"/>
        <v>미지급</v>
      </c>
      <c r="T24" s="19" t="str">
        <f t="shared" si="10"/>
        <v>지급</v>
      </c>
      <c r="U24" s="19" t="str">
        <f t="shared" si="11"/>
        <v>미지급</v>
      </c>
      <c r="V24" s="19" t="str">
        <f t="shared" si="12"/>
        <v>미지급</v>
      </c>
    </row>
    <row r="25" spans="3:22" x14ac:dyDescent="0.3">
      <c r="C25">
        <v>18</v>
      </c>
      <c r="D25">
        <f t="shared" si="13"/>
        <v>22.186111067404358</v>
      </c>
      <c r="E25" s="11">
        <f t="shared" si="3"/>
        <v>222</v>
      </c>
      <c r="F25" s="11">
        <f t="shared" si="4"/>
        <v>178</v>
      </c>
      <c r="G25" s="11">
        <f t="shared" si="5"/>
        <v>134</v>
      </c>
      <c r="H25" s="11">
        <f t="shared" si="6"/>
        <v>89</v>
      </c>
      <c r="I25" s="11">
        <f t="shared" si="7"/>
        <v>45</v>
      </c>
      <c r="K25" s="12">
        <f t="shared" si="14"/>
        <v>22.186111067404358</v>
      </c>
      <c r="L25" s="12">
        <f t="shared" si="14"/>
        <v>22.186111067404358</v>
      </c>
      <c r="M25" s="12">
        <f t="shared" si="14"/>
        <v>22.186111067404358</v>
      </c>
      <c r="N25" s="12">
        <f t="shared" si="14"/>
        <v>22.186111067404358</v>
      </c>
      <c r="O25" s="12">
        <f t="shared" si="14"/>
        <v>22.186111067404358</v>
      </c>
      <c r="Q25" t="str">
        <f t="shared" si="8"/>
        <v>미지급</v>
      </c>
      <c r="R25" s="19" t="str">
        <f t="shared" si="9"/>
        <v>지급</v>
      </c>
      <c r="S25" s="19" t="str">
        <f t="shared" si="2"/>
        <v>미지급</v>
      </c>
      <c r="T25" s="19" t="str">
        <f t="shared" si="10"/>
        <v>미지급</v>
      </c>
      <c r="U25" s="19" t="str">
        <f t="shared" si="11"/>
        <v>지급</v>
      </c>
      <c r="V25" s="19" t="str">
        <f t="shared" si="12"/>
        <v>미지급</v>
      </c>
    </row>
    <row r="26" spans="3:22" x14ac:dyDescent="0.3">
      <c r="C26">
        <v>19</v>
      </c>
      <c r="D26">
        <f t="shared" si="13"/>
        <v>26.62333328088523</v>
      </c>
      <c r="E26" s="11">
        <f t="shared" si="3"/>
        <v>267</v>
      </c>
      <c r="F26" s="11">
        <f t="shared" si="4"/>
        <v>213</v>
      </c>
      <c r="G26" s="11">
        <f t="shared" si="5"/>
        <v>160</v>
      </c>
      <c r="H26" s="11">
        <f t="shared" si="6"/>
        <v>107</v>
      </c>
      <c r="I26" s="11">
        <f t="shared" si="7"/>
        <v>54</v>
      </c>
      <c r="K26" s="12">
        <f t="shared" si="14"/>
        <v>26.62333328088523</v>
      </c>
      <c r="L26" s="12">
        <f t="shared" si="14"/>
        <v>26.62333328088523</v>
      </c>
      <c r="M26" s="12">
        <f t="shared" si="14"/>
        <v>26.62333328088523</v>
      </c>
      <c r="N26" s="12">
        <f t="shared" si="14"/>
        <v>26.62333328088523</v>
      </c>
      <c r="O26" s="12">
        <f t="shared" si="14"/>
        <v>26.62333328088523</v>
      </c>
      <c r="Q26" t="str">
        <f t="shared" si="8"/>
        <v>미지급</v>
      </c>
      <c r="R26" s="19" t="str">
        <f t="shared" si="9"/>
        <v>지급</v>
      </c>
      <c r="S26" s="19" t="str">
        <f t="shared" si="2"/>
        <v>미지급</v>
      </c>
      <c r="T26" s="19" t="str">
        <f t="shared" si="10"/>
        <v>미지급</v>
      </c>
      <c r="U26" s="19" t="str">
        <f t="shared" si="11"/>
        <v>미지급</v>
      </c>
      <c r="V26" s="19" t="str">
        <f t="shared" si="12"/>
        <v>지급</v>
      </c>
    </row>
    <row r="27" spans="3:22" x14ac:dyDescent="0.3">
      <c r="C27">
        <v>20</v>
      </c>
      <c r="D27">
        <f t="shared" si="13"/>
        <v>31.947999937062274</v>
      </c>
      <c r="E27" s="11">
        <f t="shared" si="3"/>
        <v>320</v>
      </c>
      <c r="F27" s="11">
        <f t="shared" si="4"/>
        <v>256</v>
      </c>
      <c r="G27" s="11">
        <f t="shared" si="5"/>
        <v>192</v>
      </c>
      <c r="H27" s="11">
        <f t="shared" si="6"/>
        <v>128</v>
      </c>
      <c r="I27" s="11">
        <f t="shared" si="7"/>
        <v>64</v>
      </c>
      <c r="K27" s="12">
        <f t="shared" si="14"/>
        <v>31.947999937062274</v>
      </c>
      <c r="L27" s="12">
        <f t="shared" si="14"/>
        <v>31.947999937062274</v>
      </c>
      <c r="M27" s="12">
        <f t="shared" si="14"/>
        <v>31.947999937062274</v>
      </c>
      <c r="N27" s="12">
        <f t="shared" si="14"/>
        <v>31.947999937062274</v>
      </c>
      <c r="O27" s="12">
        <f t="shared" si="14"/>
        <v>31.947999937062274</v>
      </c>
      <c r="Q27" t="str">
        <f t="shared" si="8"/>
        <v>모두 지급</v>
      </c>
      <c r="R27" s="19" t="str">
        <f t="shared" si="9"/>
        <v>지급</v>
      </c>
      <c r="S27" s="19" t="str">
        <f t="shared" si="2"/>
        <v>모두 지급</v>
      </c>
      <c r="T27" s="19" t="str">
        <f t="shared" si="10"/>
        <v>모두 지급</v>
      </c>
      <c r="U27" s="19" t="str">
        <f t="shared" si="11"/>
        <v>모두 지급</v>
      </c>
      <c r="V27" s="19" t="str">
        <f t="shared" si="12"/>
        <v>모두 지급</v>
      </c>
    </row>
    <row r="28" spans="3:22" x14ac:dyDescent="0.3">
      <c r="C28">
        <v>21</v>
      </c>
      <c r="D28">
        <f t="shared" si="13"/>
        <v>38.337599924474731</v>
      </c>
      <c r="E28" s="11">
        <f t="shared" si="3"/>
        <v>384</v>
      </c>
      <c r="F28" s="11">
        <f t="shared" si="4"/>
        <v>307</v>
      </c>
      <c r="G28" s="11">
        <f t="shared" si="5"/>
        <v>231</v>
      </c>
      <c r="H28" s="11">
        <f t="shared" si="6"/>
        <v>154</v>
      </c>
      <c r="I28" s="11">
        <f t="shared" si="7"/>
        <v>77</v>
      </c>
      <c r="K28" s="12">
        <f t="shared" si="14"/>
        <v>38.337599924474731</v>
      </c>
      <c r="L28" s="12">
        <f t="shared" si="14"/>
        <v>38.337599924474731</v>
      </c>
      <c r="M28" s="12">
        <f t="shared" si="14"/>
        <v>38.337599924474731</v>
      </c>
      <c r="N28" s="12">
        <f t="shared" si="14"/>
        <v>38.337599924474731</v>
      </c>
      <c r="O28" s="12">
        <f t="shared" si="14"/>
        <v>38.337599924474731</v>
      </c>
      <c r="Q28" t="str">
        <f t="shared" si="8"/>
        <v>미지급</v>
      </c>
      <c r="R28" s="19" t="str">
        <f t="shared" si="9"/>
        <v>지급</v>
      </c>
      <c r="S28" s="19" t="str">
        <f t="shared" si="2"/>
        <v>지급</v>
      </c>
      <c r="T28" s="19" t="str">
        <f t="shared" si="10"/>
        <v>미지급</v>
      </c>
      <c r="U28" s="19" t="str">
        <f t="shared" si="11"/>
        <v>미지급</v>
      </c>
      <c r="V28" s="19" t="str">
        <f t="shared" si="12"/>
        <v>미지급</v>
      </c>
    </row>
    <row r="29" spans="3:22" x14ac:dyDescent="0.3">
      <c r="C29">
        <v>22</v>
      </c>
      <c r="D29">
        <f t="shared" si="13"/>
        <v>46.005119909369675</v>
      </c>
      <c r="E29" s="11">
        <f t="shared" si="3"/>
        <v>461</v>
      </c>
      <c r="F29" s="11">
        <f t="shared" si="4"/>
        <v>369</v>
      </c>
      <c r="G29" s="11">
        <f t="shared" si="5"/>
        <v>277</v>
      </c>
      <c r="H29" s="11">
        <f t="shared" si="6"/>
        <v>185</v>
      </c>
      <c r="I29" s="11">
        <f t="shared" si="7"/>
        <v>93</v>
      </c>
      <c r="K29" s="12">
        <f t="shared" si="14"/>
        <v>46.005119909369675</v>
      </c>
      <c r="L29" s="12">
        <f t="shared" si="14"/>
        <v>46.005119909369675</v>
      </c>
      <c r="M29" s="12">
        <f t="shared" si="14"/>
        <v>46.005119909369675</v>
      </c>
      <c r="N29" s="12">
        <f t="shared" si="14"/>
        <v>46.005119909369675</v>
      </c>
      <c r="O29" s="12">
        <f t="shared" si="14"/>
        <v>46.005119909369675</v>
      </c>
      <c r="Q29" t="str">
        <f t="shared" si="8"/>
        <v>미지급</v>
      </c>
      <c r="R29" s="19" t="str">
        <f t="shared" si="9"/>
        <v>지급</v>
      </c>
      <c r="S29" s="19" t="str">
        <f t="shared" si="2"/>
        <v>미지급</v>
      </c>
      <c r="T29" s="19" t="str">
        <f t="shared" si="10"/>
        <v>지급</v>
      </c>
      <c r="U29" s="19" t="str">
        <f t="shared" si="11"/>
        <v>미지급</v>
      </c>
      <c r="V29" s="19" t="str">
        <f t="shared" si="12"/>
        <v>미지급</v>
      </c>
    </row>
    <row r="30" spans="3:22" x14ac:dyDescent="0.3">
      <c r="C30">
        <v>23</v>
      </c>
      <c r="D30">
        <f t="shared" si="13"/>
        <v>55.206143891243606</v>
      </c>
      <c r="E30" s="11">
        <f t="shared" si="3"/>
        <v>553</v>
      </c>
      <c r="F30" s="11">
        <f t="shared" si="4"/>
        <v>442</v>
      </c>
      <c r="G30" s="11">
        <f t="shared" si="5"/>
        <v>332</v>
      </c>
      <c r="H30" s="11">
        <f t="shared" si="6"/>
        <v>221</v>
      </c>
      <c r="I30" s="11">
        <f t="shared" si="7"/>
        <v>111</v>
      </c>
      <c r="K30" s="12">
        <f t="shared" si="14"/>
        <v>55.206143891243606</v>
      </c>
      <c r="L30" s="12">
        <f t="shared" si="14"/>
        <v>55.206143891243606</v>
      </c>
      <c r="M30" s="12">
        <f t="shared" si="14"/>
        <v>55.206143891243606</v>
      </c>
      <c r="N30" s="12">
        <f t="shared" si="14"/>
        <v>55.206143891243606</v>
      </c>
      <c r="O30" s="12">
        <f t="shared" si="14"/>
        <v>55.206143891243606</v>
      </c>
      <c r="Q30" t="str">
        <f t="shared" si="8"/>
        <v>미지급</v>
      </c>
      <c r="R30" s="19" t="str">
        <f t="shared" si="9"/>
        <v>지급</v>
      </c>
      <c r="S30" s="19" t="str">
        <f t="shared" si="2"/>
        <v>미지급</v>
      </c>
      <c r="T30" s="19" t="str">
        <f t="shared" si="10"/>
        <v>미지급</v>
      </c>
      <c r="U30" s="19" t="str">
        <f t="shared" si="11"/>
        <v>지급</v>
      </c>
      <c r="V30" s="19" t="str">
        <f t="shared" si="12"/>
        <v>미지급</v>
      </c>
    </row>
    <row r="31" spans="3:22" x14ac:dyDescent="0.3">
      <c r="C31">
        <v>24</v>
      </c>
      <c r="D31">
        <f t="shared" si="13"/>
        <v>66.247372669492322</v>
      </c>
      <c r="E31" s="11">
        <f t="shared" si="3"/>
        <v>663</v>
      </c>
      <c r="F31" s="11">
        <f t="shared" si="4"/>
        <v>530</v>
      </c>
      <c r="G31" s="11">
        <f t="shared" si="5"/>
        <v>398</v>
      </c>
      <c r="H31" s="11">
        <f t="shared" si="6"/>
        <v>265</v>
      </c>
      <c r="I31" s="11">
        <f t="shared" si="7"/>
        <v>133</v>
      </c>
      <c r="K31" s="12">
        <f t="shared" si="14"/>
        <v>66.247372669492322</v>
      </c>
      <c r="L31" s="12">
        <f t="shared" si="14"/>
        <v>66.247372669492322</v>
      </c>
      <c r="M31" s="12">
        <f t="shared" si="14"/>
        <v>66.247372669492322</v>
      </c>
      <c r="N31" s="12">
        <f t="shared" si="14"/>
        <v>66.247372669492322</v>
      </c>
      <c r="O31" s="12">
        <f t="shared" si="14"/>
        <v>66.247372669492322</v>
      </c>
      <c r="Q31" t="str">
        <f t="shared" si="8"/>
        <v>미지급</v>
      </c>
      <c r="R31" s="19" t="str">
        <f t="shared" si="9"/>
        <v>지급</v>
      </c>
      <c r="S31" s="19" t="str">
        <f t="shared" si="2"/>
        <v>미지급</v>
      </c>
      <c r="T31" s="19" t="str">
        <f t="shared" si="10"/>
        <v>미지급</v>
      </c>
      <c r="U31" s="19" t="str">
        <f t="shared" si="11"/>
        <v>미지급</v>
      </c>
      <c r="V31" s="19" t="str">
        <f t="shared" si="12"/>
        <v>지급</v>
      </c>
    </row>
    <row r="32" spans="3:22" x14ac:dyDescent="0.3">
      <c r="C32">
        <v>25</v>
      </c>
      <c r="D32">
        <f t="shared" si="13"/>
        <v>79.496847203390786</v>
      </c>
      <c r="E32" s="11">
        <f t="shared" si="3"/>
        <v>795</v>
      </c>
      <c r="F32" s="11">
        <f t="shared" si="4"/>
        <v>636</v>
      </c>
      <c r="G32" s="11">
        <f t="shared" si="5"/>
        <v>477</v>
      </c>
      <c r="H32" s="11">
        <f t="shared" si="6"/>
        <v>318</v>
      </c>
      <c r="I32" s="11">
        <f t="shared" si="7"/>
        <v>159</v>
      </c>
      <c r="K32" s="12">
        <f t="shared" si="14"/>
        <v>79.496847203390786</v>
      </c>
      <c r="L32" s="12">
        <f t="shared" si="14"/>
        <v>79.496847203390786</v>
      </c>
      <c r="M32" s="12">
        <f t="shared" si="14"/>
        <v>79.496847203390786</v>
      </c>
      <c r="N32" s="12">
        <f t="shared" si="14"/>
        <v>79.496847203390786</v>
      </c>
      <c r="O32" s="12">
        <f t="shared" si="14"/>
        <v>79.496847203390786</v>
      </c>
      <c r="Q32" t="str">
        <f t="shared" si="8"/>
        <v>모두 지급</v>
      </c>
      <c r="R32" s="19" t="str">
        <f t="shared" si="9"/>
        <v>지급</v>
      </c>
      <c r="S32" s="19" t="str">
        <f t="shared" si="2"/>
        <v>모두 지급</v>
      </c>
      <c r="T32" s="19" t="str">
        <f t="shared" si="10"/>
        <v>모두 지급</v>
      </c>
      <c r="U32" s="19" t="str">
        <f t="shared" si="11"/>
        <v>모두 지급</v>
      </c>
      <c r="V32" s="19" t="str">
        <f t="shared" si="12"/>
        <v>모두 지급</v>
      </c>
    </row>
    <row r="33" spans="3:22" x14ac:dyDescent="0.3">
      <c r="C33">
        <v>26</v>
      </c>
      <c r="D33">
        <f t="shared" si="13"/>
        <v>95.396216644068943</v>
      </c>
      <c r="E33" s="11">
        <f t="shared" si="3"/>
        <v>954</v>
      </c>
      <c r="F33" s="11">
        <f t="shared" si="4"/>
        <v>764</v>
      </c>
      <c r="G33" s="11">
        <f t="shared" si="5"/>
        <v>573</v>
      </c>
      <c r="H33" s="11">
        <f t="shared" si="6"/>
        <v>382</v>
      </c>
      <c r="I33" s="11">
        <f t="shared" si="7"/>
        <v>191</v>
      </c>
      <c r="K33" s="12">
        <f t="shared" si="14"/>
        <v>95.396216644068943</v>
      </c>
      <c r="L33" s="12">
        <f t="shared" si="14"/>
        <v>95.396216644068943</v>
      </c>
      <c r="M33" s="12">
        <f t="shared" si="14"/>
        <v>95.396216644068943</v>
      </c>
      <c r="N33" s="12">
        <f t="shared" si="14"/>
        <v>95.396216644068943</v>
      </c>
      <c r="O33" s="12">
        <f t="shared" si="14"/>
        <v>95.396216644068943</v>
      </c>
      <c r="Q33" t="str">
        <f t="shared" si="8"/>
        <v>미지급</v>
      </c>
      <c r="R33" s="19" t="str">
        <f t="shared" si="9"/>
        <v>지급</v>
      </c>
      <c r="S33" s="19" t="str">
        <f t="shared" si="2"/>
        <v>지급</v>
      </c>
      <c r="T33" s="19" t="str">
        <f t="shared" si="10"/>
        <v>미지급</v>
      </c>
      <c r="U33" s="19" t="str">
        <f t="shared" si="11"/>
        <v>미지급</v>
      </c>
      <c r="V33" s="19" t="str">
        <f t="shared" si="12"/>
        <v>미지급</v>
      </c>
    </row>
    <row r="34" spans="3:22" x14ac:dyDescent="0.3">
      <c r="C34">
        <v>27</v>
      </c>
      <c r="D34">
        <f t="shared" si="13"/>
        <v>114.47545997288273</v>
      </c>
      <c r="E34" s="11">
        <f t="shared" si="3"/>
        <v>1145</v>
      </c>
      <c r="F34" s="11">
        <f t="shared" si="4"/>
        <v>916</v>
      </c>
      <c r="G34" s="11">
        <f t="shared" si="5"/>
        <v>687</v>
      </c>
      <c r="H34" s="11">
        <f t="shared" si="6"/>
        <v>458</v>
      </c>
      <c r="I34" s="11">
        <f t="shared" si="7"/>
        <v>229</v>
      </c>
      <c r="K34" s="12">
        <f t="shared" si="14"/>
        <v>114.47545997288273</v>
      </c>
      <c r="L34" s="12">
        <f t="shared" si="14"/>
        <v>114.47545997288273</v>
      </c>
      <c r="M34" s="12">
        <f t="shared" si="14"/>
        <v>114.47545997288273</v>
      </c>
      <c r="N34" s="12">
        <f t="shared" si="14"/>
        <v>114.47545997288273</v>
      </c>
      <c r="O34" s="12">
        <f t="shared" si="14"/>
        <v>114.47545997288273</v>
      </c>
      <c r="Q34" t="str">
        <f t="shared" si="8"/>
        <v>미지급</v>
      </c>
      <c r="R34" s="19" t="str">
        <f t="shared" si="9"/>
        <v>지급</v>
      </c>
      <c r="S34" s="19" t="str">
        <f t="shared" si="2"/>
        <v>미지급</v>
      </c>
      <c r="T34" s="19" t="str">
        <f t="shared" si="10"/>
        <v>지급</v>
      </c>
      <c r="U34" s="19" t="str">
        <f t="shared" si="11"/>
        <v>미지급</v>
      </c>
      <c r="V34" s="19" t="str">
        <f t="shared" si="12"/>
        <v>미지급</v>
      </c>
    </row>
    <row r="35" spans="3:22" x14ac:dyDescent="0.3">
      <c r="C35">
        <v>28</v>
      </c>
      <c r="D35">
        <f t="shared" si="13"/>
        <v>137.37055196745928</v>
      </c>
      <c r="E35" s="11">
        <f t="shared" si="3"/>
        <v>1374</v>
      </c>
      <c r="F35" s="11">
        <f t="shared" si="4"/>
        <v>1099</v>
      </c>
      <c r="G35" s="11">
        <f t="shared" si="5"/>
        <v>825</v>
      </c>
      <c r="H35" s="11">
        <f t="shared" si="6"/>
        <v>550</v>
      </c>
      <c r="I35" s="11">
        <f t="shared" si="7"/>
        <v>275</v>
      </c>
      <c r="K35" s="12">
        <f t="shared" si="14"/>
        <v>137.37055196745928</v>
      </c>
      <c r="L35" s="12">
        <f t="shared" si="14"/>
        <v>137.37055196745928</v>
      </c>
      <c r="M35" s="12">
        <f t="shared" si="14"/>
        <v>137.37055196745928</v>
      </c>
      <c r="N35" s="12">
        <f t="shared" si="14"/>
        <v>137.37055196745928</v>
      </c>
      <c r="O35" s="12">
        <f t="shared" si="14"/>
        <v>137.37055196745928</v>
      </c>
      <c r="Q35" t="str">
        <f t="shared" si="8"/>
        <v>미지급</v>
      </c>
      <c r="R35" s="19" t="str">
        <f t="shared" si="9"/>
        <v>지급</v>
      </c>
      <c r="S35" s="19" t="str">
        <f t="shared" si="2"/>
        <v>미지급</v>
      </c>
      <c r="T35" s="19" t="str">
        <f t="shared" si="10"/>
        <v>미지급</v>
      </c>
      <c r="U35" s="19" t="str">
        <f t="shared" si="11"/>
        <v>지급</v>
      </c>
      <c r="V35" s="19" t="str">
        <f t="shared" si="12"/>
        <v>미지급</v>
      </c>
    </row>
    <row r="36" spans="3:22" x14ac:dyDescent="0.3">
      <c r="C36">
        <v>29</v>
      </c>
      <c r="D36">
        <f t="shared" si="13"/>
        <v>164.84466236095113</v>
      </c>
      <c r="E36" s="11">
        <f t="shared" si="3"/>
        <v>1649</v>
      </c>
      <c r="F36" s="11">
        <f t="shared" si="4"/>
        <v>1319</v>
      </c>
      <c r="G36" s="11">
        <f t="shared" si="5"/>
        <v>990</v>
      </c>
      <c r="H36" s="11">
        <f t="shared" si="6"/>
        <v>660</v>
      </c>
      <c r="I36" s="11">
        <f t="shared" si="7"/>
        <v>330</v>
      </c>
      <c r="K36" s="12">
        <f t="shared" si="14"/>
        <v>164.84466236095113</v>
      </c>
      <c r="L36" s="12">
        <f t="shared" si="14"/>
        <v>164.84466236095113</v>
      </c>
      <c r="M36" s="12">
        <f t="shared" si="14"/>
        <v>164.84466236095113</v>
      </c>
      <c r="N36" s="12">
        <f t="shared" si="14"/>
        <v>164.84466236095113</v>
      </c>
      <c r="O36" s="12">
        <f t="shared" si="14"/>
        <v>164.84466236095113</v>
      </c>
      <c r="Q36" t="str">
        <f t="shared" si="8"/>
        <v>미지급</v>
      </c>
      <c r="R36" s="19" t="str">
        <f t="shared" si="9"/>
        <v>지급</v>
      </c>
      <c r="S36" s="19" t="str">
        <f t="shared" si="2"/>
        <v>미지급</v>
      </c>
      <c r="T36" s="19" t="str">
        <f t="shared" si="10"/>
        <v>미지급</v>
      </c>
      <c r="U36" s="19" t="str">
        <f t="shared" si="11"/>
        <v>미지급</v>
      </c>
      <c r="V36" s="19" t="str">
        <f t="shared" si="12"/>
        <v>지급</v>
      </c>
    </row>
    <row r="37" spans="3:22" x14ac:dyDescent="0.3">
      <c r="C37">
        <v>30</v>
      </c>
      <c r="D37">
        <f t="shared" si="13"/>
        <v>197.81359483314137</v>
      </c>
      <c r="E37" s="11">
        <f t="shared" si="3"/>
        <v>1979</v>
      </c>
      <c r="F37" s="11">
        <f t="shared" si="4"/>
        <v>1583</v>
      </c>
      <c r="G37" s="11">
        <f t="shared" si="5"/>
        <v>1187</v>
      </c>
      <c r="H37" s="11">
        <f t="shared" si="6"/>
        <v>792</v>
      </c>
      <c r="I37" s="11">
        <f t="shared" si="7"/>
        <v>396</v>
      </c>
      <c r="K37" s="12">
        <f t="shared" si="14"/>
        <v>197.81359483314137</v>
      </c>
      <c r="L37" s="12">
        <f t="shared" si="14"/>
        <v>197.81359483314137</v>
      </c>
      <c r="M37" s="12">
        <f t="shared" si="14"/>
        <v>197.81359483314137</v>
      </c>
      <c r="N37" s="12">
        <f t="shared" si="14"/>
        <v>197.81359483314137</v>
      </c>
      <c r="O37" s="12">
        <f t="shared" si="14"/>
        <v>197.81359483314137</v>
      </c>
      <c r="Q37" t="str">
        <f t="shared" si="8"/>
        <v>모두 지급</v>
      </c>
      <c r="R37" s="19" t="str">
        <f t="shared" si="9"/>
        <v>지급</v>
      </c>
      <c r="S37" s="19" t="str">
        <f t="shared" si="2"/>
        <v>모두 지급</v>
      </c>
      <c r="T37" s="19" t="str">
        <f t="shared" si="10"/>
        <v>모두 지급</v>
      </c>
      <c r="U37" s="19" t="str">
        <f t="shared" si="11"/>
        <v>모두 지급</v>
      </c>
      <c r="V37" s="19" t="str">
        <f t="shared" si="12"/>
        <v>모두 지급</v>
      </c>
    </row>
    <row r="38" spans="3:22" x14ac:dyDescent="0.3">
      <c r="C38">
        <v>31</v>
      </c>
      <c r="D38">
        <f t="shared" si="13"/>
        <v>237.37631379976963</v>
      </c>
      <c r="E38" s="11">
        <f t="shared" si="3"/>
        <v>2374</v>
      </c>
      <c r="F38" s="11">
        <f t="shared" si="4"/>
        <v>1900</v>
      </c>
      <c r="G38" s="11">
        <f t="shared" si="5"/>
        <v>1425</v>
      </c>
      <c r="H38" s="11">
        <f t="shared" si="6"/>
        <v>950</v>
      </c>
      <c r="I38" s="11">
        <f t="shared" si="7"/>
        <v>475</v>
      </c>
      <c r="K38" s="12">
        <f t="shared" si="14"/>
        <v>237.37631379976963</v>
      </c>
      <c r="L38" s="12">
        <f t="shared" si="14"/>
        <v>237.37631379976963</v>
      </c>
      <c r="M38" s="12">
        <f t="shared" si="14"/>
        <v>237.37631379976963</v>
      </c>
      <c r="N38" s="12">
        <f t="shared" si="14"/>
        <v>237.37631379976963</v>
      </c>
      <c r="O38" s="12">
        <f t="shared" si="14"/>
        <v>237.37631379976963</v>
      </c>
      <c r="Q38" t="str">
        <f t="shared" si="8"/>
        <v>미지급</v>
      </c>
      <c r="R38" s="19" t="str">
        <f t="shared" si="9"/>
        <v>지급</v>
      </c>
      <c r="S38" s="19" t="str">
        <f t="shared" si="2"/>
        <v>지급</v>
      </c>
      <c r="T38" s="19" t="str">
        <f t="shared" si="10"/>
        <v>미지급</v>
      </c>
      <c r="U38" s="19" t="str">
        <f t="shared" si="11"/>
        <v>미지급</v>
      </c>
      <c r="V38" s="19" t="str">
        <f t="shared" si="12"/>
        <v>미지급</v>
      </c>
    </row>
    <row r="39" spans="3:22" x14ac:dyDescent="0.3">
      <c r="C39">
        <v>32</v>
      </c>
      <c r="D39">
        <f t="shared" si="13"/>
        <v>284.85157655972353</v>
      </c>
      <c r="E39" s="11">
        <f t="shared" si="3"/>
        <v>2849</v>
      </c>
      <c r="F39" s="11">
        <f t="shared" si="4"/>
        <v>2279</v>
      </c>
      <c r="G39" s="11">
        <f t="shared" si="5"/>
        <v>1710</v>
      </c>
      <c r="H39" s="11">
        <f t="shared" si="6"/>
        <v>1140</v>
      </c>
      <c r="I39" s="11">
        <f t="shared" si="7"/>
        <v>570</v>
      </c>
      <c r="K39" s="12">
        <f t="shared" si="14"/>
        <v>284.85157655972353</v>
      </c>
      <c r="L39" s="12">
        <f t="shared" si="14"/>
        <v>284.85157655972353</v>
      </c>
      <c r="M39" s="12">
        <f t="shared" si="14"/>
        <v>284.85157655972353</v>
      </c>
      <c r="N39" s="12">
        <f t="shared" si="14"/>
        <v>284.85157655972353</v>
      </c>
      <c r="O39" s="12">
        <f t="shared" si="14"/>
        <v>284.85157655972353</v>
      </c>
      <c r="Q39" t="str">
        <f t="shared" si="8"/>
        <v>미지급</v>
      </c>
      <c r="R39" s="19" t="str">
        <f t="shared" si="9"/>
        <v>지급</v>
      </c>
      <c r="S39" s="19" t="str">
        <f t="shared" si="2"/>
        <v>미지급</v>
      </c>
      <c r="T39" s="19" t="str">
        <f t="shared" si="10"/>
        <v>지급</v>
      </c>
      <c r="U39" s="19" t="str">
        <f t="shared" si="11"/>
        <v>미지급</v>
      </c>
      <c r="V39" s="19" t="str">
        <f t="shared" si="12"/>
        <v>미지급</v>
      </c>
    </row>
    <row r="40" spans="3:22" x14ac:dyDescent="0.3">
      <c r="C40">
        <v>33</v>
      </c>
      <c r="D40">
        <f t="shared" si="13"/>
        <v>341.82189187166824</v>
      </c>
      <c r="E40" s="11">
        <f t="shared" si="3"/>
        <v>3419</v>
      </c>
      <c r="F40" s="11">
        <f t="shared" si="4"/>
        <v>2735</v>
      </c>
      <c r="G40" s="11">
        <f t="shared" si="5"/>
        <v>2051</v>
      </c>
      <c r="H40" s="11">
        <f t="shared" si="6"/>
        <v>1368</v>
      </c>
      <c r="I40" s="11">
        <f t="shared" si="7"/>
        <v>684</v>
      </c>
      <c r="K40" s="12">
        <f t="shared" si="14"/>
        <v>341.82189187166824</v>
      </c>
      <c r="L40" s="12">
        <f t="shared" si="14"/>
        <v>341.82189187166824</v>
      </c>
      <c r="M40" s="12">
        <f t="shared" si="14"/>
        <v>341.82189187166824</v>
      </c>
      <c r="N40" s="12">
        <f t="shared" si="14"/>
        <v>341.82189187166824</v>
      </c>
      <c r="O40" s="12">
        <f t="shared" si="14"/>
        <v>341.82189187166824</v>
      </c>
      <c r="Q40" t="str">
        <f t="shared" si="8"/>
        <v>미지급</v>
      </c>
      <c r="R40" s="19" t="str">
        <f t="shared" si="9"/>
        <v>지급</v>
      </c>
      <c r="S40" s="19" t="str">
        <f t="shared" si="2"/>
        <v>미지급</v>
      </c>
      <c r="T40" s="19" t="str">
        <f t="shared" si="10"/>
        <v>미지급</v>
      </c>
      <c r="U40" s="19" t="str">
        <f t="shared" si="11"/>
        <v>지급</v>
      </c>
      <c r="V40" s="19" t="str">
        <f t="shared" si="12"/>
        <v>미지급</v>
      </c>
    </row>
    <row r="41" spans="3:22" x14ac:dyDescent="0.3">
      <c r="C41">
        <v>34</v>
      </c>
      <c r="D41">
        <f t="shared" si="13"/>
        <v>410.18627024600187</v>
      </c>
      <c r="E41" s="11">
        <f t="shared" si="3"/>
        <v>4102</v>
      </c>
      <c r="F41" s="11">
        <f t="shared" si="4"/>
        <v>3282</v>
      </c>
      <c r="G41" s="11">
        <f t="shared" si="5"/>
        <v>2462</v>
      </c>
      <c r="H41" s="11">
        <f t="shared" si="6"/>
        <v>1641</v>
      </c>
      <c r="I41" s="11">
        <f t="shared" si="7"/>
        <v>821</v>
      </c>
      <c r="K41" s="12">
        <f t="shared" ref="K41:O72" si="15">$D41*K$7</f>
        <v>410.18627024600187</v>
      </c>
      <c r="L41" s="12">
        <f t="shared" si="15"/>
        <v>410.18627024600187</v>
      </c>
      <c r="M41" s="12">
        <f t="shared" si="15"/>
        <v>410.18627024600187</v>
      </c>
      <c r="N41" s="12">
        <f t="shared" si="15"/>
        <v>410.18627024600187</v>
      </c>
      <c r="O41" s="12">
        <f t="shared" si="15"/>
        <v>410.18627024600187</v>
      </c>
      <c r="Q41" t="str">
        <f t="shared" si="8"/>
        <v>미지급</v>
      </c>
      <c r="R41" s="19" t="str">
        <f t="shared" si="9"/>
        <v>지급</v>
      </c>
      <c r="S41" s="19" t="str">
        <f t="shared" si="2"/>
        <v>미지급</v>
      </c>
      <c r="T41" s="19" t="str">
        <f t="shared" si="10"/>
        <v>미지급</v>
      </c>
      <c r="U41" s="19" t="str">
        <f t="shared" si="11"/>
        <v>미지급</v>
      </c>
      <c r="V41" s="19" t="str">
        <f t="shared" si="12"/>
        <v>지급</v>
      </c>
    </row>
    <row r="42" spans="3:22" x14ac:dyDescent="0.3">
      <c r="C42">
        <v>35</v>
      </c>
      <c r="D42">
        <f t="shared" si="13"/>
        <v>492.2235242952022</v>
      </c>
      <c r="E42" s="11">
        <f t="shared" si="3"/>
        <v>4923</v>
      </c>
      <c r="F42" s="11">
        <f t="shared" si="4"/>
        <v>3938</v>
      </c>
      <c r="G42" s="11">
        <f t="shared" si="5"/>
        <v>2954</v>
      </c>
      <c r="H42" s="11">
        <f t="shared" si="6"/>
        <v>1969</v>
      </c>
      <c r="I42" s="11">
        <f t="shared" si="7"/>
        <v>985</v>
      </c>
      <c r="K42" s="12">
        <f t="shared" si="15"/>
        <v>492.2235242952022</v>
      </c>
      <c r="L42" s="12">
        <f t="shared" si="15"/>
        <v>492.2235242952022</v>
      </c>
      <c r="M42" s="12">
        <f t="shared" si="15"/>
        <v>492.2235242952022</v>
      </c>
      <c r="N42" s="12">
        <f t="shared" si="15"/>
        <v>492.2235242952022</v>
      </c>
      <c r="O42" s="12">
        <f t="shared" si="15"/>
        <v>492.2235242952022</v>
      </c>
      <c r="Q42" t="str">
        <f t="shared" si="8"/>
        <v>모두 지급</v>
      </c>
      <c r="R42" s="19" t="str">
        <f t="shared" si="9"/>
        <v>지급</v>
      </c>
      <c r="S42" s="19" t="str">
        <f t="shared" si="2"/>
        <v>모두 지급</v>
      </c>
      <c r="T42" s="19" t="str">
        <f t="shared" si="10"/>
        <v>모두 지급</v>
      </c>
      <c r="U42" s="19" t="str">
        <f t="shared" si="11"/>
        <v>모두 지급</v>
      </c>
      <c r="V42" s="19" t="str">
        <f t="shared" si="12"/>
        <v>모두 지급</v>
      </c>
    </row>
    <row r="43" spans="3:22" x14ac:dyDescent="0.3">
      <c r="C43">
        <v>36</v>
      </c>
      <c r="D43">
        <f t="shared" si="13"/>
        <v>590.66822915424257</v>
      </c>
      <c r="E43" s="11">
        <f t="shared" si="3"/>
        <v>5907</v>
      </c>
      <c r="F43" s="11">
        <f t="shared" si="4"/>
        <v>4726</v>
      </c>
      <c r="G43" s="11">
        <f t="shared" si="5"/>
        <v>3545</v>
      </c>
      <c r="H43" s="11">
        <f t="shared" si="6"/>
        <v>2363</v>
      </c>
      <c r="I43" s="11">
        <f t="shared" si="7"/>
        <v>1182</v>
      </c>
      <c r="K43" s="12">
        <f t="shared" si="15"/>
        <v>590.66822915424257</v>
      </c>
      <c r="L43" s="12">
        <f t="shared" si="15"/>
        <v>590.66822915424257</v>
      </c>
      <c r="M43" s="12">
        <f t="shared" si="15"/>
        <v>590.66822915424257</v>
      </c>
      <c r="N43" s="12">
        <f t="shared" si="15"/>
        <v>590.66822915424257</v>
      </c>
      <c r="O43" s="12">
        <f t="shared" si="15"/>
        <v>590.66822915424257</v>
      </c>
      <c r="Q43" t="str">
        <f t="shared" si="8"/>
        <v>미지급</v>
      </c>
      <c r="R43" s="19" t="str">
        <f t="shared" si="9"/>
        <v>지급</v>
      </c>
      <c r="S43" s="19" t="str">
        <f t="shared" si="2"/>
        <v>지급</v>
      </c>
      <c r="T43" s="19" t="str">
        <f t="shared" si="10"/>
        <v>미지급</v>
      </c>
      <c r="U43" s="19" t="str">
        <f t="shared" si="11"/>
        <v>미지급</v>
      </c>
      <c r="V43" s="19" t="str">
        <f t="shared" si="12"/>
        <v>미지급</v>
      </c>
    </row>
    <row r="44" spans="3:22" x14ac:dyDescent="0.3">
      <c r="C44">
        <v>37</v>
      </c>
      <c r="D44">
        <f t="shared" si="13"/>
        <v>708.8018749850911</v>
      </c>
      <c r="E44" s="11">
        <f t="shared" si="3"/>
        <v>7089</v>
      </c>
      <c r="F44" s="11">
        <f t="shared" si="4"/>
        <v>5671</v>
      </c>
      <c r="G44" s="11">
        <f t="shared" si="5"/>
        <v>4253</v>
      </c>
      <c r="H44" s="11">
        <f t="shared" si="6"/>
        <v>2836</v>
      </c>
      <c r="I44" s="11">
        <f t="shared" si="7"/>
        <v>1418</v>
      </c>
      <c r="K44" s="12">
        <f t="shared" si="15"/>
        <v>708.8018749850911</v>
      </c>
      <c r="L44" s="12">
        <f t="shared" si="15"/>
        <v>708.8018749850911</v>
      </c>
      <c r="M44" s="12">
        <f t="shared" si="15"/>
        <v>708.8018749850911</v>
      </c>
      <c r="N44" s="12">
        <f t="shared" si="15"/>
        <v>708.8018749850911</v>
      </c>
      <c r="O44" s="12">
        <f t="shared" si="15"/>
        <v>708.8018749850911</v>
      </c>
      <c r="Q44" t="str">
        <f t="shared" si="8"/>
        <v>미지급</v>
      </c>
      <c r="R44" s="19" t="str">
        <f t="shared" si="9"/>
        <v>지급</v>
      </c>
      <c r="S44" s="19" t="str">
        <f t="shared" si="2"/>
        <v>미지급</v>
      </c>
      <c r="T44" s="19" t="str">
        <f t="shared" si="10"/>
        <v>지급</v>
      </c>
      <c r="U44" s="19" t="str">
        <f t="shared" si="11"/>
        <v>미지급</v>
      </c>
      <c r="V44" s="19" t="str">
        <f t="shared" si="12"/>
        <v>미지급</v>
      </c>
    </row>
    <row r="45" spans="3:22" x14ac:dyDescent="0.3">
      <c r="C45">
        <v>38</v>
      </c>
      <c r="D45">
        <f t="shared" si="13"/>
        <v>850.56224998210928</v>
      </c>
      <c r="E45" s="11">
        <f t="shared" si="3"/>
        <v>8506</v>
      </c>
      <c r="F45" s="11">
        <f t="shared" si="4"/>
        <v>6805</v>
      </c>
      <c r="G45" s="11">
        <f t="shared" si="5"/>
        <v>5104</v>
      </c>
      <c r="H45" s="11">
        <f t="shared" si="6"/>
        <v>3403</v>
      </c>
      <c r="I45" s="11">
        <f t="shared" si="7"/>
        <v>1702</v>
      </c>
      <c r="K45" s="12">
        <f t="shared" si="15"/>
        <v>850.56224998210928</v>
      </c>
      <c r="L45" s="12">
        <f t="shared" si="15"/>
        <v>850.56224998210928</v>
      </c>
      <c r="M45" s="12">
        <f t="shared" si="15"/>
        <v>850.56224998210928</v>
      </c>
      <c r="N45" s="12">
        <f t="shared" si="15"/>
        <v>850.56224998210928</v>
      </c>
      <c r="O45" s="12">
        <f t="shared" si="15"/>
        <v>850.56224998210928</v>
      </c>
      <c r="Q45" t="str">
        <f t="shared" si="8"/>
        <v>미지급</v>
      </c>
      <c r="R45" s="19" t="str">
        <f t="shared" si="9"/>
        <v>지급</v>
      </c>
      <c r="S45" s="19" t="str">
        <f t="shared" si="2"/>
        <v>미지급</v>
      </c>
      <c r="T45" s="19" t="str">
        <f t="shared" si="10"/>
        <v>미지급</v>
      </c>
      <c r="U45" s="19" t="str">
        <f t="shared" si="11"/>
        <v>지급</v>
      </c>
      <c r="V45" s="19" t="str">
        <f t="shared" si="12"/>
        <v>미지급</v>
      </c>
    </row>
    <row r="46" spans="3:22" x14ac:dyDescent="0.3">
      <c r="C46">
        <v>39</v>
      </c>
      <c r="D46">
        <f t="shared" si="13"/>
        <v>1020.6746999785311</v>
      </c>
      <c r="E46" s="11">
        <f t="shared" si="3"/>
        <v>10207</v>
      </c>
      <c r="F46" s="11">
        <f t="shared" si="4"/>
        <v>8166</v>
      </c>
      <c r="G46" s="11">
        <f t="shared" si="5"/>
        <v>6125</v>
      </c>
      <c r="H46" s="11">
        <f t="shared" si="6"/>
        <v>4083</v>
      </c>
      <c r="I46" s="11">
        <f t="shared" si="7"/>
        <v>2042</v>
      </c>
      <c r="K46" s="12">
        <f t="shared" si="15"/>
        <v>1020.6746999785311</v>
      </c>
      <c r="L46" s="12">
        <f t="shared" si="15"/>
        <v>1020.6746999785311</v>
      </c>
      <c r="M46" s="12">
        <f t="shared" si="15"/>
        <v>1020.6746999785311</v>
      </c>
      <c r="N46" s="12">
        <f t="shared" si="15"/>
        <v>1020.6746999785311</v>
      </c>
      <c r="O46" s="12">
        <f t="shared" si="15"/>
        <v>1020.6746999785311</v>
      </c>
      <c r="Q46" t="str">
        <f t="shared" si="8"/>
        <v>미지급</v>
      </c>
      <c r="R46" s="19" t="str">
        <f t="shared" si="9"/>
        <v>지급</v>
      </c>
      <c r="S46" s="19" t="str">
        <f t="shared" si="2"/>
        <v>미지급</v>
      </c>
      <c r="T46" s="19" t="str">
        <f t="shared" si="10"/>
        <v>미지급</v>
      </c>
      <c r="U46" s="19" t="str">
        <f t="shared" si="11"/>
        <v>미지급</v>
      </c>
      <c r="V46" s="19" t="str">
        <f t="shared" si="12"/>
        <v>지급</v>
      </c>
    </row>
    <row r="47" spans="3:22" x14ac:dyDescent="0.3">
      <c r="C47">
        <v>40</v>
      </c>
      <c r="D47">
        <f t="shared" si="13"/>
        <v>1224.8096399742371</v>
      </c>
      <c r="E47" s="11">
        <f t="shared" si="3"/>
        <v>12249</v>
      </c>
      <c r="F47" s="11">
        <f t="shared" si="4"/>
        <v>9799</v>
      </c>
      <c r="G47" s="11">
        <f t="shared" si="5"/>
        <v>7349</v>
      </c>
      <c r="H47" s="11">
        <f t="shared" si="6"/>
        <v>4900</v>
      </c>
      <c r="I47" s="11">
        <f t="shared" si="7"/>
        <v>2450</v>
      </c>
      <c r="K47" s="12">
        <f t="shared" si="15"/>
        <v>1224.8096399742371</v>
      </c>
      <c r="L47" s="12">
        <f t="shared" si="15"/>
        <v>1224.8096399742371</v>
      </c>
      <c r="M47" s="12">
        <f t="shared" si="15"/>
        <v>1224.8096399742371</v>
      </c>
      <c r="N47" s="12">
        <f t="shared" si="15"/>
        <v>1224.8096399742371</v>
      </c>
      <c r="O47" s="12">
        <f t="shared" si="15"/>
        <v>1224.8096399742371</v>
      </c>
      <c r="Q47" t="str">
        <f t="shared" si="8"/>
        <v>모두 지급</v>
      </c>
      <c r="R47" s="19" t="str">
        <f t="shared" si="9"/>
        <v>지급</v>
      </c>
      <c r="S47" s="19" t="str">
        <f t="shared" si="2"/>
        <v>모두 지급</v>
      </c>
      <c r="T47" s="19" t="str">
        <f t="shared" si="10"/>
        <v>모두 지급</v>
      </c>
      <c r="U47" s="19" t="str">
        <f t="shared" si="11"/>
        <v>모두 지급</v>
      </c>
      <c r="V47" s="19" t="str">
        <f t="shared" si="12"/>
        <v>모두 지급</v>
      </c>
    </row>
    <row r="48" spans="3:22" x14ac:dyDescent="0.3">
      <c r="C48">
        <v>41</v>
      </c>
      <c r="D48">
        <f t="shared" si="13"/>
        <v>1469.7715679690846</v>
      </c>
      <c r="E48" s="11">
        <f t="shared" si="3"/>
        <v>14698</v>
      </c>
      <c r="F48" s="11">
        <f t="shared" si="4"/>
        <v>11759</v>
      </c>
      <c r="G48" s="11">
        <f t="shared" si="5"/>
        <v>8819</v>
      </c>
      <c r="H48" s="11">
        <f t="shared" si="6"/>
        <v>5880</v>
      </c>
      <c r="I48" s="11">
        <f t="shared" si="7"/>
        <v>2940</v>
      </c>
      <c r="K48" s="12">
        <f t="shared" si="15"/>
        <v>1469.7715679690846</v>
      </c>
      <c r="L48" s="12">
        <f t="shared" si="15"/>
        <v>1469.7715679690846</v>
      </c>
      <c r="M48" s="12">
        <f t="shared" si="15"/>
        <v>1469.7715679690846</v>
      </c>
      <c r="N48" s="12">
        <f t="shared" si="15"/>
        <v>1469.7715679690846</v>
      </c>
      <c r="O48" s="12">
        <f t="shared" si="15"/>
        <v>1469.7715679690846</v>
      </c>
      <c r="Q48" t="str">
        <f t="shared" si="8"/>
        <v>미지급</v>
      </c>
      <c r="R48" s="19" t="str">
        <f t="shared" si="9"/>
        <v>지급</v>
      </c>
      <c r="S48" s="19" t="str">
        <f t="shared" si="2"/>
        <v>지급</v>
      </c>
      <c r="T48" s="19" t="str">
        <f t="shared" si="10"/>
        <v>미지급</v>
      </c>
      <c r="U48" s="19" t="str">
        <f t="shared" si="11"/>
        <v>미지급</v>
      </c>
      <c r="V48" s="19" t="str">
        <f t="shared" si="12"/>
        <v>미지급</v>
      </c>
    </row>
    <row r="49" spans="3:22" x14ac:dyDescent="0.3">
      <c r="C49">
        <v>42</v>
      </c>
      <c r="D49">
        <f t="shared" si="13"/>
        <v>1763.7258815629013</v>
      </c>
      <c r="E49" s="11">
        <f t="shared" si="3"/>
        <v>17638</v>
      </c>
      <c r="F49" s="11">
        <f t="shared" si="4"/>
        <v>14110</v>
      </c>
      <c r="G49" s="11">
        <f t="shared" si="5"/>
        <v>10583</v>
      </c>
      <c r="H49" s="11">
        <f t="shared" si="6"/>
        <v>7055</v>
      </c>
      <c r="I49" s="11">
        <f t="shared" si="7"/>
        <v>3528</v>
      </c>
      <c r="K49" s="12">
        <f t="shared" si="15"/>
        <v>1763.7258815629013</v>
      </c>
      <c r="L49" s="12">
        <f t="shared" si="15"/>
        <v>1763.7258815629013</v>
      </c>
      <c r="M49" s="12">
        <f t="shared" si="15"/>
        <v>1763.7258815629013</v>
      </c>
      <c r="N49" s="12">
        <f t="shared" si="15"/>
        <v>1763.7258815629013</v>
      </c>
      <c r="O49" s="12">
        <f t="shared" si="15"/>
        <v>1763.7258815629013</v>
      </c>
      <c r="Q49" t="str">
        <f t="shared" si="8"/>
        <v>미지급</v>
      </c>
      <c r="R49" s="19" t="str">
        <f t="shared" si="9"/>
        <v>지급</v>
      </c>
      <c r="S49" s="19" t="str">
        <f t="shared" si="2"/>
        <v>미지급</v>
      </c>
      <c r="T49" s="19" t="str">
        <f t="shared" si="10"/>
        <v>지급</v>
      </c>
      <c r="U49" s="19" t="str">
        <f t="shared" si="11"/>
        <v>미지급</v>
      </c>
      <c r="V49" s="19" t="str">
        <f t="shared" si="12"/>
        <v>미지급</v>
      </c>
    </row>
    <row r="50" spans="3:22" x14ac:dyDescent="0.3">
      <c r="C50">
        <v>43</v>
      </c>
      <c r="D50">
        <f t="shared" si="13"/>
        <v>2116.4710578754816</v>
      </c>
      <c r="E50" s="11">
        <f t="shared" si="3"/>
        <v>21165</v>
      </c>
      <c r="F50" s="11">
        <f t="shared" si="4"/>
        <v>16932</v>
      </c>
      <c r="G50" s="11">
        <f t="shared" si="5"/>
        <v>12699</v>
      </c>
      <c r="H50" s="11">
        <f t="shared" si="6"/>
        <v>8466</v>
      </c>
      <c r="I50" s="11">
        <f t="shared" si="7"/>
        <v>4233</v>
      </c>
      <c r="K50" s="12">
        <f t="shared" si="15"/>
        <v>2116.4710578754816</v>
      </c>
      <c r="L50" s="12">
        <f t="shared" si="15"/>
        <v>2116.4710578754816</v>
      </c>
      <c r="M50" s="12">
        <f t="shared" si="15"/>
        <v>2116.4710578754816</v>
      </c>
      <c r="N50" s="12">
        <f t="shared" si="15"/>
        <v>2116.4710578754816</v>
      </c>
      <c r="O50" s="12">
        <f t="shared" si="15"/>
        <v>2116.4710578754816</v>
      </c>
      <c r="Q50" t="str">
        <f t="shared" si="8"/>
        <v>미지급</v>
      </c>
      <c r="R50" s="19" t="str">
        <f t="shared" si="9"/>
        <v>지급</v>
      </c>
      <c r="S50" s="19" t="str">
        <f t="shared" si="2"/>
        <v>미지급</v>
      </c>
      <c r="T50" s="19" t="str">
        <f t="shared" si="10"/>
        <v>미지급</v>
      </c>
      <c r="U50" s="19" t="str">
        <f t="shared" si="11"/>
        <v>지급</v>
      </c>
      <c r="V50" s="19" t="str">
        <f t="shared" si="12"/>
        <v>미지급</v>
      </c>
    </row>
    <row r="51" spans="3:22" x14ac:dyDescent="0.3">
      <c r="C51">
        <v>44</v>
      </c>
      <c r="D51">
        <f t="shared" si="13"/>
        <v>2539.7652694505778</v>
      </c>
      <c r="E51" s="11">
        <f t="shared" si="3"/>
        <v>25398</v>
      </c>
      <c r="F51" s="11">
        <f t="shared" si="4"/>
        <v>20319</v>
      </c>
      <c r="G51" s="11">
        <f t="shared" si="5"/>
        <v>15239</v>
      </c>
      <c r="H51" s="11">
        <f t="shared" si="6"/>
        <v>10160</v>
      </c>
      <c r="I51" s="11">
        <f t="shared" si="7"/>
        <v>5080</v>
      </c>
      <c r="K51" s="12">
        <f t="shared" si="15"/>
        <v>2539.7652694505778</v>
      </c>
      <c r="L51" s="12">
        <f t="shared" si="15"/>
        <v>2539.7652694505778</v>
      </c>
      <c r="M51" s="12">
        <f t="shared" si="15"/>
        <v>2539.7652694505778</v>
      </c>
      <c r="N51" s="12">
        <f t="shared" si="15"/>
        <v>2539.7652694505778</v>
      </c>
      <c r="O51" s="12">
        <f t="shared" si="15"/>
        <v>2539.7652694505778</v>
      </c>
      <c r="Q51" t="str">
        <f t="shared" si="8"/>
        <v>미지급</v>
      </c>
      <c r="R51" s="19" t="str">
        <f t="shared" si="9"/>
        <v>지급</v>
      </c>
      <c r="S51" s="19" t="str">
        <f t="shared" si="2"/>
        <v>미지급</v>
      </c>
      <c r="T51" s="19" t="str">
        <f t="shared" si="10"/>
        <v>미지급</v>
      </c>
      <c r="U51" s="19" t="str">
        <f t="shared" si="11"/>
        <v>미지급</v>
      </c>
      <c r="V51" s="19" t="str">
        <f t="shared" si="12"/>
        <v>지급</v>
      </c>
    </row>
    <row r="52" spans="3:22" x14ac:dyDescent="0.3">
      <c r="C52">
        <v>45</v>
      </c>
      <c r="D52">
        <f t="shared" si="13"/>
        <v>3047.7183233406931</v>
      </c>
      <c r="E52" s="11">
        <f t="shared" si="3"/>
        <v>30478</v>
      </c>
      <c r="F52" s="11">
        <f t="shared" si="4"/>
        <v>24382</v>
      </c>
      <c r="G52" s="11">
        <f t="shared" si="5"/>
        <v>18287</v>
      </c>
      <c r="H52" s="11">
        <f t="shared" si="6"/>
        <v>12191</v>
      </c>
      <c r="I52" s="11">
        <f t="shared" si="7"/>
        <v>6096</v>
      </c>
      <c r="K52" s="12">
        <f t="shared" si="15"/>
        <v>3047.7183233406931</v>
      </c>
      <c r="L52" s="12">
        <f t="shared" si="15"/>
        <v>3047.7183233406931</v>
      </c>
      <c r="M52" s="12">
        <f t="shared" si="15"/>
        <v>3047.7183233406931</v>
      </c>
      <c r="N52" s="12">
        <f t="shared" si="15"/>
        <v>3047.7183233406931</v>
      </c>
      <c r="O52" s="12">
        <f t="shared" si="15"/>
        <v>3047.7183233406931</v>
      </c>
      <c r="Q52" t="str">
        <f t="shared" si="8"/>
        <v>모두 지급</v>
      </c>
      <c r="R52" s="19" t="str">
        <f t="shared" si="9"/>
        <v>지급</v>
      </c>
      <c r="S52" s="19" t="str">
        <f t="shared" si="2"/>
        <v>모두 지급</v>
      </c>
      <c r="T52" s="19" t="str">
        <f t="shared" si="10"/>
        <v>모두 지급</v>
      </c>
      <c r="U52" s="19" t="str">
        <f t="shared" si="11"/>
        <v>모두 지급</v>
      </c>
      <c r="V52" s="19" t="str">
        <f t="shared" si="12"/>
        <v>모두 지급</v>
      </c>
    </row>
    <row r="53" spans="3:22" x14ac:dyDescent="0.3">
      <c r="C53">
        <v>46</v>
      </c>
      <c r="D53">
        <f t="shared" si="13"/>
        <v>3657.2619880088318</v>
      </c>
      <c r="E53" s="11">
        <f t="shared" si="3"/>
        <v>36573</v>
      </c>
      <c r="F53" s="11">
        <f t="shared" si="4"/>
        <v>29259</v>
      </c>
      <c r="G53" s="11">
        <f t="shared" si="5"/>
        <v>21944</v>
      </c>
      <c r="H53" s="11">
        <f t="shared" si="6"/>
        <v>14630</v>
      </c>
      <c r="I53" s="11">
        <f t="shared" si="7"/>
        <v>7315</v>
      </c>
      <c r="K53" s="12">
        <f t="shared" si="15"/>
        <v>3657.2619880088318</v>
      </c>
      <c r="L53" s="12">
        <f t="shared" si="15"/>
        <v>3657.2619880088318</v>
      </c>
      <c r="M53" s="12">
        <f t="shared" si="15"/>
        <v>3657.2619880088318</v>
      </c>
      <c r="N53" s="12">
        <f t="shared" si="15"/>
        <v>3657.2619880088318</v>
      </c>
      <c r="O53" s="12">
        <f t="shared" si="15"/>
        <v>3657.2619880088318</v>
      </c>
      <c r="Q53" t="str">
        <f t="shared" si="8"/>
        <v>미지급</v>
      </c>
      <c r="R53" s="19" t="str">
        <f t="shared" si="9"/>
        <v>지급</v>
      </c>
      <c r="S53" s="19" t="str">
        <f t="shared" si="2"/>
        <v>지급</v>
      </c>
      <c r="T53" s="19" t="str">
        <f t="shared" si="10"/>
        <v>미지급</v>
      </c>
      <c r="U53" s="19" t="str">
        <f t="shared" si="11"/>
        <v>미지급</v>
      </c>
      <c r="V53" s="19" t="str">
        <f t="shared" si="12"/>
        <v>미지급</v>
      </c>
    </row>
    <row r="54" spans="3:22" x14ac:dyDescent="0.3">
      <c r="C54">
        <v>47</v>
      </c>
      <c r="D54">
        <f t="shared" si="13"/>
        <v>4388.7143856105977</v>
      </c>
      <c r="E54" s="11">
        <f t="shared" si="3"/>
        <v>43888</v>
      </c>
      <c r="F54" s="11">
        <f t="shared" si="4"/>
        <v>35110</v>
      </c>
      <c r="G54" s="11">
        <f t="shared" si="5"/>
        <v>26333</v>
      </c>
      <c r="H54" s="11">
        <f t="shared" si="6"/>
        <v>17555</v>
      </c>
      <c r="I54" s="11">
        <f t="shared" si="7"/>
        <v>8778</v>
      </c>
      <c r="K54" s="12">
        <f t="shared" si="15"/>
        <v>4388.7143856105977</v>
      </c>
      <c r="L54" s="12">
        <f t="shared" si="15"/>
        <v>4388.7143856105977</v>
      </c>
      <c r="M54" s="12">
        <f t="shared" si="15"/>
        <v>4388.7143856105977</v>
      </c>
      <c r="N54" s="12">
        <f t="shared" si="15"/>
        <v>4388.7143856105977</v>
      </c>
      <c r="O54" s="12">
        <f t="shared" si="15"/>
        <v>4388.7143856105977</v>
      </c>
      <c r="Q54" t="str">
        <f t="shared" si="8"/>
        <v>미지급</v>
      </c>
      <c r="R54" s="19" t="str">
        <f t="shared" si="9"/>
        <v>지급</v>
      </c>
      <c r="S54" s="19" t="str">
        <f t="shared" si="2"/>
        <v>미지급</v>
      </c>
      <c r="T54" s="19" t="str">
        <f t="shared" si="10"/>
        <v>지급</v>
      </c>
      <c r="U54" s="19" t="str">
        <f t="shared" si="11"/>
        <v>미지급</v>
      </c>
      <c r="V54" s="19" t="str">
        <f t="shared" si="12"/>
        <v>미지급</v>
      </c>
    </row>
    <row r="55" spans="3:22" x14ac:dyDescent="0.3">
      <c r="C55">
        <v>48</v>
      </c>
      <c r="D55">
        <f t="shared" si="13"/>
        <v>5266.457262732717</v>
      </c>
      <c r="E55" s="11">
        <f t="shared" si="3"/>
        <v>52665</v>
      </c>
      <c r="F55" s="11">
        <f t="shared" si="4"/>
        <v>42132</v>
      </c>
      <c r="G55" s="11">
        <f t="shared" si="5"/>
        <v>31599</v>
      </c>
      <c r="H55" s="11">
        <f t="shared" si="6"/>
        <v>21066</v>
      </c>
      <c r="I55" s="11">
        <f t="shared" si="7"/>
        <v>10533</v>
      </c>
      <c r="K55" s="12">
        <f t="shared" si="15"/>
        <v>5266.457262732717</v>
      </c>
      <c r="L55" s="12">
        <f t="shared" si="15"/>
        <v>5266.457262732717</v>
      </c>
      <c r="M55" s="12">
        <f t="shared" si="15"/>
        <v>5266.457262732717</v>
      </c>
      <c r="N55" s="12">
        <f t="shared" si="15"/>
        <v>5266.457262732717</v>
      </c>
      <c r="O55" s="12">
        <f t="shared" si="15"/>
        <v>5266.457262732717</v>
      </c>
      <c r="Q55" t="str">
        <f t="shared" si="8"/>
        <v>미지급</v>
      </c>
      <c r="R55" s="19" t="str">
        <f t="shared" si="9"/>
        <v>지급</v>
      </c>
      <c r="S55" s="19" t="str">
        <f t="shared" si="2"/>
        <v>미지급</v>
      </c>
      <c r="T55" s="19" t="str">
        <f t="shared" si="10"/>
        <v>미지급</v>
      </c>
      <c r="U55" s="19" t="str">
        <f t="shared" si="11"/>
        <v>지급</v>
      </c>
      <c r="V55" s="19" t="str">
        <f t="shared" si="12"/>
        <v>미지급</v>
      </c>
    </row>
    <row r="56" spans="3:22" x14ac:dyDescent="0.3">
      <c r="C56">
        <v>49</v>
      </c>
      <c r="D56">
        <f t="shared" si="13"/>
        <v>6319.7487152792601</v>
      </c>
      <c r="E56" s="11">
        <f t="shared" si="3"/>
        <v>63198</v>
      </c>
      <c r="F56" s="11">
        <f t="shared" si="4"/>
        <v>50558</v>
      </c>
      <c r="G56" s="11">
        <f t="shared" si="5"/>
        <v>37919</v>
      </c>
      <c r="H56" s="11">
        <f t="shared" si="6"/>
        <v>25279</v>
      </c>
      <c r="I56" s="11">
        <f t="shared" si="7"/>
        <v>12640</v>
      </c>
      <c r="K56" s="12">
        <f t="shared" si="15"/>
        <v>6319.7487152792601</v>
      </c>
      <c r="L56" s="12">
        <f t="shared" si="15"/>
        <v>6319.7487152792601</v>
      </c>
      <c r="M56" s="12">
        <f t="shared" si="15"/>
        <v>6319.7487152792601</v>
      </c>
      <c r="N56" s="12">
        <f t="shared" si="15"/>
        <v>6319.7487152792601</v>
      </c>
      <c r="O56" s="12">
        <f t="shared" si="15"/>
        <v>6319.7487152792601</v>
      </c>
      <c r="Q56" t="str">
        <f t="shared" si="8"/>
        <v>미지급</v>
      </c>
      <c r="R56" s="19" t="str">
        <f t="shared" si="9"/>
        <v>지급</v>
      </c>
      <c r="S56" s="19" t="str">
        <f t="shared" si="2"/>
        <v>미지급</v>
      </c>
      <c r="T56" s="19" t="str">
        <f t="shared" si="10"/>
        <v>미지급</v>
      </c>
      <c r="U56" s="19" t="str">
        <f t="shared" si="11"/>
        <v>미지급</v>
      </c>
      <c r="V56" s="19" t="str">
        <f t="shared" si="12"/>
        <v>지급</v>
      </c>
    </row>
    <row r="57" spans="3:22" x14ac:dyDescent="0.3">
      <c r="C57">
        <v>50</v>
      </c>
      <c r="D57">
        <f t="shared" si="13"/>
        <v>7583.6984583351114</v>
      </c>
      <c r="E57" s="11">
        <f t="shared" si="3"/>
        <v>75837</v>
      </c>
      <c r="F57" s="11">
        <f t="shared" si="4"/>
        <v>60670</v>
      </c>
      <c r="G57" s="11">
        <f t="shared" si="5"/>
        <v>45503</v>
      </c>
      <c r="H57" s="11">
        <f t="shared" si="6"/>
        <v>30335</v>
      </c>
      <c r="I57" s="11">
        <f t="shared" si="7"/>
        <v>15168</v>
      </c>
      <c r="K57" s="12">
        <f t="shared" si="15"/>
        <v>7583.6984583351114</v>
      </c>
      <c r="L57" s="12">
        <f t="shared" si="15"/>
        <v>7583.6984583351114</v>
      </c>
      <c r="M57" s="12">
        <f t="shared" si="15"/>
        <v>7583.6984583351114</v>
      </c>
      <c r="N57" s="12">
        <f t="shared" si="15"/>
        <v>7583.6984583351114</v>
      </c>
      <c r="O57" s="12">
        <f t="shared" si="15"/>
        <v>7583.6984583351114</v>
      </c>
      <c r="Q57" t="str">
        <f t="shared" si="8"/>
        <v>모두 지급</v>
      </c>
      <c r="R57" s="19" t="str">
        <f t="shared" si="9"/>
        <v>지급</v>
      </c>
      <c r="S57" s="19" t="str">
        <f t="shared" si="2"/>
        <v>모두 지급</v>
      </c>
      <c r="T57" s="19" t="str">
        <f t="shared" si="10"/>
        <v>모두 지급</v>
      </c>
      <c r="U57" s="19" t="str">
        <f t="shared" si="11"/>
        <v>모두 지급</v>
      </c>
      <c r="V57" s="19" t="str">
        <f t="shared" si="12"/>
        <v>모두 지급</v>
      </c>
    </row>
    <row r="58" spans="3:22" x14ac:dyDescent="0.3">
      <c r="C58">
        <v>51</v>
      </c>
      <c r="D58">
        <f t="shared" si="13"/>
        <v>9100.4381500021336</v>
      </c>
      <c r="E58" s="11">
        <f t="shared" si="3"/>
        <v>91005</v>
      </c>
      <c r="F58" s="11">
        <f t="shared" si="4"/>
        <v>72804</v>
      </c>
      <c r="G58" s="11">
        <f t="shared" si="5"/>
        <v>54603</v>
      </c>
      <c r="H58" s="11">
        <f t="shared" si="6"/>
        <v>36402</v>
      </c>
      <c r="I58" s="11">
        <f t="shared" si="7"/>
        <v>18201</v>
      </c>
      <c r="K58" s="12">
        <f t="shared" si="15"/>
        <v>9100.4381500021336</v>
      </c>
      <c r="L58" s="12">
        <f t="shared" si="15"/>
        <v>9100.4381500021336</v>
      </c>
      <c r="M58" s="12">
        <f t="shared" si="15"/>
        <v>9100.4381500021336</v>
      </c>
      <c r="N58" s="12">
        <f t="shared" si="15"/>
        <v>9100.4381500021336</v>
      </c>
      <c r="O58" s="12">
        <f t="shared" si="15"/>
        <v>9100.4381500021336</v>
      </c>
      <c r="Q58" t="str">
        <f t="shared" si="8"/>
        <v>미지급</v>
      </c>
      <c r="R58" s="19" t="str">
        <f t="shared" si="9"/>
        <v>지급</v>
      </c>
      <c r="S58" s="19" t="str">
        <f t="shared" si="2"/>
        <v>지급</v>
      </c>
      <c r="T58" s="19" t="str">
        <f t="shared" si="10"/>
        <v>미지급</v>
      </c>
      <c r="U58" s="19" t="str">
        <f t="shared" si="11"/>
        <v>미지급</v>
      </c>
      <c r="V58" s="19" t="str">
        <f t="shared" si="12"/>
        <v>미지급</v>
      </c>
    </row>
    <row r="59" spans="3:22" x14ac:dyDescent="0.3">
      <c r="C59">
        <v>52</v>
      </c>
      <c r="D59">
        <f t="shared" si="13"/>
        <v>10920.525780002559</v>
      </c>
      <c r="E59" s="11">
        <f t="shared" si="3"/>
        <v>109206</v>
      </c>
      <c r="F59" s="11">
        <f t="shared" si="4"/>
        <v>87365</v>
      </c>
      <c r="G59" s="11">
        <f t="shared" si="5"/>
        <v>65524</v>
      </c>
      <c r="H59" s="11">
        <f t="shared" si="6"/>
        <v>43683</v>
      </c>
      <c r="I59" s="11">
        <f t="shared" si="7"/>
        <v>21842</v>
      </c>
      <c r="K59" s="12">
        <f t="shared" si="15"/>
        <v>10920.525780002559</v>
      </c>
      <c r="L59" s="12">
        <f t="shared" si="15"/>
        <v>10920.525780002559</v>
      </c>
      <c r="M59" s="12">
        <f t="shared" si="15"/>
        <v>10920.525780002559</v>
      </c>
      <c r="N59" s="12">
        <f t="shared" si="15"/>
        <v>10920.525780002559</v>
      </c>
      <c r="O59" s="12">
        <f t="shared" si="15"/>
        <v>10920.525780002559</v>
      </c>
      <c r="Q59" t="str">
        <f t="shared" si="8"/>
        <v>미지급</v>
      </c>
      <c r="R59" s="19" t="str">
        <f t="shared" si="9"/>
        <v>지급</v>
      </c>
      <c r="S59" s="19" t="str">
        <f t="shared" si="2"/>
        <v>미지급</v>
      </c>
      <c r="T59" s="19" t="str">
        <f t="shared" si="10"/>
        <v>지급</v>
      </c>
      <c r="U59" s="19" t="str">
        <f t="shared" si="11"/>
        <v>미지급</v>
      </c>
      <c r="V59" s="19" t="str">
        <f t="shared" si="12"/>
        <v>미지급</v>
      </c>
    </row>
    <row r="60" spans="3:22" x14ac:dyDescent="0.3">
      <c r="C60">
        <v>53</v>
      </c>
      <c r="D60">
        <f t="shared" si="13"/>
        <v>13104.63093600307</v>
      </c>
      <c r="E60" s="11">
        <f t="shared" si="3"/>
        <v>131047</v>
      </c>
      <c r="F60" s="11">
        <f t="shared" si="4"/>
        <v>104838</v>
      </c>
      <c r="G60" s="11">
        <f t="shared" si="5"/>
        <v>78628</v>
      </c>
      <c r="H60" s="11">
        <f t="shared" si="6"/>
        <v>52419</v>
      </c>
      <c r="I60" s="11">
        <f t="shared" si="7"/>
        <v>26210</v>
      </c>
      <c r="K60" s="12">
        <f t="shared" si="15"/>
        <v>13104.63093600307</v>
      </c>
      <c r="L60" s="12">
        <f t="shared" si="15"/>
        <v>13104.63093600307</v>
      </c>
      <c r="M60" s="12">
        <f t="shared" si="15"/>
        <v>13104.63093600307</v>
      </c>
      <c r="N60" s="12">
        <f t="shared" si="15"/>
        <v>13104.63093600307</v>
      </c>
      <c r="O60" s="12">
        <f t="shared" si="15"/>
        <v>13104.63093600307</v>
      </c>
      <c r="Q60" t="str">
        <f t="shared" si="8"/>
        <v>미지급</v>
      </c>
      <c r="R60" s="19" t="str">
        <f t="shared" si="9"/>
        <v>지급</v>
      </c>
      <c r="S60" s="19" t="str">
        <f t="shared" si="2"/>
        <v>미지급</v>
      </c>
      <c r="T60" s="19" t="str">
        <f t="shared" si="10"/>
        <v>미지급</v>
      </c>
      <c r="U60" s="19" t="str">
        <f t="shared" si="11"/>
        <v>지급</v>
      </c>
      <c r="V60" s="19" t="str">
        <f t="shared" si="12"/>
        <v>미지급</v>
      </c>
    </row>
    <row r="61" spans="3:22" x14ac:dyDescent="0.3">
      <c r="C61">
        <v>54</v>
      </c>
      <c r="D61">
        <f t="shared" si="13"/>
        <v>15725.557123203684</v>
      </c>
      <c r="E61" s="11">
        <f t="shared" si="3"/>
        <v>157256</v>
      </c>
      <c r="F61" s="11">
        <f t="shared" si="4"/>
        <v>125805</v>
      </c>
      <c r="G61" s="11">
        <f t="shared" si="5"/>
        <v>94354</v>
      </c>
      <c r="H61" s="11">
        <f t="shared" si="6"/>
        <v>62903</v>
      </c>
      <c r="I61" s="11">
        <f t="shared" si="7"/>
        <v>31452</v>
      </c>
      <c r="K61" s="12">
        <f t="shared" si="15"/>
        <v>15725.557123203684</v>
      </c>
      <c r="L61" s="12">
        <f t="shared" si="15"/>
        <v>15725.557123203684</v>
      </c>
      <c r="M61" s="12">
        <f t="shared" si="15"/>
        <v>15725.557123203684</v>
      </c>
      <c r="N61" s="12">
        <f t="shared" si="15"/>
        <v>15725.557123203684</v>
      </c>
      <c r="O61" s="12">
        <f t="shared" si="15"/>
        <v>15725.557123203684</v>
      </c>
      <c r="Q61" t="str">
        <f t="shared" si="8"/>
        <v>미지급</v>
      </c>
      <c r="R61" s="19" t="str">
        <f t="shared" si="9"/>
        <v>지급</v>
      </c>
      <c r="S61" s="19" t="str">
        <f t="shared" si="2"/>
        <v>미지급</v>
      </c>
      <c r="T61" s="19" t="str">
        <f t="shared" si="10"/>
        <v>미지급</v>
      </c>
      <c r="U61" s="19" t="str">
        <f t="shared" si="11"/>
        <v>미지급</v>
      </c>
      <c r="V61" s="19" t="str">
        <f t="shared" si="12"/>
        <v>지급</v>
      </c>
    </row>
    <row r="62" spans="3:22" x14ac:dyDescent="0.3">
      <c r="C62">
        <v>55</v>
      </c>
      <c r="D62">
        <f t="shared" si="13"/>
        <v>18870.66854784442</v>
      </c>
      <c r="E62" s="11">
        <f t="shared" si="3"/>
        <v>188707</v>
      </c>
      <c r="F62" s="11">
        <f t="shared" si="4"/>
        <v>150966</v>
      </c>
      <c r="G62" s="11">
        <f t="shared" si="5"/>
        <v>113225</v>
      </c>
      <c r="H62" s="11">
        <f t="shared" si="6"/>
        <v>75483</v>
      </c>
      <c r="I62" s="11">
        <f t="shared" si="7"/>
        <v>37742</v>
      </c>
      <c r="K62" s="12">
        <f t="shared" si="15"/>
        <v>18870.66854784442</v>
      </c>
      <c r="L62" s="12">
        <f t="shared" si="15"/>
        <v>18870.66854784442</v>
      </c>
      <c r="M62" s="12">
        <f t="shared" si="15"/>
        <v>18870.66854784442</v>
      </c>
      <c r="N62" s="12">
        <f t="shared" si="15"/>
        <v>18870.66854784442</v>
      </c>
      <c r="O62" s="12">
        <f t="shared" si="15"/>
        <v>18870.66854784442</v>
      </c>
      <c r="Q62" t="str">
        <f t="shared" si="8"/>
        <v>모두 지급</v>
      </c>
      <c r="R62" s="19" t="str">
        <f t="shared" si="9"/>
        <v>지급</v>
      </c>
      <c r="S62" s="19" t="str">
        <f t="shared" si="2"/>
        <v>모두 지급</v>
      </c>
      <c r="T62" s="19" t="str">
        <f t="shared" si="10"/>
        <v>모두 지급</v>
      </c>
      <c r="U62" s="19" t="str">
        <f t="shared" si="11"/>
        <v>모두 지급</v>
      </c>
      <c r="V62" s="19" t="str">
        <f t="shared" si="12"/>
        <v>모두 지급</v>
      </c>
    </row>
    <row r="63" spans="3:22" x14ac:dyDescent="0.3">
      <c r="C63">
        <v>56</v>
      </c>
      <c r="D63">
        <f t="shared" si="13"/>
        <v>22644.802257413303</v>
      </c>
      <c r="E63" s="11">
        <f t="shared" si="3"/>
        <v>226449</v>
      </c>
      <c r="F63" s="11">
        <f t="shared" si="4"/>
        <v>181159</v>
      </c>
      <c r="G63" s="11">
        <f t="shared" si="5"/>
        <v>135869</v>
      </c>
      <c r="H63" s="11">
        <f t="shared" si="6"/>
        <v>90580</v>
      </c>
      <c r="I63" s="11">
        <f t="shared" si="7"/>
        <v>45290</v>
      </c>
      <c r="K63" s="12">
        <f t="shared" si="15"/>
        <v>22644.802257413303</v>
      </c>
      <c r="L63" s="12">
        <f t="shared" si="15"/>
        <v>22644.802257413303</v>
      </c>
      <c r="M63" s="12">
        <f t="shared" si="15"/>
        <v>22644.802257413303</v>
      </c>
      <c r="N63" s="12">
        <f t="shared" si="15"/>
        <v>22644.802257413303</v>
      </c>
      <c r="O63" s="12">
        <f t="shared" si="15"/>
        <v>22644.802257413303</v>
      </c>
      <c r="Q63" t="str">
        <f t="shared" si="8"/>
        <v>미지급</v>
      </c>
      <c r="R63" s="19" t="str">
        <f t="shared" si="9"/>
        <v>지급</v>
      </c>
      <c r="S63" s="19" t="str">
        <f t="shared" si="2"/>
        <v>지급</v>
      </c>
      <c r="T63" s="19" t="str">
        <f t="shared" si="10"/>
        <v>미지급</v>
      </c>
      <c r="U63" s="19" t="str">
        <f t="shared" si="11"/>
        <v>미지급</v>
      </c>
      <c r="V63" s="19" t="str">
        <f t="shared" si="12"/>
        <v>미지급</v>
      </c>
    </row>
    <row r="64" spans="3:22" x14ac:dyDescent="0.3">
      <c r="C64">
        <v>57</v>
      </c>
      <c r="D64">
        <f t="shared" si="13"/>
        <v>27173.762708895963</v>
      </c>
      <c r="E64" s="11">
        <f t="shared" si="3"/>
        <v>271738</v>
      </c>
      <c r="F64" s="11">
        <f t="shared" si="4"/>
        <v>217391</v>
      </c>
      <c r="G64" s="11">
        <f t="shared" si="5"/>
        <v>163043</v>
      </c>
      <c r="H64" s="11">
        <f t="shared" si="6"/>
        <v>108696</v>
      </c>
      <c r="I64" s="11">
        <f t="shared" si="7"/>
        <v>54348</v>
      </c>
      <c r="K64" s="12">
        <f t="shared" si="15"/>
        <v>27173.762708895963</v>
      </c>
      <c r="L64" s="12">
        <f t="shared" si="15"/>
        <v>27173.762708895963</v>
      </c>
      <c r="M64" s="12">
        <f t="shared" si="15"/>
        <v>27173.762708895963</v>
      </c>
      <c r="N64" s="12">
        <f t="shared" si="15"/>
        <v>27173.762708895963</v>
      </c>
      <c r="O64" s="12">
        <f t="shared" si="15"/>
        <v>27173.762708895963</v>
      </c>
      <c r="Q64" t="str">
        <f t="shared" si="8"/>
        <v>미지급</v>
      </c>
      <c r="R64" s="19" t="str">
        <f t="shared" si="9"/>
        <v>지급</v>
      </c>
      <c r="S64" s="19" t="str">
        <f t="shared" si="2"/>
        <v>미지급</v>
      </c>
      <c r="T64" s="19" t="str">
        <f t="shared" si="10"/>
        <v>지급</v>
      </c>
      <c r="U64" s="19" t="str">
        <f t="shared" si="11"/>
        <v>미지급</v>
      </c>
      <c r="V64" s="19" t="str">
        <f t="shared" si="12"/>
        <v>미지급</v>
      </c>
    </row>
    <row r="65" spans="3:22" x14ac:dyDescent="0.3">
      <c r="C65">
        <v>58</v>
      </c>
      <c r="D65">
        <f t="shared" si="13"/>
        <v>32608.515250675155</v>
      </c>
      <c r="E65" s="11">
        <f t="shared" si="3"/>
        <v>326086</v>
      </c>
      <c r="F65" s="11">
        <f t="shared" si="4"/>
        <v>260869</v>
      </c>
      <c r="G65" s="11">
        <f t="shared" si="5"/>
        <v>195652</v>
      </c>
      <c r="H65" s="11">
        <f t="shared" si="6"/>
        <v>130435</v>
      </c>
      <c r="I65" s="11">
        <f t="shared" si="7"/>
        <v>65218</v>
      </c>
      <c r="K65" s="12">
        <f t="shared" si="15"/>
        <v>32608.515250675155</v>
      </c>
      <c r="L65" s="12">
        <f t="shared" si="15"/>
        <v>32608.515250675155</v>
      </c>
      <c r="M65" s="12">
        <f t="shared" si="15"/>
        <v>32608.515250675155</v>
      </c>
      <c r="N65" s="12">
        <f t="shared" si="15"/>
        <v>32608.515250675155</v>
      </c>
      <c r="O65" s="12">
        <f t="shared" si="15"/>
        <v>32608.515250675155</v>
      </c>
      <c r="Q65" t="str">
        <f t="shared" si="8"/>
        <v>미지급</v>
      </c>
      <c r="R65" s="19" t="str">
        <f t="shared" si="9"/>
        <v>지급</v>
      </c>
      <c r="S65" s="19" t="str">
        <f t="shared" si="2"/>
        <v>미지급</v>
      </c>
      <c r="T65" s="19" t="str">
        <f t="shared" si="10"/>
        <v>미지급</v>
      </c>
      <c r="U65" s="19" t="str">
        <f t="shared" si="11"/>
        <v>지급</v>
      </c>
      <c r="V65" s="19" t="str">
        <f t="shared" si="12"/>
        <v>미지급</v>
      </c>
    </row>
    <row r="66" spans="3:22" x14ac:dyDescent="0.3">
      <c r="C66">
        <v>59</v>
      </c>
      <c r="D66">
        <f t="shared" si="13"/>
        <v>39130.218300810186</v>
      </c>
      <c r="E66" s="11">
        <f t="shared" si="3"/>
        <v>391303</v>
      </c>
      <c r="F66" s="11">
        <f t="shared" si="4"/>
        <v>313042</v>
      </c>
      <c r="G66" s="11">
        <f t="shared" si="5"/>
        <v>234782</v>
      </c>
      <c r="H66" s="11">
        <f t="shared" si="6"/>
        <v>156521</v>
      </c>
      <c r="I66" s="11">
        <f t="shared" si="7"/>
        <v>78261</v>
      </c>
      <c r="K66" s="12">
        <f t="shared" si="15"/>
        <v>39130.218300810186</v>
      </c>
      <c r="L66" s="12">
        <f t="shared" si="15"/>
        <v>39130.218300810186</v>
      </c>
      <c r="M66" s="12">
        <f t="shared" si="15"/>
        <v>39130.218300810186</v>
      </c>
      <c r="N66" s="12">
        <f t="shared" si="15"/>
        <v>39130.218300810186</v>
      </c>
      <c r="O66" s="12">
        <f t="shared" si="15"/>
        <v>39130.218300810186</v>
      </c>
      <c r="Q66" t="str">
        <f t="shared" si="8"/>
        <v>미지급</v>
      </c>
      <c r="R66" s="19" t="str">
        <f t="shared" si="9"/>
        <v>지급</v>
      </c>
      <c r="S66" s="19" t="str">
        <f t="shared" si="2"/>
        <v>미지급</v>
      </c>
      <c r="T66" s="19" t="str">
        <f t="shared" si="10"/>
        <v>미지급</v>
      </c>
      <c r="U66" s="19" t="str">
        <f t="shared" si="11"/>
        <v>미지급</v>
      </c>
      <c r="V66" s="19" t="str">
        <f t="shared" si="12"/>
        <v>지급</v>
      </c>
    </row>
    <row r="67" spans="3:22" x14ac:dyDescent="0.3">
      <c r="C67">
        <v>60</v>
      </c>
      <c r="D67">
        <f t="shared" si="13"/>
        <v>46956.261960972224</v>
      </c>
      <c r="E67" s="11">
        <f t="shared" si="3"/>
        <v>469563</v>
      </c>
      <c r="F67" s="11">
        <f t="shared" si="4"/>
        <v>375651</v>
      </c>
      <c r="G67" s="11">
        <f t="shared" si="5"/>
        <v>281738</v>
      </c>
      <c r="H67" s="11">
        <f t="shared" si="6"/>
        <v>187826</v>
      </c>
      <c r="I67" s="11">
        <f t="shared" si="7"/>
        <v>93913</v>
      </c>
      <c r="K67" s="12">
        <f t="shared" si="15"/>
        <v>46956.261960972224</v>
      </c>
      <c r="L67" s="12">
        <f t="shared" si="15"/>
        <v>46956.261960972224</v>
      </c>
      <c r="M67" s="12">
        <f t="shared" si="15"/>
        <v>46956.261960972224</v>
      </c>
      <c r="N67" s="12">
        <f t="shared" si="15"/>
        <v>46956.261960972224</v>
      </c>
      <c r="O67" s="12">
        <f t="shared" si="15"/>
        <v>46956.261960972224</v>
      </c>
      <c r="Q67" t="str">
        <f t="shared" si="8"/>
        <v>모두 지급</v>
      </c>
      <c r="R67" s="19" t="str">
        <f t="shared" si="9"/>
        <v>지급</v>
      </c>
      <c r="S67" s="19" t="str">
        <f t="shared" si="2"/>
        <v>모두 지급</v>
      </c>
      <c r="T67" s="19" t="str">
        <f t="shared" si="10"/>
        <v>모두 지급</v>
      </c>
      <c r="U67" s="19" t="str">
        <f t="shared" si="11"/>
        <v>모두 지급</v>
      </c>
      <c r="V67" s="19" t="str">
        <f t="shared" si="12"/>
        <v>모두 지급</v>
      </c>
    </row>
    <row r="68" spans="3:22" x14ac:dyDescent="0.3">
      <c r="C68">
        <v>61</v>
      </c>
      <c r="D68">
        <f t="shared" si="13"/>
        <v>56347.514353166669</v>
      </c>
      <c r="E68" s="11">
        <f t="shared" si="3"/>
        <v>563476</v>
      </c>
      <c r="F68" s="11">
        <f t="shared" si="4"/>
        <v>450781</v>
      </c>
      <c r="G68" s="11">
        <f t="shared" si="5"/>
        <v>338086</v>
      </c>
      <c r="H68" s="11">
        <f t="shared" si="6"/>
        <v>225391</v>
      </c>
      <c r="I68" s="11">
        <f t="shared" si="7"/>
        <v>112696</v>
      </c>
      <c r="K68" s="12">
        <f t="shared" si="15"/>
        <v>56347.514353166669</v>
      </c>
      <c r="L68" s="12">
        <f t="shared" si="15"/>
        <v>56347.514353166669</v>
      </c>
      <c r="M68" s="12">
        <f t="shared" si="15"/>
        <v>56347.514353166669</v>
      </c>
      <c r="N68" s="12">
        <f t="shared" si="15"/>
        <v>56347.514353166669</v>
      </c>
      <c r="O68" s="12">
        <f t="shared" si="15"/>
        <v>56347.514353166669</v>
      </c>
      <c r="Q68" t="str">
        <f t="shared" si="8"/>
        <v>미지급</v>
      </c>
      <c r="R68" s="19" t="str">
        <f t="shared" si="9"/>
        <v>지급</v>
      </c>
      <c r="S68" s="19" t="str">
        <f t="shared" si="2"/>
        <v>지급</v>
      </c>
      <c r="T68" s="19" t="str">
        <f t="shared" si="10"/>
        <v>미지급</v>
      </c>
      <c r="U68" s="19" t="str">
        <f t="shared" si="11"/>
        <v>미지급</v>
      </c>
      <c r="V68" s="19" t="str">
        <f t="shared" si="12"/>
        <v>미지급</v>
      </c>
    </row>
    <row r="69" spans="3:22" x14ac:dyDescent="0.3">
      <c r="C69">
        <v>62</v>
      </c>
      <c r="D69">
        <f t="shared" si="13"/>
        <v>67617.017223799994</v>
      </c>
      <c r="E69" s="11">
        <f t="shared" si="3"/>
        <v>676171</v>
      </c>
      <c r="F69" s="11">
        <f t="shared" si="4"/>
        <v>540937</v>
      </c>
      <c r="G69" s="11">
        <f t="shared" si="5"/>
        <v>405703</v>
      </c>
      <c r="H69" s="11">
        <f t="shared" si="6"/>
        <v>270469</v>
      </c>
      <c r="I69" s="11">
        <f t="shared" si="7"/>
        <v>135235</v>
      </c>
      <c r="K69" s="12">
        <f t="shared" si="15"/>
        <v>67617.017223799994</v>
      </c>
      <c r="L69" s="12">
        <f t="shared" si="15"/>
        <v>67617.017223799994</v>
      </c>
      <c r="M69" s="12">
        <f t="shared" si="15"/>
        <v>67617.017223799994</v>
      </c>
      <c r="N69" s="12">
        <f t="shared" si="15"/>
        <v>67617.017223799994</v>
      </c>
      <c r="O69" s="12">
        <f t="shared" si="15"/>
        <v>67617.017223799994</v>
      </c>
      <c r="Q69" t="str">
        <f t="shared" si="8"/>
        <v>미지급</v>
      </c>
      <c r="R69" s="19" t="str">
        <f t="shared" si="9"/>
        <v>지급</v>
      </c>
      <c r="S69" s="19" t="str">
        <f t="shared" si="2"/>
        <v>미지급</v>
      </c>
      <c r="T69" s="19" t="str">
        <f t="shared" si="10"/>
        <v>지급</v>
      </c>
      <c r="U69" s="19" t="str">
        <f t="shared" si="11"/>
        <v>미지급</v>
      </c>
      <c r="V69" s="19" t="str">
        <f t="shared" si="12"/>
        <v>미지급</v>
      </c>
    </row>
    <row r="70" spans="3:22" x14ac:dyDescent="0.3">
      <c r="C70">
        <v>63</v>
      </c>
      <c r="D70">
        <f t="shared" si="13"/>
        <v>81140.420668559993</v>
      </c>
      <c r="E70" s="11">
        <f t="shared" si="3"/>
        <v>811405</v>
      </c>
      <c r="F70" s="11">
        <f t="shared" si="4"/>
        <v>649124</v>
      </c>
      <c r="G70" s="11">
        <f t="shared" si="5"/>
        <v>486843</v>
      </c>
      <c r="H70" s="11">
        <f t="shared" si="6"/>
        <v>324562</v>
      </c>
      <c r="I70" s="11">
        <f t="shared" si="7"/>
        <v>162281</v>
      </c>
      <c r="K70" s="12">
        <f t="shared" si="15"/>
        <v>81140.420668559993</v>
      </c>
      <c r="L70" s="12">
        <f t="shared" si="15"/>
        <v>81140.420668559993</v>
      </c>
      <c r="M70" s="12">
        <f t="shared" si="15"/>
        <v>81140.420668559993</v>
      </c>
      <c r="N70" s="12">
        <f t="shared" si="15"/>
        <v>81140.420668559993</v>
      </c>
      <c r="O70" s="12">
        <f t="shared" si="15"/>
        <v>81140.420668559993</v>
      </c>
      <c r="Q70" t="str">
        <f t="shared" si="8"/>
        <v>미지급</v>
      </c>
      <c r="R70" s="19" t="str">
        <f t="shared" si="9"/>
        <v>지급</v>
      </c>
      <c r="S70" s="19" t="str">
        <f t="shared" si="2"/>
        <v>미지급</v>
      </c>
      <c r="T70" s="19" t="str">
        <f t="shared" si="10"/>
        <v>미지급</v>
      </c>
      <c r="U70" s="19" t="str">
        <f t="shared" si="11"/>
        <v>지급</v>
      </c>
      <c r="V70" s="19" t="str">
        <f t="shared" si="12"/>
        <v>미지급</v>
      </c>
    </row>
    <row r="71" spans="3:22" x14ac:dyDescent="0.3">
      <c r="C71">
        <v>64</v>
      </c>
      <c r="D71">
        <f t="shared" si="13"/>
        <v>97368.504802271986</v>
      </c>
      <c r="E71" s="11">
        <f t="shared" si="3"/>
        <v>973686</v>
      </c>
      <c r="F71" s="11">
        <f t="shared" si="4"/>
        <v>778949</v>
      </c>
      <c r="G71" s="11">
        <f t="shared" si="5"/>
        <v>584212</v>
      </c>
      <c r="H71" s="11">
        <f t="shared" si="6"/>
        <v>389475</v>
      </c>
      <c r="I71" s="11">
        <f t="shared" si="7"/>
        <v>194738</v>
      </c>
      <c r="K71" s="12">
        <f t="shared" si="15"/>
        <v>97368.504802271986</v>
      </c>
      <c r="L71" s="12">
        <f t="shared" si="15"/>
        <v>97368.504802271986</v>
      </c>
      <c r="M71" s="12">
        <f t="shared" si="15"/>
        <v>97368.504802271986</v>
      </c>
      <c r="N71" s="12">
        <f t="shared" si="15"/>
        <v>97368.504802271986</v>
      </c>
      <c r="O71" s="12">
        <f t="shared" si="15"/>
        <v>97368.504802271986</v>
      </c>
      <c r="Q71" t="str">
        <f t="shared" si="8"/>
        <v>미지급</v>
      </c>
      <c r="R71" s="19" t="str">
        <f t="shared" si="9"/>
        <v>지급</v>
      </c>
      <c r="S71" s="19" t="str">
        <f t="shared" si="2"/>
        <v>미지급</v>
      </c>
      <c r="T71" s="19" t="str">
        <f t="shared" si="10"/>
        <v>미지급</v>
      </c>
      <c r="U71" s="19" t="str">
        <f t="shared" si="11"/>
        <v>미지급</v>
      </c>
      <c r="V71" s="19" t="str">
        <f t="shared" si="12"/>
        <v>지급</v>
      </c>
    </row>
    <row r="72" spans="3:22" x14ac:dyDescent="0.3">
      <c r="C72">
        <v>65</v>
      </c>
      <c r="D72">
        <f t="shared" si="13"/>
        <v>116842.20576272639</v>
      </c>
      <c r="E72" s="11">
        <f t="shared" si="3"/>
        <v>1168423</v>
      </c>
      <c r="F72" s="11">
        <f t="shared" si="4"/>
        <v>934738</v>
      </c>
      <c r="G72" s="11">
        <f t="shared" si="5"/>
        <v>701054</v>
      </c>
      <c r="H72" s="11">
        <f t="shared" si="6"/>
        <v>467369</v>
      </c>
      <c r="I72" s="11">
        <f t="shared" si="7"/>
        <v>233685</v>
      </c>
      <c r="K72" s="12">
        <f t="shared" si="15"/>
        <v>116842.20576272639</v>
      </c>
      <c r="L72" s="12">
        <f t="shared" si="15"/>
        <v>116842.20576272639</v>
      </c>
      <c r="M72" s="12">
        <f t="shared" si="15"/>
        <v>116842.20576272639</v>
      </c>
      <c r="N72" s="12">
        <f t="shared" si="15"/>
        <v>116842.20576272639</v>
      </c>
      <c r="O72" s="12">
        <f t="shared" si="15"/>
        <v>116842.20576272639</v>
      </c>
      <c r="Q72" t="str">
        <f t="shared" si="8"/>
        <v>모두 지급</v>
      </c>
      <c r="R72" s="19" t="str">
        <f t="shared" si="9"/>
        <v>지급</v>
      </c>
      <c r="S72" s="19" t="str">
        <f t="shared" ref="S72:S107" si="16">IF(MOD($C72+LEFT(S$5,1)+2,5)=0,
"지급",
IF($Q72="모두 지급","모두 지급","미지급"))</f>
        <v>모두 지급</v>
      </c>
      <c r="T72" s="19" t="str">
        <f t="shared" si="10"/>
        <v>모두 지급</v>
      </c>
      <c r="U72" s="19" t="str">
        <f t="shared" si="11"/>
        <v>모두 지급</v>
      </c>
      <c r="V72" s="19" t="str">
        <f t="shared" si="12"/>
        <v>모두 지급</v>
      </c>
    </row>
    <row r="73" spans="3:22" x14ac:dyDescent="0.3">
      <c r="C73">
        <v>66</v>
      </c>
      <c r="D73">
        <f t="shared" si="13"/>
        <v>140210.64691527165</v>
      </c>
      <c r="E73" s="11">
        <f t="shared" ref="E73:E106" si="17">ROUNDUP(E$7*K73,0)</f>
        <v>1402107</v>
      </c>
      <c r="F73" s="11">
        <f t="shared" ref="F73:F107" si="18">ROUNDUP(F$7*L73,0)</f>
        <v>1121686</v>
      </c>
      <c r="G73" s="11">
        <f t="shared" ref="G73:G107" si="19">ROUNDUP(G$7*M73,0)</f>
        <v>841264</v>
      </c>
      <c r="H73" s="11">
        <f t="shared" ref="H73:H107" si="20">ROUNDUP(H$7*N73,0)</f>
        <v>560843</v>
      </c>
      <c r="I73" s="11">
        <f t="shared" ref="I73:I107" si="21">ROUNDUP(I$7*O73,0)</f>
        <v>280422</v>
      </c>
      <c r="K73" s="12">
        <f t="shared" ref="K73:O107" si="22">$D73*K$7</f>
        <v>140210.64691527165</v>
      </c>
      <c r="L73" s="12">
        <f t="shared" si="22"/>
        <v>140210.64691527165</v>
      </c>
      <c r="M73" s="12">
        <f t="shared" si="22"/>
        <v>140210.64691527165</v>
      </c>
      <c r="N73" s="12">
        <f t="shared" si="22"/>
        <v>140210.64691527165</v>
      </c>
      <c r="O73" s="12">
        <f t="shared" si="22"/>
        <v>140210.64691527165</v>
      </c>
      <c r="Q73" t="str">
        <f t="shared" ref="Q73:Q112" si="23">IF(MOD($C73,5),"미지급","모두 지급")</f>
        <v>미지급</v>
      </c>
      <c r="R73" s="19" t="str">
        <f t="shared" ref="R73:R107" si="24">IF(MOD($C73,1)=0,"지급","미지급")</f>
        <v>지급</v>
      </c>
      <c r="S73" s="19" t="str">
        <f t="shared" si="16"/>
        <v>지급</v>
      </c>
      <c r="T73" s="19" t="str">
        <f t="shared" ref="T73:T107" si="25">IF(MOD($C73+LEFT(T$5,1)+0,5)=0,
"지급",
IF($Q73="모두 지급","모두 지급","미지급"))</f>
        <v>미지급</v>
      </c>
      <c r="U73" s="19" t="str">
        <f t="shared" ref="U73:U107" si="26">IF(MOD($C73+LEFT(U$5,1)+3,5)=0,
"지급",
IF($Q73="모두 지급","모두 지급","미지급"))</f>
        <v>미지급</v>
      </c>
      <c r="V73" s="19" t="str">
        <f t="shared" ref="V73:V107" si="27">IF(MOD($C73+LEFT(V$5,1)+1,5)=0,
"지급",
IF($Q73="모두 지급","모두 지급","미지급"))</f>
        <v>미지급</v>
      </c>
    </row>
    <row r="74" spans="3:22" x14ac:dyDescent="0.3">
      <c r="C74">
        <v>67</v>
      </c>
      <c r="D74">
        <f t="shared" ref="D74:D107" si="28">D73*1.2</f>
        <v>168252.77629832597</v>
      </c>
      <c r="E74" s="11">
        <f t="shared" si="17"/>
        <v>1682528</v>
      </c>
      <c r="F74" s="11">
        <f t="shared" si="18"/>
        <v>1346023</v>
      </c>
      <c r="G74" s="11">
        <f t="shared" si="19"/>
        <v>1009517</v>
      </c>
      <c r="H74" s="11">
        <f t="shared" si="20"/>
        <v>673012</v>
      </c>
      <c r="I74" s="11">
        <f t="shared" si="21"/>
        <v>336506</v>
      </c>
      <c r="K74" s="12">
        <f t="shared" si="22"/>
        <v>168252.77629832597</v>
      </c>
      <c r="L74" s="12">
        <f t="shared" si="22"/>
        <v>168252.77629832597</v>
      </c>
      <c r="M74" s="12">
        <f t="shared" si="22"/>
        <v>168252.77629832597</v>
      </c>
      <c r="N74" s="12">
        <f t="shared" si="22"/>
        <v>168252.77629832597</v>
      </c>
      <c r="O74" s="12">
        <f t="shared" si="22"/>
        <v>168252.77629832597</v>
      </c>
      <c r="Q74" t="str">
        <f t="shared" si="23"/>
        <v>미지급</v>
      </c>
      <c r="R74" s="19" t="str">
        <f t="shared" si="24"/>
        <v>지급</v>
      </c>
      <c r="S74" s="19" t="str">
        <f t="shared" si="16"/>
        <v>미지급</v>
      </c>
      <c r="T74" s="19" t="str">
        <f t="shared" si="25"/>
        <v>지급</v>
      </c>
      <c r="U74" s="19" t="str">
        <f t="shared" si="26"/>
        <v>미지급</v>
      </c>
      <c r="V74" s="19" t="str">
        <f t="shared" si="27"/>
        <v>미지급</v>
      </c>
    </row>
    <row r="75" spans="3:22" x14ac:dyDescent="0.3">
      <c r="C75">
        <v>68</v>
      </c>
      <c r="D75">
        <f t="shared" si="28"/>
        <v>201903.33155799116</v>
      </c>
      <c r="E75" s="11">
        <f t="shared" si="17"/>
        <v>2019034</v>
      </c>
      <c r="F75" s="11">
        <f t="shared" si="18"/>
        <v>1615227</v>
      </c>
      <c r="G75" s="11">
        <f t="shared" si="19"/>
        <v>1211420</v>
      </c>
      <c r="H75" s="11">
        <f t="shared" si="20"/>
        <v>807614</v>
      </c>
      <c r="I75" s="11">
        <f t="shared" si="21"/>
        <v>403807</v>
      </c>
      <c r="K75" s="12">
        <f t="shared" si="22"/>
        <v>201903.33155799116</v>
      </c>
      <c r="L75" s="12">
        <f t="shared" si="22"/>
        <v>201903.33155799116</v>
      </c>
      <c r="M75" s="12">
        <f t="shared" si="22"/>
        <v>201903.33155799116</v>
      </c>
      <c r="N75" s="12">
        <f t="shared" si="22"/>
        <v>201903.33155799116</v>
      </c>
      <c r="O75" s="12">
        <f t="shared" si="22"/>
        <v>201903.33155799116</v>
      </c>
      <c r="Q75" t="str">
        <f t="shared" si="23"/>
        <v>미지급</v>
      </c>
      <c r="R75" s="19" t="str">
        <f t="shared" si="24"/>
        <v>지급</v>
      </c>
      <c r="S75" s="19" t="str">
        <f t="shared" si="16"/>
        <v>미지급</v>
      </c>
      <c r="T75" s="19" t="str">
        <f t="shared" si="25"/>
        <v>미지급</v>
      </c>
      <c r="U75" s="19" t="str">
        <f t="shared" si="26"/>
        <v>지급</v>
      </c>
      <c r="V75" s="19" t="str">
        <f t="shared" si="27"/>
        <v>미지급</v>
      </c>
    </row>
    <row r="76" spans="3:22" x14ac:dyDescent="0.3">
      <c r="C76">
        <v>69</v>
      </c>
      <c r="D76">
        <f t="shared" si="28"/>
        <v>242283.99786958937</v>
      </c>
      <c r="E76" s="11">
        <f t="shared" si="17"/>
        <v>2422840</v>
      </c>
      <c r="F76" s="11">
        <f t="shared" si="18"/>
        <v>1938272</v>
      </c>
      <c r="G76" s="11">
        <f t="shared" si="19"/>
        <v>1453704</v>
      </c>
      <c r="H76" s="11">
        <f t="shared" si="20"/>
        <v>969136</v>
      </c>
      <c r="I76" s="11">
        <f t="shared" si="21"/>
        <v>484568</v>
      </c>
      <c r="K76" s="12">
        <f t="shared" si="22"/>
        <v>242283.99786958937</v>
      </c>
      <c r="L76" s="12">
        <f t="shared" si="22"/>
        <v>242283.99786958937</v>
      </c>
      <c r="M76" s="12">
        <f t="shared" si="22"/>
        <v>242283.99786958937</v>
      </c>
      <c r="N76" s="12">
        <f t="shared" si="22"/>
        <v>242283.99786958937</v>
      </c>
      <c r="O76" s="12">
        <f t="shared" si="22"/>
        <v>242283.99786958937</v>
      </c>
      <c r="Q76" t="str">
        <f t="shared" si="23"/>
        <v>미지급</v>
      </c>
      <c r="R76" s="19" t="str">
        <f t="shared" si="24"/>
        <v>지급</v>
      </c>
      <c r="S76" s="19" t="str">
        <f t="shared" si="16"/>
        <v>미지급</v>
      </c>
      <c r="T76" s="19" t="str">
        <f t="shared" si="25"/>
        <v>미지급</v>
      </c>
      <c r="U76" s="19" t="str">
        <f t="shared" si="26"/>
        <v>미지급</v>
      </c>
      <c r="V76" s="19" t="str">
        <f t="shared" si="27"/>
        <v>지급</v>
      </c>
    </row>
    <row r="77" spans="3:22" x14ac:dyDescent="0.3">
      <c r="C77">
        <v>70</v>
      </c>
      <c r="D77">
        <f t="shared" si="28"/>
        <v>290740.79744350724</v>
      </c>
      <c r="E77" s="11">
        <f t="shared" si="17"/>
        <v>2907408</v>
      </c>
      <c r="F77" s="11">
        <f t="shared" si="18"/>
        <v>2325927</v>
      </c>
      <c r="G77" s="11">
        <f t="shared" si="19"/>
        <v>1744445</v>
      </c>
      <c r="H77" s="11">
        <f t="shared" si="20"/>
        <v>1162964</v>
      </c>
      <c r="I77" s="11">
        <f t="shared" si="21"/>
        <v>581482</v>
      </c>
      <c r="K77" s="12">
        <f t="shared" si="22"/>
        <v>290740.79744350724</v>
      </c>
      <c r="L77" s="12">
        <f t="shared" si="22"/>
        <v>290740.79744350724</v>
      </c>
      <c r="M77" s="12">
        <f t="shared" si="22"/>
        <v>290740.79744350724</v>
      </c>
      <c r="N77" s="12">
        <f t="shared" si="22"/>
        <v>290740.79744350724</v>
      </c>
      <c r="O77" s="12">
        <f t="shared" si="22"/>
        <v>290740.79744350724</v>
      </c>
      <c r="Q77" t="str">
        <f t="shared" si="23"/>
        <v>모두 지급</v>
      </c>
      <c r="R77" s="19" t="str">
        <f t="shared" si="24"/>
        <v>지급</v>
      </c>
      <c r="S77" s="19" t="str">
        <f t="shared" si="16"/>
        <v>모두 지급</v>
      </c>
      <c r="T77" s="19" t="str">
        <f t="shared" si="25"/>
        <v>모두 지급</v>
      </c>
      <c r="U77" s="19" t="str">
        <f t="shared" si="26"/>
        <v>모두 지급</v>
      </c>
      <c r="V77" s="19" t="str">
        <f t="shared" si="27"/>
        <v>모두 지급</v>
      </c>
    </row>
    <row r="78" spans="3:22" x14ac:dyDescent="0.3">
      <c r="C78">
        <v>71</v>
      </c>
      <c r="D78">
        <f t="shared" si="28"/>
        <v>348888.95693220868</v>
      </c>
      <c r="E78" s="11">
        <f t="shared" si="17"/>
        <v>3488890</v>
      </c>
      <c r="F78" s="11">
        <f t="shared" si="18"/>
        <v>2791112</v>
      </c>
      <c r="G78" s="11">
        <f t="shared" si="19"/>
        <v>2093334</v>
      </c>
      <c r="H78" s="11">
        <f t="shared" si="20"/>
        <v>1395556</v>
      </c>
      <c r="I78" s="11">
        <f t="shared" si="21"/>
        <v>697778</v>
      </c>
      <c r="K78" s="12">
        <f t="shared" si="22"/>
        <v>348888.95693220868</v>
      </c>
      <c r="L78" s="12">
        <f t="shared" si="22"/>
        <v>348888.95693220868</v>
      </c>
      <c r="M78" s="12">
        <f t="shared" si="22"/>
        <v>348888.95693220868</v>
      </c>
      <c r="N78" s="12">
        <f t="shared" si="22"/>
        <v>348888.95693220868</v>
      </c>
      <c r="O78" s="12">
        <f t="shared" si="22"/>
        <v>348888.95693220868</v>
      </c>
      <c r="Q78" t="str">
        <f t="shared" si="23"/>
        <v>미지급</v>
      </c>
      <c r="R78" s="19" t="str">
        <f t="shared" si="24"/>
        <v>지급</v>
      </c>
      <c r="S78" s="19" t="str">
        <f t="shared" si="16"/>
        <v>지급</v>
      </c>
      <c r="T78" s="19" t="str">
        <f t="shared" si="25"/>
        <v>미지급</v>
      </c>
      <c r="U78" s="19" t="str">
        <f t="shared" si="26"/>
        <v>미지급</v>
      </c>
      <c r="V78" s="19" t="str">
        <f t="shared" si="27"/>
        <v>미지급</v>
      </c>
    </row>
    <row r="79" spans="3:22" x14ac:dyDescent="0.3">
      <c r="C79">
        <v>72</v>
      </c>
      <c r="D79">
        <f t="shared" si="28"/>
        <v>418666.74831865041</v>
      </c>
      <c r="E79" s="11">
        <f t="shared" si="17"/>
        <v>4186668</v>
      </c>
      <c r="F79" s="11">
        <f t="shared" si="18"/>
        <v>3349334</v>
      </c>
      <c r="G79" s="11">
        <f t="shared" si="19"/>
        <v>2512001</v>
      </c>
      <c r="H79" s="11">
        <f t="shared" si="20"/>
        <v>1674667</v>
      </c>
      <c r="I79" s="11">
        <f t="shared" si="21"/>
        <v>837334</v>
      </c>
      <c r="K79" s="12">
        <f t="shared" si="22"/>
        <v>418666.74831865041</v>
      </c>
      <c r="L79" s="12">
        <f t="shared" si="22"/>
        <v>418666.74831865041</v>
      </c>
      <c r="M79" s="12">
        <f t="shared" si="22"/>
        <v>418666.74831865041</v>
      </c>
      <c r="N79" s="12">
        <f t="shared" si="22"/>
        <v>418666.74831865041</v>
      </c>
      <c r="O79" s="12">
        <f t="shared" si="22"/>
        <v>418666.74831865041</v>
      </c>
      <c r="Q79" t="str">
        <f t="shared" si="23"/>
        <v>미지급</v>
      </c>
      <c r="R79" s="19" t="str">
        <f t="shared" si="24"/>
        <v>지급</v>
      </c>
      <c r="S79" s="19" t="str">
        <f t="shared" si="16"/>
        <v>미지급</v>
      </c>
      <c r="T79" s="19" t="str">
        <f t="shared" si="25"/>
        <v>지급</v>
      </c>
      <c r="U79" s="19" t="str">
        <f t="shared" si="26"/>
        <v>미지급</v>
      </c>
      <c r="V79" s="19" t="str">
        <f t="shared" si="27"/>
        <v>미지급</v>
      </c>
    </row>
    <row r="80" spans="3:22" x14ac:dyDescent="0.3">
      <c r="C80">
        <v>73</v>
      </c>
      <c r="D80">
        <f t="shared" si="28"/>
        <v>502400.09798238048</v>
      </c>
      <c r="E80" s="11">
        <f t="shared" si="17"/>
        <v>5024001</v>
      </c>
      <c r="F80" s="11">
        <f t="shared" si="18"/>
        <v>4019201</v>
      </c>
      <c r="G80" s="11">
        <f t="shared" si="19"/>
        <v>3014401</v>
      </c>
      <c r="H80" s="11">
        <f t="shared" si="20"/>
        <v>2009601</v>
      </c>
      <c r="I80" s="11">
        <f t="shared" si="21"/>
        <v>1004801</v>
      </c>
      <c r="K80" s="12">
        <f t="shared" si="22"/>
        <v>502400.09798238048</v>
      </c>
      <c r="L80" s="12">
        <f t="shared" si="22"/>
        <v>502400.09798238048</v>
      </c>
      <c r="M80" s="12">
        <f t="shared" si="22"/>
        <v>502400.09798238048</v>
      </c>
      <c r="N80" s="12">
        <f t="shared" si="22"/>
        <v>502400.09798238048</v>
      </c>
      <c r="O80" s="12">
        <f t="shared" si="22"/>
        <v>502400.09798238048</v>
      </c>
      <c r="Q80" t="str">
        <f t="shared" si="23"/>
        <v>미지급</v>
      </c>
      <c r="R80" s="19" t="str">
        <f t="shared" si="24"/>
        <v>지급</v>
      </c>
      <c r="S80" s="19" t="str">
        <f t="shared" si="16"/>
        <v>미지급</v>
      </c>
      <c r="T80" s="19" t="str">
        <f t="shared" si="25"/>
        <v>미지급</v>
      </c>
      <c r="U80" s="19" t="str">
        <f t="shared" si="26"/>
        <v>지급</v>
      </c>
      <c r="V80" s="19" t="str">
        <f t="shared" si="27"/>
        <v>미지급</v>
      </c>
    </row>
    <row r="81" spans="3:22" x14ac:dyDescent="0.3">
      <c r="C81">
        <v>74</v>
      </c>
      <c r="D81">
        <f t="shared" si="28"/>
        <v>602880.11757885653</v>
      </c>
      <c r="E81" s="11">
        <f t="shared" si="17"/>
        <v>6028802</v>
      </c>
      <c r="F81" s="11">
        <f t="shared" si="18"/>
        <v>4823041</v>
      </c>
      <c r="G81" s="11">
        <f t="shared" si="19"/>
        <v>3617281</v>
      </c>
      <c r="H81" s="11">
        <f t="shared" si="20"/>
        <v>2411521</v>
      </c>
      <c r="I81" s="11">
        <f t="shared" si="21"/>
        <v>1205761</v>
      </c>
      <c r="K81" s="12">
        <f t="shared" si="22"/>
        <v>602880.11757885653</v>
      </c>
      <c r="L81" s="12">
        <f t="shared" si="22"/>
        <v>602880.11757885653</v>
      </c>
      <c r="M81" s="12">
        <f t="shared" si="22"/>
        <v>602880.11757885653</v>
      </c>
      <c r="N81" s="12">
        <f t="shared" si="22"/>
        <v>602880.11757885653</v>
      </c>
      <c r="O81" s="12">
        <f t="shared" si="22"/>
        <v>602880.11757885653</v>
      </c>
      <c r="Q81" t="str">
        <f t="shared" si="23"/>
        <v>미지급</v>
      </c>
      <c r="R81" s="19" t="str">
        <f t="shared" si="24"/>
        <v>지급</v>
      </c>
      <c r="S81" s="19" t="str">
        <f t="shared" si="16"/>
        <v>미지급</v>
      </c>
      <c r="T81" s="19" t="str">
        <f t="shared" si="25"/>
        <v>미지급</v>
      </c>
      <c r="U81" s="19" t="str">
        <f t="shared" si="26"/>
        <v>미지급</v>
      </c>
      <c r="V81" s="19" t="str">
        <f t="shared" si="27"/>
        <v>지급</v>
      </c>
    </row>
    <row r="82" spans="3:22" x14ac:dyDescent="0.3">
      <c r="C82">
        <v>75</v>
      </c>
      <c r="D82">
        <f t="shared" si="28"/>
        <v>723456.14109462779</v>
      </c>
      <c r="E82" s="11">
        <f t="shared" si="17"/>
        <v>7234562</v>
      </c>
      <c r="F82" s="11">
        <f t="shared" si="18"/>
        <v>5787650</v>
      </c>
      <c r="G82" s="11">
        <f t="shared" si="19"/>
        <v>4340737</v>
      </c>
      <c r="H82" s="11">
        <f t="shared" si="20"/>
        <v>2893825</v>
      </c>
      <c r="I82" s="11">
        <f t="shared" si="21"/>
        <v>1446913</v>
      </c>
      <c r="K82" s="12">
        <f t="shared" si="22"/>
        <v>723456.14109462779</v>
      </c>
      <c r="L82" s="12">
        <f t="shared" si="22"/>
        <v>723456.14109462779</v>
      </c>
      <c r="M82" s="12">
        <f t="shared" si="22"/>
        <v>723456.14109462779</v>
      </c>
      <c r="N82" s="12">
        <f t="shared" si="22"/>
        <v>723456.14109462779</v>
      </c>
      <c r="O82" s="12">
        <f t="shared" si="22"/>
        <v>723456.14109462779</v>
      </c>
      <c r="Q82" t="str">
        <f t="shared" si="23"/>
        <v>모두 지급</v>
      </c>
      <c r="R82" s="19" t="str">
        <f t="shared" si="24"/>
        <v>지급</v>
      </c>
      <c r="S82" s="19" t="str">
        <f t="shared" si="16"/>
        <v>모두 지급</v>
      </c>
      <c r="T82" s="19" t="str">
        <f t="shared" si="25"/>
        <v>모두 지급</v>
      </c>
      <c r="U82" s="19" t="str">
        <f t="shared" si="26"/>
        <v>모두 지급</v>
      </c>
      <c r="V82" s="19" t="str">
        <f t="shared" si="27"/>
        <v>모두 지급</v>
      </c>
    </row>
    <row r="83" spans="3:22" x14ac:dyDescent="0.3">
      <c r="C83">
        <v>76</v>
      </c>
      <c r="D83">
        <f t="shared" si="28"/>
        <v>868147.36931355332</v>
      </c>
      <c r="E83" s="11">
        <f t="shared" si="17"/>
        <v>8681474</v>
      </c>
      <c r="F83" s="11">
        <f t="shared" si="18"/>
        <v>6945179</v>
      </c>
      <c r="G83" s="11">
        <f t="shared" si="19"/>
        <v>5208885</v>
      </c>
      <c r="H83" s="11">
        <f t="shared" si="20"/>
        <v>3472590</v>
      </c>
      <c r="I83" s="11">
        <f t="shared" si="21"/>
        <v>1736295</v>
      </c>
      <c r="K83" s="12">
        <f t="shared" si="22"/>
        <v>868147.36931355332</v>
      </c>
      <c r="L83" s="12">
        <f t="shared" si="22"/>
        <v>868147.36931355332</v>
      </c>
      <c r="M83" s="12">
        <f t="shared" si="22"/>
        <v>868147.36931355332</v>
      </c>
      <c r="N83" s="12">
        <f t="shared" si="22"/>
        <v>868147.36931355332</v>
      </c>
      <c r="O83" s="12">
        <f t="shared" si="22"/>
        <v>868147.36931355332</v>
      </c>
      <c r="Q83" t="str">
        <f t="shared" si="23"/>
        <v>미지급</v>
      </c>
      <c r="R83" s="19" t="str">
        <f t="shared" si="24"/>
        <v>지급</v>
      </c>
      <c r="S83" s="19" t="str">
        <f t="shared" si="16"/>
        <v>지급</v>
      </c>
      <c r="T83" s="19" t="str">
        <f t="shared" si="25"/>
        <v>미지급</v>
      </c>
      <c r="U83" s="19" t="str">
        <f t="shared" si="26"/>
        <v>미지급</v>
      </c>
      <c r="V83" s="19" t="str">
        <f t="shared" si="27"/>
        <v>미지급</v>
      </c>
    </row>
    <row r="84" spans="3:22" x14ac:dyDescent="0.3">
      <c r="C84">
        <v>77</v>
      </c>
      <c r="D84">
        <f t="shared" si="28"/>
        <v>1041776.843176264</v>
      </c>
      <c r="E84" s="11">
        <f t="shared" si="17"/>
        <v>10417769</v>
      </c>
      <c r="F84" s="11">
        <f t="shared" si="18"/>
        <v>8334215</v>
      </c>
      <c r="G84" s="11">
        <f t="shared" si="19"/>
        <v>6250662</v>
      </c>
      <c r="H84" s="11">
        <f t="shared" si="20"/>
        <v>4167108</v>
      </c>
      <c r="I84" s="11">
        <f t="shared" si="21"/>
        <v>2083554</v>
      </c>
      <c r="K84" s="12">
        <f t="shared" si="22"/>
        <v>1041776.843176264</v>
      </c>
      <c r="L84" s="12">
        <f t="shared" si="22"/>
        <v>1041776.843176264</v>
      </c>
      <c r="M84" s="12">
        <f t="shared" si="22"/>
        <v>1041776.843176264</v>
      </c>
      <c r="N84" s="12">
        <f t="shared" si="22"/>
        <v>1041776.843176264</v>
      </c>
      <c r="O84" s="12">
        <f t="shared" si="22"/>
        <v>1041776.843176264</v>
      </c>
      <c r="Q84" t="str">
        <f t="shared" si="23"/>
        <v>미지급</v>
      </c>
      <c r="R84" s="19" t="str">
        <f t="shared" si="24"/>
        <v>지급</v>
      </c>
      <c r="S84" s="19" t="str">
        <f t="shared" si="16"/>
        <v>미지급</v>
      </c>
      <c r="T84" s="19" t="str">
        <f t="shared" si="25"/>
        <v>지급</v>
      </c>
      <c r="U84" s="19" t="str">
        <f t="shared" si="26"/>
        <v>미지급</v>
      </c>
      <c r="V84" s="19" t="str">
        <f t="shared" si="27"/>
        <v>미지급</v>
      </c>
    </row>
    <row r="85" spans="3:22" x14ac:dyDescent="0.3">
      <c r="C85">
        <v>78</v>
      </c>
      <c r="D85">
        <f t="shared" si="28"/>
        <v>1250132.2118115167</v>
      </c>
      <c r="E85" s="11">
        <f t="shared" si="17"/>
        <v>12501323</v>
      </c>
      <c r="F85" s="11">
        <f t="shared" si="18"/>
        <v>10001058</v>
      </c>
      <c r="G85" s="11">
        <f t="shared" si="19"/>
        <v>7500794</v>
      </c>
      <c r="H85" s="11">
        <f t="shared" si="20"/>
        <v>5000529</v>
      </c>
      <c r="I85" s="11">
        <f t="shared" si="21"/>
        <v>2500265</v>
      </c>
      <c r="K85" s="12">
        <f t="shared" si="22"/>
        <v>1250132.2118115167</v>
      </c>
      <c r="L85" s="12">
        <f t="shared" si="22"/>
        <v>1250132.2118115167</v>
      </c>
      <c r="M85" s="12">
        <f t="shared" si="22"/>
        <v>1250132.2118115167</v>
      </c>
      <c r="N85" s="12">
        <f t="shared" si="22"/>
        <v>1250132.2118115167</v>
      </c>
      <c r="O85" s="12">
        <f t="shared" si="22"/>
        <v>1250132.2118115167</v>
      </c>
      <c r="Q85" t="str">
        <f t="shared" si="23"/>
        <v>미지급</v>
      </c>
      <c r="R85" s="19" t="str">
        <f t="shared" si="24"/>
        <v>지급</v>
      </c>
      <c r="S85" s="19" t="str">
        <f t="shared" si="16"/>
        <v>미지급</v>
      </c>
      <c r="T85" s="19" t="str">
        <f t="shared" si="25"/>
        <v>미지급</v>
      </c>
      <c r="U85" s="19" t="str">
        <f t="shared" si="26"/>
        <v>지급</v>
      </c>
      <c r="V85" s="19" t="str">
        <f t="shared" si="27"/>
        <v>미지급</v>
      </c>
    </row>
    <row r="86" spans="3:22" x14ac:dyDescent="0.3">
      <c r="C86">
        <v>79</v>
      </c>
      <c r="D86">
        <f t="shared" si="28"/>
        <v>1500158.65417382</v>
      </c>
      <c r="E86" s="11">
        <f t="shared" si="17"/>
        <v>15001587</v>
      </c>
      <c r="F86" s="11">
        <f t="shared" si="18"/>
        <v>12001270</v>
      </c>
      <c r="G86" s="11">
        <f t="shared" si="19"/>
        <v>9000952</v>
      </c>
      <c r="H86" s="11">
        <f t="shared" si="20"/>
        <v>6000635</v>
      </c>
      <c r="I86" s="11">
        <f t="shared" si="21"/>
        <v>3000318</v>
      </c>
      <c r="K86" s="12">
        <f t="shared" si="22"/>
        <v>1500158.65417382</v>
      </c>
      <c r="L86" s="12">
        <f t="shared" si="22"/>
        <v>1500158.65417382</v>
      </c>
      <c r="M86" s="12">
        <f t="shared" si="22"/>
        <v>1500158.65417382</v>
      </c>
      <c r="N86" s="12">
        <f t="shared" si="22"/>
        <v>1500158.65417382</v>
      </c>
      <c r="O86" s="12">
        <f t="shared" si="22"/>
        <v>1500158.65417382</v>
      </c>
      <c r="Q86" t="str">
        <f t="shared" si="23"/>
        <v>미지급</v>
      </c>
      <c r="R86" s="19" t="str">
        <f t="shared" si="24"/>
        <v>지급</v>
      </c>
      <c r="S86" s="19" t="str">
        <f t="shared" si="16"/>
        <v>미지급</v>
      </c>
      <c r="T86" s="19" t="str">
        <f t="shared" si="25"/>
        <v>미지급</v>
      </c>
      <c r="U86" s="19" t="str">
        <f t="shared" si="26"/>
        <v>미지급</v>
      </c>
      <c r="V86" s="19" t="str">
        <f t="shared" si="27"/>
        <v>지급</v>
      </c>
    </row>
    <row r="87" spans="3:22" x14ac:dyDescent="0.3">
      <c r="C87">
        <v>80</v>
      </c>
      <c r="D87">
        <f t="shared" si="28"/>
        <v>1800190.385008584</v>
      </c>
      <c r="E87" s="11">
        <f t="shared" si="17"/>
        <v>18001904</v>
      </c>
      <c r="F87" s="11">
        <f t="shared" si="18"/>
        <v>14401524</v>
      </c>
      <c r="G87" s="11">
        <f t="shared" si="19"/>
        <v>10801143</v>
      </c>
      <c r="H87" s="11">
        <f t="shared" si="20"/>
        <v>7200762</v>
      </c>
      <c r="I87" s="11">
        <f t="shared" si="21"/>
        <v>3600381</v>
      </c>
      <c r="K87" s="12">
        <f t="shared" si="22"/>
        <v>1800190.385008584</v>
      </c>
      <c r="L87" s="12">
        <f t="shared" si="22"/>
        <v>1800190.385008584</v>
      </c>
      <c r="M87" s="12">
        <f t="shared" si="22"/>
        <v>1800190.385008584</v>
      </c>
      <c r="N87" s="12">
        <f t="shared" si="22"/>
        <v>1800190.385008584</v>
      </c>
      <c r="O87" s="12">
        <f t="shared" si="22"/>
        <v>1800190.385008584</v>
      </c>
      <c r="Q87" t="str">
        <f t="shared" si="23"/>
        <v>모두 지급</v>
      </c>
      <c r="R87" s="19" t="str">
        <f t="shared" si="24"/>
        <v>지급</v>
      </c>
      <c r="S87" s="19" t="str">
        <f t="shared" si="16"/>
        <v>모두 지급</v>
      </c>
      <c r="T87" s="19" t="str">
        <f t="shared" si="25"/>
        <v>모두 지급</v>
      </c>
      <c r="U87" s="19" t="str">
        <f t="shared" si="26"/>
        <v>모두 지급</v>
      </c>
      <c r="V87" s="19" t="str">
        <f t="shared" si="27"/>
        <v>모두 지급</v>
      </c>
    </row>
    <row r="88" spans="3:22" x14ac:dyDescent="0.3">
      <c r="C88">
        <v>81</v>
      </c>
      <c r="D88">
        <f t="shared" si="28"/>
        <v>2160228.4620103007</v>
      </c>
      <c r="E88" s="11">
        <f t="shared" si="17"/>
        <v>21602285</v>
      </c>
      <c r="F88" s="11">
        <f t="shared" si="18"/>
        <v>17281828</v>
      </c>
      <c r="G88" s="11">
        <f t="shared" si="19"/>
        <v>12961371</v>
      </c>
      <c r="H88" s="11">
        <f t="shared" si="20"/>
        <v>8640914</v>
      </c>
      <c r="I88" s="11">
        <f t="shared" si="21"/>
        <v>4320457</v>
      </c>
      <c r="K88" s="12">
        <f t="shared" si="22"/>
        <v>2160228.4620103007</v>
      </c>
      <c r="L88" s="12">
        <f t="shared" si="22"/>
        <v>2160228.4620103007</v>
      </c>
      <c r="M88" s="12">
        <f t="shared" si="22"/>
        <v>2160228.4620103007</v>
      </c>
      <c r="N88" s="12">
        <f t="shared" si="22"/>
        <v>2160228.4620103007</v>
      </c>
      <c r="O88" s="12">
        <f t="shared" si="22"/>
        <v>2160228.4620103007</v>
      </c>
      <c r="Q88" t="str">
        <f t="shared" si="23"/>
        <v>미지급</v>
      </c>
      <c r="R88" s="19" t="str">
        <f t="shared" si="24"/>
        <v>지급</v>
      </c>
      <c r="S88" s="19" t="str">
        <f t="shared" si="16"/>
        <v>지급</v>
      </c>
      <c r="T88" s="19" t="str">
        <f t="shared" si="25"/>
        <v>미지급</v>
      </c>
      <c r="U88" s="19" t="str">
        <f t="shared" si="26"/>
        <v>미지급</v>
      </c>
      <c r="V88" s="19" t="str">
        <f t="shared" si="27"/>
        <v>미지급</v>
      </c>
    </row>
    <row r="89" spans="3:22" x14ac:dyDescent="0.3">
      <c r="C89">
        <v>82</v>
      </c>
      <c r="D89">
        <f t="shared" si="28"/>
        <v>2592274.1544123609</v>
      </c>
      <c r="E89" s="11">
        <f t="shared" si="17"/>
        <v>25922742</v>
      </c>
      <c r="F89" s="11">
        <f t="shared" si="18"/>
        <v>20738194</v>
      </c>
      <c r="G89" s="11">
        <f t="shared" si="19"/>
        <v>15553645</v>
      </c>
      <c r="H89" s="11">
        <f t="shared" si="20"/>
        <v>10369097</v>
      </c>
      <c r="I89" s="11">
        <f t="shared" si="21"/>
        <v>5184549</v>
      </c>
      <c r="K89" s="12">
        <f t="shared" si="22"/>
        <v>2592274.1544123609</v>
      </c>
      <c r="L89" s="12">
        <f t="shared" si="22"/>
        <v>2592274.1544123609</v>
      </c>
      <c r="M89" s="12">
        <f t="shared" si="22"/>
        <v>2592274.1544123609</v>
      </c>
      <c r="N89" s="12">
        <f t="shared" si="22"/>
        <v>2592274.1544123609</v>
      </c>
      <c r="O89" s="12">
        <f t="shared" si="22"/>
        <v>2592274.1544123609</v>
      </c>
      <c r="Q89" t="str">
        <f t="shared" si="23"/>
        <v>미지급</v>
      </c>
      <c r="R89" s="19" t="str">
        <f t="shared" si="24"/>
        <v>지급</v>
      </c>
      <c r="S89" s="19" t="str">
        <f t="shared" si="16"/>
        <v>미지급</v>
      </c>
      <c r="T89" s="19" t="str">
        <f t="shared" si="25"/>
        <v>지급</v>
      </c>
      <c r="U89" s="19" t="str">
        <f t="shared" si="26"/>
        <v>미지급</v>
      </c>
      <c r="V89" s="19" t="str">
        <f t="shared" si="27"/>
        <v>미지급</v>
      </c>
    </row>
    <row r="90" spans="3:22" x14ac:dyDescent="0.3">
      <c r="C90">
        <v>83</v>
      </c>
      <c r="D90">
        <f t="shared" si="28"/>
        <v>3110728.9852948328</v>
      </c>
      <c r="E90" s="11">
        <f t="shared" si="17"/>
        <v>31107290</v>
      </c>
      <c r="F90" s="11">
        <f t="shared" si="18"/>
        <v>24885832</v>
      </c>
      <c r="G90" s="11">
        <f t="shared" si="19"/>
        <v>18664374</v>
      </c>
      <c r="H90" s="11">
        <f t="shared" si="20"/>
        <v>12442916</v>
      </c>
      <c r="I90" s="11">
        <f t="shared" si="21"/>
        <v>6221458</v>
      </c>
      <c r="K90" s="12">
        <f t="shared" si="22"/>
        <v>3110728.9852948328</v>
      </c>
      <c r="L90" s="12">
        <f t="shared" si="22"/>
        <v>3110728.9852948328</v>
      </c>
      <c r="M90" s="12">
        <f t="shared" si="22"/>
        <v>3110728.9852948328</v>
      </c>
      <c r="N90" s="12">
        <f t="shared" si="22"/>
        <v>3110728.9852948328</v>
      </c>
      <c r="O90" s="12">
        <f t="shared" si="22"/>
        <v>3110728.9852948328</v>
      </c>
      <c r="Q90" t="str">
        <f t="shared" si="23"/>
        <v>미지급</v>
      </c>
      <c r="R90" s="19" t="str">
        <f t="shared" si="24"/>
        <v>지급</v>
      </c>
      <c r="S90" s="19" t="str">
        <f t="shared" si="16"/>
        <v>미지급</v>
      </c>
      <c r="T90" s="19" t="str">
        <f t="shared" si="25"/>
        <v>미지급</v>
      </c>
      <c r="U90" s="19" t="str">
        <f t="shared" si="26"/>
        <v>지급</v>
      </c>
      <c r="V90" s="19" t="str">
        <f t="shared" si="27"/>
        <v>미지급</v>
      </c>
    </row>
    <row r="91" spans="3:22" x14ac:dyDescent="0.3">
      <c r="C91">
        <v>84</v>
      </c>
      <c r="D91">
        <f t="shared" si="28"/>
        <v>3732874.7823537993</v>
      </c>
      <c r="E91" s="11">
        <f t="shared" si="17"/>
        <v>37328748</v>
      </c>
      <c r="F91" s="11">
        <f t="shared" si="18"/>
        <v>29862999</v>
      </c>
      <c r="G91" s="11">
        <f t="shared" si="19"/>
        <v>22397249</v>
      </c>
      <c r="H91" s="11">
        <f t="shared" si="20"/>
        <v>14931500</v>
      </c>
      <c r="I91" s="11">
        <f t="shared" si="21"/>
        <v>7465750</v>
      </c>
      <c r="K91" s="12">
        <f t="shared" si="22"/>
        <v>3732874.7823537993</v>
      </c>
      <c r="L91" s="12">
        <f t="shared" si="22"/>
        <v>3732874.7823537993</v>
      </c>
      <c r="M91" s="12">
        <f t="shared" si="22"/>
        <v>3732874.7823537993</v>
      </c>
      <c r="N91" s="12">
        <f t="shared" si="22"/>
        <v>3732874.7823537993</v>
      </c>
      <c r="O91" s="12">
        <f t="shared" si="22"/>
        <v>3732874.7823537993</v>
      </c>
      <c r="Q91" t="str">
        <f t="shared" si="23"/>
        <v>미지급</v>
      </c>
      <c r="R91" s="19" t="str">
        <f t="shared" si="24"/>
        <v>지급</v>
      </c>
      <c r="S91" s="19" t="str">
        <f t="shared" si="16"/>
        <v>미지급</v>
      </c>
      <c r="T91" s="19" t="str">
        <f t="shared" si="25"/>
        <v>미지급</v>
      </c>
      <c r="U91" s="19" t="str">
        <f t="shared" si="26"/>
        <v>미지급</v>
      </c>
      <c r="V91" s="19" t="str">
        <f t="shared" si="27"/>
        <v>지급</v>
      </c>
    </row>
    <row r="92" spans="3:22" x14ac:dyDescent="0.3">
      <c r="C92">
        <v>85</v>
      </c>
      <c r="D92">
        <f t="shared" si="28"/>
        <v>4479449.7388245594</v>
      </c>
      <c r="E92" s="11">
        <f t="shared" si="17"/>
        <v>44794498</v>
      </c>
      <c r="F92" s="11">
        <f t="shared" si="18"/>
        <v>35835598</v>
      </c>
      <c r="G92" s="11">
        <f t="shared" si="19"/>
        <v>26876699</v>
      </c>
      <c r="H92" s="11">
        <f t="shared" si="20"/>
        <v>17917799</v>
      </c>
      <c r="I92" s="11">
        <f t="shared" si="21"/>
        <v>8958900</v>
      </c>
      <c r="K92" s="12">
        <f t="shared" si="22"/>
        <v>4479449.7388245594</v>
      </c>
      <c r="L92" s="12">
        <f t="shared" si="22"/>
        <v>4479449.7388245594</v>
      </c>
      <c r="M92" s="12">
        <f t="shared" si="22"/>
        <v>4479449.7388245594</v>
      </c>
      <c r="N92" s="12">
        <f t="shared" si="22"/>
        <v>4479449.7388245594</v>
      </c>
      <c r="O92" s="12">
        <f t="shared" si="22"/>
        <v>4479449.7388245594</v>
      </c>
      <c r="Q92" t="str">
        <f t="shared" si="23"/>
        <v>모두 지급</v>
      </c>
      <c r="R92" s="19" t="str">
        <f t="shared" si="24"/>
        <v>지급</v>
      </c>
      <c r="S92" s="19" t="str">
        <f t="shared" si="16"/>
        <v>모두 지급</v>
      </c>
      <c r="T92" s="19" t="str">
        <f t="shared" si="25"/>
        <v>모두 지급</v>
      </c>
      <c r="U92" s="19" t="str">
        <f t="shared" si="26"/>
        <v>모두 지급</v>
      </c>
      <c r="V92" s="19" t="str">
        <f t="shared" si="27"/>
        <v>모두 지급</v>
      </c>
    </row>
    <row r="93" spans="3:22" x14ac:dyDescent="0.3">
      <c r="C93">
        <v>86</v>
      </c>
      <c r="D93">
        <f t="shared" si="28"/>
        <v>5375339.6865894711</v>
      </c>
      <c r="E93" s="11">
        <f t="shared" si="17"/>
        <v>53753397</v>
      </c>
      <c r="F93" s="11">
        <f t="shared" si="18"/>
        <v>43002718</v>
      </c>
      <c r="G93" s="11">
        <f t="shared" si="19"/>
        <v>32252039</v>
      </c>
      <c r="H93" s="11">
        <f t="shared" si="20"/>
        <v>21501359</v>
      </c>
      <c r="I93" s="11">
        <f t="shared" si="21"/>
        <v>10750680</v>
      </c>
      <c r="K93" s="12">
        <f t="shared" si="22"/>
        <v>5375339.6865894711</v>
      </c>
      <c r="L93" s="12">
        <f t="shared" si="22"/>
        <v>5375339.6865894711</v>
      </c>
      <c r="M93" s="12">
        <f t="shared" si="22"/>
        <v>5375339.6865894711</v>
      </c>
      <c r="N93" s="12">
        <f t="shared" si="22"/>
        <v>5375339.6865894711</v>
      </c>
      <c r="O93" s="12">
        <f t="shared" si="22"/>
        <v>5375339.6865894711</v>
      </c>
      <c r="Q93" t="str">
        <f t="shared" si="23"/>
        <v>미지급</v>
      </c>
      <c r="R93" s="19" t="str">
        <f t="shared" si="24"/>
        <v>지급</v>
      </c>
      <c r="S93" s="19" t="str">
        <f t="shared" si="16"/>
        <v>지급</v>
      </c>
      <c r="T93" s="19" t="str">
        <f t="shared" si="25"/>
        <v>미지급</v>
      </c>
      <c r="U93" s="19" t="str">
        <f t="shared" si="26"/>
        <v>미지급</v>
      </c>
      <c r="V93" s="19" t="str">
        <f t="shared" si="27"/>
        <v>미지급</v>
      </c>
    </row>
    <row r="94" spans="3:22" x14ac:dyDescent="0.3">
      <c r="C94">
        <v>87</v>
      </c>
      <c r="D94">
        <f t="shared" si="28"/>
        <v>6450407.6239073649</v>
      </c>
      <c r="E94" s="11">
        <f t="shared" si="17"/>
        <v>64504077</v>
      </c>
      <c r="F94" s="11">
        <f t="shared" si="18"/>
        <v>51603261</v>
      </c>
      <c r="G94" s="11">
        <f t="shared" si="19"/>
        <v>38702446</v>
      </c>
      <c r="H94" s="11">
        <f t="shared" si="20"/>
        <v>25801631</v>
      </c>
      <c r="I94" s="11">
        <f t="shared" si="21"/>
        <v>12900816</v>
      </c>
      <c r="K94" s="12">
        <f t="shared" si="22"/>
        <v>6450407.6239073649</v>
      </c>
      <c r="L94" s="12">
        <f t="shared" si="22"/>
        <v>6450407.6239073649</v>
      </c>
      <c r="M94" s="12">
        <f t="shared" si="22"/>
        <v>6450407.6239073649</v>
      </c>
      <c r="N94" s="12">
        <f t="shared" si="22"/>
        <v>6450407.6239073649</v>
      </c>
      <c r="O94" s="12">
        <f t="shared" si="22"/>
        <v>6450407.6239073649</v>
      </c>
      <c r="Q94" t="str">
        <f t="shared" si="23"/>
        <v>미지급</v>
      </c>
      <c r="R94" s="19" t="str">
        <f t="shared" si="24"/>
        <v>지급</v>
      </c>
      <c r="S94" s="19" t="str">
        <f t="shared" si="16"/>
        <v>미지급</v>
      </c>
      <c r="T94" s="19" t="str">
        <f t="shared" si="25"/>
        <v>지급</v>
      </c>
      <c r="U94" s="19" t="str">
        <f t="shared" si="26"/>
        <v>미지급</v>
      </c>
      <c r="V94" s="19" t="str">
        <f t="shared" si="27"/>
        <v>미지급</v>
      </c>
    </row>
    <row r="95" spans="3:22" x14ac:dyDescent="0.3">
      <c r="C95">
        <v>88</v>
      </c>
      <c r="D95">
        <f t="shared" si="28"/>
        <v>7740489.1486888379</v>
      </c>
      <c r="E95" s="11">
        <f t="shared" si="17"/>
        <v>77404892</v>
      </c>
      <c r="F95" s="11">
        <f t="shared" si="18"/>
        <v>61923914</v>
      </c>
      <c r="G95" s="11">
        <f t="shared" si="19"/>
        <v>46442935</v>
      </c>
      <c r="H95" s="11">
        <f t="shared" si="20"/>
        <v>30961957</v>
      </c>
      <c r="I95" s="11">
        <f t="shared" si="21"/>
        <v>15480979</v>
      </c>
      <c r="K95" s="12">
        <f t="shared" si="22"/>
        <v>7740489.1486888379</v>
      </c>
      <c r="L95" s="12">
        <f t="shared" si="22"/>
        <v>7740489.1486888379</v>
      </c>
      <c r="M95" s="12">
        <f t="shared" si="22"/>
        <v>7740489.1486888379</v>
      </c>
      <c r="N95" s="12">
        <f t="shared" si="22"/>
        <v>7740489.1486888379</v>
      </c>
      <c r="O95" s="12">
        <f t="shared" si="22"/>
        <v>7740489.1486888379</v>
      </c>
      <c r="Q95" t="str">
        <f t="shared" si="23"/>
        <v>미지급</v>
      </c>
      <c r="R95" s="19" t="str">
        <f t="shared" si="24"/>
        <v>지급</v>
      </c>
      <c r="S95" s="19" t="str">
        <f t="shared" si="16"/>
        <v>미지급</v>
      </c>
      <c r="T95" s="19" t="str">
        <f t="shared" si="25"/>
        <v>미지급</v>
      </c>
      <c r="U95" s="19" t="str">
        <f t="shared" si="26"/>
        <v>지급</v>
      </c>
      <c r="V95" s="19" t="str">
        <f t="shared" si="27"/>
        <v>미지급</v>
      </c>
    </row>
    <row r="96" spans="3:22" x14ac:dyDescent="0.3">
      <c r="C96">
        <v>89</v>
      </c>
      <c r="D96">
        <f t="shared" si="28"/>
        <v>9288586.9784266055</v>
      </c>
      <c r="E96" s="11">
        <f t="shared" si="17"/>
        <v>92885870</v>
      </c>
      <c r="F96" s="11">
        <f t="shared" si="18"/>
        <v>74308696</v>
      </c>
      <c r="G96" s="11">
        <f t="shared" si="19"/>
        <v>55731522</v>
      </c>
      <c r="H96" s="11">
        <f t="shared" si="20"/>
        <v>37154348</v>
      </c>
      <c r="I96" s="11">
        <f t="shared" si="21"/>
        <v>18577174</v>
      </c>
      <c r="K96" s="12">
        <f t="shared" si="22"/>
        <v>9288586.9784266055</v>
      </c>
      <c r="L96" s="12">
        <f t="shared" si="22"/>
        <v>9288586.9784266055</v>
      </c>
      <c r="M96" s="12">
        <f t="shared" si="22"/>
        <v>9288586.9784266055</v>
      </c>
      <c r="N96" s="12">
        <f t="shared" si="22"/>
        <v>9288586.9784266055</v>
      </c>
      <c r="O96" s="12">
        <f t="shared" si="22"/>
        <v>9288586.9784266055</v>
      </c>
      <c r="Q96" t="str">
        <f t="shared" si="23"/>
        <v>미지급</v>
      </c>
      <c r="R96" s="19" t="str">
        <f t="shared" si="24"/>
        <v>지급</v>
      </c>
      <c r="S96" s="19" t="str">
        <f t="shared" si="16"/>
        <v>미지급</v>
      </c>
      <c r="T96" s="19" t="str">
        <f t="shared" si="25"/>
        <v>미지급</v>
      </c>
      <c r="U96" s="19" t="str">
        <f t="shared" si="26"/>
        <v>미지급</v>
      </c>
      <c r="V96" s="19" t="str">
        <f t="shared" si="27"/>
        <v>지급</v>
      </c>
    </row>
    <row r="97" spans="3:22" x14ac:dyDescent="0.3">
      <c r="C97">
        <v>90</v>
      </c>
      <c r="D97">
        <f t="shared" si="28"/>
        <v>11146304.374111926</v>
      </c>
      <c r="E97" s="11">
        <f t="shared" si="17"/>
        <v>111463044</v>
      </c>
      <c r="F97" s="11">
        <f t="shared" si="18"/>
        <v>89170435</v>
      </c>
      <c r="G97" s="11">
        <f t="shared" si="19"/>
        <v>66877827</v>
      </c>
      <c r="H97" s="11">
        <f t="shared" si="20"/>
        <v>44585218</v>
      </c>
      <c r="I97" s="11">
        <f t="shared" si="21"/>
        <v>22292609</v>
      </c>
      <c r="K97" s="12">
        <f t="shared" si="22"/>
        <v>11146304.374111926</v>
      </c>
      <c r="L97" s="12">
        <f t="shared" si="22"/>
        <v>11146304.374111926</v>
      </c>
      <c r="M97" s="12">
        <f t="shared" si="22"/>
        <v>11146304.374111926</v>
      </c>
      <c r="N97" s="12">
        <f t="shared" si="22"/>
        <v>11146304.374111926</v>
      </c>
      <c r="O97" s="12">
        <f t="shared" si="22"/>
        <v>11146304.374111926</v>
      </c>
      <c r="Q97" t="str">
        <f t="shared" si="23"/>
        <v>모두 지급</v>
      </c>
      <c r="R97" s="19" t="str">
        <f t="shared" si="24"/>
        <v>지급</v>
      </c>
      <c r="S97" s="19" t="str">
        <f t="shared" si="16"/>
        <v>모두 지급</v>
      </c>
      <c r="T97" s="19" t="str">
        <f t="shared" si="25"/>
        <v>모두 지급</v>
      </c>
      <c r="U97" s="19" t="str">
        <f t="shared" si="26"/>
        <v>모두 지급</v>
      </c>
      <c r="V97" s="19" t="str">
        <f t="shared" si="27"/>
        <v>모두 지급</v>
      </c>
    </row>
    <row r="98" spans="3:22" x14ac:dyDescent="0.3">
      <c r="C98">
        <v>91</v>
      </c>
      <c r="D98">
        <f t="shared" si="28"/>
        <v>13375565.248934312</v>
      </c>
      <c r="E98" s="11">
        <f t="shared" si="17"/>
        <v>133755653</v>
      </c>
      <c r="F98" s="11">
        <f t="shared" si="18"/>
        <v>107004522</v>
      </c>
      <c r="G98" s="11">
        <f t="shared" si="19"/>
        <v>80253392</v>
      </c>
      <c r="H98" s="11">
        <f t="shared" si="20"/>
        <v>53502261</v>
      </c>
      <c r="I98" s="11">
        <f t="shared" si="21"/>
        <v>26751131</v>
      </c>
      <c r="K98" s="12">
        <f t="shared" si="22"/>
        <v>13375565.248934312</v>
      </c>
      <c r="L98" s="12">
        <f t="shared" si="22"/>
        <v>13375565.248934312</v>
      </c>
      <c r="M98" s="12">
        <f t="shared" si="22"/>
        <v>13375565.248934312</v>
      </c>
      <c r="N98" s="12">
        <f t="shared" si="22"/>
        <v>13375565.248934312</v>
      </c>
      <c r="O98" s="12">
        <f t="shared" si="22"/>
        <v>13375565.248934312</v>
      </c>
      <c r="Q98" t="str">
        <f t="shared" si="23"/>
        <v>미지급</v>
      </c>
      <c r="R98" s="19" t="str">
        <f t="shared" si="24"/>
        <v>지급</v>
      </c>
      <c r="S98" s="19" t="str">
        <f t="shared" si="16"/>
        <v>지급</v>
      </c>
      <c r="T98" s="19" t="str">
        <f t="shared" si="25"/>
        <v>미지급</v>
      </c>
      <c r="U98" s="19" t="str">
        <f t="shared" si="26"/>
        <v>미지급</v>
      </c>
      <c r="V98" s="19" t="str">
        <f t="shared" si="27"/>
        <v>미지급</v>
      </c>
    </row>
    <row r="99" spans="3:22" x14ac:dyDescent="0.3">
      <c r="C99">
        <v>92</v>
      </c>
      <c r="D99">
        <f t="shared" si="28"/>
        <v>16050678.298721174</v>
      </c>
      <c r="E99" s="11">
        <f t="shared" si="17"/>
        <v>160506783</v>
      </c>
      <c r="F99" s="11">
        <f t="shared" si="18"/>
        <v>128405427</v>
      </c>
      <c r="G99" s="11">
        <f t="shared" si="19"/>
        <v>96304070</v>
      </c>
      <c r="H99" s="11">
        <f t="shared" si="20"/>
        <v>64202714</v>
      </c>
      <c r="I99" s="11">
        <f t="shared" si="21"/>
        <v>32101357</v>
      </c>
      <c r="K99" s="12">
        <f t="shared" si="22"/>
        <v>16050678.298721174</v>
      </c>
      <c r="L99" s="12">
        <f t="shared" si="22"/>
        <v>16050678.298721174</v>
      </c>
      <c r="M99" s="12">
        <f t="shared" si="22"/>
        <v>16050678.298721174</v>
      </c>
      <c r="N99" s="12">
        <f t="shared" si="22"/>
        <v>16050678.298721174</v>
      </c>
      <c r="O99" s="12">
        <f t="shared" si="22"/>
        <v>16050678.298721174</v>
      </c>
      <c r="Q99" t="str">
        <f t="shared" si="23"/>
        <v>미지급</v>
      </c>
      <c r="R99" s="19" t="str">
        <f t="shared" si="24"/>
        <v>지급</v>
      </c>
      <c r="S99" s="19" t="str">
        <f t="shared" si="16"/>
        <v>미지급</v>
      </c>
      <c r="T99" s="19" t="str">
        <f t="shared" si="25"/>
        <v>지급</v>
      </c>
      <c r="U99" s="19" t="str">
        <f t="shared" si="26"/>
        <v>미지급</v>
      </c>
      <c r="V99" s="19" t="str">
        <f t="shared" si="27"/>
        <v>미지급</v>
      </c>
    </row>
    <row r="100" spans="3:22" x14ac:dyDescent="0.3">
      <c r="C100">
        <v>93</v>
      </c>
      <c r="D100">
        <f t="shared" si="28"/>
        <v>19260813.958465409</v>
      </c>
      <c r="E100" s="11">
        <f t="shared" si="17"/>
        <v>192608140</v>
      </c>
      <c r="F100" s="11">
        <f t="shared" si="18"/>
        <v>154086512</v>
      </c>
      <c r="G100" s="11">
        <f t="shared" si="19"/>
        <v>115564884</v>
      </c>
      <c r="H100" s="11">
        <f t="shared" si="20"/>
        <v>77043256</v>
      </c>
      <c r="I100" s="11">
        <f t="shared" si="21"/>
        <v>38521628</v>
      </c>
      <c r="K100" s="12">
        <f t="shared" si="22"/>
        <v>19260813.958465409</v>
      </c>
      <c r="L100" s="12">
        <f t="shared" si="22"/>
        <v>19260813.958465409</v>
      </c>
      <c r="M100" s="12">
        <f t="shared" si="22"/>
        <v>19260813.958465409</v>
      </c>
      <c r="N100" s="12">
        <f t="shared" si="22"/>
        <v>19260813.958465409</v>
      </c>
      <c r="O100" s="12">
        <f t="shared" si="22"/>
        <v>19260813.958465409</v>
      </c>
      <c r="Q100" t="str">
        <f t="shared" si="23"/>
        <v>미지급</v>
      </c>
      <c r="R100" s="19" t="str">
        <f t="shared" si="24"/>
        <v>지급</v>
      </c>
      <c r="S100" s="19" t="str">
        <f t="shared" si="16"/>
        <v>미지급</v>
      </c>
      <c r="T100" s="19" t="str">
        <f t="shared" si="25"/>
        <v>미지급</v>
      </c>
      <c r="U100" s="19" t="str">
        <f t="shared" si="26"/>
        <v>지급</v>
      </c>
      <c r="V100" s="19" t="str">
        <f t="shared" si="27"/>
        <v>미지급</v>
      </c>
    </row>
    <row r="101" spans="3:22" x14ac:dyDescent="0.3">
      <c r="C101">
        <v>94</v>
      </c>
      <c r="D101">
        <f t="shared" si="28"/>
        <v>23112976.750158489</v>
      </c>
      <c r="E101" s="11">
        <f t="shared" si="17"/>
        <v>231129768</v>
      </c>
      <c r="F101" s="11">
        <f t="shared" si="18"/>
        <v>184903815</v>
      </c>
      <c r="G101" s="11">
        <f t="shared" si="19"/>
        <v>138677861</v>
      </c>
      <c r="H101" s="11">
        <f t="shared" si="20"/>
        <v>92451908</v>
      </c>
      <c r="I101" s="11">
        <f t="shared" si="21"/>
        <v>46225954</v>
      </c>
      <c r="K101" s="12">
        <f t="shared" si="22"/>
        <v>23112976.750158489</v>
      </c>
      <c r="L101" s="12">
        <f t="shared" si="22"/>
        <v>23112976.750158489</v>
      </c>
      <c r="M101" s="12">
        <f t="shared" si="22"/>
        <v>23112976.750158489</v>
      </c>
      <c r="N101" s="12">
        <f t="shared" si="22"/>
        <v>23112976.750158489</v>
      </c>
      <c r="O101" s="12">
        <f t="shared" si="22"/>
        <v>23112976.750158489</v>
      </c>
      <c r="Q101" t="str">
        <f t="shared" si="23"/>
        <v>미지급</v>
      </c>
      <c r="R101" s="19" t="str">
        <f t="shared" si="24"/>
        <v>지급</v>
      </c>
      <c r="S101" s="19" t="str">
        <f t="shared" si="16"/>
        <v>미지급</v>
      </c>
      <c r="T101" s="19" t="str">
        <f t="shared" si="25"/>
        <v>미지급</v>
      </c>
      <c r="U101" s="19" t="str">
        <f t="shared" si="26"/>
        <v>미지급</v>
      </c>
      <c r="V101" s="19" t="str">
        <f t="shared" si="27"/>
        <v>지급</v>
      </c>
    </row>
    <row r="102" spans="3:22" x14ac:dyDescent="0.3">
      <c r="C102">
        <v>95</v>
      </c>
      <c r="D102">
        <f t="shared" si="28"/>
        <v>27735572.100190185</v>
      </c>
      <c r="E102" s="11">
        <f t="shared" si="17"/>
        <v>277355722</v>
      </c>
      <c r="F102" s="11">
        <f t="shared" si="18"/>
        <v>221884577</v>
      </c>
      <c r="G102" s="11">
        <f t="shared" si="19"/>
        <v>166413433</v>
      </c>
      <c r="H102" s="11">
        <f t="shared" si="20"/>
        <v>110942289</v>
      </c>
      <c r="I102" s="11">
        <f t="shared" si="21"/>
        <v>55471145</v>
      </c>
      <c r="K102" s="12">
        <f t="shared" si="22"/>
        <v>27735572.100190185</v>
      </c>
      <c r="L102" s="12">
        <f t="shared" si="22"/>
        <v>27735572.100190185</v>
      </c>
      <c r="M102" s="12">
        <f t="shared" si="22"/>
        <v>27735572.100190185</v>
      </c>
      <c r="N102" s="12">
        <f t="shared" si="22"/>
        <v>27735572.100190185</v>
      </c>
      <c r="O102" s="12">
        <f t="shared" si="22"/>
        <v>27735572.100190185</v>
      </c>
      <c r="Q102" t="str">
        <f t="shared" si="23"/>
        <v>모두 지급</v>
      </c>
      <c r="R102" s="19" t="str">
        <f t="shared" si="24"/>
        <v>지급</v>
      </c>
      <c r="S102" s="19" t="str">
        <f t="shared" si="16"/>
        <v>모두 지급</v>
      </c>
      <c r="T102" s="19" t="str">
        <f t="shared" si="25"/>
        <v>모두 지급</v>
      </c>
      <c r="U102" s="19" t="str">
        <f t="shared" si="26"/>
        <v>모두 지급</v>
      </c>
      <c r="V102" s="19" t="str">
        <f t="shared" si="27"/>
        <v>모두 지급</v>
      </c>
    </row>
    <row r="103" spans="3:22" x14ac:dyDescent="0.3">
      <c r="C103">
        <v>96</v>
      </c>
      <c r="D103">
        <f t="shared" si="28"/>
        <v>33282686.520228222</v>
      </c>
      <c r="E103" s="11">
        <f t="shared" si="17"/>
        <v>332826866</v>
      </c>
      <c r="F103" s="11">
        <f t="shared" si="18"/>
        <v>266261493</v>
      </c>
      <c r="G103" s="11">
        <f t="shared" si="19"/>
        <v>199696120</v>
      </c>
      <c r="H103" s="11">
        <f t="shared" si="20"/>
        <v>133130747</v>
      </c>
      <c r="I103" s="11">
        <f t="shared" si="21"/>
        <v>66565374</v>
      </c>
      <c r="K103" s="12">
        <f t="shared" si="22"/>
        <v>33282686.520228222</v>
      </c>
      <c r="L103" s="12">
        <f t="shared" si="22"/>
        <v>33282686.520228222</v>
      </c>
      <c r="M103" s="12">
        <f t="shared" si="22"/>
        <v>33282686.520228222</v>
      </c>
      <c r="N103" s="12">
        <f t="shared" si="22"/>
        <v>33282686.520228222</v>
      </c>
      <c r="O103" s="12">
        <f t="shared" si="22"/>
        <v>33282686.520228222</v>
      </c>
      <c r="Q103" t="str">
        <f t="shared" si="23"/>
        <v>미지급</v>
      </c>
      <c r="R103" s="19" t="str">
        <f t="shared" si="24"/>
        <v>지급</v>
      </c>
      <c r="S103" s="19" t="str">
        <f t="shared" si="16"/>
        <v>지급</v>
      </c>
      <c r="T103" s="19" t="str">
        <f t="shared" si="25"/>
        <v>미지급</v>
      </c>
      <c r="U103" s="19" t="str">
        <f t="shared" si="26"/>
        <v>미지급</v>
      </c>
      <c r="V103" s="19" t="str">
        <f t="shared" si="27"/>
        <v>미지급</v>
      </c>
    </row>
    <row r="104" spans="3:22" x14ac:dyDescent="0.3">
      <c r="C104">
        <v>97</v>
      </c>
      <c r="D104">
        <f t="shared" si="28"/>
        <v>39939223.824273862</v>
      </c>
      <c r="E104" s="11">
        <f t="shared" si="17"/>
        <v>399392239</v>
      </c>
      <c r="F104" s="11">
        <f t="shared" si="18"/>
        <v>319513791</v>
      </c>
      <c r="G104" s="11">
        <f t="shared" si="19"/>
        <v>239635343</v>
      </c>
      <c r="H104" s="11">
        <f t="shared" si="20"/>
        <v>159756896</v>
      </c>
      <c r="I104" s="11">
        <f t="shared" si="21"/>
        <v>79878448</v>
      </c>
      <c r="K104" s="12">
        <f t="shared" si="22"/>
        <v>39939223.824273862</v>
      </c>
      <c r="L104" s="12">
        <f t="shared" si="22"/>
        <v>39939223.824273862</v>
      </c>
      <c r="M104" s="12">
        <f t="shared" si="22"/>
        <v>39939223.824273862</v>
      </c>
      <c r="N104" s="12">
        <f t="shared" si="22"/>
        <v>39939223.824273862</v>
      </c>
      <c r="O104" s="12">
        <f t="shared" si="22"/>
        <v>39939223.824273862</v>
      </c>
      <c r="Q104" t="str">
        <f t="shared" si="23"/>
        <v>미지급</v>
      </c>
      <c r="R104" s="19" t="str">
        <f t="shared" si="24"/>
        <v>지급</v>
      </c>
      <c r="S104" s="19" t="str">
        <f t="shared" si="16"/>
        <v>미지급</v>
      </c>
      <c r="T104" s="19" t="str">
        <f t="shared" si="25"/>
        <v>지급</v>
      </c>
      <c r="U104" s="19" t="str">
        <f t="shared" si="26"/>
        <v>미지급</v>
      </c>
      <c r="V104" s="19" t="str">
        <f t="shared" si="27"/>
        <v>미지급</v>
      </c>
    </row>
    <row r="105" spans="3:22" x14ac:dyDescent="0.3">
      <c r="C105">
        <v>98</v>
      </c>
      <c r="D105">
        <f t="shared" si="28"/>
        <v>47927068.589128636</v>
      </c>
      <c r="E105" s="11">
        <f t="shared" si="17"/>
        <v>479270686</v>
      </c>
      <c r="F105" s="11">
        <f t="shared" si="18"/>
        <v>383416549</v>
      </c>
      <c r="G105" s="11">
        <f t="shared" si="19"/>
        <v>287562412</v>
      </c>
      <c r="H105" s="11">
        <f t="shared" si="20"/>
        <v>191708275</v>
      </c>
      <c r="I105" s="11">
        <f t="shared" si="21"/>
        <v>95854138</v>
      </c>
      <c r="K105" s="12">
        <f t="shared" si="22"/>
        <v>47927068.589128636</v>
      </c>
      <c r="L105" s="12">
        <f t="shared" si="22"/>
        <v>47927068.589128636</v>
      </c>
      <c r="M105" s="12">
        <f t="shared" si="22"/>
        <v>47927068.589128636</v>
      </c>
      <c r="N105" s="12">
        <f t="shared" si="22"/>
        <v>47927068.589128636</v>
      </c>
      <c r="O105" s="12">
        <f t="shared" si="22"/>
        <v>47927068.589128636</v>
      </c>
      <c r="Q105" t="str">
        <f t="shared" si="23"/>
        <v>미지급</v>
      </c>
      <c r="R105" s="19" t="str">
        <f t="shared" si="24"/>
        <v>지급</v>
      </c>
      <c r="S105" s="19" t="str">
        <f t="shared" si="16"/>
        <v>미지급</v>
      </c>
      <c r="T105" s="19" t="str">
        <f t="shared" si="25"/>
        <v>미지급</v>
      </c>
      <c r="U105" s="19" t="str">
        <f t="shared" si="26"/>
        <v>지급</v>
      </c>
      <c r="V105" s="19" t="str">
        <f t="shared" si="27"/>
        <v>미지급</v>
      </c>
    </row>
    <row r="106" spans="3:22" x14ac:dyDescent="0.3">
      <c r="C106">
        <v>99</v>
      </c>
      <c r="D106">
        <f t="shared" si="28"/>
        <v>57512482.306954361</v>
      </c>
      <c r="E106" s="11">
        <f t="shared" si="17"/>
        <v>575124824</v>
      </c>
      <c r="F106" s="11">
        <f t="shared" si="18"/>
        <v>460099859</v>
      </c>
      <c r="G106" s="11">
        <f t="shared" si="19"/>
        <v>345074894</v>
      </c>
      <c r="H106" s="11">
        <f t="shared" si="20"/>
        <v>230049930</v>
      </c>
      <c r="I106" s="11">
        <f t="shared" si="21"/>
        <v>115024965</v>
      </c>
      <c r="K106" s="12">
        <f t="shared" si="22"/>
        <v>57512482.306954361</v>
      </c>
      <c r="L106" s="12">
        <f t="shared" si="22"/>
        <v>57512482.306954361</v>
      </c>
      <c r="M106" s="12">
        <f t="shared" si="22"/>
        <v>57512482.306954361</v>
      </c>
      <c r="N106" s="12">
        <f t="shared" si="22"/>
        <v>57512482.306954361</v>
      </c>
      <c r="O106" s="12">
        <f t="shared" si="22"/>
        <v>57512482.306954361</v>
      </c>
      <c r="Q106" t="str">
        <f t="shared" si="23"/>
        <v>미지급</v>
      </c>
      <c r="R106" s="19" t="str">
        <f t="shared" si="24"/>
        <v>지급</v>
      </c>
      <c r="S106" s="19" t="str">
        <f t="shared" si="16"/>
        <v>미지급</v>
      </c>
      <c r="T106" s="19" t="str">
        <f t="shared" si="25"/>
        <v>미지급</v>
      </c>
      <c r="U106" s="19" t="str">
        <f t="shared" si="26"/>
        <v>미지급</v>
      </c>
      <c r="V106" s="19" t="str">
        <f t="shared" si="27"/>
        <v>지급</v>
      </c>
    </row>
    <row r="107" spans="3:22" x14ac:dyDescent="0.3">
      <c r="C107">
        <v>100</v>
      </c>
      <c r="D107">
        <f t="shared" si="28"/>
        <v>69014978.768345237</v>
      </c>
      <c r="E107" s="11">
        <f>ROUNDUP(E$7*K107,0)</f>
        <v>690149788</v>
      </c>
      <c r="F107" s="11">
        <f t="shared" si="18"/>
        <v>552119831</v>
      </c>
      <c r="G107" s="11">
        <f t="shared" si="19"/>
        <v>414089873</v>
      </c>
      <c r="H107" s="11">
        <f t="shared" si="20"/>
        <v>276059916</v>
      </c>
      <c r="I107" s="11">
        <f t="shared" si="21"/>
        <v>138029958</v>
      </c>
      <c r="K107" s="12">
        <f t="shared" si="22"/>
        <v>69014978.768345237</v>
      </c>
      <c r="L107" s="12">
        <f t="shared" si="22"/>
        <v>69014978.768345237</v>
      </c>
      <c r="M107" s="12">
        <f t="shared" si="22"/>
        <v>69014978.768345237</v>
      </c>
      <c r="N107" s="12">
        <f t="shared" si="22"/>
        <v>69014978.768345237</v>
      </c>
      <c r="O107" s="12">
        <f t="shared" si="22"/>
        <v>69014978.768345237</v>
      </c>
      <c r="Q107" t="str">
        <f t="shared" si="23"/>
        <v>모두 지급</v>
      </c>
      <c r="R107" s="19" t="str">
        <f t="shared" si="24"/>
        <v>지급</v>
      </c>
      <c r="S107" s="19" t="str">
        <f t="shared" si="16"/>
        <v>모두 지급</v>
      </c>
      <c r="T107" s="19" t="str">
        <f t="shared" si="25"/>
        <v>모두 지급</v>
      </c>
      <c r="U107" s="19" t="str">
        <f t="shared" si="26"/>
        <v>모두 지급</v>
      </c>
      <c r="V107" s="19" t="str">
        <f t="shared" si="27"/>
        <v>모두 지급</v>
      </c>
    </row>
    <row r="108" spans="3:22" x14ac:dyDescent="0.3">
      <c r="Q108" t="str">
        <f t="shared" si="23"/>
        <v>모두 지급</v>
      </c>
      <c r="S108" s="19"/>
      <c r="T108" s="19"/>
      <c r="U108" s="19"/>
      <c r="V108" s="19"/>
    </row>
    <row r="109" spans="3:22" x14ac:dyDescent="0.3">
      <c r="Q109" t="str">
        <f t="shared" si="23"/>
        <v>모두 지급</v>
      </c>
      <c r="S109" s="19"/>
      <c r="T109" s="19"/>
      <c r="U109" s="19"/>
      <c r="V109" s="19"/>
    </row>
    <row r="110" spans="3:22" x14ac:dyDescent="0.3">
      <c r="Q110" t="str">
        <f t="shared" si="23"/>
        <v>모두 지급</v>
      </c>
      <c r="S110" s="19"/>
      <c r="T110" s="19"/>
      <c r="U110" s="19"/>
      <c r="V110" s="19"/>
    </row>
    <row r="111" spans="3:22" x14ac:dyDescent="0.3">
      <c r="Q111" t="str">
        <f t="shared" si="23"/>
        <v>모두 지급</v>
      </c>
      <c r="S111" s="19"/>
      <c r="T111" s="19"/>
      <c r="U111" s="19"/>
      <c r="V111" s="19"/>
    </row>
    <row r="112" spans="3:22" x14ac:dyDescent="0.3">
      <c r="Q112" t="str">
        <f t="shared" si="23"/>
        <v>모두 지급</v>
      </c>
      <c r="S112" s="19"/>
      <c r="T112" s="19"/>
      <c r="U112" s="19"/>
      <c r="V112" s="19"/>
    </row>
  </sheetData>
  <phoneticPr fontId="2" type="noConversion"/>
  <conditionalFormatting sqref="E8">
    <cfRule type="cellIs" dxfId="0" priority="1" operator="equal">
      <formula>$R$8="지급"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재화 종류 별 지급량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a168</dc:creator>
  <cp:lastModifiedBy>a168</cp:lastModifiedBy>
  <dcterms:created xsi:type="dcterms:W3CDTF">2024-09-22T05:20:23Z</dcterms:created>
  <dcterms:modified xsi:type="dcterms:W3CDTF">2024-09-22T08:09:22Z</dcterms:modified>
</cp:coreProperties>
</file>