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Design\Design\경제\"/>
    </mc:Choice>
  </mc:AlternateContent>
  <xr:revisionPtr revIDLastSave="0" documentId="13_ncr:1_{DA1FB433-0ECA-4800-A036-BB23741437D2}" xr6:coauthVersionLast="47" xr6:coauthVersionMax="47" xr10:uidLastSave="{00000000-0000-0000-0000-000000000000}"/>
  <bookViews>
    <workbookView xWindow="28680" yWindow="-120" windowWidth="29040" windowHeight="15840" activeTab="1" xr2:uid="{1414E414-9EEA-4017-AF89-0F410650887C}"/>
  </bookViews>
  <sheets>
    <sheet name="재화 종류 별 지급량" sheetId="2" r:id="rId1"/>
    <sheet name="단계별 1일동안 획득하는 보상 량" sheetId="1" r:id="rId2"/>
    <sheet name="건물 성장 비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1" l="1"/>
  <c r="Z9" i="1"/>
  <c r="D9" i="1" s="1" a="1"/>
  <c r="D9" i="1" s="1"/>
  <c r="AA9" i="1"/>
  <c r="AC9" i="1"/>
  <c r="G9" i="1" s="1" a="1"/>
  <c r="G9" i="1" s="1"/>
  <c r="Y10" i="1"/>
  <c r="AB10" i="1"/>
  <c r="Y11" i="1"/>
  <c r="AC11" i="1"/>
  <c r="Y12" i="1"/>
  <c r="Y13" i="1"/>
  <c r="Z13" i="1"/>
  <c r="Y14" i="1"/>
  <c r="AA14" i="1"/>
  <c r="Y15" i="1"/>
  <c r="AB15" i="1"/>
  <c r="Y16" i="1"/>
  <c r="AA16" i="1"/>
  <c r="E16" i="1" s="1" a="1"/>
  <c r="E16" i="1" s="1"/>
  <c r="AC16" i="1"/>
  <c r="Y17" i="1"/>
  <c r="Y18" i="1"/>
  <c r="Z18" i="1"/>
  <c r="Y19" i="1"/>
  <c r="AA19" i="1"/>
  <c r="Y20" i="1"/>
  <c r="AB20" i="1"/>
  <c r="Y21" i="1"/>
  <c r="Z21" i="1"/>
  <c r="D21" i="1" s="1" a="1"/>
  <c r="D21" i="1" s="1"/>
  <c r="AC21" i="1"/>
  <c r="Y22" i="1"/>
  <c r="Y23" i="1"/>
  <c r="Z23" i="1"/>
  <c r="Y24" i="1"/>
  <c r="AA24" i="1"/>
  <c r="Y25" i="1"/>
  <c r="AB25" i="1"/>
  <c r="Y26" i="1"/>
  <c r="AC26" i="1"/>
  <c r="Y27" i="1"/>
  <c r="Y28" i="1"/>
  <c r="Z28" i="1"/>
  <c r="Y29" i="1"/>
  <c r="AA29" i="1"/>
  <c r="Y30" i="1"/>
  <c r="AB30" i="1"/>
  <c r="Y31" i="1"/>
  <c r="AA31" i="1"/>
  <c r="E31" i="1" s="1" a="1"/>
  <c r="E31" i="1" s="1"/>
  <c r="AC31" i="1"/>
  <c r="Y32" i="1"/>
  <c r="Y33" i="1"/>
  <c r="Z33" i="1"/>
  <c r="AC33" i="1"/>
  <c r="G33" i="1" s="1" a="1"/>
  <c r="G33" i="1" s="1"/>
  <c r="Y34" i="1"/>
  <c r="AA34" i="1"/>
  <c r="Y35" i="1"/>
  <c r="AB35" i="1"/>
  <c r="Y36" i="1"/>
  <c r="Z36" i="1"/>
  <c r="D36" i="1" s="1" a="1"/>
  <c r="D36" i="1" s="1"/>
  <c r="AC36" i="1"/>
  <c r="Y37" i="1"/>
  <c r="Y38" i="1"/>
  <c r="Z38" i="1"/>
  <c r="Y39" i="1"/>
  <c r="AA39" i="1"/>
  <c r="Y40" i="1"/>
  <c r="AB40" i="1"/>
  <c r="Y41" i="1"/>
  <c r="AC41" i="1"/>
  <c r="Y42" i="1"/>
  <c r="Y43" i="1"/>
  <c r="Z43" i="1"/>
  <c r="Y44" i="1"/>
  <c r="AA44" i="1"/>
  <c r="Y45" i="1"/>
  <c r="Z45" i="1"/>
  <c r="D45" i="1" s="1" a="1"/>
  <c r="D45" i="1" s="1"/>
  <c r="AB45" i="1"/>
  <c r="Y46" i="1"/>
  <c r="AC46" i="1"/>
  <c r="Y47" i="1"/>
  <c r="Y48" i="1"/>
  <c r="Z48" i="1"/>
  <c r="Y49" i="1"/>
  <c r="AA49" i="1"/>
  <c r="Y50" i="1"/>
  <c r="AB50" i="1"/>
  <c r="Y51" i="1"/>
  <c r="AC51" i="1"/>
  <c r="Y52" i="1"/>
  <c r="AA52" i="1"/>
  <c r="Y53" i="1"/>
  <c r="Z53" i="1"/>
  <c r="Y54" i="1"/>
  <c r="AA54" i="1"/>
  <c r="Y55" i="1"/>
  <c r="AA55" i="1"/>
  <c r="E55" i="1" s="1" a="1"/>
  <c r="E55" i="1" s="1"/>
  <c r="AB55" i="1"/>
  <c r="Y56" i="1"/>
  <c r="AC56" i="1"/>
  <c r="Y57" i="1"/>
  <c r="Y58" i="1"/>
  <c r="Z58" i="1"/>
  <c r="Y59" i="1"/>
  <c r="AA59" i="1"/>
  <c r="AB59" i="1"/>
  <c r="F59" i="1" s="1" a="1"/>
  <c r="F59" i="1" s="1"/>
  <c r="Y60" i="1"/>
  <c r="AB60" i="1"/>
  <c r="Y61" i="1"/>
  <c r="AC61" i="1"/>
  <c r="Y62" i="1"/>
  <c r="Y63" i="1"/>
  <c r="Z63" i="1"/>
  <c r="Y64" i="1"/>
  <c r="AA64" i="1"/>
  <c r="Y65" i="1"/>
  <c r="AB65" i="1"/>
  <c r="Y66" i="1"/>
  <c r="AC66" i="1"/>
  <c r="Y67" i="1"/>
  <c r="Y68" i="1"/>
  <c r="Z68" i="1"/>
  <c r="Y69" i="1"/>
  <c r="Z69" i="1"/>
  <c r="D69" i="1" s="1" a="1"/>
  <c r="D69" i="1" s="1"/>
  <c r="AA69" i="1"/>
  <c r="Y70" i="1"/>
  <c r="AB70" i="1"/>
  <c r="Y71" i="1"/>
  <c r="AC71" i="1"/>
  <c r="Y72" i="1"/>
  <c r="Y73" i="1"/>
  <c r="Z73" i="1"/>
  <c r="Y74" i="1"/>
  <c r="AA74" i="1"/>
  <c r="Y75" i="1"/>
  <c r="AB75" i="1"/>
  <c r="Y76" i="1"/>
  <c r="AC76" i="1"/>
  <c r="Y77" i="1"/>
  <c r="Y78" i="1"/>
  <c r="Z78" i="1"/>
  <c r="Y79" i="1"/>
  <c r="AA79" i="1"/>
  <c r="Y80" i="1"/>
  <c r="AB80" i="1"/>
  <c r="Y81" i="1"/>
  <c r="AC81" i="1"/>
  <c r="Y82" i="1"/>
  <c r="Z82" i="1"/>
  <c r="Y83" i="1"/>
  <c r="Z83" i="1"/>
  <c r="Y84" i="1"/>
  <c r="AA84" i="1"/>
  <c r="Y85" i="1"/>
  <c r="AB85" i="1"/>
  <c r="Y86" i="1"/>
  <c r="AB86" i="1"/>
  <c r="F86" i="1" s="1" a="1"/>
  <c r="F86" i="1" s="1"/>
  <c r="AC86" i="1"/>
  <c r="Y87" i="1"/>
  <c r="Y88" i="1"/>
  <c r="Z88" i="1"/>
  <c r="AA88" i="1"/>
  <c r="E88" i="1" s="1" a="1"/>
  <c r="E88" i="1" s="1"/>
  <c r="Y89" i="1"/>
  <c r="AA89" i="1"/>
  <c r="Y90" i="1"/>
  <c r="AB90" i="1"/>
  <c r="Y91" i="1"/>
  <c r="Z91" i="1"/>
  <c r="D91" i="1" s="1" a="1"/>
  <c r="D91" i="1" s="1"/>
  <c r="AC91" i="1"/>
  <c r="Y92" i="1"/>
  <c r="Y93" i="1"/>
  <c r="Z93" i="1"/>
  <c r="Y94" i="1"/>
  <c r="AA94" i="1"/>
  <c r="Y95" i="1"/>
  <c r="AB95" i="1"/>
  <c r="Y96" i="1"/>
  <c r="AC96" i="1"/>
  <c r="Y97" i="1"/>
  <c r="Y98" i="1"/>
  <c r="Z98" i="1"/>
  <c r="Y99" i="1"/>
  <c r="AA99" i="1"/>
  <c r="Y100" i="1"/>
  <c r="AB100" i="1"/>
  <c r="Y101" i="1"/>
  <c r="AC101" i="1"/>
  <c r="Y102" i="1"/>
  <c r="Y103" i="1"/>
  <c r="Z103" i="1"/>
  <c r="Y104" i="1"/>
  <c r="AA104" i="1"/>
  <c r="Y105" i="1"/>
  <c r="AB105" i="1"/>
  <c r="AC105" i="1"/>
  <c r="G105" i="1" s="1" a="1"/>
  <c r="G105" i="1" s="1"/>
  <c r="Y106" i="1"/>
  <c r="AC106" i="1"/>
  <c r="Y107" i="1"/>
  <c r="Z8" i="1"/>
  <c r="D8" i="1" s="1" a="1"/>
  <c r="D8" i="1" s="1"/>
  <c r="X12" i="1"/>
  <c r="AA12" i="1" s="1"/>
  <c r="X9" i="1"/>
  <c r="AB9" i="1" s="1"/>
  <c r="F9" i="1" s="1" a="1"/>
  <c r="F9" i="1" s="1"/>
  <c r="X10" i="1"/>
  <c r="AA10" i="1" s="1"/>
  <c r="E10" i="1" s="1" a="1"/>
  <c r="E10" i="1" s="1"/>
  <c r="X11" i="1"/>
  <c r="Z11" i="1" s="1"/>
  <c r="D11" i="1" s="1" a="1"/>
  <c r="D11" i="1" s="1"/>
  <c r="X13" i="1"/>
  <c r="AA13" i="1" s="1"/>
  <c r="E13" i="1" s="1" a="1"/>
  <c r="E13" i="1" s="1"/>
  <c r="X14" i="1"/>
  <c r="AC14" i="1" s="1"/>
  <c r="G14" i="1" s="1" a="1"/>
  <c r="G14" i="1" s="1"/>
  <c r="X15" i="1"/>
  <c r="Z15" i="1" s="1"/>
  <c r="D15" i="1" s="1" a="1"/>
  <c r="D15" i="1" s="1"/>
  <c r="X16" i="1"/>
  <c r="Z16" i="1" s="1"/>
  <c r="D16" i="1" s="1" a="1"/>
  <c r="D16" i="1" s="1"/>
  <c r="X17" i="1"/>
  <c r="Z17" i="1" s="1"/>
  <c r="X18" i="1"/>
  <c r="AA18" i="1" s="1"/>
  <c r="E18" i="1" s="1" a="1"/>
  <c r="E18" i="1" s="1"/>
  <c r="X19" i="1"/>
  <c r="AB19" i="1" s="1"/>
  <c r="F19" i="1" s="1" a="1"/>
  <c r="F19" i="1" s="1"/>
  <c r="X20" i="1"/>
  <c r="Z20" i="1" s="1"/>
  <c r="D20" i="1" s="1" a="1"/>
  <c r="D20" i="1" s="1"/>
  <c r="X21" i="1"/>
  <c r="AA21" i="1" s="1"/>
  <c r="E21" i="1" s="1" a="1"/>
  <c r="E21" i="1" s="1"/>
  <c r="X22" i="1"/>
  <c r="AA22" i="1" s="1"/>
  <c r="X23" i="1"/>
  <c r="AA23" i="1" s="1"/>
  <c r="E23" i="1" s="1" a="1"/>
  <c r="E23" i="1" s="1"/>
  <c r="X24" i="1"/>
  <c r="AC24" i="1" s="1"/>
  <c r="G24" i="1" s="1" a="1"/>
  <c r="G24" i="1" s="1"/>
  <c r="X25" i="1"/>
  <c r="Z25" i="1" s="1"/>
  <c r="D25" i="1" s="1" a="1"/>
  <c r="D25" i="1" s="1"/>
  <c r="X26" i="1"/>
  <c r="Z26" i="1" s="1"/>
  <c r="D26" i="1" s="1" a="1"/>
  <c r="D26" i="1" s="1"/>
  <c r="X27" i="1"/>
  <c r="Z27" i="1" s="1"/>
  <c r="X28" i="1"/>
  <c r="AB28" i="1" s="1"/>
  <c r="F28" i="1" s="1" a="1"/>
  <c r="F28" i="1" s="1"/>
  <c r="X29" i="1"/>
  <c r="Z29" i="1" s="1"/>
  <c r="D29" i="1" s="1" a="1"/>
  <c r="D29" i="1" s="1"/>
  <c r="X30" i="1"/>
  <c r="Z30" i="1" s="1"/>
  <c r="D30" i="1" s="1" a="1"/>
  <c r="D30" i="1" s="1"/>
  <c r="X31" i="1"/>
  <c r="AB31" i="1" s="1"/>
  <c r="F31" i="1" s="1" a="1"/>
  <c r="F31" i="1" s="1"/>
  <c r="X32" i="1"/>
  <c r="Z32" i="1" s="1"/>
  <c r="X33" i="1"/>
  <c r="AA33" i="1" s="1"/>
  <c r="E33" i="1" s="1" a="1"/>
  <c r="E33" i="1" s="1"/>
  <c r="X34" i="1"/>
  <c r="AB34" i="1" s="1"/>
  <c r="F34" i="1" s="1" a="1"/>
  <c r="F34" i="1" s="1"/>
  <c r="X35" i="1"/>
  <c r="Z35" i="1" s="1"/>
  <c r="D35" i="1" s="1" a="1"/>
  <c r="D35" i="1" s="1"/>
  <c r="X36" i="1"/>
  <c r="AA36" i="1" s="1"/>
  <c r="E36" i="1" s="1" a="1"/>
  <c r="E36" i="1" s="1"/>
  <c r="X37" i="1"/>
  <c r="Z37" i="1" s="1"/>
  <c r="X38" i="1"/>
  <c r="AC38" i="1" s="1"/>
  <c r="G38" i="1" s="1" a="1"/>
  <c r="G38" i="1" s="1"/>
  <c r="X39" i="1"/>
  <c r="Z39" i="1" s="1"/>
  <c r="D39" i="1" s="1" a="1"/>
  <c r="D39" i="1" s="1"/>
  <c r="X40" i="1"/>
  <c r="Z40" i="1" s="1"/>
  <c r="D40" i="1" s="1" a="1"/>
  <c r="D40" i="1" s="1"/>
  <c r="X41" i="1"/>
  <c r="Z41" i="1" s="1"/>
  <c r="D41" i="1" s="1" a="1"/>
  <c r="D41" i="1" s="1"/>
  <c r="X42" i="1"/>
  <c r="Z42" i="1" s="1"/>
  <c r="X43" i="1"/>
  <c r="AB43" i="1" s="1"/>
  <c r="F43" i="1" s="1" a="1"/>
  <c r="F43" i="1" s="1"/>
  <c r="X44" i="1"/>
  <c r="Z44" i="1" s="1"/>
  <c r="D44" i="1" s="1" a="1"/>
  <c r="D44" i="1" s="1"/>
  <c r="X45" i="1"/>
  <c r="AA45" i="1" s="1"/>
  <c r="E45" i="1" s="1" a="1"/>
  <c r="E45" i="1" s="1"/>
  <c r="X46" i="1"/>
  <c r="AA46" i="1" s="1"/>
  <c r="E46" i="1" s="1" a="1"/>
  <c r="E46" i="1" s="1"/>
  <c r="X47" i="1"/>
  <c r="Z47" i="1" s="1"/>
  <c r="X48" i="1"/>
  <c r="AA48" i="1" s="1"/>
  <c r="E48" i="1" s="1" a="1"/>
  <c r="E48" i="1" s="1"/>
  <c r="X49" i="1"/>
  <c r="Z49" i="1" s="1"/>
  <c r="D49" i="1" s="1" a="1"/>
  <c r="D49" i="1" s="1"/>
  <c r="X50" i="1"/>
  <c r="AC50" i="1" s="1"/>
  <c r="G50" i="1" s="1" a="1"/>
  <c r="G50" i="1" s="1"/>
  <c r="X51" i="1"/>
  <c r="Z51" i="1" s="1"/>
  <c r="D51" i="1" s="1" a="1"/>
  <c r="D51" i="1" s="1"/>
  <c r="X52" i="1"/>
  <c r="Z52" i="1" s="1"/>
  <c r="X53" i="1"/>
  <c r="AB53" i="1" s="1"/>
  <c r="F53" i="1" s="1" a="1"/>
  <c r="F53" i="1" s="1"/>
  <c r="X54" i="1"/>
  <c r="AC54" i="1" s="1"/>
  <c r="G54" i="1" s="1" a="1"/>
  <c r="G54" i="1" s="1"/>
  <c r="X55" i="1"/>
  <c r="Z55" i="1" s="1"/>
  <c r="D55" i="1" s="1" a="1"/>
  <c r="D55" i="1" s="1"/>
  <c r="X56" i="1"/>
  <c r="Z56" i="1" s="1"/>
  <c r="D56" i="1" s="1" a="1"/>
  <c r="D56" i="1" s="1"/>
  <c r="X57" i="1"/>
  <c r="AA57" i="1" s="1"/>
  <c r="X58" i="1"/>
  <c r="AA58" i="1" s="1"/>
  <c r="E58" i="1" s="1" a="1"/>
  <c r="E58" i="1" s="1"/>
  <c r="X59" i="1"/>
  <c r="Z59" i="1" s="1"/>
  <c r="D59" i="1" s="1" a="1"/>
  <c r="D59" i="1" s="1"/>
  <c r="X60" i="1"/>
  <c r="AA60" i="1" s="1"/>
  <c r="E60" i="1" s="1" a="1"/>
  <c r="E60" i="1" s="1"/>
  <c r="X61" i="1"/>
  <c r="Z61" i="1" s="1"/>
  <c r="D61" i="1" s="1" a="1"/>
  <c r="D61" i="1" s="1"/>
  <c r="X62" i="1"/>
  <c r="AC62" i="1" s="1"/>
  <c r="X63" i="1"/>
  <c r="AA63" i="1" s="1"/>
  <c r="E63" i="1" s="1" a="1"/>
  <c r="E63" i="1" s="1"/>
  <c r="X64" i="1"/>
  <c r="Z64" i="1" s="1"/>
  <c r="D64" i="1" s="1" a="1"/>
  <c r="D64" i="1" s="1"/>
  <c r="X65" i="1"/>
  <c r="Z65" i="1" s="1"/>
  <c r="D65" i="1" s="1" a="1"/>
  <c r="D65" i="1" s="1"/>
  <c r="X66" i="1"/>
  <c r="Z66" i="1" s="1"/>
  <c r="D66" i="1" s="1" a="1"/>
  <c r="D66" i="1" s="1"/>
  <c r="X67" i="1"/>
  <c r="AB67" i="1" s="1"/>
  <c r="X68" i="1"/>
  <c r="AA68" i="1" s="1"/>
  <c r="E68" i="1" s="1" a="1"/>
  <c r="E68" i="1" s="1"/>
  <c r="X69" i="1"/>
  <c r="AB69" i="1" s="1"/>
  <c r="F69" i="1" s="1" a="1"/>
  <c r="F69" i="1" s="1"/>
  <c r="X70" i="1"/>
  <c r="AA70" i="1" s="1"/>
  <c r="E70" i="1" s="1" a="1"/>
  <c r="E70" i="1" s="1"/>
  <c r="X71" i="1"/>
  <c r="Z71" i="1" s="1"/>
  <c r="D71" i="1" s="1" a="1"/>
  <c r="D71" i="1" s="1"/>
  <c r="X72" i="1"/>
  <c r="AA72" i="1" s="1"/>
  <c r="X73" i="1"/>
  <c r="AA73" i="1" s="1"/>
  <c r="E73" i="1" s="1" a="1"/>
  <c r="E73" i="1" s="1"/>
  <c r="X74" i="1"/>
  <c r="AC74" i="1" s="1"/>
  <c r="G74" i="1" s="1" a="1"/>
  <c r="G74" i="1" s="1"/>
  <c r="X75" i="1"/>
  <c r="Z75" i="1" s="1"/>
  <c r="D75" i="1" s="1" a="1"/>
  <c r="D75" i="1" s="1"/>
  <c r="X76" i="1"/>
  <c r="Z76" i="1" s="1"/>
  <c r="D76" i="1" s="1" a="1"/>
  <c r="D76" i="1" s="1"/>
  <c r="X77" i="1"/>
  <c r="Z77" i="1" s="1"/>
  <c r="X78" i="1"/>
  <c r="AC78" i="1" s="1"/>
  <c r="G78" i="1" s="1" a="1"/>
  <c r="G78" i="1" s="1"/>
  <c r="X79" i="1"/>
  <c r="AB79" i="1" s="1"/>
  <c r="F79" i="1" s="1" a="1"/>
  <c r="F79" i="1" s="1"/>
  <c r="X80" i="1"/>
  <c r="Z80" i="1" s="1"/>
  <c r="D80" i="1" s="1" a="1"/>
  <c r="D80" i="1" s="1"/>
  <c r="X81" i="1"/>
  <c r="AA81" i="1" s="1"/>
  <c r="E81" i="1" s="1" a="1"/>
  <c r="E81" i="1" s="1"/>
  <c r="X82" i="1"/>
  <c r="AA82" i="1" s="1"/>
  <c r="X83" i="1"/>
  <c r="AA83" i="1" s="1"/>
  <c r="E83" i="1" s="1" a="1"/>
  <c r="E83" i="1" s="1"/>
  <c r="X84" i="1"/>
  <c r="AC84" i="1" s="1"/>
  <c r="G84" i="1" s="1" a="1"/>
  <c r="G84" i="1" s="1"/>
  <c r="X85" i="1"/>
  <c r="Z85" i="1" s="1"/>
  <c r="D85" i="1" s="1" a="1"/>
  <c r="D85" i="1" s="1"/>
  <c r="X86" i="1"/>
  <c r="Z86" i="1" s="1"/>
  <c r="D86" i="1" s="1" a="1"/>
  <c r="D86" i="1" s="1"/>
  <c r="X87" i="1"/>
  <c r="Z87" i="1" s="1"/>
  <c r="X88" i="1"/>
  <c r="AB88" i="1" s="1"/>
  <c r="F88" i="1" s="1" a="1"/>
  <c r="F88" i="1" s="1"/>
  <c r="X89" i="1"/>
  <c r="Z89" i="1" s="1"/>
  <c r="D89" i="1" s="1" a="1"/>
  <c r="D89" i="1" s="1"/>
  <c r="X90" i="1"/>
  <c r="AC90" i="1" s="1"/>
  <c r="G90" i="1" s="1" a="1"/>
  <c r="G90" i="1" s="1"/>
  <c r="X91" i="1"/>
  <c r="AB91" i="1" s="1"/>
  <c r="F91" i="1" s="1" a="1"/>
  <c r="F91" i="1" s="1"/>
  <c r="X92" i="1"/>
  <c r="Z92" i="1" s="1"/>
  <c r="X93" i="1"/>
  <c r="AA93" i="1" s="1"/>
  <c r="E93" i="1" s="1" a="1"/>
  <c r="E93" i="1" s="1"/>
  <c r="X94" i="1"/>
  <c r="AB94" i="1" s="1"/>
  <c r="F94" i="1" s="1" a="1"/>
  <c r="F94" i="1" s="1"/>
  <c r="X95" i="1"/>
  <c r="Z95" i="1" s="1"/>
  <c r="D95" i="1" s="1" a="1"/>
  <c r="D95" i="1" s="1"/>
  <c r="X96" i="1"/>
  <c r="AA96" i="1" s="1"/>
  <c r="E96" i="1" s="1" a="1"/>
  <c r="E96" i="1" s="1"/>
  <c r="X97" i="1"/>
  <c r="Z97" i="1" s="1"/>
  <c r="X98" i="1"/>
  <c r="AC98" i="1" s="1"/>
  <c r="G98" i="1" s="1" a="1"/>
  <c r="G98" i="1" s="1"/>
  <c r="X99" i="1"/>
  <c r="Z99" i="1" s="1"/>
  <c r="D99" i="1" s="1" a="1"/>
  <c r="D99" i="1" s="1"/>
  <c r="X100" i="1"/>
  <c r="Z100" i="1" s="1"/>
  <c r="D100" i="1" s="1" a="1"/>
  <c r="D100" i="1" s="1"/>
  <c r="X101" i="1"/>
  <c r="Z101" i="1" s="1"/>
  <c r="D101" i="1" s="1" a="1"/>
  <c r="D101" i="1" s="1"/>
  <c r="X102" i="1"/>
  <c r="AC102" i="1" s="1"/>
  <c r="X103" i="1"/>
  <c r="AB103" i="1" s="1"/>
  <c r="F103" i="1" s="1" a="1"/>
  <c r="F103" i="1" s="1"/>
  <c r="X104" i="1"/>
  <c r="Z104" i="1" s="1"/>
  <c r="D104" i="1" s="1" a="1"/>
  <c r="D104" i="1" s="1"/>
  <c r="X105" i="1"/>
  <c r="AA105" i="1" s="1"/>
  <c r="E105" i="1" s="1" a="1"/>
  <c r="E105" i="1" s="1"/>
  <c r="X106" i="1"/>
  <c r="AA106" i="1" s="1"/>
  <c r="E106" i="1" s="1" a="1"/>
  <c r="E106" i="1" s="1"/>
  <c r="X107" i="1"/>
  <c r="Z107" i="1" s="1"/>
  <c r="X108" i="1"/>
  <c r="X109" i="1"/>
  <c r="X110" i="1"/>
  <c r="X111" i="1"/>
  <c r="X112" i="1"/>
  <c r="X8" i="1"/>
  <c r="AA8" i="1" s="1"/>
  <c r="E8" i="1" s="1" a="1"/>
  <c r="E8" i="1" s="1"/>
  <c r="Y8" i="1"/>
  <c r="C8" i="1" s="1" a="1"/>
  <c r="C8" i="1" s="1"/>
  <c r="S8" i="1"/>
  <c r="M8" i="1" s="1"/>
  <c r="T8" i="1"/>
  <c r="N8" i="1" s="1"/>
  <c r="U8" i="1"/>
  <c r="O8" i="1" s="1"/>
  <c r="V8" i="1"/>
  <c r="P8" i="1" s="1"/>
  <c r="R8" i="1"/>
  <c r="L8" i="1" s="1"/>
  <c r="K9" i="1"/>
  <c r="U9" i="1" s="1"/>
  <c r="O9" i="1" s="1"/>
  <c r="AA100" i="1" l="1"/>
  <c r="E100" i="1" s="1" a="1"/>
  <c r="E100" i="1" s="1"/>
  <c r="AA91" i="1"/>
  <c r="E91" i="1" s="1" a="1"/>
  <c r="E91" i="1" s="1"/>
  <c r="AC69" i="1"/>
  <c r="G69" i="1" s="1" a="1"/>
  <c r="G69" i="1" s="1"/>
  <c r="AA65" i="1"/>
  <c r="E65" i="1" s="1" a="1"/>
  <c r="E65" i="1" s="1"/>
  <c r="AC45" i="1"/>
  <c r="G45" i="1" s="1" a="1"/>
  <c r="G45" i="1" s="1"/>
  <c r="AA41" i="1"/>
  <c r="E41" i="1" s="1" a="1"/>
  <c r="E41" i="1" s="1"/>
  <c r="AB36" i="1"/>
  <c r="F36" i="1" s="1" a="1"/>
  <c r="F36" i="1" s="1"/>
  <c r="AB26" i="1"/>
  <c r="F26" i="1" s="1" a="1"/>
  <c r="F26" i="1" s="1"/>
  <c r="Z12" i="1"/>
  <c r="AB8" i="1"/>
  <c r="F8" i="1" s="1" a="1"/>
  <c r="F8" i="1" s="1"/>
  <c r="AC103" i="1"/>
  <c r="G103" i="1" s="1" a="1"/>
  <c r="G103" i="1" s="1"/>
  <c r="AA86" i="1"/>
  <c r="E86" i="1" s="1" a="1"/>
  <c r="E86" i="1" s="1"/>
  <c r="AB107" i="1"/>
  <c r="AA103" i="1"/>
  <c r="E103" i="1" s="1" a="1"/>
  <c r="E103" i="1" s="1"/>
  <c r="AA77" i="1"/>
  <c r="AB72" i="1"/>
  <c r="AA40" i="1"/>
  <c r="E40" i="1" s="1" a="1"/>
  <c r="E40" i="1" s="1"/>
  <c r="AB11" i="1"/>
  <c r="F11" i="1" s="1" a="1"/>
  <c r="F11" i="1" s="1"/>
  <c r="AB98" i="1"/>
  <c r="F98" i="1" s="1" a="1"/>
  <c r="F98" i="1" s="1"/>
  <c r="Z94" i="1"/>
  <c r="D94" i="1" s="1" a="1"/>
  <c r="D94" i="1" s="1"/>
  <c r="AB81" i="1"/>
  <c r="F81" i="1" s="1" a="1"/>
  <c r="F81" i="1" s="1"/>
  <c r="Z72" i="1"/>
  <c r="AB48" i="1"/>
  <c r="F48" i="1" s="1" a="1"/>
  <c r="F48" i="1" s="1"/>
  <c r="AB24" i="1"/>
  <c r="F24" i="1" s="1" a="1"/>
  <c r="F24" i="1" s="1"/>
  <c r="AA98" i="1"/>
  <c r="E98" i="1" s="1" a="1"/>
  <c r="E98" i="1" s="1"/>
  <c r="Z81" i="1"/>
  <c r="D81" i="1" s="1" a="1"/>
  <c r="D81" i="1" s="1"/>
  <c r="AA53" i="1"/>
  <c r="E53" i="1" s="1" a="1"/>
  <c r="E53" i="1" s="1"/>
  <c r="Z106" i="1"/>
  <c r="D106" i="1" s="1" a="1"/>
  <c r="D106" i="1" s="1"/>
  <c r="AC93" i="1"/>
  <c r="G93" i="1" s="1" a="1"/>
  <c r="G93" i="1" s="1"/>
  <c r="AB84" i="1"/>
  <c r="F84" i="1" s="1" a="1"/>
  <c r="F84" i="1" s="1"/>
  <c r="AA76" i="1"/>
  <c r="E76" i="1" s="1" a="1"/>
  <c r="E76" i="1" s="1"/>
  <c r="AC67" i="1"/>
  <c r="AB62" i="1"/>
  <c r="AC57" i="1"/>
  <c r="AC43" i="1"/>
  <c r="G43" i="1" s="1" a="1"/>
  <c r="G43" i="1" s="1"/>
  <c r="Z34" i="1"/>
  <c r="D34" i="1" s="1" a="1"/>
  <c r="D34" i="1" s="1"/>
  <c r="Z24" i="1"/>
  <c r="D24" i="1" s="1" a="1"/>
  <c r="D24" i="1" s="1"/>
  <c r="AC19" i="1"/>
  <c r="G19" i="1" s="1" a="1"/>
  <c r="G19" i="1" s="1"/>
  <c r="AB14" i="1"/>
  <c r="F14" i="1" s="1" a="1"/>
  <c r="F14" i="1" s="1"/>
  <c r="Z10" i="1"/>
  <c r="D10" i="1" s="1" a="1"/>
  <c r="D10" i="1" s="1"/>
  <c r="AB93" i="1"/>
  <c r="F93" i="1" s="1" a="1"/>
  <c r="F93" i="1" s="1"/>
  <c r="AC88" i="1"/>
  <c r="G88" i="1" s="1" a="1"/>
  <c r="G88" i="1" s="1"/>
  <c r="AB71" i="1"/>
  <c r="F71" i="1" s="1" a="1"/>
  <c r="F71" i="1" s="1"/>
  <c r="AA67" i="1"/>
  <c r="Z57" i="1"/>
  <c r="AB47" i="1"/>
  <c r="AA43" i="1"/>
  <c r="E43" i="1" s="1" a="1"/>
  <c r="E43" i="1" s="1"/>
  <c r="AB38" i="1"/>
  <c r="F38" i="1" s="1" a="1"/>
  <c r="F38" i="1" s="1"/>
  <c r="AA28" i="1"/>
  <c r="E28" i="1" s="1" a="1"/>
  <c r="E28" i="1" s="1"/>
  <c r="AA101" i="1"/>
  <c r="E101" i="1" s="1" a="1"/>
  <c r="E101" i="1" s="1"/>
  <c r="Z84" i="1"/>
  <c r="D84" i="1" s="1" a="1"/>
  <c r="D84" i="1" s="1"/>
  <c r="AB23" i="1"/>
  <c r="F23" i="1" s="1" a="1"/>
  <c r="F23" i="1" s="1"/>
  <c r="AC79" i="1"/>
  <c r="G79" i="1" s="1" a="1"/>
  <c r="G79" i="1" s="1"/>
  <c r="Z105" i="1"/>
  <c r="D105" i="1" s="1" a="1"/>
  <c r="D105" i="1" s="1"/>
  <c r="AC100" i="1"/>
  <c r="G100" i="1" s="1" a="1"/>
  <c r="G100" i="1" s="1"/>
  <c r="AB96" i="1"/>
  <c r="F96" i="1" s="1" a="1"/>
  <c r="F96" i="1" s="1"/>
  <c r="AB83" i="1"/>
  <c r="F83" i="1" s="1" a="1"/>
  <c r="F83" i="1" s="1"/>
  <c r="AB74" i="1"/>
  <c r="F74" i="1" s="1" a="1"/>
  <c r="F74" i="1" s="1"/>
  <c r="Z70" i="1"/>
  <c r="D70" i="1" s="1" a="1"/>
  <c r="D70" i="1" s="1"/>
  <c r="Z46" i="1"/>
  <c r="D46" i="1" s="1" a="1"/>
  <c r="D46" i="1" s="1"/>
  <c r="Z96" i="1"/>
  <c r="D96" i="1" s="1" a="1"/>
  <c r="D96" i="1" s="1"/>
  <c r="Z79" i="1"/>
  <c r="D79" i="1" s="1" a="1"/>
  <c r="D79" i="1" s="1"/>
  <c r="Z60" i="1"/>
  <c r="D60" i="1" s="1" a="1"/>
  <c r="D60" i="1" s="1"/>
  <c r="AC55" i="1"/>
  <c r="G55" i="1" s="1" a="1"/>
  <c r="G55" i="1" s="1"/>
  <c r="Z22" i="1"/>
  <c r="AA17" i="1"/>
  <c r="AB12" i="1"/>
  <c r="AC8" i="1"/>
  <c r="G8" i="1" s="1" a="1"/>
  <c r="G8" i="1" s="1"/>
  <c r="Z67" i="1"/>
  <c r="AC64" i="1"/>
  <c r="G64" i="1" s="1" a="1"/>
  <c r="G64" i="1" s="1"/>
  <c r="AA62" i="1"/>
  <c r="AB57" i="1"/>
  <c r="AC52" i="1"/>
  <c r="AA50" i="1"/>
  <c r="E50" i="1" s="1" a="1"/>
  <c r="E50" i="1" s="1"/>
  <c r="AC40" i="1"/>
  <c r="G40" i="1" s="1" a="1"/>
  <c r="G40" i="1" s="1"/>
  <c r="AA38" i="1"/>
  <c r="E38" i="1" s="1" a="1"/>
  <c r="E38" i="1" s="1"/>
  <c r="AB33" i="1"/>
  <c r="F33" i="1" s="1" a="1"/>
  <c r="F33" i="1" s="1"/>
  <c r="Z31" i="1"/>
  <c r="D31" i="1" s="1" a="1"/>
  <c r="D31" i="1" s="1"/>
  <c r="AC28" i="1"/>
  <c r="G28" i="1" s="1" a="1"/>
  <c r="G28" i="1" s="1"/>
  <c r="AA26" i="1"/>
  <c r="E26" i="1" s="1" a="1"/>
  <c r="E26" i="1" s="1"/>
  <c r="AB21" i="1"/>
  <c r="F21" i="1" s="1" a="1"/>
  <c r="F21" i="1" s="1"/>
  <c r="Z19" i="1"/>
  <c r="D19" i="1" s="1" a="1"/>
  <c r="D19" i="1" s="1"/>
  <c r="AC107" i="1"/>
  <c r="AC95" i="1"/>
  <c r="G95" i="1" s="1" a="1"/>
  <c r="G95" i="1" s="1"/>
  <c r="AC83" i="1"/>
  <c r="G83" i="1" s="1" a="1"/>
  <c r="G83" i="1" s="1"/>
  <c r="AB76" i="1"/>
  <c r="F76" i="1" s="1" a="1"/>
  <c r="F76" i="1" s="1"/>
  <c r="Z74" i="1"/>
  <c r="D74" i="1" s="1" a="1"/>
  <c r="D74" i="1" s="1"/>
  <c r="AB64" i="1"/>
  <c r="F64" i="1" s="1" a="1"/>
  <c r="F64" i="1" s="1"/>
  <c r="Z62" i="1"/>
  <c r="AC59" i="1"/>
  <c r="G59" i="1" s="1" a="1"/>
  <c r="G59" i="1" s="1"/>
  <c r="AB52" i="1"/>
  <c r="Z50" i="1"/>
  <c r="D50" i="1" s="1" a="1"/>
  <c r="D50" i="1" s="1"/>
  <c r="AC47" i="1"/>
  <c r="AC35" i="1"/>
  <c r="G35" i="1" s="1" a="1"/>
  <c r="G35" i="1" s="1"/>
  <c r="AC23" i="1"/>
  <c r="G23" i="1" s="1" a="1"/>
  <c r="G23" i="1" s="1"/>
  <c r="AB16" i="1"/>
  <c r="F16" i="1" s="1" a="1"/>
  <c r="F16" i="1" s="1"/>
  <c r="Z14" i="1"/>
  <c r="D14" i="1" s="1" a="1"/>
  <c r="D14" i="1" s="1"/>
  <c r="AC30" i="1"/>
  <c r="G30" i="1" s="1" a="1"/>
  <c r="G30" i="1" s="1"/>
  <c r="AC18" i="1"/>
  <c r="G18" i="1" s="1" a="1"/>
  <c r="G18" i="1" s="1"/>
  <c r="AA107" i="1"/>
  <c r="AB102" i="1"/>
  <c r="AC97" i="1"/>
  <c r="AA95" i="1"/>
  <c r="E95" i="1" s="1" a="1"/>
  <c r="E95" i="1" s="1"/>
  <c r="AC85" i="1"/>
  <c r="G85" i="1" s="1" a="1"/>
  <c r="G85" i="1" s="1"/>
  <c r="AB78" i="1"/>
  <c r="F78" i="1" s="1" a="1"/>
  <c r="F78" i="1" s="1"/>
  <c r="AC73" i="1"/>
  <c r="G73" i="1" s="1" a="1"/>
  <c r="G73" i="1" s="1"/>
  <c r="AA71" i="1"/>
  <c r="E71" i="1" s="1" a="1"/>
  <c r="E71" i="1" s="1"/>
  <c r="AB66" i="1"/>
  <c r="F66" i="1" s="1" a="1"/>
  <c r="F66" i="1" s="1"/>
  <c r="AB54" i="1"/>
  <c r="F54" i="1" s="1" a="1"/>
  <c r="F54" i="1" s="1"/>
  <c r="AC49" i="1"/>
  <c r="G49" i="1" s="1" a="1"/>
  <c r="G49" i="1" s="1"/>
  <c r="AA47" i="1"/>
  <c r="AB42" i="1"/>
  <c r="AC37" i="1"/>
  <c r="AA35" i="1"/>
  <c r="E35" i="1" s="1" a="1"/>
  <c r="E35" i="1" s="1"/>
  <c r="AC25" i="1"/>
  <c r="G25" i="1" s="1" a="1"/>
  <c r="G25" i="1" s="1"/>
  <c r="AB18" i="1"/>
  <c r="F18" i="1" s="1" a="1"/>
  <c r="F18" i="1" s="1"/>
  <c r="AC13" i="1"/>
  <c r="G13" i="1" s="1" a="1"/>
  <c r="G13" i="1" s="1"/>
  <c r="AA11" i="1"/>
  <c r="E11" i="1" s="1" a="1"/>
  <c r="E11" i="1" s="1"/>
  <c r="AC104" i="1"/>
  <c r="G104" i="1" s="1" a="1"/>
  <c r="G104" i="1" s="1"/>
  <c r="AA102" i="1"/>
  <c r="AB97" i="1"/>
  <c r="AC92" i="1"/>
  <c r="AA90" i="1"/>
  <c r="E90" i="1" s="1" a="1"/>
  <c r="E90" i="1" s="1"/>
  <c r="AC80" i="1"/>
  <c r="G80" i="1" s="1" a="1"/>
  <c r="G80" i="1" s="1"/>
  <c r="AA78" i="1"/>
  <c r="E78" i="1" s="1" a="1"/>
  <c r="E78" i="1" s="1"/>
  <c r="AB73" i="1"/>
  <c r="F73" i="1" s="1" a="1"/>
  <c r="F73" i="1" s="1"/>
  <c r="AC68" i="1"/>
  <c r="G68" i="1" s="1" a="1"/>
  <c r="G68" i="1" s="1"/>
  <c r="AA66" i="1"/>
  <c r="E66" i="1" s="1" a="1"/>
  <c r="E66" i="1" s="1"/>
  <c r="AB61" i="1"/>
  <c r="F61" i="1" s="1" a="1"/>
  <c r="F61" i="1" s="1"/>
  <c r="AB49" i="1"/>
  <c r="F49" i="1" s="1" a="1"/>
  <c r="F49" i="1" s="1"/>
  <c r="AC44" i="1"/>
  <c r="G44" i="1" s="1" a="1"/>
  <c r="G44" i="1" s="1"/>
  <c r="AA42" i="1"/>
  <c r="AB37" i="1"/>
  <c r="AC32" i="1"/>
  <c r="AA30" i="1"/>
  <c r="E30" i="1" s="1" a="1"/>
  <c r="E30" i="1" s="1"/>
  <c r="AC20" i="1"/>
  <c r="G20" i="1" s="1" a="1"/>
  <c r="G20" i="1" s="1"/>
  <c r="AB13" i="1"/>
  <c r="F13" i="1" s="1" a="1"/>
  <c r="F13" i="1" s="1"/>
  <c r="AC42" i="1"/>
  <c r="AB104" i="1"/>
  <c r="F104" i="1" s="1" a="1"/>
  <c r="F104" i="1" s="1"/>
  <c r="Z102" i="1"/>
  <c r="AC99" i="1"/>
  <c r="G99" i="1" s="1" a="1"/>
  <c r="G99" i="1" s="1"/>
  <c r="AA97" i="1"/>
  <c r="AB92" i="1"/>
  <c r="Z90" i="1"/>
  <c r="D90" i="1" s="1" a="1"/>
  <c r="D90" i="1" s="1"/>
  <c r="AC87" i="1"/>
  <c r="AA85" i="1"/>
  <c r="E85" i="1" s="1" a="1"/>
  <c r="E85" i="1" s="1"/>
  <c r="AC75" i="1"/>
  <c r="G75" i="1" s="1" a="1"/>
  <c r="G75" i="1" s="1"/>
  <c r="AB68" i="1"/>
  <c r="F68" i="1" s="1" a="1"/>
  <c r="F68" i="1" s="1"/>
  <c r="AC63" i="1"/>
  <c r="G63" i="1" s="1" a="1"/>
  <c r="G63" i="1" s="1"/>
  <c r="AA61" i="1"/>
  <c r="E61" i="1" s="1" a="1"/>
  <c r="E61" i="1" s="1"/>
  <c r="AB56" i="1"/>
  <c r="F56" i="1" s="1" a="1"/>
  <c r="F56" i="1" s="1"/>
  <c r="Z54" i="1"/>
  <c r="D54" i="1" s="1" a="1"/>
  <c r="D54" i="1" s="1"/>
  <c r="AB44" i="1"/>
  <c r="F44" i="1" s="1" a="1"/>
  <c r="F44" i="1" s="1"/>
  <c r="AC39" i="1"/>
  <c r="G39" i="1" s="1" a="1"/>
  <c r="G39" i="1" s="1"/>
  <c r="AA37" i="1"/>
  <c r="AB32" i="1"/>
  <c r="AC27" i="1"/>
  <c r="AA25" i="1"/>
  <c r="E25" i="1" s="1" a="1"/>
  <c r="E25" i="1" s="1"/>
  <c r="AC15" i="1"/>
  <c r="G15" i="1" s="1" a="1"/>
  <c r="G15" i="1" s="1"/>
  <c r="AB99" i="1"/>
  <c r="F99" i="1" s="1" a="1"/>
  <c r="F99" i="1" s="1"/>
  <c r="AC94" i="1"/>
  <c r="G94" i="1" s="1" a="1"/>
  <c r="G94" i="1" s="1"/>
  <c r="AA92" i="1"/>
  <c r="AB87" i="1"/>
  <c r="AC82" i="1"/>
  <c r="AA80" i="1"/>
  <c r="E80" i="1" s="1" a="1"/>
  <c r="E80" i="1" s="1"/>
  <c r="AC70" i="1"/>
  <c r="G70" i="1" s="1" a="1"/>
  <c r="G70" i="1" s="1"/>
  <c r="AB63" i="1"/>
  <c r="F63" i="1" s="1" a="1"/>
  <c r="F63" i="1" s="1"/>
  <c r="AC58" i="1"/>
  <c r="G58" i="1" s="1" a="1"/>
  <c r="G58" i="1" s="1"/>
  <c r="AA56" i="1"/>
  <c r="E56" i="1" s="1" a="1"/>
  <c r="E56" i="1" s="1"/>
  <c r="AB51" i="1"/>
  <c r="F51" i="1" s="1" a="1"/>
  <c r="F51" i="1" s="1"/>
  <c r="AB39" i="1"/>
  <c r="F39" i="1" s="1" a="1"/>
  <c r="F39" i="1" s="1"/>
  <c r="AC34" i="1"/>
  <c r="G34" i="1" s="1" a="1"/>
  <c r="G34" i="1" s="1"/>
  <c r="AA32" i="1"/>
  <c r="AB27" i="1"/>
  <c r="AC22" i="1"/>
  <c r="AA20" i="1"/>
  <c r="E20" i="1" s="1" a="1"/>
  <c r="E20" i="1" s="1"/>
  <c r="AC10" i="1"/>
  <c r="G10" i="1" s="1" a="1"/>
  <c r="G10" i="1" s="1"/>
  <c r="AB106" i="1"/>
  <c r="F106" i="1" s="1" a="1"/>
  <c r="F106" i="1" s="1"/>
  <c r="AC89" i="1"/>
  <c r="G89" i="1" s="1" a="1"/>
  <c r="G89" i="1" s="1"/>
  <c r="AA87" i="1"/>
  <c r="AB82" i="1"/>
  <c r="AC77" i="1"/>
  <c r="AA75" i="1"/>
  <c r="E75" i="1" s="1" a="1"/>
  <c r="E75" i="1" s="1"/>
  <c r="AC65" i="1"/>
  <c r="G65" i="1" s="1" a="1"/>
  <c r="G65" i="1" s="1"/>
  <c r="AB58" i="1"/>
  <c r="F58" i="1" s="1" a="1"/>
  <c r="F58" i="1" s="1"/>
  <c r="AC53" i="1"/>
  <c r="G53" i="1" s="1" a="1"/>
  <c r="G53" i="1" s="1"/>
  <c r="AA51" i="1"/>
  <c r="E51" i="1" s="1" a="1"/>
  <c r="E51" i="1" s="1"/>
  <c r="AB46" i="1"/>
  <c r="F46" i="1" s="1" a="1"/>
  <c r="F46" i="1" s="1"/>
  <c r="AC29" i="1"/>
  <c r="G29" i="1" s="1" a="1"/>
  <c r="G29" i="1" s="1"/>
  <c r="AA27" i="1"/>
  <c r="AB22" i="1"/>
  <c r="AC17" i="1"/>
  <c r="AA15" i="1"/>
  <c r="E15" i="1" s="1" a="1"/>
  <c r="E15" i="1" s="1"/>
  <c r="AB101" i="1"/>
  <c r="F101" i="1" s="1" a="1"/>
  <c r="F101" i="1" s="1"/>
  <c r="AB89" i="1"/>
  <c r="F89" i="1" s="1" a="1"/>
  <c r="F89" i="1" s="1"/>
  <c r="AB77" i="1"/>
  <c r="AC72" i="1"/>
  <c r="AC60" i="1"/>
  <c r="G60" i="1" s="1" a="1"/>
  <c r="G60" i="1" s="1"/>
  <c r="AC48" i="1"/>
  <c r="G48" i="1" s="1" a="1"/>
  <c r="G48" i="1" s="1"/>
  <c r="AB41" i="1"/>
  <c r="F41" i="1" s="1" a="1"/>
  <c r="F41" i="1" s="1"/>
  <c r="AB29" i="1"/>
  <c r="F29" i="1" s="1" a="1"/>
  <c r="F29" i="1" s="1"/>
  <c r="AB17" i="1"/>
  <c r="AC12" i="1"/>
  <c r="K10" i="1"/>
  <c r="T9" i="1"/>
  <c r="N9" i="1" s="1"/>
  <c r="E9" i="1" s="1" a="1"/>
  <c r="E9" i="1" s="1"/>
  <c r="S9" i="1"/>
  <c r="M9" i="1" s="1"/>
  <c r="R9" i="1"/>
  <c r="L9" i="1" s="1"/>
  <c r="C9" i="1" s="1" a="1"/>
  <c r="C9" i="1" s="1"/>
  <c r="V9" i="1"/>
  <c r="P9" i="1" s="1"/>
  <c r="K11" i="1" l="1"/>
  <c r="K12" i="1" s="1"/>
  <c r="T10" i="1"/>
  <c r="N10" i="1" s="1"/>
  <c r="S10" i="1"/>
  <c r="M10" i="1" s="1"/>
  <c r="U10" i="1"/>
  <c r="O10" i="1" s="1"/>
  <c r="F10" i="1" s="1" a="1"/>
  <c r="F10" i="1" s="1"/>
  <c r="V10" i="1"/>
  <c r="P10" i="1" s="1"/>
  <c r="R10" i="1"/>
  <c r="L10" i="1" s="1"/>
  <c r="C10" i="1" s="1" a="1"/>
  <c r="C10" i="1" s="1"/>
  <c r="R11" i="1" l="1"/>
  <c r="L11" i="1" s="1"/>
  <c r="C11" i="1" s="1" a="1"/>
  <c r="C11" i="1" s="1"/>
  <c r="S11" i="1"/>
  <c r="M11" i="1" s="1"/>
  <c r="T11" i="1"/>
  <c r="N11" i="1" s="1"/>
  <c r="U11" i="1"/>
  <c r="O11" i="1" s="1"/>
  <c r="V11" i="1"/>
  <c r="P11" i="1" s="1"/>
  <c r="G11" i="1" s="1" a="1"/>
  <c r="G11" i="1" s="1"/>
  <c r="K13" i="1" l="1"/>
  <c r="R12" i="1"/>
  <c r="L12" i="1" s="1"/>
  <c r="C12" i="1" s="1" a="1"/>
  <c r="C12" i="1" s="1"/>
  <c r="S12" i="1"/>
  <c r="M12" i="1" s="1"/>
  <c r="D12" i="1" s="1" a="1"/>
  <c r="D12" i="1" s="1"/>
  <c r="T12" i="1"/>
  <c r="N12" i="1" s="1"/>
  <c r="E12" i="1" s="1" a="1"/>
  <c r="E12" i="1" s="1"/>
  <c r="V12" i="1"/>
  <c r="P12" i="1" s="1"/>
  <c r="G12" i="1" s="1" a="1"/>
  <c r="G12" i="1" s="1"/>
  <c r="U12" i="1"/>
  <c r="O12" i="1" s="1"/>
  <c r="F12" i="1" s="1" a="1"/>
  <c r="F12" i="1" s="1"/>
  <c r="K14" i="1" l="1"/>
  <c r="R13" i="1"/>
  <c r="L13" i="1" s="1"/>
  <c r="C13" i="1" s="1" a="1"/>
  <c r="C13" i="1" s="1"/>
  <c r="S13" i="1"/>
  <c r="M13" i="1" s="1"/>
  <c r="D13" i="1" s="1" a="1"/>
  <c r="D13" i="1" s="1"/>
  <c r="T13" i="1"/>
  <c r="N13" i="1" s="1"/>
  <c r="U13" i="1"/>
  <c r="O13" i="1" s="1"/>
  <c r="V13" i="1"/>
  <c r="P13" i="1" s="1"/>
  <c r="K15" i="1" l="1"/>
  <c r="T14" i="1"/>
  <c r="N14" i="1" s="1"/>
  <c r="E14" i="1" s="1" a="1"/>
  <c r="E14" i="1" s="1"/>
  <c r="U14" i="1"/>
  <c r="O14" i="1" s="1"/>
  <c r="V14" i="1"/>
  <c r="P14" i="1" s="1"/>
  <c r="R14" i="1"/>
  <c r="L14" i="1" s="1"/>
  <c r="C14" i="1" s="1" a="1"/>
  <c r="C14" i="1" s="1"/>
  <c r="S14" i="1"/>
  <c r="M14" i="1" s="1"/>
  <c r="K16" i="1" l="1"/>
  <c r="T15" i="1"/>
  <c r="N15" i="1" s="1"/>
  <c r="U15" i="1"/>
  <c r="O15" i="1" s="1"/>
  <c r="F15" i="1" s="1" a="1"/>
  <c r="F15" i="1" s="1"/>
  <c r="V15" i="1"/>
  <c r="P15" i="1" s="1"/>
  <c r="R15" i="1"/>
  <c r="L15" i="1" s="1"/>
  <c r="C15" i="1" s="1" a="1"/>
  <c r="C15" i="1" s="1"/>
  <c r="S15" i="1"/>
  <c r="M15" i="1" s="1"/>
  <c r="K17" i="1" l="1"/>
  <c r="V16" i="1"/>
  <c r="P16" i="1" s="1"/>
  <c r="G16" i="1" s="1" a="1"/>
  <c r="G16" i="1" s="1"/>
  <c r="R16" i="1"/>
  <c r="L16" i="1" s="1"/>
  <c r="C16" i="1" s="1" a="1"/>
  <c r="C16" i="1" s="1"/>
  <c r="S16" i="1"/>
  <c r="M16" i="1" s="1"/>
  <c r="T16" i="1"/>
  <c r="N16" i="1" s="1"/>
  <c r="U16" i="1"/>
  <c r="O16" i="1" s="1"/>
  <c r="K18" i="1" l="1"/>
  <c r="R17" i="1"/>
  <c r="L17" i="1" s="1"/>
  <c r="C17" i="1" s="1" a="1"/>
  <c r="C17" i="1" s="1"/>
  <c r="V17" i="1"/>
  <c r="P17" i="1" s="1"/>
  <c r="G17" i="1" s="1" a="1"/>
  <c r="G17" i="1" s="1"/>
  <c r="T17" i="1"/>
  <c r="N17" i="1" s="1"/>
  <c r="E17" i="1" s="1" a="1"/>
  <c r="E17" i="1" s="1"/>
  <c r="S17" i="1"/>
  <c r="M17" i="1" s="1"/>
  <c r="D17" i="1" s="1" a="1"/>
  <c r="D17" i="1" s="1"/>
  <c r="U17" i="1"/>
  <c r="O17" i="1" s="1"/>
  <c r="F17" i="1" s="1" a="1"/>
  <c r="F17" i="1" s="1"/>
  <c r="K19" i="1" l="1"/>
  <c r="R18" i="1"/>
  <c r="L18" i="1" s="1"/>
  <c r="C18" i="1" s="1" a="1"/>
  <c r="C18" i="1" s="1"/>
  <c r="S18" i="1"/>
  <c r="M18" i="1" s="1"/>
  <c r="D18" i="1" s="1" a="1"/>
  <c r="D18" i="1" s="1"/>
  <c r="T18" i="1"/>
  <c r="N18" i="1" s="1"/>
  <c r="U18" i="1"/>
  <c r="O18" i="1" s="1"/>
  <c r="V18" i="1"/>
  <c r="P18" i="1" s="1"/>
  <c r="K20" i="1" l="1"/>
  <c r="S19" i="1"/>
  <c r="M19" i="1" s="1"/>
  <c r="T19" i="1"/>
  <c r="N19" i="1" s="1"/>
  <c r="E19" i="1" s="1" a="1"/>
  <c r="E19" i="1" s="1"/>
  <c r="U19" i="1"/>
  <c r="O19" i="1" s="1"/>
  <c r="V19" i="1"/>
  <c r="P19" i="1" s="1"/>
  <c r="R19" i="1"/>
  <c r="L19" i="1" s="1"/>
  <c r="C19" i="1" s="1" a="1"/>
  <c r="C19" i="1" s="1"/>
  <c r="K21" i="1" l="1"/>
  <c r="S20" i="1"/>
  <c r="M20" i="1" s="1"/>
  <c r="T20" i="1"/>
  <c r="N20" i="1" s="1"/>
  <c r="U20" i="1"/>
  <c r="O20" i="1" s="1"/>
  <c r="F20" i="1" s="1" a="1"/>
  <c r="F20" i="1" s="1"/>
  <c r="R20" i="1"/>
  <c r="L20" i="1" s="1"/>
  <c r="C20" i="1" s="1" a="1"/>
  <c r="C20" i="1" s="1"/>
  <c r="V20" i="1"/>
  <c r="P20" i="1" s="1"/>
  <c r="K22" i="1" l="1"/>
  <c r="U21" i="1"/>
  <c r="O21" i="1" s="1"/>
  <c r="V21" i="1"/>
  <c r="P21" i="1" s="1"/>
  <c r="G21" i="1" s="1" a="1"/>
  <c r="G21" i="1" s="1"/>
  <c r="R21" i="1"/>
  <c r="L21" i="1" s="1"/>
  <c r="C21" i="1" s="1" a="1"/>
  <c r="C21" i="1" s="1"/>
  <c r="S21" i="1"/>
  <c r="M21" i="1" s="1"/>
  <c r="T21" i="1"/>
  <c r="N21" i="1" s="1"/>
  <c r="K23" i="1" l="1"/>
  <c r="R22" i="1"/>
  <c r="L22" i="1" s="1"/>
  <c r="C22" i="1" s="1" a="1"/>
  <c r="C22" i="1" s="1"/>
  <c r="S22" i="1"/>
  <c r="M22" i="1" s="1"/>
  <c r="D22" i="1" s="1" a="1"/>
  <c r="D22" i="1" s="1"/>
  <c r="T22" i="1"/>
  <c r="N22" i="1" s="1"/>
  <c r="E22" i="1" s="1" a="1"/>
  <c r="E22" i="1" s="1"/>
  <c r="U22" i="1"/>
  <c r="O22" i="1" s="1"/>
  <c r="F22" i="1" s="1" a="1"/>
  <c r="F22" i="1" s="1"/>
  <c r="V22" i="1"/>
  <c r="P22" i="1" s="1"/>
  <c r="G22" i="1" s="1" a="1"/>
  <c r="G22" i="1" s="1"/>
  <c r="K24" i="1" l="1"/>
  <c r="R23" i="1"/>
  <c r="L23" i="1" s="1"/>
  <c r="C23" i="1" s="1" a="1"/>
  <c r="C23" i="1" s="1"/>
  <c r="S23" i="1"/>
  <c r="M23" i="1" s="1"/>
  <c r="D23" i="1" s="1" a="1"/>
  <c r="D23" i="1" s="1"/>
  <c r="T23" i="1"/>
  <c r="N23" i="1" s="1"/>
  <c r="U23" i="1"/>
  <c r="O23" i="1" s="1"/>
  <c r="V23" i="1"/>
  <c r="P23" i="1" s="1"/>
  <c r="K25" i="1" l="1"/>
  <c r="R24" i="1"/>
  <c r="L24" i="1" s="1"/>
  <c r="C24" i="1" s="1" a="1"/>
  <c r="C24" i="1" s="1"/>
  <c r="S24" i="1"/>
  <c r="M24" i="1" s="1"/>
  <c r="V24" i="1"/>
  <c r="P24" i="1" s="1"/>
  <c r="U24" i="1"/>
  <c r="O24" i="1" s="1"/>
  <c r="T24" i="1"/>
  <c r="N24" i="1" s="1"/>
  <c r="E24" i="1" s="1" a="1"/>
  <c r="E24" i="1" s="1"/>
  <c r="K26" i="1" l="1"/>
  <c r="R25" i="1"/>
  <c r="L25" i="1" s="1"/>
  <c r="C25" i="1" s="1" a="1"/>
  <c r="C25" i="1" s="1"/>
  <c r="S25" i="1"/>
  <c r="M25" i="1" s="1"/>
  <c r="T25" i="1"/>
  <c r="N25" i="1" s="1"/>
  <c r="U25" i="1"/>
  <c r="O25" i="1" s="1"/>
  <c r="F25" i="1" s="1" a="1"/>
  <c r="F25" i="1" s="1"/>
  <c r="V25" i="1"/>
  <c r="P25" i="1" s="1"/>
  <c r="K27" i="1" l="1"/>
  <c r="T26" i="1"/>
  <c r="N26" i="1" s="1"/>
  <c r="U26" i="1"/>
  <c r="O26" i="1" s="1"/>
  <c r="R26" i="1"/>
  <c r="L26" i="1" s="1"/>
  <c r="C26" i="1" s="1" a="1"/>
  <c r="C26" i="1" s="1"/>
  <c r="S26" i="1"/>
  <c r="M26" i="1" s="1"/>
  <c r="V26" i="1"/>
  <c r="P26" i="1" s="1"/>
  <c r="G26" i="1" s="1" a="1"/>
  <c r="G26" i="1" s="1"/>
  <c r="K28" i="1" l="1"/>
  <c r="R27" i="1"/>
  <c r="L27" i="1" s="1"/>
  <c r="C27" i="1" s="1" a="1"/>
  <c r="C27" i="1" s="1"/>
  <c r="S27" i="1"/>
  <c r="M27" i="1" s="1"/>
  <c r="D27" i="1" s="1" a="1"/>
  <c r="D27" i="1" s="1"/>
  <c r="T27" i="1"/>
  <c r="N27" i="1" s="1"/>
  <c r="E27" i="1" s="1" a="1"/>
  <c r="E27" i="1" s="1"/>
  <c r="U27" i="1"/>
  <c r="O27" i="1" s="1"/>
  <c r="F27" i="1" s="1" a="1"/>
  <c r="F27" i="1" s="1"/>
  <c r="V27" i="1"/>
  <c r="P27" i="1" s="1"/>
  <c r="G27" i="1" s="1" a="1"/>
  <c r="G27" i="1" s="1"/>
  <c r="K29" i="1" l="1"/>
  <c r="V28" i="1"/>
  <c r="P28" i="1" s="1"/>
  <c r="R28" i="1"/>
  <c r="L28" i="1" s="1"/>
  <c r="C28" i="1" s="1" a="1"/>
  <c r="C28" i="1" s="1"/>
  <c r="S28" i="1"/>
  <c r="M28" i="1" s="1"/>
  <c r="D28" i="1" s="1" a="1"/>
  <c r="D28" i="1" s="1"/>
  <c r="T28" i="1"/>
  <c r="N28" i="1" s="1"/>
  <c r="U28" i="1"/>
  <c r="O28" i="1" s="1"/>
  <c r="K30" i="1" l="1"/>
  <c r="R29" i="1"/>
  <c r="L29" i="1" s="1"/>
  <c r="C29" i="1" s="1" a="1"/>
  <c r="C29" i="1" s="1"/>
  <c r="V29" i="1"/>
  <c r="P29" i="1" s="1"/>
  <c r="U29" i="1"/>
  <c r="O29" i="1" s="1"/>
  <c r="S29" i="1"/>
  <c r="M29" i="1" s="1"/>
  <c r="T29" i="1"/>
  <c r="N29" i="1" s="1"/>
  <c r="E29" i="1" s="1" a="1"/>
  <c r="E29" i="1" s="1"/>
  <c r="K31" i="1" l="1"/>
  <c r="R30" i="1"/>
  <c r="L30" i="1" s="1"/>
  <c r="C30" i="1" s="1" a="1"/>
  <c r="C30" i="1" s="1"/>
  <c r="S30" i="1"/>
  <c r="M30" i="1" s="1"/>
  <c r="T30" i="1"/>
  <c r="N30" i="1" s="1"/>
  <c r="U30" i="1"/>
  <c r="O30" i="1" s="1"/>
  <c r="F30" i="1" s="1" a="1"/>
  <c r="F30" i="1" s="1"/>
  <c r="V30" i="1"/>
  <c r="P30" i="1" s="1"/>
  <c r="K32" i="1" l="1"/>
  <c r="S31" i="1"/>
  <c r="M31" i="1" s="1"/>
  <c r="T31" i="1"/>
  <c r="N31" i="1" s="1"/>
  <c r="U31" i="1"/>
  <c r="O31" i="1" s="1"/>
  <c r="V31" i="1"/>
  <c r="P31" i="1" s="1"/>
  <c r="G31" i="1" s="1" a="1"/>
  <c r="G31" i="1" s="1"/>
  <c r="R31" i="1"/>
  <c r="L31" i="1" s="1"/>
  <c r="C31" i="1" s="1" a="1"/>
  <c r="C31" i="1" s="1"/>
  <c r="K33" i="1" l="1"/>
  <c r="S32" i="1"/>
  <c r="M32" i="1" s="1"/>
  <c r="D32" i="1" s="1" a="1"/>
  <c r="D32" i="1" s="1"/>
  <c r="T32" i="1"/>
  <c r="N32" i="1" s="1"/>
  <c r="E32" i="1" s="1" a="1"/>
  <c r="E32" i="1" s="1"/>
  <c r="U32" i="1"/>
  <c r="O32" i="1" s="1"/>
  <c r="F32" i="1" s="1" a="1"/>
  <c r="F32" i="1" s="1"/>
  <c r="V32" i="1"/>
  <c r="P32" i="1" s="1"/>
  <c r="G32" i="1" s="1" a="1"/>
  <c r="G32" i="1" s="1"/>
  <c r="R32" i="1"/>
  <c r="L32" i="1" s="1"/>
  <c r="C32" i="1" s="1" a="1"/>
  <c r="C32" i="1" s="1"/>
  <c r="K34" i="1" l="1"/>
  <c r="U33" i="1"/>
  <c r="O33" i="1" s="1"/>
  <c r="V33" i="1"/>
  <c r="P33" i="1" s="1"/>
  <c r="R33" i="1"/>
  <c r="L33" i="1" s="1"/>
  <c r="C33" i="1" s="1" a="1"/>
  <c r="C33" i="1" s="1"/>
  <c r="S33" i="1"/>
  <c r="M33" i="1" s="1"/>
  <c r="D33" i="1" s="1" a="1"/>
  <c r="D33" i="1" s="1"/>
  <c r="T33" i="1"/>
  <c r="N33" i="1" s="1"/>
  <c r="K35" i="1" l="1"/>
  <c r="S34" i="1"/>
  <c r="M34" i="1" s="1"/>
  <c r="U34" i="1"/>
  <c r="O34" i="1" s="1"/>
  <c r="V34" i="1"/>
  <c r="P34" i="1" s="1"/>
  <c r="R34" i="1"/>
  <c r="L34" i="1" s="1"/>
  <c r="C34" i="1" s="1" a="1"/>
  <c r="C34" i="1" s="1"/>
  <c r="T34" i="1"/>
  <c r="N34" i="1" s="1"/>
  <c r="E34" i="1" s="1" a="1"/>
  <c r="E34" i="1" s="1"/>
  <c r="K36" i="1" l="1"/>
  <c r="R35" i="1"/>
  <c r="L35" i="1" s="1"/>
  <c r="C35" i="1" s="1" a="1"/>
  <c r="C35" i="1" s="1"/>
  <c r="S35" i="1"/>
  <c r="M35" i="1" s="1"/>
  <c r="T35" i="1"/>
  <c r="N35" i="1" s="1"/>
  <c r="U35" i="1"/>
  <c r="O35" i="1" s="1"/>
  <c r="F35" i="1" s="1" a="1"/>
  <c r="F35" i="1" s="1"/>
  <c r="V35" i="1"/>
  <c r="P35" i="1" s="1"/>
  <c r="K37" i="1" l="1"/>
  <c r="R36" i="1"/>
  <c r="L36" i="1" s="1"/>
  <c r="C36" i="1" s="1" a="1"/>
  <c r="C36" i="1" s="1"/>
  <c r="S36" i="1"/>
  <c r="M36" i="1" s="1"/>
  <c r="T36" i="1"/>
  <c r="N36" i="1" s="1"/>
  <c r="V36" i="1"/>
  <c r="P36" i="1" s="1"/>
  <c r="G36" i="1" s="1" a="1"/>
  <c r="G36" i="1" s="1"/>
  <c r="U36" i="1"/>
  <c r="O36" i="1" s="1"/>
  <c r="K38" i="1" l="1"/>
  <c r="R37" i="1"/>
  <c r="L37" i="1" s="1"/>
  <c r="C37" i="1" s="1" a="1"/>
  <c r="C37" i="1" s="1"/>
  <c r="S37" i="1"/>
  <c r="M37" i="1" s="1"/>
  <c r="D37" i="1" s="1" a="1"/>
  <c r="D37" i="1" s="1"/>
  <c r="T37" i="1"/>
  <c r="N37" i="1" s="1"/>
  <c r="E37" i="1" s="1" a="1"/>
  <c r="E37" i="1" s="1"/>
  <c r="U37" i="1"/>
  <c r="O37" i="1" s="1"/>
  <c r="F37" i="1" s="1" a="1"/>
  <c r="F37" i="1" s="1"/>
  <c r="V37" i="1"/>
  <c r="P37" i="1" s="1"/>
  <c r="G37" i="1" s="1" a="1"/>
  <c r="G37" i="1" s="1"/>
  <c r="K39" i="1" l="1"/>
  <c r="T38" i="1"/>
  <c r="N38" i="1" s="1"/>
  <c r="U38" i="1"/>
  <c r="O38" i="1" s="1"/>
  <c r="V38" i="1"/>
  <c r="P38" i="1" s="1"/>
  <c r="R38" i="1"/>
  <c r="L38" i="1" s="1"/>
  <c r="C38" i="1" s="1" a="1"/>
  <c r="C38" i="1" s="1"/>
  <c r="S38" i="1"/>
  <c r="M38" i="1" s="1"/>
  <c r="D38" i="1" s="1" a="1"/>
  <c r="D38" i="1" s="1"/>
  <c r="K40" i="1" l="1"/>
  <c r="S39" i="1"/>
  <c r="M39" i="1" s="1"/>
  <c r="T39" i="1"/>
  <c r="N39" i="1" s="1"/>
  <c r="E39" i="1" s="1" a="1"/>
  <c r="E39" i="1" s="1"/>
  <c r="U39" i="1"/>
  <c r="O39" i="1" s="1"/>
  <c r="V39" i="1"/>
  <c r="P39" i="1" s="1"/>
  <c r="R39" i="1"/>
  <c r="L39" i="1" s="1"/>
  <c r="C39" i="1" s="1" a="1"/>
  <c r="C39" i="1" s="1"/>
  <c r="K41" i="1" l="1"/>
  <c r="V40" i="1"/>
  <c r="P40" i="1" s="1"/>
  <c r="R40" i="1"/>
  <c r="L40" i="1" s="1"/>
  <c r="C40" i="1" s="1" a="1"/>
  <c r="C40" i="1" s="1"/>
  <c r="S40" i="1"/>
  <c r="M40" i="1" s="1"/>
  <c r="T40" i="1"/>
  <c r="N40" i="1" s="1"/>
  <c r="U40" i="1"/>
  <c r="O40" i="1" s="1"/>
  <c r="F40" i="1" s="1" a="1"/>
  <c r="F40" i="1" s="1"/>
  <c r="K42" i="1" l="1"/>
  <c r="R41" i="1"/>
  <c r="L41" i="1" s="1"/>
  <c r="C41" i="1" s="1" a="1"/>
  <c r="C41" i="1" s="1"/>
  <c r="T41" i="1"/>
  <c r="N41" i="1" s="1"/>
  <c r="V41" i="1"/>
  <c r="P41" i="1" s="1"/>
  <c r="G41" i="1" s="1" a="1"/>
  <c r="G41" i="1" s="1"/>
  <c r="S41" i="1"/>
  <c r="M41" i="1" s="1"/>
  <c r="U41" i="1"/>
  <c r="O41" i="1" s="1"/>
  <c r="K43" i="1" l="1"/>
  <c r="R42" i="1"/>
  <c r="L42" i="1" s="1"/>
  <c r="C42" i="1" s="1" a="1"/>
  <c r="C42" i="1" s="1"/>
  <c r="S42" i="1"/>
  <c r="M42" i="1" s="1"/>
  <c r="D42" i="1" s="1" a="1"/>
  <c r="D42" i="1" s="1"/>
  <c r="T42" i="1"/>
  <c r="N42" i="1" s="1"/>
  <c r="E42" i="1" s="1" a="1"/>
  <c r="E42" i="1" s="1"/>
  <c r="U42" i="1"/>
  <c r="O42" i="1" s="1"/>
  <c r="F42" i="1" s="1" a="1"/>
  <c r="F42" i="1" s="1"/>
  <c r="V42" i="1"/>
  <c r="P42" i="1" s="1"/>
  <c r="G42" i="1" s="1" a="1"/>
  <c r="G42" i="1" s="1"/>
  <c r="K44" i="1" l="1"/>
  <c r="S43" i="1"/>
  <c r="M43" i="1" s="1"/>
  <c r="D43" i="1" s="1" a="1"/>
  <c r="D43" i="1" s="1"/>
  <c r="T43" i="1"/>
  <c r="N43" i="1" s="1"/>
  <c r="V43" i="1"/>
  <c r="P43" i="1" s="1"/>
  <c r="U43" i="1"/>
  <c r="O43" i="1" s="1"/>
  <c r="R43" i="1"/>
  <c r="L43" i="1" s="1"/>
  <c r="C43" i="1" s="1" a="1"/>
  <c r="C43" i="1" s="1"/>
  <c r="K45" i="1" l="1"/>
  <c r="S44" i="1"/>
  <c r="M44" i="1" s="1"/>
  <c r="T44" i="1"/>
  <c r="N44" i="1" s="1"/>
  <c r="E44" i="1" s="1" a="1"/>
  <c r="E44" i="1" s="1"/>
  <c r="R44" i="1"/>
  <c r="L44" i="1" s="1"/>
  <c r="C44" i="1" s="1" a="1"/>
  <c r="C44" i="1" s="1"/>
  <c r="U44" i="1"/>
  <c r="O44" i="1" s="1"/>
  <c r="V44" i="1"/>
  <c r="P44" i="1" s="1"/>
  <c r="K46" i="1" l="1"/>
  <c r="U45" i="1"/>
  <c r="O45" i="1" s="1"/>
  <c r="F45" i="1" s="1" a="1"/>
  <c r="F45" i="1" s="1"/>
  <c r="V45" i="1"/>
  <c r="P45" i="1" s="1"/>
  <c r="R45" i="1"/>
  <c r="L45" i="1" s="1"/>
  <c r="C45" i="1" s="1" a="1"/>
  <c r="C45" i="1" s="1"/>
  <c r="S45" i="1"/>
  <c r="M45" i="1" s="1"/>
  <c r="T45" i="1"/>
  <c r="N45" i="1" s="1"/>
  <c r="K47" i="1" l="1"/>
  <c r="R46" i="1"/>
  <c r="L46" i="1" s="1"/>
  <c r="C46" i="1" s="1" a="1"/>
  <c r="C46" i="1" s="1"/>
  <c r="U46" i="1"/>
  <c r="O46" i="1" s="1"/>
  <c r="V46" i="1"/>
  <c r="P46" i="1" s="1"/>
  <c r="G46" i="1" s="1" a="1"/>
  <c r="G46" i="1" s="1"/>
  <c r="S46" i="1"/>
  <c r="M46" i="1" s="1"/>
  <c r="T46" i="1"/>
  <c r="N46" i="1" s="1"/>
  <c r="K48" i="1" l="1"/>
  <c r="R47" i="1"/>
  <c r="L47" i="1" s="1"/>
  <c r="C47" i="1" s="1" a="1"/>
  <c r="C47" i="1" s="1"/>
  <c r="S47" i="1"/>
  <c r="M47" i="1" s="1"/>
  <c r="D47" i="1" s="1" a="1"/>
  <c r="D47" i="1" s="1"/>
  <c r="T47" i="1"/>
  <c r="N47" i="1" s="1"/>
  <c r="E47" i="1" s="1" a="1"/>
  <c r="E47" i="1" s="1"/>
  <c r="U47" i="1"/>
  <c r="O47" i="1" s="1"/>
  <c r="F47" i="1" s="1" a="1"/>
  <c r="F47" i="1" s="1"/>
  <c r="V47" i="1"/>
  <c r="P47" i="1" s="1"/>
  <c r="G47" i="1" s="1" a="1"/>
  <c r="G47" i="1" s="1"/>
  <c r="K49" i="1" l="1"/>
  <c r="R48" i="1"/>
  <c r="L48" i="1" s="1"/>
  <c r="C48" i="1" s="1" a="1"/>
  <c r="C48" i="1" s="1"/>
  <c r="S48" i="1"/>
  <c r="M48" i="1" s="1"/>
  <c r="D48" i="1" s="1" a="1"/>
  <c r="D48" i="1" s="1"/>
  <c r="U48" i="1"/>
  <c r="O48" i="1" s="1"/>
  <c r="V48" i="1"/>
  <c r="P48" i="1" s="1"/>
  <c r="T48" i="1"/>
  <c r="N48" i="1" s="1"/>
  <c r="K50" i="1" l="1"/>
  <c r="R49" i="1"/>
  <c r="L49" i="1" s="1"/>
  <c r="C49" i="1" s="1" a="1"/>
  <c r="C49" i="1" s="1"/>
  <c r="S49" i="1"/>
  <c r="M49" i="1" s="1"/>
  <c r="T49" i="1"/>
  <c r="N49" i="1" s="1"/>
  <c r="E49" i="1" s="1" a="1"/>
  <c r="E49" i="1" s="1"/>
  <c r="U49" i="1"/>
  <c r="O49" i="1" s="1"/>
  <c r="V49" i="1"/>
  <c r="P49" i="1" s="1"/>
  <c r="K51" i="1" l="1"/>
  <c r="T50" i="1"/>
  <c r="N50" i="1" s="1"/>
  <c r="U50" i="1"/>
  <c r="O50" i="1" s="1"/>
  <c r="F50" i="1" s="1" a="1"/>
  <c r="F50" i="1" s="1"/>
  <c r="R50" i="1"/>
  <c r="L50" i="1" s="1"/>
  <c r="C50" i="1" s="1" a="1"/>
  <c r="C50" i="1" s="1"/>
  <c r="V50" i="1"/>
  <c r="P50" i="1" s="1"/>
  <c r="S50" i="1"/>
  <c r="M50" i="1" s="1"/>
  <c r="K52" i="1" l="1"/>
  <c r="T51" i="1"/>
  <c r="N51" i="1" s="1"/>
  <c r="S51" i="1"/>
  <c r="M51" i="1" s="1"/>
  <c r="U51" i="1"/>
  <c r="O51" i="1" s="1"/>
  <c r="V51" i="1"/>
  <c r="P51" i="1" s="1"/>
  <c r="G51" i="1" s="1" a="1"/>
  <c r="G51" i="1" s="1"/>
  <c r="R51" i="1"/>
  <c r="L51" i="1" s="1"/>
  <c r="C51" i="1" s="1" a="1"/>
  <c r="C51" i="1" s="1"/>
  <c r="K53" i="1" l="1"/>
  <c r="V52" i="1"/>
  <c r="P52" i="1" s="1"/>
  <c r="G52" i="1" s="1" a="1"/>
  <c r="G52" i="1" s="1"/>
  <c r="R52" i="1"/>
  <c r="L52" i="1" s="1"/>
  <c r="C52" i="1" s="1" a="1"/>
  <c r="C52" i="1" s="1"/>
  <c r="S52" i="1"/>
  <c r="M52" i="1" s="1"/>
  <c r="D52" i="1" s="1" a="1"/>
  <c r="D52" i="1" s="1"/>
  <c r="T52" i="1"/>
  <c r="N52" i="1" s="1"/>
  <c r="E52" i="1" s="1" a="1"/>
  <c r="E52" i="1" s="1"/>
  <c r="U52" i="1"/>
  <c r="O52" i="1" s="1"/>
  <c r="F52" i="1" s="1" a="1"/>
  <c r="F52" i="1" s="1"/>
  <c r="K54" i="1" l="1"/>
  <c r="R53" i="1"/>
  <c r="L53" i="1" s="1"/>
  <c r="C53" i="1" s="1" a="1"/>
  <c r="C53" i="1" s="1"/>
  <c r="U53" i="1"/>
  <c r="O53" i="1" s="1"/>
  <c r="S53" i="1"/>
  <c r="M53" i="1" s="1"/>
  <c r="D53" i="1" s="1" a="1"/>
  <c r="D53" i="1" s="1"/>
  <c r="V53" i="1"/>
  <c r="P53" i="1" s="1"/>
  <c r="T53" i="1"/>
  <c r="N53" i="1" s="1"/>
  <c r="K55" i="1" l="1"/>
  <c r="R54" i="1"/>
  <c r="L54" i="1" s="1"/>
  <c r="C54" i="1" s="1" a="1"/>
  <c r="C54" i="1" s="1"/>
  <c r="S54" i="1"/>
  <c r="M54" i="1" s="1"/>
  <c r="T54" i="1"/>
  <c r="N54" i="1" s="1"/>
  <c r="E54" i="1" s="1" a="1"/>
  <c r="E54" i="1" s="1"/>
  <c r="U54" i="1"/>
  <c r="O54" i="1" s="1"/>
  <c r="V54" i="1"/>
  <c r="P54" i="1" s="1"/>
  <c r="K56" i="1" l="1"/>
  <c r="S55" i="1"/>
  <c r="M55" i="1" s="1"/>
  <c r="U55" i="1"/>
  <c r="O55" i="1" s="1"/>
  <c r="F55" i="1" s="1" a="1"/>
  <c r="F55" i="1" s="1"/>
  <c r="T55" i="1"/>
  <c r="N55" i="1" s="1"/>
  <c r="V55" i="1"/>
  <c r="P55" i="1" s="1"/>
  <c r="R55" i="1"/>
  <c r="L55" i="1" s="1"/>
  <c r="C55" i="1" s="1" a="1"/>
  <c r="C55" i="1" s="1"/>
  <c r="K57" i="1" l="1"/>
  <c r="R56" i="1"/>
  <c r="L56" i="1" s="1"/>
  <c r="C56" i="1" s="1" a="1"/>
  <c r="C56" i="1" s="1"/>
  <c r="S56" i="1"/>
  <c r="M56" i="1" s="1"/>
  <c r="T56" i="1"/>
  <c r="N56" i="1" s="1"/>
  <c r="U56" i="1"/>
  <c r="O56" i="1" s="1"/>
  <c r="V56" i="1"/>
  <c r="P56" i="1" s="1"/>
  <c r="G56" i="1" s="1" a="1"/>
  <c r="G56" i="1" s="1"/>
  <c r="K58" i="1" l="1"/>
  <c r="U57" i="1"/>
  <c r="O57" i="1" s="1"/>
  <c r="F57" i="1" s="1" a="1"/>
  <c r="F57" i="1" s="1"/>
  <c r="V57" i="1"/>
  <c r="P57" i="1" s="1"/>
  <c r="G57" i="1" s="1" a="1"/>
  <c r="G57" i="1" s="1"/>
  <c r="R57" i="1"/>
  <c r="L57" i="1" s="1"/>
  <c r="C57" i="1" s="1" a="1"/>
  <c r="C57" i="1" s="1"/>
  <c r="S57" i="1"/>
  <c r="M57" i="1" s="1"/>
  <c r="D57" i="1" s="1" a="1"/>
  <c r="D57" i="1" s="1"/>
  <c r="T57" i="1"/>
  <c r="N57" i="1" s="1"/>
  <c r="E57" i="1" s="1" a="1"/>
  <c r="E57" i="1" s="1"/>
  <c r="K59" i="1" l="1"/>
  <c r="T58" i="1"/>
  <c r="N58" i="1" s="1"/>
  <c r="U58" i="1"/>
  <c r="O58" i="1" s="1"/>
  <c r="V58" i="1"/>
  <c r="P58" i="1" s="1"/>
  <c r="R58" i="1"/>
  <c r="L58" i="1" s="1"/>
  <c r="C58" i="1" s="1" a="1"/>
  <c r="C58" i="1" s="1"/>
  <c r="S58" i="1"/>
  <c r="M58" i="1" s="1"/>
  <c r="D58" i="1" s="1" a="1"/>
  <c r="D58" i="1" s="1"/>
  <c r="K60" i="1" l="1"/>
  <c r="R59" i="1"/>
  <c r="L59" i="1" s="1"/>
  <c r="C59" i="1" s="1" a="1"/>
  <c r="C59" i="1" s="1"/>
  <c r="S59" i="1"/>
  <c r="M59" i="1" s="1"/>
  <c r="T59" i="1"/>
  <c r="N59" i="1" s="1"/>
  <c r="E59" i="1" s="1" a="1"/>
  <c r="E59" i="1" s="1"/>
  <c r="U59" i="1"/>
  <c r="O59" i="1" s="1"/>
  <c r="V59" i="1"/>
  <c r="P59" i="1" s="1"/>
  <c r="K61" i="1" l="1"/>
  <c r="R60" i="1"/>
  <c r="L60" i="1" s="1"/>
  <c r="C60" i="1" s="1" a="1"/>
  <c r="C60" i="1" s="1"/>
  <c r="S60" i="1"/>
  <c r="M60" i="1" s="1"/>
  <c r="T60" i="1"/>
  <c r="N60" i="1" s="1"/>
  <c r="U60" i="1"/>
  <c r="O60" i="1" s="1"/>
  <c r="F60" i="1" s="1" a="1"/>
  <c r="F60" i="1" s="1"/>
  <c r="V60" i="1"/>
  <c r="P60" i="1" s="1"/>
  <c r="K62" i="1" l="1"/>
  <c r="R61" i="1"/>
  <c r="L61" i="1" s="1"/>
  <c r="C61" i="1" s="1" a="1"/>
  <c r="C61" i="1" s="1"/>
  <c r="S61" i="1"/>
  <c r="M61" i="1" s="1"/>
  <c r="T61" i="1"/>
  <c r="N61" i="1" s="1"/>
  <c r="U61" i="1"/>
  <c r="O61" i="1" s="1"/>
  <c r="V61" i="1"/>
  <c r="P61" i="1" s="1"/>
  <c r="G61" i="1" s="1" a="1"/>
  <c r="G61" i="1" s="1"/>
  <c r="K63" i="1" l="1"/>
  <c r="T62" i="1"/>
  <c r="N62" i="1" s="1"/>
  <c r="E62" i="1" s="1" a="1"/>
  <c r="E62" i="1" s="1"/>
  <c r="U62" i="1"/>
  <c r="O62" i="1" s="1"/>
  <c r="F62" i="1" s="1" a="1"/>
  <c r="F62" i="1" s="1"/>
  <c r="R62" i="1"/>
  <c r="L62" i="1" s="1"/>
  <c r="C62" i="1" s="1" a="1"/>
  <c r="C62" i="1" s="1"/>
  <c r="S62" i="1"/>
  <c r="M62" i="1" s="1"/>
  <c r="D62" i="1" s="1" a="1"/>
  <c r="D62" i="1" s="1"/>
  <c r="V62" i="1"/>
  <c r="P62" i="1" s="1"/>
  <c r="G62" i="1" s="1" a="1"/>
  <c r="G62" i="1" s="1"/>
  <c r="K64" i="1" l="1"/>
  <c r="T63" i="1"/>
  <c r="N63" i="1" s="1"/>
  <c r="U63" i="1"/>
  <c r="O63" i="1" s="1"/>
  <c r="V63" i="1"/>
  <c r="P63" i="1" s="1"/>
  <c r="R63" i="1"/>
  <c r="L63" i="1" s="1"/>
  <c r="C63" i="1" s="1" a="1"/>
  <c r="C63" i="1" s="1"/>
  <c r="S63" i="1"/>
  <c r="M63" i="1" s="1"/>
  <c r="D63" i="1" s="1" a="1"/>
  <c r="D63" i="1" s="1"/>
  <c r="K65" i="1" l="1"/>
  <c r="V64" i="1"/>
  <c r="P64" i="1" s="1"/>
  <c r="R64" i="1"/>
  <c r="L64" i="1" s="1"/>
  <c r="C64" i="1" s="1" a="1"/>
  <c r="C64" i="1" s="1"/>
  <c r="S64" i="1"/>
  <c r="M64" i="1" s="1"/>
  <c r="T64" i="1"/>
  <c r="N64" i="1" s="1"/>
  <c r="E64" i="1" s="1" a="1"/>
  <c r="E64" i="1" s="1"/>
  <c r="U64" i="1"/>
  <c r="O64" i="1" s="1"/>
  <c r="K66" i="1" l="1"/>
  <c r="R65" i="1"/>
  <c r="L65" i="1" s="1"/>
  <c r="C65" i="1" s="1" a="1"/>
  <c r="C65" i="1" s="1"/>
  <c r="V65" i="1"/>
  <c r="P65" i="1" s="1"/>
  <c r="T65" i="1"/>
  <c r="N65" i="1" s="1"/>
  <c r="S65" i="1"/>
  <c r="M65" i="1" s="1"/>
  <c r="U65" i="1"/>
  <c r="O65" i="1" s="1"/>
  <c r="F65" i="1" s="1" a="1"/>
  <c r="F65" i="1" s="1"/>
  <c r="K67" i="1" l="1"/>
  <c r="R66" i="1"/>
  <c r="L66" i="1" s="1"/>
  <c r="C66" i="1" s="1" a="1"/>
  <c r="C66" i="1" s="1"/>
  <c r="S66" i="1"/>
  <c r="M66" i="1" s="1"/>
  <c r="T66" i="1"/>
  <c r="N66" i="1" s="1"/>
  <c r="U66" i="1"/>
  <c r="O66" i="1" s="1"/>
  <c r="V66" i="1"/>
  <c r="P66" i="1" s="1"/>
  <c r="G66" i="1" s="1" a="1"/>
  <c r="G66" i="1" s="1"/>
  <c r="K68" i="1" l="1"/>
  <c r="S67" i="1"/>
  <c r="M67" i="1" s="1"/>
  <c r="D67" i="1" s="1" a="1"/>
  <c r="D67" i="1" s="1"/>
  <c r="T67" i="1"/>
  <c r="N67" i="1" s="1"/>
  <c r="E67" i="1" s="1" a="1"/>
  <c r="E67" i="1" s="1"/>
  <c r="U67" i="1"/>
  <c r="O67" i="1" s="1"/>
  <c r="F67" i="1" s="1" a="1"/>
  <c r="F67" i="1" s="1"/>
  <c r="V67" i="1"/>
  <c r="P67" i="1" s="1"/>
  <c r="G67" i="1" s="1" a="1"/>
  <c r="G67" i="1" s="1"/>
  <c r="R67" i="1"/>
  <c r="L67" i="1" s="1"/>
  <c r="C67" i="1" s="1" a="1"/>
  <c r="C67" i="1" s="1"/>
  <c r="K69" i="1" l="1"/>
  <c r="S68" i="1"/>
  <c r="M68" i="1" s="1"/>
  <c r="D68" i="1" s="1" a="1"/>
  <c r="D68" i="1" s="1"/>
  <c r="T68" i="1"/>
  <c r="N68" i="1" s="1"/>
  <c r="U68" i="1"/>
  <c r="O68" i="1" s="1"/>
  <c r="R68" i="1"/>
  <c r="L68" i="1" s="1"/>
  <c r="C68" i="1" s="1" a="1"/>
  <c r="C68" i="1" s="1"/>
  <c r="V68" i="1"/>
  <c r="P68" i="1" s="1"/>
  <c r="K70" i="1" l="1"/>
  <c r="U69" i="1"/>
  <c r="O69" i="1" s="1"/>
  <c r="V69" i="1"/>
  <c r="P69" i="1" s="1"/>
  <c r="R69" i="1"/>
  <c r="L69" i="1" s="1"/>
  <c r="C69" i="1" s="1" a="1"/>
  <c r="C69" i="1" s="1"/>
  <c r="S69" i="1"/>
  <c r="M69" i="1" s="1"/>
  <c r="T69" i="1"/>
  <c r="N69" i="1" s="1"/>
  <c r="E69" i="1" s="1" a="1"/>
  <c r="E69" i="1" s="1"/>
  <c r="K71" i="1" l="1"/>
  <c r="R70" i="1"/>
  <c r="L70" i="1" s="1"/>
  <c r="C70" i="1" s="1" a="1"/>
  <c r="C70" i="1" s="1"/>
  <c r="S70" i="1"/>
  <c r="M70" i="1" s="1"/>
  <c r="U70" i="1"/>
  <c r="O70" i="1" s="1"/>
  <c r="F70" i="1" s="1" a="1"/>
  <c r="F70" i="1" s="1"/>
  <c r="V70" i="1"/>
  <c r="P70" i="1" s="1"/>
  <c r="T70" i="1"/>
  <c r="N70" i="1" s="1"/>
  <c r="K72" i="1" l="1"/>
  <c r="R71" i="1"/>
  <c r="L71" i="1" s="1"/>
  <c r="C71" i="1" s="1" a="1"/>
  <c r="C71" i="1" s="1"/>
  <c r="S71" i="1"/>
  <c r="M71" i="1" s="1"/>
  <c r="T71" i="1"/>
  <c r="N71" i="1" s="1"/>
  <c r="U71" i="1"/>
  <c r="O71" i="1" s="1"/>
  <c r="V71" i="1"/>
  <c r="P71" i="1" s="1"/>
  <c r="G71" i="1" s="1" a="1"/>
  <c r="G71" i="1" s="1"/>
  <c r="K73" i="1" l="1"/>
  <c r="R72" i="1"/>
  <c r="L72" i="1" s="1"/>
  <c r="C72" i="1" s="1" a="1"/>
  <c r="C72" i="1" s="1"/>
  <c r="S72" i="1"/>
  <c r="M72" i="1" s="1"/>
  <c r="D72" i="1" s="1" a="1"/>
  <c r="D72" i="1" s="1"/>
  <c r="V72" i="1"/>
  <c r="P72" i="1" s="1"/>
  <c r="G72" i="1" s="1" a="1"/>
  <c r="G72" i="1" s="1"/>
  <c r="T72" i="1"/>
  <c r="N72" i="1" s="1"/>
  <c r="E72" i="1" s="1" a="1"/>
  <c r="E72" i="1" s="1"/>
  <c r="U72" i="1"/>
  <c r="O72" i="1" s="1"/>
  <c r="F72" i="1" s="1" a="1"/>
  <c r="F72" i="1" s="1"/>
  <c r="K74" i="1" l="1"/>
  <c r="R73" i="1"/>
  <c r="L73" i="1" s="1"/>
  <c r="C73" i="1" s="1" a="1"/>
  <c r="C73" i="1" s="1"/>
  <c r="S73" i="1"/>
  <c r="M73" i="1" s="1"/>
  <c r="D73" i="1" s="1" a="1"/>
  <c r="D73" i="1" s="1"/>
  <c r="T73" i="1"/>
  <c r="N73" i="1" s="1"/>
  <c r="U73" i="1"/>
  <c r="O73" i="1" s="1"/>
  <c r="V73" i="1"/>
  <c r="P73" i="1" s="1"/>
  <c r="K75" i="1" l="1"/>
  <c r="T74" i="1"/>
  <c r="N74" i="1" s="1"/>
  <c r="E74" i="1" s="1" a="1"/>
  <c r="E74" i="1" s="1"/>
  <c r="U74" i="1"/>
  <c r="O74" i="1" s="1"/>
  <c r="R74" i="1"/>
  <c r="L74" i="1" s="1"/>
  <c r="C74" i="1" s="1" a="1"/>
  <c r="C74" i="1" s="1"/>
  <c r="V74" i="1"/>
  <c r="P74" i="1" s="1"/>
  <c r="S74" i="1"/>
  <c r="M74" i="1" s="1"/>
  <c r="K76" i="1" l="1"/>
  <c r="T75" i="1"/>
  <c r="N75" i="1" s="1"/>
  <c r="R75" i="1"/>
  <c r="L75" i="1" s="1"/>
  <c r="C75" i="1" s="1" a="1"/>
  <c r="C75" i="1" s="1"/>
  <c r="U75" i="1"/>
  <c r="O75" i="1" s="1"/>
  <c r="F75" i="1" s="1" a="1"/>
  <c r="F75" i="1" s="1"/>
  <c r="V75" i="1"/>
  <c r="P75" i="1" s="1"/>
  <c r="S75" i="1"/>
  <c r="M75" i="1" s="1"/>
  <c r="K77" i="1" l="1"/>
  <c r="V76" i="1"/>
  <c r="P76" i="1" s="1"/>
  <c r="G76" i="1" s="1" a="1"/>
  <c r="G76" i="1" s="1"/>
  <c r="R76" i="1"/>
  <c r="L76" i="1" s="1"/>
  <c r="C76" i="1" s="1" a="1"/>
  <c r="C76" i="1" s="1"/>
  <c r="S76" i="1"/>
  <c r="M76" i="1" s="1"/>
  <c r="T76" i="1"/>
  <c r="N76" i="1" s="1"/>
  <c r="U76" i="1"/>
  <c r="O76" i="1" s="1"/>
  <c r="K78" i="1" l="1"/>
  <c r="T77" i="1"/>
  <c r="N77" i="1" s="1"/>
  <c r="E77" i="1" s="1" a="1"/>
  <c r="E77" i="1" s="1"/>
  <c r="R77" i="1"/>
  <c r="L77" i="1" s="1"/>
  <c r="C77" i="1" s="1" a="1"/>
  <c r="C77" i="1" s="1"/>
  <c r="V77" i="1"/>
  <c r="P77" i="1" s="1"/>
  <c r="G77" i="1" s="1" a="1"/>
  <c r="G77" i="1" s="1"/>
  <c r="U77" i="1"/>
  <c r="O77" i="1" s="1"/>
  <c r="F77" i="1" s="1" a="1"/>
  <c r="F77" i="1" s="1"/>
  <c r="S77" i="1"/>
  <c r="M77" i="1" s="1"/>
  <c r="D77" i="1" s="1" a="1"/>
  <c r="D77" i="1" s="1"/>
  <c r="K79" i="1" l="1"/>
  <c r="R78" i="1"/>
  <c r="L78" i="1" s="1"/>
  <c r="C78" i="1" s="1" a="1"/>
  <c r="C78" i="1" s="1"/>
  <c r="S78" i="1"/>
  <c r="M78" i="1" s="1"/>
  <c r="D78" i="1" s="1" a="1"/>
  <c r="D78" i="1" s="1"/>
  <c r="T78" i="1"/>
  <c r="N78" i="1" s="1"/>
  <c r="U78" i="1"/>
  <c r="O78" i="1" s="1"/>
  <c r="V78" i="1"/>
  <c r="P78" i="1" s="1"/>
  <c r="K80" i="1" l="1"/>
  <c r="S79" i="1"/>
  <c r="M79" i="1" s="1"/>
  <c r="T79" i="1"/>
  <c r="N79" i="1" s="1"/>
  <c r="E79" i="1" s="1" a="1"/>
  <c r="E79" i="1" s="1"/>
  <c r="R79" i="1"/>
  <c r="L79" i="1" s="1"/>
  <c r="C79" i="1" s="1" a="1"/>
  <c r="C79" i="1" s="1"/>
  <c r="U79" i="1"/>
  <c r="O79" i="1" s="1"/>
  <c r="V79" i="1"/>
  <c r="P79" i="1" s="1"/>
  <c r="K81" i="1" l="1"/>
  <c r="R80" i="1"/>
  <c r="L80" i="1" s="1"/>
  <c r="C80" i="1" s="1" a="1"/>
  <c r="C80" i="1" s="1"/>
  <c r="S80" i="1"/>
  <c r="M80" i="1" s="1"/>
  <c r="T80" i="1"/>
  <c r="N80" i="1" s="1"/>
  <c r="U80" i="1"/>
  <c r="O80" i="1" s="1"/>
  <c r="F80" i="1" s="1" a="1"/>
  <c r="F80" i="1" s="1"/>
  <c r="V80" i="1"/>
  <c r="P80" i="1" s="1"/>
  <c r="K82" i="1" l="1"/>
  <c r="U81" i="1"/>
  <c r="O81" i="1" s="1"/>
  <c r="V81" i="1"/>
  <c r="P81" i="1" s="1"/>
  <c r="G81" i="1" s="1" a="1"/>
  <c r="G81" i="1" s="1"/>
  <c r="R81" i="1"/>
  <c r="L81" i="1" s="1"/>
  <c r="C81" i="1" s="1" a="1"/>
  <c r="C81" i="1" s="1"/>
  <c r="S81" i="1"/>
  <c r="M81" i="1" s="1"/>
  <c r="T81" i="1"/>
  <c r="N81" i="1" s="1"/>
  <c r="K83" i="1" l="1"/>
  <c r="U82" i="1"/>
  <c r="O82" i="1" s="1"/>
  <c r="F82" i="1" s="1" a="1"/>
  <c r="F82" i="1" s="1"/>
  <c r="V82" i="1"/>
  <c r="P82" i="1" s="1"/>
  <c r="G82" i="1" s="1" a="1"/>
  <c r="G82" i="1" s="1"/>
  <c r="R82" i="1"/>
  <c r="L82" i="1" s="1"/>
  <c r="C82" i="1" s="1" a="1"/>
  <c r="C82" i="1" s="1"/>
  <c r="S82" i="1"/>
  <c r="M82" i="1" s="1"/>
  <c r="D82" i="1" s="1" a="1"/>
  <c r="D82" i="1" s="1"/>
  <c r="T82" i="1"/>
  <c r="N82" i="1" s="1"/>
  <c r="E82" i="1" s="1" a="1"/>
  <c r="E82" i="1" s="1"/>
  <c r="K84" i="1" l="1"/>
  <c r="R83" i="1"/>
  <c r="L83" i="1" s="1"/>
  <c r="C83" i="1" s="1" a="1"/>
  <c r="C83" i="1" s="1"/>
  <c r="S83" i="1"/>
  <c r="M83" i="1" s="1"/>
  <c r="D83" i="1" s="1" a="1"/>
  <c r="D83" i="1" s="1"/>
  <c r="T83" i="1"/>
  <c r="N83" i="1" s="1"/>
  <c r="U83" i="1"/>
  <c r="O83" i="1" s="1"/>
  <c r="V83" i="1"/>
  <c r="P83" i="1" s="1"/>
  <c r="K85" i="1" l="1"/>
  <c r="R84" i="1"/>
  <c r="L84" i="1" s="1"/>
  <c r="C84" i="1" s="1" a="1"/>
  <c r="C84" i="1" s="1"/>
  <c r="T84" i="1"/>
  <c r="N84" i="1" s="1"/>
  <c r="E84" i="1" s="1" a="1"/>
  <c r="E84" i="1" s="1"/>
  <c r="S84" i="1"/>
  <c r="M84" i="1" s="1"/>
  <c r="U84" i="1"/>
  <c r="O84" i="1" s="1"/>
  <c r="V84" i="1"/>
  <c r="P84" i="1" s="1"/>
  <c r="K86" i="1" l="1"/>
  <c r="R85" i="1"/>
  <c r="L85" i="1" s="1"/>
  <c r="C85" i="1" s="1" a="1"/>
  <c r="C85" i="1" s="1"/>
  <c r="S85" i="1"/>
  <c r="M85" i="1" s="1"/>
  <c r="T85" i="1"/>
  <c r="N85" i="1" s="1"/>
  <c r="U85" i="1"/>
  <c r="O85" i="1" s="1"/>
  <c r="F85" i="1" s="1" a="1"/>
  <c r="F85" i="1" s="1"/>
  <c r="V85" i="1"/>
  <c r="P85" i="1" s="1"/>
  <c r="K87" i="1" l="1"/>
  <c r="T86" i="1"/>
  <c r="N86" i="1" s="1"/>
  <c r="U86" i="1"/>
  <c r="O86" i="1" s="1"/>
  <c r="V86" i="1"/>
  <c r="P86" i="1" s="1"/>
  <c r="G86" i="1" s="1" a="1"/>
  <c r="G86" i="1" s="1"/>
  <c r="R86" i="1"/>
  <c r="L86" i="1" s="1"/>
  <c r="C86" i="1" s="1" a="1"/>
  <c r="C86" i="1" s="1"/>
  <c r="S86" i="1"/>
  <c r="M86" i="1" s="1"/>
  <c r="K88" i="1" l="1"/>
  <c r="T87" i="1"/>
  <c r="N87" i="1" s="1"/>
  <c r="E87" i="1" s="1" a="1"/>
  <c r="E87" i="1" s="1"/>
  <c r="U87" i="1"/>
  <c r="O87" i="1" s="1"/>
  <c r="F87" i="1" s="1" a="1"/>
  <c r="F87" i="1" s="1"/>
  <c r="R87" i="1"/>
  <c r="L87" i="1" s="1"/>
  <c r="C87" i="1" s="1" a="1"/>
  <c r="C87" i="1" s="1"/>
  <c r="V87" i="1"/>
  <c r="P87" i="1" s="1"/>
  <c r="G87" i="1" s="1" a="1"/>
  <c r="G87" i="1" s="1"/>
  <c r="S87" i="1"/>
  <c r="M87" i="1" s="1"/>
  <c r="D87" i="1" s="1" a="1"/>
  <c r="D87" i="1" s="1"/>
  <c r="K89" i="1" l="1"/>
  <c r="V88" i="1"/>
  <c r="P88" i="1" s="1"/>
  <c r="R88" i="1"/>
  <c r="L88" i="1" s="1"/>
  <c r="C88" i="1" s="1" a="1"/>
  <c r="C88" i="1" s="1"/>
  <c r="S88" i="1"/>
  <c r="M88" i="1" s="1"/>
  <c r="D88" i="1" s="1" a="1"/>
  <c r="D88" i="1" s="1"/>
  <c r="T88" i="1"/>
  <c r="N88" i="1" s="1"/>
  <c r="U88" i="1"/>
  <c r="O88" i="1" s="1"/>
  <c r="K90" i="1" l="1"/>
  <c r="R89" i="1"/>
  <c r="L89" i="1" s="1"/>
  <c r="C89" i="1" s="1" a="1"/>
  <c r="C89" i="1" s="1"/>
  <c r="S89" i="1"/>
  <c r="M89" i="1" s="1"/>
  <c r="U89" i="1"/>
  <c r="O89" i="1" s="1"/>
  <c r="V89" i="1"/>
  <c r="P89" i="1" s="1"/>
  <c r="T89" i="1"/>
  <c r="N89" i="1" s="1"/>
  <c r="E89" i="1" s="1" a="1"/>
  <c r="E89" i="1" s="1"/>
  <c r="K91" i="1" l="1"/>
  <c r="R90" i="1"/>
  <c r="L90" i="1" s="1"/>
  <c r="C90" i="1" s="1" a="1"/>
  <c r="C90" i="1" s="1"/>
  <c r="S90" i="1"/>
  <c r="M90" i="1" s="1"/>
  <c r="T90" i="1"/>
  <c r="N90" i="1" s="1"/>
  <c r="U90" i="1"/>
  <c r="O90" i="1" s="1"/>
  <c r="F90" i="1" s="1" a="1"/>
  <c r="F90" i="1" s="1"/>
  <c r="V90" i="1"/>
  <c r="P90" i="1" s="1"/>
  <c r="K92" i="1" l="1"/>
  <c r="S91" i="1"/>
  <c r="M91" i="1" s="1"/>
  <c r="T91" i="1"/>
  <c r="N91" i="1" s="1"/>
  <c r="V91" i="1"/>
  <c r="P91" i="1" s="1"/>
  <c r="G91" i="1" s="1" a="1"/>
  <c r="G91" i="1" s="1"/>
  <c r="U91" i="1"/>
  <c r="O91" i="1" s="1"/>
  <c r="R91" i="1"/>
  <c r="L91" i="1" s="1"/>
  <c r="C91" i="1" s="1" a="1"/>
  <c r="C91" i="1" s="1"/>
  <c r="K93" i="1" l="1"/>
  <c r="S92" i="1"/>
  <c r="M92" i="1" s="1"/>
  <c r="D92" i="1" s="1" a="1"/>
  <c r="D92" i="1" s="1"/>
  <c r="T92" i="1"/>
  <c r="N92" i="1" s="1"/>
  <c r="E92" i="1" s="1" a="1"/>
  <c r="E92" i="1" s="1"/>
  <c r="R92" i="1"/>
  <c r="L92" i="1" s="1"/>
  <c r="C92" i="1" s="1" a="1"/>
  <c r="C92" i="1" s="1"/>
  <c r="U92" i="1"/>
  <c r="O92" i="1" s="1"/>
  <c r="F92" i="1" s="1" a="1"/>
  <c r="F92" i="1" s="1"/>
  <c r="V92" i="1"/>
  <c r="P92" i="1" s="1"/>
  <c r="G92" i="1" s="1" a="1"/>
  <c r="G92" i="1" s="1"/>
  <c r="K94" i="1" l="1"/>
  <c r="U93" i="1"/>
  <c r="O93" i="1" s="1"/>
  <c r="V93" i="1"/>
  <c r="P93" i="1" s="1"/>
  <c r="R93" i="1"/>
  <c r="L93" i="1" s="1"/>
  <c r="C93" i="1" s="1" a="1"/>
  <c r="C93" i="1" s="1"/>
  <c r="S93" i="1"/>
  <c r="M93" i="1" s="1"/>
  <c r="D93" i="1" s="1" a="1"/>
  <c r="D93" i="1" s="1"/>
  <c r="T93" i="1"/>
  <c r="N93" i="1" s="1"/>
  <c r="K95" i="1" l="1"/>
  <c r="T94" i="1"/>
  <c r="N94" i="1" s="1"/>
  <c r="E94" i="1" s="1" a="1"/>
  <c r="E94" i="1" s="1"/>
  <c r="U94" i="1"/>
  <c r="O94" i="1" s="1"/>
  <c r="V94" i="1"/>
  <c r="P94" i="1" s="1"/>
  <c r="R94" i="1"/>
  <c r="L94" i="1" s="1"/>
  <c r="C94" i="1" s="1" a="1"/>
  <c r="C94" i="1" s="1"/>
  <c r="S94" i="1"/>
  <c r="M94" i="1" s="1"/>
  <c r="K96" i="1" l="1"/>
  <c r="R95" i="1"/>
  <c r="L95" i="1" s="1"/>
  <c r="C95" i="1" s="1" a="1"/>
  <c r="C95" i="1" s="1"/>
  <c r="S95" i="1"/>
  <c r="M95" i="1" s="1"/>
  <c r="T95" i="1"/>
  <c r="N95" i="1" s="1"/>
  <c r="U95" i="1"/>
  <c r="O95" i="1" s="1"/>
  <c r="F95" i="1" s="1" a="1"/>
  <c r="F95" i="1" s="1"/>
  <c r="V95" i="1"/>
  <c r="P95" i="1" s="1"/>
  <c r="K97" i="1" l="1"/>
  <c r="R96" i="1"/>
  <c r="L96" i="1" s="1"/>
  <c r="C96" i="1" s="1" a="1"/>
  <c r="C96" i="1" s="1"/>
  <c r="S96" i="1"/>
  <c r="M96" i="1" s="1"/>
  <c r="U96" i="1"/>
  <c r="O96" i="1" s="1"/>
  <c r="T96" i="1"/>
  <c r="N96" i="1" s="1"/>
  <c r="V96" i="1"/>
  <c r="P96" i="1" s="1"/>
  <c r="G96" i="1" s="1" a="1"/>
  <c r="G96" i="1" s="1"/>
  <c r="K98" i="1" l="1"/>
  <c r="R97" i="1"/>
  <c r="L97" i="1" s="1"/>
  <c r="C97" i="1" s="1" a="1"/>
  <c r="C97" i="1" s="1"/>
  <c r="S97" i="1"/>
  <c r="M97" i="1" s="1"/>
  <c r="D97" i="1" s="1" a="1"/>
  <c r="D97" i="1" s="1"/>
  <c r="T97" i="1"/>
  <c r="N97" i="1" s="1"/>
  <c r="E97" i="1" s="1" a="1"/>
  <c r="E97" i="1" s="1"/>
  <c r="U97" i="1"/>
  <c r="O97" i="1" s="1"/>
  <c r="F97" i="1" s="1" a="1"/>
  <c r="F97" i="1" s="1"/>
  <c r="V97" i="1"/>
  <c r="P97" i="1" s="1"/>
  <c r="G97" i="1" s="1" a="1"/>
  <c r="G97" i="1" s="1"/>
  <c r="K99" i="1" l="1"/>
  <c r="T98" i="1"/>
  <c r="N98" i="1" s="1"/>
  <c r="U98" i="1"/>
  <c r="O98" i="1" s="1"/>
  <c r="R98" i="1"/>
  <c r="L98" i="1" s="1"/>
  <c r="C98" i="1" s="1" a="1"/>
  <c r="C98" i="1" s="1"/>
  <c r="S98" i="1"/>
  <c r="M98" i="1" s="1"/>
  <c r="D98" i="1" s="1" a="1"/>
  <c r="D98" i="1" s="1"/>
  <c r="V98" i="1"/>
  <c r="P98" i="1" s="1"/>
  <c r="K100" i="1" l="1"/>
  <c r="T99" i="1"/>
  <c r="N99" i="1" s="1"/>
  <c r="E99" i="1" s="1" a="1"/>
  <c r="E99" i="1" s="1"/>
  <c r="R99" i="1"/>
  <c r="L99" i="1" s="1"/>
  <c r="C99" i="1" s="1" a="1"/>
  <c r="C99" i="1" s="1"/>
  <c r="U99" i="1"/>
  <c r="O99" i="1" s="1"/>
  <c r="V99" i="1"/>
  <c r="P99" i="1" s="1"/>
  <c r="S99" i="1"/>
  <c r="M99" i="1" s="1"/>
  <c r="K101" i="1" l="1"/>
  <c r="V100" i="1"/>
  <c r="P100" i="1" s="1"/>
  <c r="R100" i="1"/>
  <c r="L100" i="1" s="1"/>
  <c r="C100" i="1" s="1" a="1"/>
  <c r="C100" i="1" s="1"/>
  <c r="S100" i="1"/>
  <c r="M100" i="1" s="1"/>
  <c r="T100" i="1"/>
  <c r="N100" i="1" s="1"/>
  <c r="U100" i="1"/>
  <c r="O100" i="1" s="1"/>
  <c r="F100" i="1" s="1" a="1"/>
  <c r="F100" i="1" s="1"/>
  <c r="K102" i="1" l="1"/>
  <c r="R101" i="1"/>
  <c r="L101" i="1" s="1"/>
  <c r="C101" i="1" s="1" a="1"/>
  <c r="C101" i="1" s="1"/>
  <c r="V101" i="1"/>
  <c r="P101" i="1" s="1"/>
  <c r="G101" i="1" s="1" a="1"/>
  <c r="G101" i="1" s="1"/>
  <c r="T101" i="1"/>
  <c r="N101" i="1" s="1"/>
  <c r="U101" i="1"/>
  <c r="O101" i="1" s="1"/>
  <c r="S101" i="1"/>
  <c r="M101" i="1" s="1"/>
  <c r="K103" i="1" l="1"/>
  <c r="R102" i="1"/>
  <c r="L102" i="1" s="1"/>
  <c r="C102" i="1" s="1" a="1"/>
  <c r="C102" i="1" s="1"/>
  <c r="S102" i="1"/>
  <c r="M102" i="1" s="1"/>
  <c r="D102" i="1" s="1" a="1"/>
  <c r="D102" i="1" s="1"/>
  <c r="T102" i="1"/>
  <c r="N102" i="1" s="1"/>
  <c r="E102" i="1" s="1" a="1"/>
  <c r="E102" i="1" s="1"/>
  <c r="U102" i="1"/>
  <c r="O102" i="1" s="1"/>
  <c r="F102" i="1" s="1" a="1"/>
  <c r="F102" i="1" s="1"/>
  <c r="V102" i="1"/>
  <c r="P102" i="1" s="1"/>
  <c r="G102" i="1" s="1" a="1"/>
  <c r="G102" i="1" s="1"/>
  <c r="K104" i="1" l="1"/>
  <c r="S103" i="1"/>
  <c r="M103" i="1" s="1"/>
  <c r="D103" i="1" s="1" a="1"/>
  <c r="D103" i="1" s="1"/>
  <c r="T103" i="1"/>
  <c r="N103" i="1" s="1"/>
  <c r="U103" i="1"/>
  <c r="O103" i="1" s="1"/>
  <c r="V103" i="1"/>
  <c r="P103" i="1" s="1"/>
  <c r="R103" i="1"/>
  <c r="L103" i="1" s="1"/>
  <c r="C103" i="1" s="1" a="1"/>
  <c r="C103" i="1" s="1"/>
  <c r="K105" i="1" l="1"/>
  <c r="S104" i="1"/>
  <c r="M104" i="1" s="1"/>
  <c r="R104" i="1"/>
  <c r="L104" i="1" s="1"/>
  <c r="C104" i="1" s="1" a="1"/>
  <c r="C104" i="1" s="1"/>
  <c r="T104" i="1"/>
  <c r="N104" i="1" s="1"/>
  <c r="E104" i="1" s="1" a="1"/>
  <c r="E104" i="1" s="1"/>
  <c r="U104" i="1"/>
  <c r="O104" i="1" s="1"/>
  <c r="V104" i="1"/>
  <c r="P104" i="1" s="1"/>
  <c r="K106" i="1" l="1"/>
  <c r="U105" i="1"/>
  <c r="O105" i="1" s="1"/>
  <c r="F105" i="1" s="1" a="1"/>
  <c r="F105" i="1" s="1"/>
  <c r="V105" i="1"/>
  <c r="P105" i="1" s="1"/>
  <c r="R105" i="1"/>
  <c r="L105" i="1" s="1"/>
  <c r="C105" i="1" s="1" a="1"/>
  <c r="C105" i="1" s="1"/>
  <c r="S105" i="1"/>
  <c r="M105" i="1" s="1"/>
  <c r="T105" i="1"/>
  <c r="N105" i="1" s="1"/>
  <c r="K107" i="1" l="1"/>
  <c r="U106" i="1"/>
  <c r="O106" i="1" s="1"/>
  <c r="V106" i="1"/>
  <c r="P106" i="1" s="1"/>
  <c r="G106" i="1" s="1" a="1"/>
  <c r="G106" i="1" s="1"/>
  <c r="R106" i="1"/>
  <c r="L106" i="1" s="1"/>
  <c r="C106" i="1" s="1" a="1"/>
  <c r="C106" i="1" s="1"/>
  <c r="S106" i="1"/>
  <c r="M106" i="1" s="1"/>
  <c r="T106" i="1"/>
  <c r="N106" i="1" s="1"/>
  <c r="R107" i="1" l="1"/>
  <c r="L107" i="1" s="1"/>
  <c r="C107" i="1" s="1" a="1"/>
  <c r="C107" i="1" s="1"/>
  <c r="C108" i="1" s="1"/>
  <c r="S107" i="1"/>
  <c r="M107" i="1" s="1"/>
  <c r="D107" i="1" s="1" a="1"/>
  <c r="D107" i="1" s="1"/>
  <c r="D108" i="1" s="1"/>
  <c r="T107" i="1"/>
  <c r="N107" i="1" s="1"/>
  <c r="E107" i="1" s="1" a="1"/>
  <c r="E107" i="1" s="1"/>
  <c r="E108" i="1" s="1"/>
  <c r="U107" i="1"/>
  <c r="O107" i="1" s="1"/>
  <c r="F107" i="1" s="1" a="1"/>
  <c r="F107" i="1" s="1"/>
  <c r="F108" i="1" s="1"/>
  <c r="V107" i="1"/>
  <c r="P107" i="1" s="1"/>
  <c r="G107" i="1" s="1" a="1"/>
  <c r="G107" i="1" s="1"/>
  <c r="G10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<sst xmlns="http://schemas.openxmlformats.org/spreadsheetml/2006/main" count="50" uniqueCount="21">
  <si>
    <t>스테이지 별 재화 지급</t>
    <phoneticPr fontId="2" type="noConversion"/>
  </si>
  <si>
    <t>골드</t>
    <phoneticPr fontId="2" type="noConversion"/>
  </si>
  <si>
    <t>강철</t>
    <phoneticPr fontId="2" type="noConversion"/>
  </si>
  <si>
    <t>빵</t>
    <phoneticPr fontId="2" type="noConversion"/>
  </si>
  <si>
    <t>용의 비늘</t>
    <phoneticPr fontId="2" type="noConversion"/>
  </si>
  <si>
    <t>고기</t>
    <phoneticPr fontId="2" type="noConversion"/>
  </si>
  <si>
    <t>재화명</t>
    <phoneticPr fontId="2" type="noConversion"/>
  </si>
  <si>
    <t>Item ID</t>
    <phoneticPr fontId="2" type="noConversion"/>
  </si>
  <si>
    <t>스테이지</t>
    <phoneticPr fontId="2" type="noConversion"/>
  </si>
  <si>
    <t>배수</t>
    <phoneticPr fontId="2" type="noConversion"/>
  </si>
  <si>
    <t>기본값</t>
    <phoneticPr fontId="2" type="noConversion"/>
  </si>
  <si>
    <t>난이도 상수</t>
    <phoneticPr fontId="2" type="noConversion"/>
  </si>
  <si>
    <t>스테이지 확정되면 변경 예정</t>
    <phoneticPr fontId="2" type="noConversion"/>
  </si>
  <si>
    <t>전부지급</t>
    <phoneticPr fontId="2" type="noConversion"/>
  </si>
  <si>
    <t>총합</t>
    <phoneticPr fontId="2" type="noConversion"/>
  </si>
  <si>
    <t>건물 레벨</t>
    <phoneticPr fontId="2" type="noConversion"/>
  </si>
  <si>
    <t>본부</t>
    <phoneticPr fontId="2" type="noConversion"/>
  </si>
  <si>
    <t>타워 정비소</t>
    <phoneticPr fontId="2" type="noConversion"/>
  </si>
  <si>
    <t>영웅 훈련소</t>
    <phoneticPr fontId="2" type="noConversion"/>
  </si>
  <si>
    <t>연구소</t>
    <phoneticPr fontId="2" type="noConversion"/>
  </si>
  <si>
    <t>병사 훈련소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</si>
</sst>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6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41" fontId="0" fillId="0" borderId="0" xfId="1" applyFont="1" applyAlignment="1">
      <alignment horizontal="left" vertical="center"/>
    </xf>
    <xf numFmtId="41" fontId="0" fillId="2" borderId="0" xfId="1" applyFont="1" applyFill="1" applyAlignment="1">
      <alignment horizontal="left" vertical="center"/>
    </xf>
    <xf numFmtId="41" fontId="0" fillId="0" borderId="0" xfId="1" applyFont="1" applyAlignment="1">
      <alignment horizontal="center" vertical="center"/>
    </xf>
    <xf numFmtId="41" fontId="0" fillId="2" borderId="0" xfId="1" applyFont="1" applyFill="1">
      <alignment vertical="center"/>
    </xf>
    <xf numFmtId="41" fontId="3" fillId="2" borderId="0" xfId="1" applyFont="1" applyFill="1" applyAlignment="1">
      <alignment horizontal="center" vertical="center"/>
    </xf>
    <xf numFmtId="41" fontId="0" fillId="3" borderId="0" xfId="1" applyFont="1" applyFill="1" applyAlignment="1">
      <alignment horizontal="center" vertical="center"/>
    </xf>
    <xf numFmtId="41" fontId="0" fillId="3" borderId="0" xfId="1" applyFont="1" applyFill="1">
      <alignment vertical="center"/>
    </xf>
    <xf numFmtId="41" fontId="0" fillId="0" borderId="0" xfId="1" applyFont="1">
      <alignment vertical="center"/>
    </xf>
    <xf numFmtId="176" fontId="0" fillId="0" borderId="0" xfId="1" applyNumberFormat="1" applyFont="1">
      <alignment vertical="center"/>
    </xf>
    <xf numFmtId="176" fontId="0" fillId="0" borderId="0" xfId="1" applyNumberFormat="1" applyFont="1" applyAlignment="1">
      <alignment horizontal="left" vertical="center"/>
    </xf>
    <xf numFmtId="176" fontId="0" fillId="0" borderId="0" xfId="1" applyNumberFormat="1" applyFont="1" applyAlignment="1">
      <alignment horizontal="center" vertical="center"/>
    </xf>
    <xf numFmtId="176" fontId="0" fillId="3" borderId="0" xfId="1" applyNumberFormat="1" applyFont="1" applyFill="1">
      <alignment vertical="center"/>
    </xf>
    <xf numFmtId="0" fontId="0" fillId="4" borderId="0" xfId="0" applyFill="1" applyAlignment="1">
      <alignment horizontal="left" vertical="center"/>
    </xf>
    <xf numFmtId="41" fontId="0" fillId="4" borderId="0" xfId="1" applyFont="1" applyFill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1" applyNumberFormat="1" applyFont="1" applyFill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스테이지 별 재화 지급량</a:t>
            </a:r>
            <a:r>
              <a:rPr lang="en-US" altLang="ko-KR"/>
              <a:t>(1</a:t>
            </a:r>
            <a:r>
              <a:rPr lang="ko-KR" altLang="en-US"/>
              <a:t>일</a:t>
            </a:r>
            <a:r>
              <a:rPr lang="en-US" altLang="ko-KR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량'!$C$5:$C$107</c:f>
              <c:numCache>
                <c:formatCode>General</c:formatCode>
                <c:ptCount val="103"/>
                <c:pt idx="0" formatCode="_(* #,##0_);_(* \(#,##0\);_(* &quot;-&quot;_);_(@_)">
                  <c:v>101</c:v>
                </c:pt>
                <c:pt idx="3" formatCode="_(* #,##0_);_(* \(#,##0\);_(* &quot;-&quot;_);_(@_)">
                  <c:v>10</c:v>
                </c:pt>
                <c:pt idx="4" formatCode="_(* #,##0_);_(* \(#,##0\);_(* &quot;-&quot;_);_(@_)">
                  <c:v>12</c:v>
                </c:pt>
                <c:pt idx="5" formatCode="_(* #,##0_);_(* \(#,##0\);_(* &quot;-&quot;_);_(@_)">
                  <c:v>15</c:v>
                </c:pt>
                <c:pt idx="6" formatCode="_(* #,##0_);_(* \(#,##0\);_(* &quot;-&quot;_);_(@_)">
                  <c:v>18</c:v>
                </c:pt>
                <c:pt idx="7" formatCode="_(* #,##0_);_(* \(#,##0\);_(* &quot;-&quot;_);_(@_)">
                  <c:v>21</c:v>
                </c:pt>
                <c:pt idx="8" formatCode="_(* #,##0_);_(* \(#,##0\);_(* &quot;-&quot;_);_(@_)">
                  <c:v>25</c:v>
                </c:pt>
                <c:pt idx="9" formatCode="_(* #,##0_);_(* \(#,##0\);_(* &quot;-&quot;_);_(@_)">
                  <c:v>30</c:v>
                </c:pt>
                <c:pt idx="10" formatCode="_(* #,##0_);_(* \(#,##0\);_(* &quot;-&quot;_);_(@_)">
                  <c:v>36</c:v>
                </c:pt>
                <c:pt idx="11" formatCode="_(* #,##0_);_(* \(#,##0\);_(* &quot;-&quot;_);_(@_)">
                  <c:v>43</c:v>
                </c:pt>
                <c:pt idx="12" formatCode="_(* #,##0_);_(* \(#,##0\);_(* &quot;-&quot;_);_(@_)">
                  <c:v>52</c:v>
                </c:pt>
                <c:pt idx="13" formatCode="_(* #,##0_);_(* \(#,##0\);_(* &quot;-&quot;_);_(@_)">
                  <c:v>62</c:v>
                </c:pt>
                <c:pt idx="14" formatCode="_(* #,##0_);_(* \(#,##0\);_(* &quot;-&quot;_);_(@_)">
                  <c:v>75</c:v>
                </c:pt>
                <c:pt idx="15" formatCode="_(* #,##0_);_(* \(#,##0\);_(* &quot;-&quot;_);_(@_)">
                  <c:v>90</c:v>
                </c:pt>
                <c:pt idx="16" formatCode="_(* #,##0_);_(* \(#,##0\);_(* &quot;-&quot;_);_(@_)">
                  <c:v>107</c:v>
                </c:pt>
                <c:pt idx="17" formatCode="_(* #,##0_);_(* \(#,##0\);_(* &quot;-&quot;_);_(@_)">
                  <c:v>129</c:v>
                </c:pt>
                <c:pt idx="18" formatCode="_(* #,##0_);_(* \(#,##0\);_(* &quot;-&quot;_);_(@_)">
                  <c:v>155</c:v>
                </c:pt>
                <c:pt idx="19" formatCode="_(* #,##0_);_(* \(#,##0\);_(* &quot;-&quot;_);_(@_)">
                  <c:v>185</c:v>
                </c:pt>
                <c:pt idx="20" formatCode="_(* #,##0_);_(* \(#,##0\);_(* &quot;-&quot;_);_(@_)">
                  <c:v>222</c:v>
                </c:pt>
                <c:pt idx="21" formatCode="_(* #,##0_);_(* \(#,##0\);_(* &quot;-&quot;_);_(@_)">
                  <c:v>267</c:v>
                </c:pt>
                <c:pt idx="22" formatCode="_(* #,##0_);_(* \(#,##0\);_(* &quot;-&quot;_);_(@_)">
                  <c:v>320</c:v>
                </c:pt>
                <c:pt idx="23" formatCode="_(* #,##0_);_(* \(#,##0\);_(* &quot;-&quot;_);_(@_)">
                  <c:v>384</c:v>
                </c:pt>
                <c:pt idx="24" formatCode="_(* #,##0_);_(* \(#,##0\);_(* &quot;-&quot;_);_(@_)">
                  <c:v>461</c:v>
                </c:pt>
                <c:pt idx="25" formatCode="_(* #,##0_);_(* \(#,##0\);_(* &quot;-&quot;_);_(@_)">
                  <c:v>553</c:v>
                </c:pt>
                <c:pt idx="26" formatCode="_(* #,##0_);_(* \(#,##0\);_(* &quot;-&quot;_);_(@_)">
                  <c:v>663</c:v>
                </c:pt>
                <c:pt idx="27" formatCode="_(* #,##0_);_(* \(#,##0\);_(* &quot;-&quot;_);_(@_)">
                  <c:v>795</c:v>
                </c:pt>
                <c:pt idx="28" formatCode="_(* #,##0_);_(* \(#,##0\);_(* &quot;-&quot;_);_(@_)">
                  <c:v>954</c:v>
                </c:pt>
                <c:pt idx="29" formatCode="_(* #,##0_);_(* \(#,##0\);_(* &quot;-&quot;_);_(@_)">
                  <c:v>1145</c:v>
                </c:pt>
                <c:pt idx="30" formatCode="_(* #,##0_);_(* \(#,##0\);_(* &quot;-&quot;_);_(@_)">
                  <c:v>1374</c:v>
                </c:pt>
                <c:pt idx="31" formatCode="_(* #,##0_);_(* \(#,##0\);_(* &quot;-&quot;_);_(@_)">
                  <c:v>1649</c:v>
                </c:pt>
                <c:pt idx="32" formatCode="_(* #,##0_);_(* \(#,##0\);_(* &quot;-&quot;_);_(@_)">
                  <c:v>1979</c:v>
                </c:pt>
                <c:pt idx="33" formatCode="_(* #,##0_);_(* \(#,##0\);_(* &quot;-&quot;_);_(@_)">
                  <c:v>2374</c:v>
                </c:pt>
                <c:pt idx="34" formatCode="_(* #,##0_);_(* \(#,##0\);_(* &quot;-&quot;_);_(@_)">
                  <c:v>2849</c:v>
                </c:pt>
                <c:pt idx="35" formatCode="_(* #,##0_);_(* \(#,##0\);_(* &quot;-&quot;_);_(@_)">
                  <c:v>3419</c:v>
                </c:pt>
                <c:pt idx="36" formatCode="_(* #,##0_);_(* \(#,##0\);_(* &quot;-&quot;_);_(@_)">
                  <c:v>4102</c:v>
                </c:pt>
                <c:pt idx="37" formatCode="_(* #,##0_);_(* \(#,##0\);_(* &quot;-&quot;_);_(@_)">
                  <c:v>4923</c:v>
                </c:pt>
                <c:pt idx="38" formatCode="_(* #,##0_);_(* \(#,##0\);_(* &quot;-&quot;_);_(@_)">
                  <c:v>5907</c:v>
                </c:pt>
                <c:pt idx="39" formatCode="_(* #,##0_);_(* \(#,##0\);_(* &quot;-&quot;_);_(@_)">
                  <c:v>7089</c:v>
                </c:pt>
                <c:pt idx="40" formatCode="_(* #,##0_);_(* \(#,##0\);_(* &quot;-&quot;_);_(@_)">
                  <c:v>8506</c:v>
                </c:pt>
                <c:pt idx="41" formatCode="_(* #,##0_);_(* \(#,##0\);_(* &quot;-&quot;_);_(@_)">
                  <c:v>10207</c:v>
                </c:pt>
                <c:pt idx="42" formatCode="_(* #,##0_);_(* \(#,##0\);_(* &quot;-&quot;_);_(@_)">
                  <c:v>12249</c:v>
                </c:pt>
                <c:pt idx="43" formatCode="_(* #,##0_);_(* \(#,##0\);_(* &quot;-&quot;_);_(@_)">
                  <c:v>14698</c:v>
                </c:pt>
                <c:pt idx="44" formatCode="_(* #,##0_);_(* \(#,##0\);_(* &quot;-&quot;_);_(@_)">
                  <c:v>17638</c:v>
                </c:pt>
                <c:pt idx="45" formatCode="_(* #,##0_);_(* \(#,##0\);_(* &quot;-&quot;_);_(@_)">
                  <c:v>21165</c:v>
                </c:pt>
                <c:pt idx="46" formatCode="_(* #,##0_);_(* \(#,##0\);_(* &quot;-&quot;_);_(@_)">
                  <c:v>25398</c:v>
                </c:pt>
                <c:pt idx="47" formatCode="_(* #,##0_);_(* \(#,##0\);_(* &quot;-&quot;_);_(@_)">
                  <c:v>30478</c:v>
                </c:pt>
                <c:pt idx="48" formatCode="_(* #,##0_);_(* \(#,##0\);_(* &quot;-&quot;_);_(@_)">
                  <c:v>36573</c:v>
                </c:pt>
                <c:pt idx="49" formatCode="_(* #,##0_);_(* \(#,##0\);_(* &quot;-&quot;_);_(@_)">
                  <c:v>43888</c:v>
                </c:pt>
                <c:pt idx="50" formatCode="_(* #,##0_);_(* \(#,##0\);_(* &quot;-&quot;_);_(@_)">
                  <c:v>52665</c:v>
                </c:pt>
                <c:pt idx="51" formatCode="_(* #,##0_);_(* \(#,##0\);_(* &quot;-&quot;_);_(@_)">
                  <c:v>63198</c:v>
                </c:pt>
                <c:pt idx="52" formatCode="_(* #,##0_);_(* \(#,##0\);_(* &quot;-&quot;_);_(@_)">
                  <c:v>75837</c:v>
                </c:pt>
                <c:pt idx="53" formatCode="_(* #,##0_);_(* \(#,##0\);_(* &quot;-&quot;_);_(@_)">
                  <c:v>91005</c:v>
                </c:pt>
                <c:pt idx="54" formatCode="_(* #,##0_);_(* \(#,##0\);_(* &quot;-&quot;_);_(@_)">
                  <c:v>109206</c:v>
                </c:pt>
                <c:pt idx="55" formatCode="_(* #,##0_);_(* \(#,##0\);_(* &quot;-&quot;_);_(@_)">
                  <c:v>131047</c:v>
                </c:pt>
                <c:pt idx="56" formatCode="_(* #,##0_);_(* \(#,##0\);_(* &quot;-&quot;_);_(@_)">
                  <c:v>157256</c:v>
                </c:pt>
                <c:pt idx="57" formatCode="_(* #,##0_);_(* \(#,##0\);_(* &quot;-&quot;_);_(@_)">
                  <c:v>188707</c:v>
                </c:pt>
                <c:pt idx="58" formatCode="_(* #,##0_);_(* \(#,##0\);_(* &quot;-&quot;_);_(@_)">
                  <c:v>226449</c:v>
                </c:pt>
                <c:pt idx="59" formatCode="_(* #,##0_);_(* \(#,##0\);_(* &quot;-&quot;_);_(@_)">
                  <c:v>271738</c:v>
                </c:pt>
                <c:pt idx="60" formatCode="_(* #,##0_);_(* \(#,##0\);_(* &quot;-&quot;_);_(@_)">
                  <c:v>326086</c:v>
                </c:pt>
                <c:pt idx="61" formatCode="_(* #,##0_);_(* \(#,##0\);_(* &quot;-&quot;_);_(@_)">
                  <c:v>391303</c:v>
                </c:pt>
                <c:pt idx="62" formatCode="_(* #,##0_);_(* \(#,##0\);_(* &quot;-&quot;_);_(@_)">
                  <c:v>469563</c:v>
                </c:pt>
                <c:pt idx="63" formatCode="_(* #,##0_);_(* \(#,##0\);_(* &quot;-&quot;_);_(@_)">
                  <c:v>563476</c:v>
                </c:pt>
                <c:pt idx="64" formatCode="_(* #,##0_);_(* \(#,##0\);_(* &quot;-&quot;_);_(@_)">
                  <c:v>676171</c:v>
                </c:pt>
                <c:pt idx="65" formatCode="_(* #,##0_);_(* \(#,##0\);_(* &quot;-&quot;_);_(@_)">
                  <c:v>811405</c:v>
                </c:pt>
                <c:pt idx="66" formatCode="_(* #,##0_);_(* \(#,##0\);_(* &quot;-&quot;_);_(@_)">
                  <c:v>973686</c:v>
                </c:pt>
                <c:pt idx="67" formatCode="_(* #,##0_);_(* \(#,##0\);_(* &quot;-&quot;_);_(@_)">
                  <c:v>1168423</c:v>
                </c:pt>
                <c:pt idx="68" formatCode="_(* #,##0_);_(* \(#,##0\);_(* &quot;-&quot;_);_(@_)">
                  <c:v>1402107</c:v>
                </c:pt>
                <c:pt idx="69" formatCode="_(* #,##0_);_(* \(#,##0\);_(* &quot;-&quot;_);_(@_)">
                  <c:v>1682528</c:v>
                </c:pt>
                <c:pt idx="70" formatCode="_(* #,##0_);_(* \(#,##0\);_(* &quot;-&quot;_);_(@_)">
                  <c:v>2019034</c:v>
                </c:pt>
                <c:pt idx="71" formatCode="_(* #,##0_);_(* \(#,##0\);_(* &quot;-&quot;_);_(@_)">
                  <c:v>2422840</c:v>
                </c:pt>
                <c:pt idx="72" formatCode="_(* #,##0_);_(* \(#,##0\);_(* &quot;-&quot;_);_(@_)">
                  <c:v>2907408</c:v>
                </c:pt>
                <c:pt idx="73" formatCode="_(* #,##0_);_(* \(#,##0\);_(* &quot;-&quot;_);_(@_)">
                  <c:v>3488890</c:v>
                </c:pt>
                <c:pt idx="74" formatCode="_(* #,##0_);_(* \(#,##0\);_(* &quot;-&quot;_);_(@_)">
                  <c:v>4186668</c:v>
                </c:pt>
                <c:pt idx="75" formatCode="_(* #,##0_);_(* \(#,##0\);_(* &quot;-&quot;_);_(@_)">
                  <c:v>5024001</c:v>
                </c:pt>
                <c:pt idx="76" formatCode="_(* #,##0_);_(* \(#,##0\);_(* &quot;-&quot;_);_(@_)">
                  <c:v>6028802</c:v>
                </c:pt>
                <c:pt idx="77" formatCode="_(* #,##0_);_(* \(#,##0\);_(* &quot;-&quot;_);_(@_)">
                  <c:v>7234562</c:v>
                </c:pt>
                <c:pt idx="78" formatCode="_(* #,##0_);_(* \(#,##0\);_(* &quot;-&quot;_);_(@_)">
                  <c:v>8681474</c:v>
                </c:pt>
                <c:pt idx="79" formatCode="_(* #,##0_);_(* \(#,##0\);_(* &quot;-&quot;_);_(@_)">
                  <c:v>10417769</c:v>
                </c:pt>
                <c:pt idx="80" formatCode="_(* #,##0_);_(* \(#,##0\);_(* &quot;-&quot;_);_(@_)">
                  <c:v>12501323</c:v>
                </c:pt>
                <c:pt idx="81" formatCode="_(* #,##0_);_(* \(#,##0\);_(* &quot;-&quot;_);_(@_)">
                  <c:v>15001587</c:v>
                </c:pt>
                <c:pt idx="82" formatCode="_(* #,##0_);_(* \(#,##0\);_(* &quot;-&quot;_);_(@_)">
                  <c:v>18001904</c:v>
                </c:pt>
                <c:pt idx="83" formatCode="_(* #,##0_);_(* \(#,##0\);_(* &quot;-&quot;_);_(@_)">
                  <c:v>21602285</c:v>
                </c:pt>
                <c:pt idx="84" formatCode="_(* #,##0_);_(* \(#,##0\);_(* &quot;-&quot;_);_(@_)">
                  <c:v>25922742</c:v>
                </c:pt>
                <c:pt idx="85" formatCode="_(* #,##0_);_(* \(#,##0\);_(* &quot;-&quot;_);_(@_)">
                  <c:v>31107290</c:v>
                </c:pt>
                <c:pt idx="86" formatCode="_(* #,##0_);_(* \(#,##0\);_(* &quot;-&quot;_);_(@_)">
                  <c:v>37328748</c:v>
                </c:pt>
                <c:pt idx="87" formatCode="_(* #,##0_);_(* \(#,##0\);_(* &quot;-&quot;_);_(@_)">
                  <c:v>44794498</c:v>
                </c:pt>
                <c:pt idx="88" formatCode="_(* #,##0_);_(* \(#,##0\);_(* &quot;-&quot;_);_(@_)">
                  <c:v>53753397</c:v>
                </c:pt>
                <c:pt idx="89" formatCode="_(* #,##0_);_(* \(#,##0\);_(* &quot;-&quot;_);_(@_)">
                  <c:v>64504077</c:v>
                </c:pt>
                <c:pt idx="90" formatCode="_(* #,##0_);_(* \(#,##0\);_(* &quot;-&quot;_);_(@_)">
                  <c:v>77404892</c:v>
                </c:pt>
                <c:pt idx="91" formatCode="_(* #,##0_);_(* \(#,##0\);_(* &quot;-&quot;_);_(@_)">
                  <c:v>92885870</c:v>
                </c:pt>
                <c:pt idx="92" formatCode="_(* #,##0_);_(* \(#,##0\);_(* &quot;-&quot;_);_(@_)">
                  <c:v>111463044</c:v>
                </c:pt>
                <c:pt idx="93" formatCode="_(* #,##0_);_(* \(#,##0\);_(* &quot;-&quot;_);_(@_)">
                  <c:v>133755653</c:v>
                </c:pt>
                <c:pt idx="94" formatCode="_(* #,##0_);_(* \(#,##0\);_(* &quot;-&quot;_);_(@_)">
                  <c:v>160506783</c:v>
                </c:pt>
                <c:pt idx="95" formatCode="_(* #,##0_);_(* \(#,##0\);_(* &quot;-&quot;_);_(@_)">
                  <c:v>192608140</c:v>
                </c:pt>
                <c:pt idx="96" formatCode="_(* #,##0_);_(* \(#,##0\);_(* &quot;-&quot;_);_(@_)">
                  <c:v>231129768</c:v>
                </c:pt>
                <c:pt idx="97" formatCode="_(* #,##0_);_(* \(#,##0\);_(* &quot;-&quot;_);_(@_)">
                  <c:v>277355722</c:v>
                </c:pt>
                <c:pt idx="98" formatCode="_(* #,##0_);_(* \(#,##0\);_(* &quot;-&quot;_);_(@_)">
                  <c:v>332826866</c:v>
                </c:pt>
                <c:pt idx="99" formatCode="_(* #,##0_);_(* \(#,##0\);_(* &quot;-&quot;_);_(@_)">
                  <c:v>399392239</c:v>
                </c:pt>
                <c:pt idx="100" formatCode="_(* #,##0_);_(* \(#,##0\);_(* &quot;-&quot;_);_(@_)">
                  <c:v>479270686</c:v>
                </c:pt>
                <c:pt idx="101" formatCode="_(* #,##0_);_(* \(#,##0\);_(* &quot;-&quot;_);_(@_)">
                  <c:v>575124824</c:v>
                </c:pt>
                <c:pt idx="102" formatCode="_(* #,##0_);_(* \(#,##0\);_(* &quot;-&quot;_);_(@_)">
                  <c:v>690149788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8-4B6D-970D-00F53CE8728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량'!$D$5:$D$107</c:f>
              <c:numCache>
                <c:formatCode>General</c:formatCode>
                <c:ptCount val="103"/>
                <c:pt idx="0" formatCode="_(* #,##0_);_(* \(#,##0\);_(* &quot;-&quot;_);_(@_)">
                  <c:v>201</c:v>
                </c:pt>
                <c:pt idx="3" formatCode="_(* #,##0_);_(* \(#,##0\);_(* &quot;-&quot;_);_(@_)">
                  <c:v>8</c:v>
                </c:pt>
                <c:pt idx="4" formatCode="_(* #,##0_);_(* \(#,##0\);_(* &quot;-&quot;_);_(@_)">
                  <c:v>0</c:v>
                </c:pt>
                <c:pt idx="5" formatCode="_(* #,##0_);_(* \(#,##0\);_(* &quot;-&quot;_);_(@_)">
                  <c:v>0</c:v>
                </c:pt>
                <c:pt idx="6" formatCode="_(* #,##0_);_(* \(#,##0\);_(* &quot;-&quot;_);_(@_)">
                  <c:v>0</c:v>
                </c:pt>
                <c:pt idx="7" formatCode="_(* #,##0_);_(* \(#,##0\);_(* &quot;-&quot;_);_(@_)">
                  <c:v>17</c:v>
                </c:pt>
                <c:pt idx="8" formatCode="_(* #,##0_);_(* \(#,##0\);_(* &quot;-&quot;_);_(@_)">
                  <c:v>20</c:v>
                </c:pt>
                <c:pt idx="9" formatCode="_(* #,##0_);_(* \(#,##0\);_(* &quot;-&quot;_);_(@_)">
                  <c:v>0</c:v>
                </c:pt>
                <c:pt idx="10" formatCode="_(* #,##0_);_(* \(#,##0\);_(* &quot;-&quot;_);_(@_)">
                  <c:v>0</c:v>
                </c:pt>
                <c:pt idx="11" formatCode="_(* #,##0_);_(* \(#,##0\);_(* &quot;-&quot;_);_(@_)">
                  <c:v>0</c:v>
                </c:pt>
                <c:pt idx="12" formatCode="_(* #,##0_);_(* \(#,##0\);_(* &quot;-&quot;_);_(@_)">
                  <c:v>42</c:v>
                </c:pt>
                <c:pt idx="13" formatCode="_(* #,##0_);_(* \(#,##0\);_(* &quot;-&quot;_);_(@_)">
                  <c:v>50</c:v>
                </c:pt>
                <c:pt idx="14" formatCode="_(* #,##0_);_(* \(#,##0\);_(* &quot;-&quot;_);_(@_)">
                  <c:v>0</c:v>
                </c:pt>
                <c:pt idx="15" formatCode="_(* #,##0_);_(* \(#,##0\);_(* &quot;-&quot;_);_(@_)">
                  <c:v>0</c:v>
                </c:pt>
                <c:pt idx="16" formatCode="_(* #,##0_);_(* \(#,##0\);_(* &quot;-&quot;_);_(@_)">
                  <c:v>0</c:v>
                </c:pt>
                <c:pt idx="17" formatCode="_(* #,##0_);_(* \(#,##0\);_(* &quot;-&quot;_);_(@_)">
                  <c:v>103</c:v>
                </c:pt>
                <c:pt idx="18" formatCode="_(* #,##0_);_(* \(#,##0\);_(* &quot;-&quot;_);_(@_)">
                  <c:v>124</c:v>
                </c:pt>
                <c:pt idx="19" formatCode="_(* #,##0_);_(* \(#,##0\);_(* &quot;-&quot;_);_(@_)">
                  <c:v>0</c:v>
                </c:pt>
                <c:pt idx="20" formatCode="_(* #,##0_);_(* \(#,##0\);_(* &quot;-&quot;_);_(@_)">
                  <c:v>0</c:v>
                </c:pt>
                <c:pt idx="21" formatCode="_(* #,##0_);_(* \(#,##0\);_(* &quot;-&quot;_);_(@_)">
                  <c:v>0</c:v>
                </c:pt>
                <c:pt idx="22" formatCode="_(* #,##0_);_(* \(#,##0\);_(* &quot;-&quot;_);_(@_)">
                  <c:v>256</c:v>
                </c:pt>
                <c:pt idx="23" formatCode="_(* #,##0_);_(* \(#,##0\);_(* &quot;-&quot;_);_(@_)">
                  <c:v>307</c:v>
                </c:pt>
                <c:pt idx="24" formatCode="_(* #,##0_);_(* \(#,##0\);_(* &quot;-&quot;_);_(@_)">
                  <c:v>0</c:v>
                </c:pt>
                <c:pt idx="25" formatCode="_(* #,##0_);_(* \(#,##0\);_(* &quot;-&quot;_);_(@_)">
                  <c:v>0</c:v>
                </c:pt>
                <c:pt idx="26" formatCode="_(* #,##0_);_(* \(#,##0\);_(* &quot;-&quot;_);_(@_)">
                  <c:v>0</c:v>
                </c:pt>
                <c:pt idx="27" formatCode="_(* #,##0_);_(* \(#,##0\);_(* &quot;-&quot;_);_(@_)">
                  <c:v>636</c:v>
                </c:pt>
                <c:pt idx="28" formatCode="_(* #,##0_);_(* \(#,##0\);_(* &quot;-&quot;_);_(@_)">
                  <c:v>764</c:v>
                </c:pt>
                <c:pt idx="29" formatCode="_(* #,##0_);_(* \(#,##0\);_(* &quot;-&quot;_);_(@_)">
                  <c:v>0</c:v>
                </c:pt>
                <c:pt idx="30" formatCode="_(* #,##0_);_(* \(#,##0\);_(* &quot;-&quot;_);_(@_)">
                  <c:v>0</c:v>
                </c:pt>
                <c:pt idx="31" formatCode="_(* #,##0_);_(* \(#,##0\);_(* &quot;-&quot;_);_(@_)">
                  <c:v>0</c:v>
                </c:pt>
                <c:pt idx="32" formatCode="_(* #,##0_);_(* \(#,##0\);_(* &quot;-&quot;_);_(@_)">
                  <c:v>1583</c:v>
                </c:pt>
                <c:pt idx="33" formatCode="_(* #,##0_);_(* \(#,##0\);_(* &quot;-&quot;_);_(@_)">
                  <c:v>1900</c:v>
                </c:pt>
                <c:pt idx="34" formatCode="_(* #,##0_);_(* \(#,##0\);_(* &quot;-&quot;_);_(@_)">
                  <c:v>0</c:v>
                </c:pt>
                <c:pt idx="35" formatCode="_(* #,##0_);_(* \(#,##0\);_(* &quot;-&quot;_);_(@_)">
                  <c:v>0</c:v>
                </c:pt>
                <c:pt idx="36" formatCode="_(* #,##0_);_(* \(#,##0\);_(* &quot;-&quot;_);_(@_)">
                  <c:v>0</c:v>
                </c:pt>
                <c:pt idx="37" formatCode="_(* #,##0_);_(* \(#,##0\);_(* &quot;-&quot;_);_(@_)">
                  <c:v>3938</c:v>
                </c:pt>
                <c:pt idx="38" formatCode="_(* #,##0_);_(* \(#,##0\);_(* &quot;-&quot;_);_(@_)">
                  <c:v>4726</c:v>
                </c:pt>
                <c:pt idx="39" formatCode="_(* #,##0_);_(* \(#,##0\);_(* &quot;-&quot;_);_(@_)">
                  <c:v>0</c:v>
                </c:pt>
                <c:pt idx="40" formatCode="_(* #,##0_);_(* \(#,##0\);_(* &quot;-&quot;_);_(@_)">
                  <c:v>0</c:v>
                </c:pt>
                <c:pt idx="41" formatCode="_(* #,##0_);_(* \(#,##0\);_(* &quot;-&quot;_);_(@_)">
                  <c:v>0</c:v>
                </c:pt>
                <c:pt idx="42" formatCode="_(* #,##0_);_(* \(#,##0\);_(* &quot;-&quot;_);_(@_)">
                  <c:v>9799</c:v>
                </c:pt>
                <c:pt idx="43" formatCode="_(* #,##0_);_(* \(#,##0\);_(* &quot;-&quot;_);_(@_)">
                  <c:v>11759</c:v>
                </c:pt>
                <c:pt idx="44" formatCode="_(* #,##0_);_(* \(#,##0\);_(* &quot;-&quot;_);_(@_)">
                  <c:v>0</c:v>
                </c:pt>
                <c:pt idx="45" formatCode="_(* #,##0_);_(* \(#,##0\);_(* &quot;-&quot;_);_(@_)">
                  <c:v>0</c:v>
                </c:pt>
                <c:pt idx="46" formatCode="_(* #,##0_);_(* \(#,##0\);_(* &quot;-&quot;_);_(@_)">
                  <c:v>0</c:v>
                </c:pt>
                <c:pt idx="47" formatCode="_(* #,##0_);_(* \(#,##0\);_(* &quot;-&quot;_);_(@_)">
                  <c:v>24382</c:v>
                </c:pt>
                <c:pt idx="48" formatCode="_(* #,##0_);_(* \(#,##0\);_(* &quot;-&quot;_);_(@_)">
                  <c:v>29259</c:v>
                </c:pt>
                <c:pt idx="49" formatCode="_(* #,##0_);_(* \(#,##0\);_(* &quot;-&quot;_);_(@_)">
                  <c:v>0</c:v>
                </c:pt>
                <c:pt idx="50" formatCode="_(* #,##0_);_(* \(#,##0\);_(* &quot;-&quot;_);_(@_)">
                  <c:v>0</c:v>
                </c:pt>
                <c:pt idx="51" formatCode="_(* #,##0_);_(* \(#,##0\);_(* &quot;-&quot;_);_(@_)">
                  <c:v>0</c:v>
                </c:pt>
                <c:pt idx="52" formatCode="_(* #,##0_);_(* \(#,##0\);_(* &quot;-&quot;_);_(@_)">
                  <c:v>60670</c:v>
                </c:pt>
                <c:pt idx="53" formatCode="_(* #,##0_);_(* \(#,##0\);_(* &quot;-&quot;_);_(@_)">
                  <c:v>72804</c:v>
                </c:pt>
                <c:pt idx="54" formatCode="_(* #,##0_);_(* \(#,##0\);_(* &quot;-&quot;_);_(@_)">
                  <c:v>0</c:v>
                </c:pt>
                <c:pt idx="55" formatCode="_(* #,##0_);_(* \(#,##0\);_(* &quot;-&quot;_);_(@_)">
                  <c:v>0</c:v>
                </c:pt>
                <c:pt idx="56" formatCode="_(* #,##0_);_(* \(#,##0\);_(* &quot;-&quot;_);_(@_)">
                  <c:v>0</c:v>
                </c:pt>
                <c:pt idx="57" formatCode="_(* #,##0_);_(* \(#,##0\);_(* &quot;-&quot;_);_(@_)">
                  <c:v>150966</c:v>
                </c:pt>
                <c:pt idx="58" formatCode="_(* #,##0_);_(* \(#,##0\);_(* &quot;-&quot;_);_(@_)">
                  <c:v>181159</c:v>
                </c:pt>
                <c:pt idx="59" formatCode="_(* #,##0_);_(* \(#,##0\);_(* &quot;-&quot;_);_(@_)">
                  <c:v>0</c:v>
                </c:pt>
                <c:pt idx="60" formatCode="_(* #,##0_);_(* \(#,##0\);_(* &quot;-&quot;_);_(@_)">
                  <c:v>0</c:v>
                </c:pt>
                <c:pt idx="61" formatCode="_(* #,##0_);_(* \(#,##0\);_(* &quot;-&quot;_);_(@_)">
                  <c:v>0</c:v>
                </c:pt>
                <c:pt idx="62" formatCode="_(* #,##0_);_(* \(#,##0\);_(* &quot;-&quot;_);_(@_)">
                  <c:v>375651</c:v>
                </c:pt>
                <c:pt idx="63" formatCode="_(* #,##0_);_(* \(#,##0\);_(* &quot;-&quot;_);_(@_)">
                  <c:v>450781</c:v>
                </c:pt>
                <c:pt idx="64" formatCode="_(* #,##0_);_(* \(#,##0\);_(* &quot;-&quot;_);_(@_)">
                  <c:v>0</c:v>
                </c:pt>
                <c:pt idx="65" formatCode="_(* #,##0_);_(* \(#,##0\);_(* &quot;-&quot;_);_(@_)">
                  <c:v>0</c:v>
                </c:pt>
                <c:pt idx="66" formatCode="_(* #,##0_);_(* \(#,##0\);_(* &quot;-&quot;_);_(@_)">
                  <c:v>0</c:v>
                </c:pt>
                <c:pt idx="67" formatCode="_(* #,##0_);_(* \(#,##0\);_(* &quot;-&quot;_);_(@_)">
                  <c:v>934738</c:v>
                </c:pt>
                <c:pt idx="68" formatCode="_(* #,##0_);_(* \(#,##0\);_(* &quot;-&quot;_);_(@_)">
                  <c:v>1121686</c:v>
                </c:pt>
                <c:pt idx="69" formatCode="_(* #,##0_);_(* \(#,##0\);_(* &quot;-&quot;_);_(@_)">
                  <c:v>0</c:v>
                </c:pt>
                <c:pt idx="70" formatCode="_(* #,##0_);_(* \(#,##0\);_(* &quot;-&quot;_);_(@_)">
                  <c:v>0</c:v>
                </c:pt>
                <c:pt idx="71" formatCode="_(* #,##0_);_(* \(#,##0\);_(* &quot;-&quot;_);_(@_)">
                  <c:v>0</c:v>
                </c:pt>
                <c:pt idx="72" formatCode="_(* #,##0_);_(* \(#,##0\);_(* &quot;-&quot;_);_(@_)">
                  <c:v>2325927</c:v>
                </c:pt>
                <c:pt idx="73" formatCode="_(* #,##0_);_(* \(#,##0\);_(* &quot;-&quot;_);_(@_)">
                  <c:v>2791112</c:v>
                </c:pt>
                <c:pt idx="74" formatCode="_(* #,##0_);_(* \(#,##0\);_(* &quot;-&quot;_);_(@_)">
                  <c:v>0</c:v>
                </c:pt>
                <c:pt idx="75" formatCode="_(* #,##0_);_(* \(#,##0\);_(* &quot;-&quot;_);_(@_)">
                  <c:v>0</c:v>
                </c:pt>
                <c:pt idx="76" formatCode="_(* #,##0_);_(* \(#,##0\);_(* &quot;-&quot;_);_(@_)">
                  <c:v>0</c:v>
                </c:pt>
                <c:pt idx="77" formatCode="_(* #,##0_);_(* \(#,##0\);_(* &quot;-&quot;_);_(@_)">
                  <c:v>5787650</c:v>
                </c:pt>
                <c:pt idx="78" formatCode="_(* #,##0_);_(* \(#,##0\);_(* &quot;-&quot;_);_(@_)">
                  <c:v>6945179</c:v>
                </c:pt>
                <c:pt idx="79" formatCode="_(* #,##0_);_(* \(#,##0\);_(* &quot;-&quot;_);_(@_)">
                  <c:v>0</c:v>
                </c:pt>
                <c:pt idx="80" formatCode="_(* #,##0_);_(* \(#,##0\);_(* &quot;-&quot;_);_(@_)">
                  <c:v>0</c:v>
                </c:pt>
                <c:pt idx="81" formatCode="_(* #,##0_);_(* \(#,##0\);_(* &quot;-&quot;_);_(@_)">
                  <c:v>0</c:v>
                </c:pt>
                <c:pt idx="82" formatCode="_(* #,##0_);_(* \(#,##0\);_(* &quot;-&quot;_);_(@_)">
                  <c:v>14401524</c:v>
                </c:pt>
                <c:pt idx="83" formatCode="_(* #,##0_);_(* \(#,##0\);_(* &quot;-&quot;_);_(@_)">
                  <c:v>17281828</c:v>
                </c:pt>
                <c:pt idx="84" formatCode="_(* #,##0_);_(* \(#,##0\);_(* &quot;-&quot;_);_(@_)">
                  <c:v>0</c:v>
                </c:pt>
                <c:pt idx="85" formatCode="_(* #,##0_);_(* \(#,##0\);_(* &quot;-&quot;_);_(@_)">
                  <c:v>0</c:v>
                </c:pt>
                <c:pt idx="86" formatCode="_(* #,##0_);_(* \(#,##0\);_(* &quot;-&quot;_);_(@_)">
                  <c:v>0</c:v>
                </c:pt>
                <c:pt idx="87" formatCode="_(* #,##0_);_(* \(#,##0\);_(* &quot;-&quot;_);_(@_)">
                  <c:v>35835598</c:v>
                </c:pt>
                <c:pt idx="88" formatCode="_(* #,##0_);_(* \(#,##0\);_(* &quot;-&quot;_);_(@_)">
                  <c:v>43002718</c:v>
                </c:pt>
                <c:pt idx="89" formatCode="_(* #,##0_);_(* \(#,##0\);_(* &quot;-&quot;_);_(@_)">
                  <c:v>0</c:v>
                </c:pt>
                <c:pt idx="90" formatCode="_(* #,##0_);_(* \(#,##0\);_(* &quot;-&quot;_);_(@_)">
                  <c:v>0</c:v>
                </c:pt>
                <c:pt idx="91" formatCode="_(* #,##0_);_(* \(#,##0\);_(* &quot;-&quot;_);_(@_)">
                  <c:v>0</c:v>
                </c:pt>
                <c:pt idx="92" formatCode="_(* #,##0_);_(* \(#,##0\);_(* &quot;-&quot;_);_(@_)">
                  <c:v>89170435</c:v>
                </c:pt>
                <c:pt idx="93" formatCode="_(* #,##0_);_(* \(#,##0\);_(* &quot;-&quot;_);_(@_)">
                  <c:v>107004522</c:v>
                </c:pt>
                <c:pt idx="94" formatCode="_(* #,##0_);_(* \(#,##0\);_(* &quot;-&quot;_);_(@_)">
                  <c:v>0</c:v>
                </c:pt>
                <c:pt idx="95" formatCode="_(* #,##0_);_(* \(#,##0\);_(* &quot;-&quot;_);_(@_)">
                  <c:v>0</c:v>
                </c:pt>
                <c:pt idx="96" formatCode="_(* #,##0_);_(* \(#,##0\);_(* &quot;-&quot;_);_(@_)">
                  <c:v>0</c:v>
                </c:pt>
                <c:pt idx="97" formatCode="_(* #,##0_);_(* \(#,##0\);_(* &quot;-&quot;_);_(@_)">
                  <c:v>221884577</c:v>
                </c:pt>
                <c:pt idx="98" formatCode="_(* #,##0_);_(* \(#,##0\);_(* &quot;-&quot;_);_(@_)">
                  <c:v>266261493</c:v>
                </c:pt>
                <c:pt idx="99" formatCode="_(* #,##0_);_(* \(#,##0\);_(* &quot;-&quot;_);_(@_)">
                  <c:v>0</c:v>
                </c:pt>
                <c:pt idx="100" formatCode="_(* #,##0_);_(* \(#,##0\);_(* &quot;-&quot;_);_(@_)">
                  <c:v>0</c:v>
                </c:pt>
                <c:pt idx="101" formatCode="_(* #,##0_);_(* \(#,##0\);_(* &quot;-&quot;_);_(@_)">
                  <c:v>0</c:v>
                </c:pt>
                <c:pt idx="102" formatCode="_(* #,##0_);_(* \(#,##0\);_(* &quot;-&quot;_);_(@_)">
                  <c:v>552119831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8-4B6D-970D-00F53CE8728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량'!$E$5:$E$107</c:f>
              <c:numCache>
                <c:formatCode>General</c:formatCode>
                <c:ptCount val="103"/>
                <c:pt idx="0" formatCode="_(* #,##0_);_(* \(#,##0\);_(* &quot;-&quot;_);_(@_)">
                  <c:v>301</c:v>
                </c:pt>
                <c:pt idx="3" formatCode="_(* #,##0_);_(* \(#,##0\);_(* &quot;-&quot;_);_(@_)">
                  <c:v>0</c:v>
                </c:pt>
                <c:pt idx="4" formatCode="_(* #,##0_);_(* \(#,##0\);_(* &quot;-&quot;_);_(@_)">
                  <c:v>8</c:v>
                </c:pt>
                <c:pt idx="5" formatCode="_(* #,##0_);_(* \(#,##0\);_(* &quot;-&quot;_);_(@_)">
                  <c:v>0</c:v>
                </c:pt>
                <c:pt idx="6" formatCode="_(* #,##0_);_(* \(#,##0\);_(* &quot;-&quot;_);_(@_)">
                  <c:v>0</c:v>
                </c:pt>
                <c:pt idx="7" formatCode="_(* #,##0_);_(* \(#,##0\);_(* &quot;-&quot;_);_(@_)">
                  <c:v>13</c:v>
                </c:pt>
                <c:pt idx="8" formatCode="_(* #,##0_);_(* \(#,##0\);_(* &quot;-&quot;_);_(@_)">
                  <c:v>0</c:v>
                </c:pt>
                <c:pt idx="9" formatCode="_(* #,##0_);_(* \(#,##0\);_(* &quot;-&quot;_);_(@_)">
                  <c:v>18</c:v>
                </c:pt>
                <c:pt idx="10" formatCode="_(* #,##0_);_(* \(#,##0\);_(* &quot;-&quot;_);_(@_)">
                  <c:v>0</c:v>
                </c:pt>
                <c:pt idx="11" formatCode="_(* #,##0_);_(* \(#,##0\);_(* &quot;-&quot;_);_(@_)">
                  <c:v>0</c:v>
                </c:pt>
                <c:pt idx="12" formatCode="_(* #,##0_);_(* \(#,##0\);_(* &quot;-&quot;_);_(@_)">
                  <c:v>31</c:v>
                </c:pt>
                <c:pt idx="13" formatCode="_(* #,##0_);_(* \(#,##0\);_(* &quot;-&quot;_);_(@_)">
                  <c:v>0</c:v>
                </c:pt>
                <c:pt idx="14" formatCode="_(* #,##0_);_(* \(#,##0\);_(* &quot;-&quot;_);_(@_)">
                  <c:v>45</c:v>
                </c:pt>
                <c:pt idx="15" formatCode="_(* #,##0_);_(* \(#,##0\);_(* &quot;-&quot;_);_(@_)">
                  <c:v>0</c:v>
                </c:pt>
                <c:pt idx="16" formatCode="_(* #,##0_);_(* \(#,##0\);_(* &quot;-&quot;_);_(@_)">
                  <c:v>0</c:v>
                </c:pt>
                <c:pt idx="17" formatCode="_(* #,##0_);_(* \(#,##0\);_(* &quot;-&quot;_);_(@_)">
                  <c:v>78</c:v>
                </c:pt>
                <c:pt idx="18" formatCode="_(* #,##0_);_(* \(#,##0\);_(* &quot;-&quot;_);_(@_)">
                  <c:v>0</c:v>
                </c:pt>
                <c:pt idx="19" formatCode="_(* #,##0_);_(* \(#,##0\);_(* &quot;-&quot;_);_(@_)">
                  <c:v>111</c:v>
                </c:pt>
                <c:pt idx="20" formatCode="_(* #,##0_);_(* \(#,##0\);_(* &quot;-&quot;_);_(@_)">
                  <c:v>0</c:v>
                </c:pt>
                <c:pt idx="21" formatCode="_(* #,##0_);_(* \(#,##0\);_(* &quot;-&quot;_);_(@_)">
                  <c:v>0</c:v>
                </c:pt>
                <c:pt idx="22" formatCode="_(* #,##0_);_(* \(#,##0\);_(* &quot;-&quot;_);_(@_)">
                  <c:v>192</c:v>
                </c:pt>
                <c:pt idx="23" formatCode="_(* #,##0_);_(* \(#,##0\);_(* &quot;-&quot;_);_(@_)">
                  <c:v>0</c:v>
                </c:pt>
                <c:pt idx="24" formatCode="_(* #,##0_);_(* \(#,##0\);_(* &quot;-&quot;_);_(@_)">
                  <c:v>277</c:v>
                </c:pt>
                <c:pt idx="25" formatCode="_(* #,##0_);_(* \(#,##0\);_(* &quot;-&quot;_);_(@_)">
                  <c:v>0</c:v>
                </c:pt>
                <c:pt idx="26" formatCode="_(* #,##0_);_(* \(#,##0\);_(* &quot;-&quot;_);_(@_)">
                  <c:v>0</c:v>
                </c:pt>
                <c:pt idx="27" formatCode="_(* #,##0_);_(* \(#,##0\);_(* &quot;-&quot;_);_(@_)">
                  <c:v>477</c:v>
                </c:pt>
                <c:pt idx="28" formatCode="_(* #,##0_);_(* \(#,##0\);_(* &quot;-&quot;_);_(@_)">
                  <c:v>0</c:v>
                </c:pt>
                <c:pt idx="29" formatCode="_(* #,##0_);_(* \(#,##0\);_(* &quot;-&quot;_);_(@_)">
                  <c:v>687</c:v>
                </c:pt>
                <c:pt idx="30" formatCode="_(* #,##0_);_(* \(#,##0\);_(* &quot;-&quot;_);_(@_)">
                  <c:v>0</c:v>
                </c:pt>
                <c:pt idx="31" formatCode="_(* #,##0_);_(* \(#,##0\);_(* &quot;-&quot;_);_(@_)">
                  <c:v>0</c:v>
                </c:pt>
                <c:pt idx="32" formatCode="_(* #,##0_);_(* \(#,##0\);_(* &quot;-&quot;_);_(@_)">
                  <c:v>1187</c:v>
                </c:pt>
                <c:pt idx="33" formatCode="_(* #,##0_);_(* \(#,##0\);_(* &quot;-&quot;_);_(@_)">
                  <c:v>0</c:v>
                </c:pt>
                <c:pt idx="34" formatCode="_(* #,##0_);_(* \(#,##0\);_(* &quot;-&quot;_);_(@_)">
                  <c:v>1710</c:v>
                </c:pt>
                <c:pt idx="35" formatCode="_(* #,##0_);_(* \(#,##0\);_(* &quot;-&quot;_);_(@_)">
                  <c:v>0</c:v>
                </c:pt>
                <c:pt idx="36" formatCode="_(* #,##0_);_(* \(#,##0\);_(* &quot;-&quot;_);_(@_)">
                  <c:v>0</c:v>
                </c:pt>
                <c:pt idx="37" formatCode="_(* #,##0_);_(* \(#,##0\);_(* &quot;-&quot;_);_(@_)">
                  <c:v>2954</c:v>
                </c:pt>
                <c:pt idx="38" formatCode="_(* #,##0_);_(* \(#,##0\);_(* &quot;-&quot;_);_(@_)">
                  <c:v>0</c:v>
                </c:pt>
                <c:pt idx="39" formatCode="_(* #,##0_);_(* \(#,##0\);_(* &quot;-&quot;_);_(@_)">
                  <c:v>4253</c:v>
                </c:pt>
                <c:pt idx="40" formatCode="_(* #,##0_);_(* \(#,##0\);_(* &quot;-&quot;_);_(@_)">
                  <c:v>0</c:v>
                </c:pt>
                <c:pt idx="41" formatCode="_(* #,##0_);_(* \(#,##0\);_(* &quot;-&quot;_);_(@_)">
                  <c:v>0</c:v>
                </c:pt>
                <c:pt idx="42" formatCode="_(* #,##0_);_(* \(#,##0\);_(* &quot;-&quot;_);_(@_)">
                  <c:v>7349</c:v>
                </c:pt>
                <c:pt idx="43" formatCode="_(* #,##0_);_(* \(#,##0\);_(* &quot;-&quot;_);_(@_)">
                  <c:v>0</c:v>
                </c:pt>
                <c:pt idx="44" formatCode="_(* #,##0_);_(* \(#,##0\);_(* &quot;-&quot;_);_(@_)">
                  <c:v>10583</c:v>
                </c:pt>
                <c:pt idx="45" formatCode="_(* #,##0_);_(* \(#,##0\);_(* &quot;-&quot;_);_(@_)">
                  <c:v>0</c:v>
                </c:pt>
                <c:pt idx="46" formatCode="_(* #,##0_);_(* \(#,##0\);_(* &quot;-&quot;_);_(@_)">
                  <c:v>0</c:v>
                </c:pt>
                <c:pt idx="47" formatCode="_(* #,##0_);_(* \(#,##0\);_(* &quot;-&quot;_);_(@_)">
                  <c:v>18287</c:v>
                </c:pt>
                <c:pt idx="48" formatCode="_(* #,##0_);_(* \(#,##0\);_(* &quot;-&quot;_);_(@_)">
                  <c:v>0</c:v>
                </c:pt>
                <c:pt idx="49" formatCode="_(* #,##0_);_(* \(#,##0\);_(* &quot;-&quot;_);_(@_)">
                  <c:v>26333</c:v>
                </c:pt>
                <c:pt idx="50" formatCode="_(* #,##0_);_(* \(#,##0\);_(* &quot;-&quot;_);_(@_)">
                  <c:v>0</c:v>
                </c:pt>
                <c:pt idx="51" formatCode="_(* #,##0_);_(* \(#,##0\);_(* &quot;-&quot;_);_(@_)">
                  <c:v>0</c:v>
                </c:pt>
                <c:pt idx="52" formatCode="_(* #,##0_);_(* \(#,##0\);_(* &quot;-&quot;_);_(@_)">
                  <c:v>45503</c:v>
                </c:pt>
                <c:pt idx="53" formatCode="_(* #,##0_);_(* \(#,##0\);_(* &quot;-&quot;_);_(@_)">
                  <c:v>0</c:v>
                </c:pt>
                <c:pt idx="54" formatCode="_(* #,##0_);_(* \(#,##0\);_(* &quot;-&quot;_);_(@_)">
                  <c:v>65524</c:v>
                </c:pt>
                <c:pt idx="55" formatCode="_(* #,##0_);_(* \(#,##0\);_(* &quot;-&quot;_);_(@_)">
                  <c:v>0</c:v>
                </c:pt>
                <c:pt idx="56" formatCode="_(* #,##0_);_(* \(#,##0\);_(* &quot;-&quot;_);_(@_)">
                  <c:v>0</c:v>
                </c:pt>
                <c:pt idx="57" formatCode="_(* #,##0_);_(* \(#,##0\);_(* &quot;-&quot;_);_(@_)">
                  <c:v>113225</c:v>
                </c:pt>
                <c:pt idx="58" formatCode="_(* #,##0_);_(* \(#,##0\);_(* &quot;-&quot;_);_(@_)">
                  <c:v>0</c:v>
                </c:pt>
                <c:pt idx="59" formatCode="_(* #,##0_);_(* \(#,##0\);_(* &quot;-&quot;_);_(@_)">
                  <c:v>163043</c:v>
                </c:pt>
                <c:pt idx="60" formatCode="_(* #,##0_);_(* \(#,##0\);_(* &quot;-&quot;_);_(@_)">
                  <c:v>0</c:v>
                </c:pt>
                <c:pt idx="61" formatCode="_(* #,##0_);_(* \(#,##0\);_(* &quot;-&quot;_);_(@_)">
                  <c:v>0</c:v>
                </c:pt>
                <c:pt idx="62" formatCode="_(* #,##0_);_(* \(#,##0\);_(* &quot;-&quot;_);_(@_)">
                  <c:v>281738</c:v>
                </c:pt>
                <c:pt idx="63" formatCode="_(* #,##0_);_(* \(#,##0\);_(* &quot;-&quot;_);_(@_)">
                  <c:v>0</c:v>
                </c:pt>
                <c:pt idx="64" formatCode="_(* #,##0_);_(* \(#,##0\);_(* &quot;-&quot;_);_(@_)">
                  <c:v>405703</c:v>
                </c:pt>
                <c:pt idx="65" formatCode="_(* #,##0_);_(* \(#,##0\);_(* &quot;-&quot;_);_(@_)">
                  <c:v>0</c:v>
                </c:pt>
                <c:pt idx="66" formatCode="_(* #,##0_);_(* \(#,##0\);_(* &quot;-&quot;_);_(@_)">
                  <c:v>0</c:v>
                </c:pt>
                <c:pt idx="67" formatCode="_(* #,##0_);_(* \(#,##0\);_(* &quot;-&quot;_);_(@_)">
                  <c:v>701054</c:v>
                </c:pt>
                <c:pt idx="68" formatCode="_(* #,##0_);_(* \(#,##0\);_(* &quot;-&quot;_);_(@_)">
                  <c:v>0</c:v>
                </c:pt>
                <c:pt idx="69" formatCode="_(* #,##0_);_(* \(#,##0\);_(* &quot;-&quot;_);_(@_)">
                  <c:v>1009517</c:v>
                </c:pt>
                <c:pt idx="70" formatCode="_(* #,##0_);_(* \(#,##0\);_(* &quot;-&quot;_);_(@_)">
                  <c:v>0</c:v>
                </c:pt>
                <c:pt idx="71" formatCode="_(* #,##0_);_(* \(#,##0\);_(* &quot;-&quot;_);_(@_)">
                  <c:v>0</c:v>
                </c:pt>
                <c:pt idx="72" formatCode="_(* #,##0_);_(* \(#,##0\);_(* &quot;-&quot;_);_(@_)">
                  <c:v>1744445</c:v>
                </c:pt>
                <c:pt idx="73" formatCode="_(* #,##0_);_(* \(#,##0\);_(* &quot;-&quot;_);_(@_)">
                  <c:v>0</c:v>
                </c:pt>
                <c:pt idx="74" formatCode="_(* #,##0_);_(* \(#,##0\);_(* &quot;-&quot;_);_(@_)">
                  <c:v>2512001</c:v>
                </c:pt>
                <c:pt idx="75" formatCode="_(* #,##0_);_(* \(#,##0\);_(* &quot;-&quot;_);_(@_)">
                  <c:v>0</c:v>
                </c:pt>
                <c:pt idx="76" formatCode="_(* #,##0_);_(* \(#,##0\);_(* &quot;-&quot;_);_(@_)">
                  <c:v>0</c:v>
                </c:pt>
                <c:pt idx="77" formatCode="_(* #,##0_);_(* \(#,##0\);_(* &quot;-&quot;_);_(@_)">
                  <c:v>4340737</c:v>
                </c:pt>
                <c:pt idx="78" formatCode="_(* #,##0_);_(* \(#,##0\);_(* &quot;-&quot;_);_(@_)">
                  <c:v>0</c:v>
                </c:pt>
                <c:pt idx="79" formatCode="_(* #,##0_);_(* \(#,##0\);_(* &quot;-&quot;_);_(@_)">
                  <c:v>6250662</c:v>
                </c:pt>
                <c:pt idx="80" formatCode="_(* #,##0_);_(* \(#,##0\);_(* &quot;-&quot;_);_(@_)">
                  <c:v>0</c:v>
                </c:pt>
                <c:pt idx="81" formatCode="_(* #,##0_);_(* \(#,##0\);_(* &quot;-&quot;_);_(@_)">
                  <c:v>0</c:v>
                </c:pt>
                <c:pt idx="82" formatCode="_(* #,##0_);_(* \(#,##0\);_(* &quot;-&quot;_);_(@_)">
                  <c:v>10801143</c:v>
                </c:pt>
                <c:pt idx="83" formatCode="_(* #,##0_);_(* \(#,##0\);_(* &quot;-&quot;_);_(@_)">
                  <c:v>0</c:v>
                </c:pt>
                <c:pt idx="84" formatCode="_(* #,##0_);_(* \(#,##0\);_(* &quot;-&quot;_);_(@_)">
                  <c:v>15553645</c:v>
                </c:pt>
                <c:pt idx="85" formatCode="_(* #,##0_);_(* \(#,##0\);_(* &quot;-&quot;_);_(@_)">
                  <c:v>0</c:v>
                </c:pt>
                <c:pt idx="86" formatCode="_(* #,##0_);_(* \(#,##0\);_(* &quot;-&quot;_);_(@_)">
                  <c:v>0</c:v>
                </c:pt>
                <c:pt idx="87" formatCode="_(* #,##0_);_(* \(#,##0\);_(* &quot;-&quot;_);_(@_)">
                  <c:v>26876699</c:v>
                </c:pt>
                <c:pt idx="88" formatCode="_(* #,##0_);_(* \(#,##0\);_(* &quot;-&quot;_);_(@_)">
                  <c:v>0</c:v>
                </c:pt>
                <c:pt idx="89" formatCode="_(* #,##0_);_(* \(#,##0\);_(* &quot;-&quot;_);_(@_)">
                  <c:v>38702446</c:v>
                </c:pt>
                <c:pt idx="90" formatCode="_(* #,##0_);_(* \(#,##0\);_(* &quot;-&quot;_);_(@_)">
                  <c:v>0</c:v>
                </c:pt>
                <c:pt idx="91" formatCode="_(* #,##0_);_(* \(#,##0\);_(* &quot;-&quot;_);_(@_)">
                  <c:v>0</c:v>
                </c:pt>
                <c:pt idx="92" formatCode="_(* #,##0_);_(* \(#,##0\);_(* &quot;-&quot;_);_(@_)">
                  <c:v>66877827</c:v>
                </c:pt>
                <c:pt idx="93" formatCode="_(* #,##0_);_(* \(#,##0\);_(* &quot;-&quot;_);_(@_)">
                  <c:v>0</c:v>
                </c:pt>
                <c:pt idx="94" formatCode="_(* #,##0_);_(* \(#,##0\);_(* &quot;-&quot;_);_(@_)">
                  <c:v>96304070</c:v>
                </c:pt>
                <c:pt idx="95" formatCode="_(* #,##0_);_(* \(#,##0\);_(* &quot;-&quot;_);_(@_)">
                  <c:v>0</c:v>
                </c:pt>
                <c:pt idx="96" formatCode="_(* #,##0_);_(* \(#,##0\);_(* &quot;-&quot;_);_(@_)">
                  <c:v>0</c:v>
                </c:pt>
                <c:pt idx="97" formatCode="_(* #,##0_);_(* \(#,##0\);_(* &quot;-&quot;_);_(@_)">
                  <c:v>166413433</c:v>
                </c:pt>
                <c:pt idx="98" formatCode="_(* #,##0_);_(* \(#,##0\);_(* &quot;-&quot;_);_(@_)">
                  <c:v>0</c:v>
                </c:pt>
                <c:pt idx="99" formatCode="_(* #,##0_);_(* \(#,##0\);_(* &quot;-&quot;_);_(@_)">
                  <c:v>239635343</c:v>
                </c:pt>
                <c:pt idx="100" formatCode="_(* #,##0_);_(* \(#,##0\);_(* &quot;-&quot;_);_(@_)">
                  <c:v>0</c:v>
                </c:pt>
                <c:pt idx="101" formatCode="_(* #,##0_);_(* \(#,##0\);_(* &quot;-&quot;_);_(@_)">
                  <c:v>0</c:v>
                </c:pt>
                <c:pt idx="102" formatCode="_(* #,##0_);_(* \(#,##0\);_(* &quot;-&quot;_);_(@_)">
                  <c:v>414089873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8-4B6D-970D-00F53CE8728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량'!$F$5:$F$107</c:f>
              <c:numCache>
                <c:formatCode>General</c:formatCode>
                <c:ptCount val="103"/>
                <c:pt idx="0" formatCode="_(* #,##0_);_(* \(#,##0\);_(* &quot;-&quot;_);_(@_)">
                  <c:v>401</c:v>
                </c:pt>
                <c:pt idx="3" formatCode="_(* #,##0_);_(* \(#,##0\);_(* &quot;-&quot;_);_(@_)">
                  <c:v>0</c:v>
                </c:pt>
                <c:pt idx="4" formatCode="_(* #,##0_);_(* \(#,##0\);_(* &quot;-&quot;_);_(@_)">
                  <c:v>0</c:v>
                </c:pt>
                <c:pt idx="5" formatCode="_(* #,##0_);_(* \(#,##0\);_(* &quot;-&quot;_);_(@_)">
                  <c:v>6</c:v>
                </c:pt>
                <c:pt idx="6" formatCode="_(* #,##0_);_(* \(#,##0\);_(* &quot;-&quot;_);_(@_)">
                  <c:v>0</c:v>
                </c:pt>
                <c:pt idx="7" formatCode="_(* #,##0_);_(* \(#,##0\);_(* &quot;-&quot;_);_(@_)">
                  <c:v>9</c:v>
                </c:pt>
                <c:pt idx="8" formatCode="_(* #,##0_);_(* \(#,##0\);_(* &quot;-&quot;_);_(@_)">
                  <c:v>0</c:v>
                </c:pt>
                <c:pt idx="9" formatCode="_(* #,##0_);_(* \(#,##0\);_(* &quot;-&quot;_);_(@_)">
                  <c:v>0</c:v>
                </c:pt>
                <c:pt idx="10" formatCode="_(* #,##0_);_(* \(#,##0\);_(* &quot;-&quot;_);_(@_)">
                  <c:v>15</c:v>
                </c:pt>
                <c:pt idx="11" formatCode="_(* #,##0_);_(* \(#,##0\);_(* &quot;-&quot;_);_(@_)">
                  <c:v>0</c:v>
                </c:pt>
                <c:pt idx="12" formatCode="_(* #,##0_);_(* \(#,##0\);_(* &quot;-&quot;_);_(@_)">
                  <c:v>21</c:v>
                </c:pt>
                <c:pt idx="13" formatCode="_(* #,##0_);_(* \(#,##0\);_(* &quot;-&quot;_);_(@_)">
                  <c:v>0</c:v>
                </c:pt>
                <c:pt idx="14" formatCode="_(* #,##0_);_(* \(#,##0\);_(* &quot;-&quot;_);_(@_)">
                  <c:v>0</c:v>
                </c:pt>
                <c:pt idx="15" formatCode="_(* #,##0_);_(* \(#,##0\);_(* &quot;-&quot;_);_(@_)">
                  <c:v>36</c:v>
                </c:pt>
                <c:pt idx="16" formatCode="_(* #,##0_);_(* \(#,##0\);_(* &quot;-&quot;_);_(@_)">
                  <c:v>0</c:v>
                </c:pt>
                <c:pt idx="17" formatCode="_(* #,##0_);_(* \(#,##0\);_(* &quot;-&quot;_);_(@_)">
                  <c:v>52</c:v>
                </c:pt>
                <c:pt idx="18" formatCode="_(* #,##0_);_(* \(#,##0\);_(* &quot;-&quot;_);_(@_)">
                  <c:v>0</c:v>
                </c:pt>
                <c:pt idx="19" formatCode="_(* #,##0_);_(* \(#,##0\);_(* &quot;-&quot;_);_(@_)">
                  <c:v>0</c:v>
                </c:pt>
                <c:pt idx="20" formatCode="_(* #,##0_);_(* \(#,##0\);_(* &quot;-&quot;_);_(@_)">
                  <c:v>89</c:v>
                </c:pt>
                <c:pt idx="21" formatCode="_(* #,##0_);_(* \(#,##0\);_(* &quot;-&quot;_);_(@_)">
                  <c:v>0</c:v>
                </c:pt>
                <c:pt idx="22" formatCode="_(* #,##0_);_(* \(#,##0\);_(* &quot;-&quot;_);_(@_)">
                  <c:v>128</c:v>
                </c:pt>
                <c:pt idx="23" formatCode="_(* #,##0_);_(* \(#,##0\);_(* &quot;-&quot;_);_(@_)">
                  <c:v>0</c:v>
                </c:pt>
                <c:pt idx="24" formatCode="_(* #,##0_);_(* \(#,##0\);_(* &quot;-&quot;_);_(@_)">
                  <c:v>0</c:v>
                </c:pt>
                <c:pt idx="25" formatCode="_(* #,##0_);_(* \(#,##0\);_(* &quot;-&quot;_);_(@_)">
                  <c:v>221</c:v>
                </c:pt>
                <c:pt idx="26" formatCode="_(* #,##0_);_(* \(#,##0\);_(* &quot;-&quot;_);_(@_)">
                  <c:v>0</c:v>
                </c:pt>
                <c:pt idx="27" formatCode="_(* #,##0_);_(* \(#,##0\);_(* &quot;-&quot;_);_(@_)">
                  <c:v>318</c:v>
                </c:pt>
                <c:pt idx="28" formatCode="_(* #,##0_);_(* \(#,##0\);_(* &quot;-&quot;_);_(@_)">
                  <c:v>0</c:v>
                </c:pt>
                <c:pt idx="29" formatCode="_(* #,##0_);_(* \(#,##0\);_(* &quot;-&quot;_);_(@_)">
                  <c:v>0</c:v>
                </c:pt>
                <c:pt idx="30" formatCode="_(* #,##0_);_(* \(#,##0\);_(* &quot;-&quot;_);_(@_)">
                  <c:v>550</c:v>
                </c:pt>
                <c:pt idx="31" formatCode="_(* #,##0_);_(* \(#,##0\);_(* &quot;-&quot;_);_(@_)">
                  <c:v>0</c:v>
                </c:pt>
                <c:pt idx="32" formatCode="_(* #,##0_);_(* \(#,##0\);_(* &quot;-&quot;_);_(@_)">
                  <c:v>792</c:v>
                </c:pt>
                <c:pt idx="33" formatCode="_(* #,##0_);_(* \(#,##0\);_(* &quot;-&quot;_);_(@_)">
                  <c:v>0</c:v>
                </c:pt>
                <c:pt idx="34" formatCode="_(* #,##0_);_(* \(#,##0\);_(* &quot;-&quot;_);_(@_)">
                  <c:v>0</c:v>
                </c:pt>
                <c:pt idx="35" formatCode="_(* #,##0_);_(* \(#,##0\);_(* &quot;-&quot;_);_(@_)">
                  <c:v>1368</c:v>
                </c:pt>
                <c:pt idx="36" formatCode="_(* #,##0_);_(* \(#,##0\);_(* &quot;-&quot;_);_(@_)">
                  <c:v>0</c:v>
                </c:pt>
                <c:pt idx="37" formatCode="_(* #,##0_);_(* \(#,##0\);_(* &quot;-&quot;_);_(@_)">
                  <c:v>1969</c:v>
                </c:pt>
                <c:pt idx="38" formatCode="_(* #,##0_);_(* \(#,##0\);_(* &quot;-&quot;_);_(@_)">
                  <c:v>0</c:v>
                </c:pt>
                <c:pt idx="39" formatCode="_(* #,##0_);_(* \(#,##0\);_(* &quot;-&quot;_);_(@_)">
                  <c:v>0</c:v>
                </c:pt>
                <c:pt idx="40" formatCode="_(* #,##0_);_(* \(#,##0\);_(* &quot;-&quot;_);_(@_)">
                  <c:v>3403</c:v>
                </c:pt>
                <c:pt idx="41" formatCode="_(* #,##0_);_(* \(#,##0\);_(* &quot;-&quot;_);_(@_)">
                  <c:v>0</c:v>
                </c:pt>
                <c:pt idx="42" formatCode="_(* #,##0_);_(* \(#,##0\);_(* &quot;-&quot;_);_(@_)">
                  <c:v>4900</c:v>
                </c:pt>
                <c:pt idx="43" formatCode="_(* #,##0_);_(* \(#,##0\);_(* &quot;-&quot;_);_(@_)">
                  <c:v>0</c:v>
                </c:pt>
                <c:pt idx="44" formatCode="_(* #,##0_);_(* \(#,##0\);_(* &quot;-&quot;_);_(@_)">
                  <c:v>0</c:v>
                </c:pt>
                <c:pt idx="45" formatCode="_(* #,##0_);_(* \(#,##0\);_(* &quot;-&quot;_);_(@_)">
                  <c:v>8466</c:v>
                </c:pt>
                <c:pt idx="46" formatCode="_(* #,##0_);_(* \(#,##0\);_(* &quot;-&quot;_);_(@_)">
                  <c:v>0</c:v>
                </c:pt>
                <c:pt idx="47" formatCode="_(* #,##0_);_(* \(#,##0\);_(* &quot;-&quot;_);_(@_)">
                  <c:v>12191</c:v>
                </c:pt>
                <c:pt idx="48" formatCode="_(* #,##0_);_(* \(#,##0\);_(* &quot;-&quot;_);_(@_)">
                  <c:v>0</c:v>
                </c:pt>
                <c:pt idx="49" formatCode="_(* #,##0_);_(* \(#,##0\);_(* &quot;-&quot;_);_(@_)">
                  <c:v>0</c:v>
                </c:pt>
                <c:pt idx="50" formatCode="_(* #,##0_);_(* \(#,##0\);_(* &quot;-&quot;_);_(@_)">
                  <c:v>21066</c:v>
                </c:pt>
                <c:pt idx="51" formatCode="_(* #,##0_);_(* \(#,##0\);_(* &quot;-&quot;_);_(@_)">
                  <c:v>0</c:v>
                </c:pt>
                <c:pt idx="52" formatCode="_(* #,##0_);_(* \(#,##0\);_(* &quot;-&quot;_);_(@_)">
                  <c:v>30335</c:v>
                </c:pt>
                <c:pt idx="53" formatCode="_(* #,##0_);_(* \(#,##0\);_(* &quot;-&quot;_);_(@_)">
                  <c:v>0</c:v>
                </c:pt>
                <c:pt idx="54" formatCode="_(* #,##0_);_(* \(#,##0\);_(* &quot;-&quot;_);_(@_)">
                  <c:v>0</c:v>
                </c:pt>
                <c:pt idx="55" formatCode="_(* #,##0_);_(* \(#,##0\);_(* &quot;-&quot;_);_(@_)">
                  <c:v>52419</c:v>
                </c:pt>
                <c:pt idx="56" formatCode="_(* #,##0_);_(* \(#,##0\);_(* &quot;-&quot;_);_(@_)">
                  <c:v>0</c:v>
                </c:pt>
                <c:pt idx="57" formatCode="_(* #,##0_);_(* \(#,##0\);_(* &quot;-&quot;_);_(@_)">
                  <c:v>75483</c:v>
                </c:pt>
                <c:pt idx="58" formatCode="_(* #,##0_);_(* \(#,##0\);_(* &quot;-&quot;_);_(@_)">
                  <c:v>0</c:v>
                </c:pt>
                <c:pt idx="59" formatCode="_(* #,##0_);_(* \(#,##0\);_(* &quot;-&quot;_);_(@_)">
                  <c:v>0</c:v>
                </c:pt>
                <c:pt idx="60" formatCode="_(* #,##0_);_(* \(#,##0\);_(* &quot;-&quot;_);_(@_)">
                  <c:v>130435</c:v>
                </c:pt>
                <c:pt idx="61" formatCode="_(* #,##0_);_(* \(#,##0\);_(* &quot;-&quot;_);_(@_)">
                  <c:v>0</c:v>
                </c:pt>
                <c:pt idx="62" formatCode="_(* #,##0_);_(* \(#,##0\);_(* &quot;-&quot;_);_(@_)">
                  <c:v>187826</c:v>
                </c:pt>
                <c:pt idx="63" formatCode="_(* #,##0_);_(* \(#,##0\);_(* &quot;-&quot;_);_(@_)">
                  <c:v>0</c:v>
                </c:pt>
                <c:pt idx="64" formatCode="_(* #,##0_);_(* \(#,##0\);_(* &quot;-&quot;_);_(@_)">
                  <c:v>0</c:v>
                </c:pt>
                <c:pt idx="65" formatCode="_(* #,##0_);_(* \(#,##0\);_(* &quot;-&quot;_);_(@_)">
                  <c:v>324562</c:v>
                </c:pt>
                <c:pt idx="66" formatCode="_(* #,##0_);_(* \(#,##0\);_(* &quot;-&quot;_);_(@_)">
                  <c:v>0</c:v>
                </c:pt>
                <c:pt idx="67" formatCode="_(* #,##0_);_(* \(#,##0\);_(* &quot;-&quot;_);_(@_)">
                  <c:v>467369</c:v>
                </c:pt>
                <c:pt idx="68" formatCode="_(* #,##0_);_(* \(#,##0\);_(* &quot;-&quot;_);_(@_)">
                  <c:v>0</c:v>
                </c:pt>
                <c:pt idx="69" formatCode="_(* #,##0_);_(* \(#,##0\);_(* &quot;-&quot;_);_(@_)">
                  <c:v>0</c:v>
                </c:pt>
                <c:pt idx="70" formatCode="_(* #,##0_);_(* \(#,##0\);_(* &quot;-&quot;_);_(@_)">
                  <c:v>807614</c:v>
                </c:pt>
                <c:pt idx="71" formatCode="_(* #,##0_);_(* \(#,##0\);_(* &quot;-&quot;_);_(@_)">
                  <c:v>0</c:v>
                </c:pt>
                <c:pt idx="72" formatCode="_(* #,##0_);_(* \(#,##0\);_(* &quot;-&quot;_);_(@_)">
                  <c:v>1162964</c:v>
                </c:pt>
                <c:pt idx="73" formatCode="_(* #,##0_);_(* \(#,##0\);_(* &quot;-&quot;_);_(@_)">
                  <c:v>0</c:v>
                </c:pt>
                <c:pt idx="74" formatCode="_(* #,##0_);_(* \(#,##0\);_(* &quot;-&quot;_);_(@_)">
                  <c:v>0</c:v>
                </c:pt>
                <c:pt idx="75" formatCode="_(* #,##0_);_(* \(#,##0\);_(* &quot;-&quot;_);_(@_)">
                  <c:v>2009601</c:v>
                </c:pt>
                <c:pt idx="76" formatCode="_(* #,##0_);_(* \(#,##0\);_(* &quot;-&quot;_);_(@_)">
                  <c:v>0</c:v>
                </c:pt>
                <c:pt idx="77" formatCode="_(* #,##0_);_(* \(#,##0\);_(* &quot;-&quot;_);_(@_)">
                  <c:v>2893825</c:v>
                </c:pt>
                <c:pt idx="78" formatCode="_(* #,##0_);_(* \(#,##0\);_(* &quot;-&quot;_);_(@_)">
                  <c:v>0</c:v>
                </c:pt>
                <c:pt idx="79" formatCode="_(* #,##0_);_(* \(#,##0\);_(* &quot;-&quot;_);_(@_)">
                  <c:v>0</c:v>
                </c:pt>
                <c:pt idx="80" formatCode="_(* #,##0_);_(* \(#,##0\);_(* &quot;-&quot;_);_(@_)">
                  <c:v>5000529</c:v>
                </c:pt>
                <c:pt idx="81" formatCode="_(* #,##0_);_(* \(#,##0\);_(* &quot;-&quot;_);_(@_)">
                  <c:v>0</c:v>
                </c:pt>
                <c:pt idx="82" formatCode="_(* #,##0_);_(* \(#,##0\);_(* &quot;-&quot;_);_(@_)">
                  <c:v>7200762</c:v>
                </c:pt>
                <c:pt idx="83" formatCode="_(* #,##0_);_(* \(#,##0\);_(* &quot;-&quot;_);_(@_)">
                  <c:v>0</c:v>
                </c:pt>
                <c:pt idx="84" formatCode="_(* #,##0_);_(* \(#,##0\);_(* &quot;-&quot;_);_(@_)">
                  <c:v>0</c:v>
                </c:pt>
                <c:pt idx="85" formatCode="_(* #,##0_);_(* \(#,##0\);_(* &quot;-&quot;_);_(@_)">
                  <c:v>12442916</c:v>
                </c:pt>
                <c:pt idx="86" formatCode="_(* #,##0_);_(* \(#,##0\);_(* &quot;-&quot;_);_(@_)">
                  <c:v>0</c:v>
                </c:pt>
                <c:pt idx="87" formatCode="_(* #,##0_);_(* \(#,##0\);_(* &quot;-&quot;_);_(@_)">
                  <c:v>17917799</c:v>
                </c:pt>
                <c:pt idx="88" formatCode="_(* #,##0_);_(* \(#,##0\);_(* &quot;-&quot;_);_(@_)">
                  <c:v>0</c:v>
                </c:pt>
                <c:pt idx="89" formatCode="_(* #,##0_);_(* \(#,##0\);_(* &quot;-&quot;_);_(@_)">
                  <c:v>0</c:v>
                </c:pt>
                <c:pt idx="90" formatCode="_(* #,##0_);_(* \(#,##0\);_(* &quot;-&quot;_);_(@_)">
                  <c:v>30961957</c:v>
                </c:pt>
                <c:pt idx="91" formatCode="_(* #,##0_);_(* \(#,##0\);_(* &quot;-&quot;_);_(@_)">
                  <c:v>0</c:v>
                </c:pt>
                <c:pt idx="92" formatCode="_(* #,##0_);_(* \(#,##0\);_(* &quot;-&quot;_);_(@_)">
                  <c:v>44585218</c:v>
                </c:pt>
                <c:pt idx="93" formatCode="_(* #,##0_);_(* \(#,##0\);_(* &quot;-&quot;_);_(@_)">
                  <c:v>0</c:v>
                </c:pt>
                <c:pt idx="94" formatCode="_(* #,##0_);_(* \(#,##0\);_(* &quot;-&quot;_);_(@_)">
                  <c:v>0</c:v>
                </c:pt>
                <c:pt idx="95" formatCode="_(* #,##0_);_(* \(#,##0\);_(* &quot;-&quot;_);_(@_)">
                  <c:v>77043256</c:v>
                </c:pt>
                <c:pt idx="96" formatCode="_(* #,##0_);_(* \(#,##0\);_(* &quot;-&quot;_);_(@_)">
                  <c:v>0</c:v>
                </c:pt>
                <c:pt idx="97" formatCode="_(* #,##0_);_(* \(#,##0\);_(* &quot;-&quot;_);_(@_)">
                  <c:v>110942289</c:v>
                </c:pt>
                <c:pt idx="98" formatCode="_(* #,##0_);_(* \(#,##0\);_(* &quot;-&quot;_);_(@_)">
                  <c:v>0</c:v>
                </c:pt>
                <c:pt idx="99" formatCode="_(* #,##0_);_(* \(#,##0\);_(* &quot;-&quot;_);_(@_)">
                  <c:v>0</c:v>
                </c:pt>
                <c:pt idx="100" formatCode="_(* #,##0_);_(* \(#,##0\);_(* &quot;-&quot;_);_(@_)">
                  <c:v>191708275</c:v>
                </c:pt>
                <c:pt idx="101" formatCode="_(* #,##0_);_(* \(#,##0\);_(* &quot;-&quot;_);_(@_)">
                  <c:v>0</c:v>
                </c:pt>
                <c:pt idx="102" formatCode="_(* #,##0_);_(* \(#,##0\);_(* &quot;-&quot;_);_(@_)">
                  <c:v>276059916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D8-4B6D-970D-00F53CE8728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'단계별 1일동안 획득하는 보상 량'!$G$5:$G$107</c:f>
              <c:numCache>
                <c:formatCode>General</c:formatCode>
                <c:ptCount val="103"/>
                <c:pt idx="0" formatCode="_(* #,##0_);_(* \(#,##0\);_(* &quot;-&quot;_);_(@_)">
                  <c:v>501</c:v>
                </c:pt>
                <c:pt idx="3" formatCode="_(* #,##0_);_(* \(#,##0\);_(* &quot;-&quot;_);_(@_)">
                  <c:v>0</c:v>
                </c:pt>
                <c:pt idx="4" formatCode="_(* #,##0_);_(* \(#,##0\);_(* &quot;-&quot;_);_(@_)">
                  <c:v>0</c:v>
                </c:pt>
                <c:pt idx="5" formatCode="_(* #,##0_);_(* \(#,##0\);_(* &quot;-&quot;_);_(@_)">
                  <c:v>0</c:v>
                </c:pt>
                <c:pt idx="6" formatCode="_(* #,##0_);_(* \(#,##0\);_(* &quot;-&quot;_);_(@_)">
                  <c:v>4</c:v>
                </c:pt>
                <c:pt idx="7" formatCode="_(* #,##0_);_(* \(#,##0\);_(* &quot;-&quot;_);_(@_)">
                  <c:v>5</c:v>
                </c:pt>
                <c:pt idx="8" formatCode="_(* #,##0_);_(* \(#,##0\);_(* &quot;-&quot;_);_(@_)">
                  <c:v>0</c:v>
                </c:pt>
                <c:pt idx="9" formatCode="_(* #,##0_);_(* \(#,##0\);_(* &quot;-&quot;_);_(@_)">
                  <c:v>0</c:v>
                </c:pt>
                <c:pt idx="10" formatCode="_(* #,##0_);_(* \(#,##0\);_(* &quot;-&quot;_);_(@_)">
                  <c:v>0</c:v>
                </c:pt>
                <c:pt idx="11" formatCode="_(* #,##0_);_(* \(#,##0\);_(* &quot;-&quot;_);_(@_)">
                  <c:v>9</c:v>
                </c:pt>
                <c:pt idx="12" formatCode="_(* #,##0_);_(* \(#,##0\);_(* &quot;-&quot;_);_(@_)">
                  <c:v>11</c:v>
                </c:pt>
                <c:pt idx="13" formatCode="_(* #,##0_);_(* \(#,##0\);_(* &quot;-&quot;_);_(@_)">
                  <c:v>0</c:v>
                </c:pt>
                <c:pt idx="14" formatCode="_(* #,##0_);_(* \(#,##0\);_(* &quot;-&quot;_);_(@_)">
                  <c:v>0</c:v>
                </c:pt>
                <c:pt idx="15" formatCode="_(* #,##0_);_(* \(#,##0\);_(* &quot;-&quot;_);_(@_)">
                  <c:v>0</c:v>
                </c:pt>
                <c:pt idx="16" formatCode="_(* #,##0_);_(* \(#,##0\);_(* &quot;-&quot;_);_(@_)">
                  <c:v>22</c:v>
                </c:pt>
                <c:pt idx="17" formatCode="_(* #,##0_);_(* \(#,##0\);_(* &quot;-&quot;_);_(@_)">
                  <c:v>26</c:v>
                </c:pt>
                <c:pt idx="18" formatCode="_(* #,##0_);_(* \(#,##0\);_(* &quot;-&quot;_);_(@_)">
                  <c:v>0</c:v>
                </c:pt>
                <c:pt idx="19" formatCode="_(* #,##0_);_(* \(#,##0\);_(* &quot;-&quot;_);_(@_)">
                  <c:v>0</c:v>
                </c:pt>
                <c:pt idx="20" formatCode="_(* #,##0_);_(* \(#,##0\);_(* &quot;-&quot;_);_(@_)">
                  <c:v>0</c:v>
                </c:pt>
                <c:pt idx="21" formatCode="_(* #,##0_);_(* \(#,##0\);_(* &quot;-&quot;_);_(@_)">
                  <c:v>54</c:v>
                </c:pt>
                <c:pt idx="22" formatCode="_(* #,##0_);_(* \(#,##0\);_(* &quot;-&quot;_);_(@_)">
                  <c:v>64</c:v>
                </c:pt>
                <c:pt idx="23" formatCode="_(* #,##0_);_(* \(#,##0\);_(* &quot;-&quot;_);_(@_)">
                  <c:v>0</c:v>
                </c:pt>
                <c:pt idx="24" formatCode="_(* #,##0_);_(* \(#,##0\);_(* &quot;-&quot;_);_(@_)">
                  <c:v>0</c:v>
                </c:pt>
                <c:pt idx="25" formatCode="_(* #,##0_);_(* \(#,##0\);_(* &quot;-&quot;_);_(@_)">
                  <c:v>0</c:v>
                </c:pt>
                <c:pt idx="26" formatCode="_(* #,##0_);_(* \(#,##0\);_(* &quot;-&quot;_);_(@_)">
                  <c:v>133</c:v>
                </c:pt>
                <c:pt idx="27" formatCode="_(* #,##0_);_(* \(#,##0\);_(* &quot;-&quot;_);_(@_)">
                  <c:v>159</c:v>
                </c:pt>
                <c:pt idx="28" formatCode="_(* #,##0_);_(* \(#,##0\);_(* &quot;-&quot;_);_(@_)">
                  <c:v>0</c:v>
                </c:pt>
                <c:pt idx="29" formatCode="_(* #,##0_);_(* \(#,##0\);_(* &quot;-&quot;_);_(@_)">
                  <c:v>0</c:v>
                </c:pt>
                <c:pt idx="30" formatCode="_(* #,##0_);_(* \(#,##0\);_(* &quot;-&quot;_);_(@_)">
                  <c:v>0</c:v>
                </c:pt>
                <c:pt idx="31" formatCode="_(* #,##0_);_(* \(#,##0\);_(* &quot;-&quot;_);_(@_)">
                  <c:v>330</c:v>
                </c:pt>
                <c:pt idx="32" formatCode="_(* #,##0_);_(* \(#,##0\);_(* &quot;-&quot;_);_(@_)">
                  <c:v>396</c:v>
                </c:pt>
                <c:pt idx="33" formatCode="_(* #,##0_);_(* \(#,##0\);_(* &quot;-&quot;_);_(@_)">
                  <c:v>0</c:v>
                </c:pt>
                <c:pt idx="34" formatCode="_(* #,##0_);_(* \(#,##0\);_(* &quot;-&quot;_);_(@_)">
                  <c:v>0</c:v>
                </c:pt>
                <c:pt idx="35" formatCode="_(* #,##0_);_(* \(#,##0\);_(* &quot;-&quot;_);_(@_)">
                  <c:v>0</c:v>
                </c:pt>
                <c:pt idx="36" formatCode="_(* #,##0_);_(* \(#,##0\);_(* &quot;-&quot;_);_(@_)">
                  <c:v>821</c:v>
                </c:pt>
                <c:pt idx="37" formatCode="_(* #,##0_);_(* \(#,##0\);_(* &quot;-&quot;_);_(@_)">
                  <c:v>985</c:v>
                </c:pt>
                <c:pt idx="38" formatCode="_(* #,##0_);_(* \(#,##0\);_(* &quot;-&quot;_);_(@_)">
                  <c:v>0</c:v>
                </c:pt>
                <c:pt idx="39" formatCode="_(* #,##0_);_(* \(#,##0\);_(* &quot;-&quot;_);_(@_)">
                  <c:v>0</c:v>
                </c:pt>
                <c:pt idx="40" formatCode="_(* #,##0_);_(* \(#,##0\);_(* &quot;-&quot;_);_(@_)">
                  <c:v>0</c:v>
                </c:pt>
                <c:pt idx="41" formatCode="_(* #,##0_);_(* \(#,##0\);_(* &quot;-&quot;_);_(@_)">
                  <c:v>2042</c:v>
                </c:pt>
                <c:pt idx="42" formatCode="_(* #,##0_);_(* \(#,##0\);_(* &quot;-&quot;_);_(@_)">
                  <c:v>2450</c:v>
                </c:pt>
                <c:pt idx="43" formatCode="_(* #,##0_);_(* \(#,##0\);_(* &quot;-&quot;_);_(@_)">
                  <c:v>0</c:v>
                </c:pt>
                <c:pt idx="44" formatCode="_(* #,##0_);_(* \(#,##0\);_(* &quot;-&quot;_);_(@_)">
                  <c:v>0</c:v>
                </c:pt>
                <c:pt idx="45" formatCode="_(* #,##0_);_(* \(#,##0\);_(* &quot;-&quot;_);_(@_)">
                  <c:v>0</c:v>
                </c:pt>
                <c:pt idx="46" formatCode="_(* #,##0_);_(* \(#,##0\);_(* &quot;-&quot;_);_(@_)">
                  <c:v>5080</c:v>
                </c:pt>
                <c:pt idx="47" formatCode="_(* #,##0_);_(* \(#,##0\);_(* &quot;-&quot;_);_(@_)">
                  <c:v>6096</c:v>
                </c:pt>
                <c:pt idx="48" formatCode="_(* #,##0_);_(* \(#,##0\);_(* &quot;-&quot;_);_(@_)">
                  <c:v>0</c:v>
                </c:pt>
                <c:pt idx="49" formatCode="_(* #,##0_);_(* \(#,##0\);_(* &quot;-&quot;_);_(@_)">
                  <c:v>0</c:v>
                </c:pt>
                <c:pt idx="50" formatCode="_(* #,##0_);_(* \(#,##0\);_(* &quot;-&quot;_);_(@_)">
                  <c:v>0</c:v>
                </c:pt>
                <c:pt idx="51" formatCode="_(* #,##0_);_(* \(#,##0\);_(* &quot;-&quot;_);_(@_)">
                  <c:v>12640</c:v>
                </c:pt>
                <c:pt idx="52" formatCode="_(* #,##0_);_(* \(#,##0\);_(* &quot;-&quot;_);_(@_)">
                  <c:v>15168</c:v>
                </c:pt>
                <c:pt idx="53" formatCode="_(* #,##0_);_(* \(#,##0\);_(* &quot;-&quot;_);_(@_)">
                  <c:v>0</c:v>
                </c:pt>
                <c:pt idx="54" formatCode="_(* #,##0_);_(* \(#,##0\);_(* &quot;-&quot;_);_(@_)">
                  <c:v>0</c:v>
                </c:pt>
                <c:pt idx="55" formatCode="_(* #,##0_);_(* \(#,##0\);_(* &quot;-&quot;_);_(@_)">
                  <c:v>0</c:v>
                </c:pt>
                <c:pt idx="56" formatCode="_(* #,##0_);_(* \(#,##0\);_(* &quot;-&quot;_);_(@_)">
                  <c:v>31452</c:v>
                </c:pt>
                <c:pt idx="57" formatCode="_(* #,##0_);_(* \(#,##0\);_(* &quot;-&quot;_);_(@_)">
                  <c:v>37742</c:v>
                </c:pt>
                <c:pt idx="58" formatCode="_(* #,##0_);_(* \(#,##0\);_(* &quot;-&quot;_);_(@_)">
                  <c:v>0</c:v>
                </c:pt>
                <c:pt idx="59" formatCode="_(* #,##0_);_(* \(#,##0\);_(* &quot;-&quot;_);_(@_)">
                  <c:v>0</c:v>
                </c:pt>
                <c:pt idx="60" formatCode="_(* #,##0_);_(* \(#,##0\);_(* &quot;-&quot;_);_(@_)">
                  <c:v>0</c:v>
                </c:pt>
                <c:pt idx="61" formatCode="_(* #,##0_);_(* \(#,##0\);_(* &quot;-&quot;_);_(@_)">
                  <c:v>78261</c:v>
                </c:pt>
                <c:pt idx="62" formatCode="_(* #,##0_);_(* \(#,##0\);_(* &quot;-&quot;_);_(@_)">
                  <c:v>93913</c:v>
                </c:pt>
                <c:pt idx="63" formatCode="_(* #,##0_);_(* \(#,##0\);_(* &quot;-&quot;_);_(@_)">
                  <c:v>0</c:v>
                </c:pt>
                <c:pt idx="64" formatCode="_(* #,##0_);_(* \(#,##0\);_(* &quot;-&quot;_);_(@_)">
                  <c:v>0</c:v>
                </c:pt>
                <c:pt idx="65" formatCode="_(* #,##0_);_(* \(#,##0\);_(* &quot;-&quot;_);_(@_)">
                  <c:v>0</c:v>
                </c:pt>
                <c:pt idx="66" formatCode="_(* #,##0_);_(* \(#,##0\);_(* &quot;-&quot;_);_(@_)">
                  <c:v>194738</c:v>
                </c:pt>
                <c:pt idx="67" formatCode="_(* #,##0_);_(* \(#,##0\);_(* &quot;-&quot;_);_(@_)">
                  <c:v>233685</c:v>
                </c:pt>
                <c:pt idx="68" formatCode="_(* #,##0_);_(* \(#,##0\);_(* &quot;-&quot;_);_(@_)">
                  <c:v>0</c:v>
                </c:pt>
                <c:pt idx="69" formatCode="_(* #,##0_);_(* \(#,##0\);_(* &quot;-&quot;_);_(@_)">
                  <c:v>0</c:v>
                </c:pt>
                <c:pt idx="70" formatCode="_(* #,##0_);_(* \(#,##0\);_(* &quot;-&quot;_);_(@_)">
                  <c:v>0</c:v>
                </c:pt>
                <c:pt idx="71" formatCode="_(* #,##0_);_(* \(#,##0\);_(* &quot;-&quot;_);_(@_)">
                  <c:v>484568</c:v>
                </c:pt>
                <c:pt idx="72" formatCode="_(* #,##0_);_(* \(#,##0\);_(* &quot;-&quot;_);_(@_)">
                  <c:v>581482</c:v>
                </c:pt>
                <c:pt idx="73" formatCode="_(* #,##0_);_(* \(#,##0\);_(* &quot;-&quot;_);_(@_)">
                  <c:v>0</c:v>
                </c:pt>
                <c:pt idx="74" formatCode="_(* #,##0_);_(* \(#,##0\);_(* &quot;-&quot;_);_(@_)">
                  <c:v>0</c:v>
                </c:pt>
                <c:pt idx="75" formatCode="_(* #,##0_);_(* \(#,##0\);_(* &quot;-&quot;_);_(@_)">
                  <c:v>0</c:v>
                </c:pt>
                <c:pt idx="76" formatCode="_(* #,##0_);_(* \(#,##0\);_(* &quot;-&quot;_);_(@_)">
                  <c:v>1205761</c:v>
                </c:pt>
                <c:pt idx="77" formatCode="_(* #,##0_);_(* \(#,##0\);_(* &quot;-&quot;_);_(@_)">
                  <c:v>1446913</c:v>
                </c:pt>
                <c:pt idx="78" formatCode="_(* #,##0_);_(* \(#,##0\);_(* &quot;-&quot;_);_(@_)">
                  <c:v>0</c:v>
                </c:pt>
                <c:pt idx="79" formatCode="_(* #,##0_);_(* \(#,##0\);_(* &quot;-&quot;_);_(@_)">
                  <c:v>0</c:v>
                </c:pt>
                <c:pt idx="80" formatCode="_(* #,##0_);_(* \(#,##0\);_(* &quot;-&quot;_);_(@_)">
                  <c:v>0</c:v>
                </c:pt>
                <c:pt idx="81" formatCode="_(* #,##0_);_(* \(#,##0\);_(* &quot;-&quot;_);_(@_)">
                  <c:v>3000318</c:v>
                </c:pt>
                <c:pt idx="82" formatCode="_(* #,##0_);_(* \(#,##0\);_(* &quot;-&quot;_);_(@_)">
                  <c:v>3600381</c:v>
                </c:pt>
                <c:pt idx="83" formatCode="_(* #,##0_);_(* \(#,##0\);_(* &quot;-&quot;_);_(@_)">
                  <c:v>0</c:v>
                </c:pt>
                <c:pt idx="84" formatCode="_(* #,##0_);_(* \(#,##0\);_(* &quot;-&quot;_);_(@_)">
                  <c:v>0</c:v>
                </c:pt>
                <c:pt idx="85" formatCode="_(* #,##0_);_(* \(#,##0\);_(* &quot;-&quot;_);_(@_)">
                  <c:v>0</c:v>
                </c:pt>
                <c:pt idx="86" formatCode="_(* #,##0_);_(* \(#,##0\);_(* &quot;-&quot;_);_(@_)">
                  <c:v>7465750</c:v>
                </c:pt>
                <c:pt idx="87" formatCode="_(* #,##0_);_(* \(#,##0\);_(* &quot;-&quot;_);_(@_)">
                  <c:v>8958900</c:v>
                </c:pt>
                <c:pt idx="88" formatCode="_(* #,##0_);_(* \(#,##0\);_(* &quot;-&quot;_);_(@_)">
                  <c:v>0</c:v>
                </c:pt>
                <c:pt idx="89" formatCode="_(* #,##0_);_(* \(#,##0\);_(* &quot;-&quot;_);_(@_)">
                  <c:v>0</c:v>
                </c:pt>
                <c:pt idx="90" formatCode="_(* #,##0_);_(* \(#,##0\);_(* &quot;-&quot;_);_(@_)">
                  <c:v>0</c:v>
                </c:pt>
                <c:pt idx="91" formatCode="_(* #,##0_);_(* \(#,##0\);_(* &quot;-&quot;_);_(@_)">
                  <c:v>18577174</c:v>
                </c:pt>
                <c:pt idx="92" formatCode="_(* #,##0_);_(* \(#,##0\);_(* &quot;-&quot;_);_(@_)">
                  <c:v>22292609</c:v>
                </c:pt>
                <c:pt idx="93" formatCode="_(* #,##0_);_(* \(#,##0\);_(* &quot;-&quot;_);_(@_)">
                  <c:v>0</c:v>
                </c:pt>
                <c:pt idx="94" formatCode="_(* #,##0_);_(* \(#,##0\);_(* &quot;-&quot;_);_(@_)">
                  <c:v>0</c:v>
                </c:pt>
                <c:pt idx="95" formatCode="_(* #,##0_);_(* \(#,##0\);_(* &quot;-&quot;_);_(@_)">
                  <c:v>0</c:v>
                </c:pt>
                <c:pt idx="96" formatCode="_(* #,##0_);_(* \(#,##0\);_(* &quot;-&quot;_);_(@_)">
                  <c:v>46225954</c:v>
                </c:pt>
                <c:pt idx="97" formatCode="_(* #,##0_);_(* \(#,##0\);_(* &quot;-&quot;_);_(@_)">
                  <c:v>55471145</c:v>
                </c:pt>
                <c:pt idx="98" formatCode="_(* #,##0_);_(* \(#,##0\);_(* &quot;-&quot;_);_(@_)">
                  <c:v>0</c:v>
                </c:pt>
                <c:pt idx="99" formatCode="_(* #,##0_);_(* \(#,##0\);_(* &quot;-&quot;_);_(@_)">
                  <c:v>0</c:v>
                </c:pt>
                <c:pt idx="100" formatCode="_(* #,##0_);_(* \(#,##0\);_(* &quot;-&quot;_);_(@_)">
                  <c:v>0</c:v>
                </c:pt>
                <c:pt idx="101" formatCode="_(* #,##0_);_(* \(#,##0\);_(* &quot;-&quot;_);_(@_)">
                  <c:v>115024965</c:v>
                </c:pt>
                <c:pt idx="102" formatCode="_(* #,##0_);_(* \(#,##0\);_(* &quot;-&quot;_);_(@_)">
                  <c:v>138029958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D8-4B6D-970D-00F53CE87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028720"/>
        <c:axId val="1049026320"/>
      </c:lineChart>
      <c:catAx>
        <c:axId val="104902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026320"/>
        <c:crosses val="autoZero"/>
        <c:auto val="1"/>
        <c:lblAlgn val="ctr"/>
        <c:lblOffset val="100"/>
        <c:noMultiLvlLbl val="0"/>
      </c:catAx>
      <c:valAx>
        <c:axId val="10490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02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109</xdr:row>
      <xdr:rowOff>161925</xdr:rowOff>
    </xdr:from>
    <xdr:to>
      <xdr:col>5</xdr:col>
      <xdr:colOff>1009650</xdr:colOff>
      <xdr:row>130</xdr:row>
      <xdr:rowOff>47625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C20DAF4-7D0F-4D19-AB8C-2466D22E0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5C34-DC8C-43AE-8D9C-C9035C28B9CB}">
  <dimension ref="B3:C8"/>
  <sheetViews>
    <sheetView workbookViewId="0">
      <selection activeCell="B4" sqref="B4:C8"/>
    </sheetView>
  </sheetViews>
  <sheetFormatPr defaultRowHeight="16.5" x14ac:dyDescent="0.3"/>
  <sheetData>
    <row r="3" spans="2:3" x14ac:dyDescent="0.3">
      <c r="B3" t="s">
        <v>7</v>
      </c>
      <c r="C3" t="s">
        <v>6</v>
      </c>
    </row>
    <row r="4" spans="2:3" x14ac:dyDescent="0.3">
      <c r="B4">
        <v>101</v>
      </c>
      <c r="C4" t="s">
        <v>1</v>
      </c>
    </row>
    <row r="5" spans="2:3" x14ac:dyDescent="0.3">
      <c r="B5">
        <v>201</v>
      </c>
      <c r="C5" t="s">
        <v>2</v>
      </c>
    </row>
    <row r="6" spans="2:3" x14ac:dyDescent="0.3">
      <c r="B6">
        <v>301</v>
      </c>
      <c r="C6" t="s">
        <v>3</v>
      </c>
    </row>
    <row r="7" spans="2:3" x14ac:dyDescent="0.3">
      <c r="B7">
        <v>401</v>
      </c>
      <c r="C7" t="s">
        <v>4</v>
      </c>
    </row>
    <row r="8" spans="2:3" x14ac:dyDescent="0.3">
      <c r="B8">
        <v>501</v>
      </c>
      <c r="C8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E20B-9D45-441E-B26A-FE487E255976}">
  <dimension ref="A1:AD112"/>
  <sheetViews>
    <sheetView tabSelected="1" zoomScaleNormal="100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E8" sqref="E8"/>
    </sheetView>
  </sheetViews>
  <sheetFormatPr defaultRowHeight="16.5" x14ac:dyDescent="0.3"/>
  <cols>
    <col min="1" max="1" width="3.125" customWidth="1"/>
    <col min="2" max="2" width="9" bestFit="1" customWidth="1"/>
    <col min="3" max="5" width="15.375" bestFit="1" customWidth="1"/>
    <col min="6" max="7" width="13.625" bestFit="1" customWidth="1"/>
    <col min="9" max="9" width="7.125" bestFit="1" customWidth="1"/>
    <col min="10" max="10" width="9" bestFit="1" customWidth="1"/>
    <col min="11" max="11" width="11.625" bestFit="1" customWidth="1"/>
    <col min="12" max="16" width="28.625" style="11" customWidth="1"/>
    <col min="17" max="17" width="28.625" style="7" customWidth="1"/>
    <col min="18" max="22" width="28.625" style="12" customWidth="1"/>
    <col min="24" max="24" width="0" hidden="1" customWidth="1"/>
    <col min="25" max="29" width="9" style="18"/>
  </cols>
  <sheetData>
    <row r="1" spans="1:29" x14ac:dyDescent="0.3">
      <c r="A1" t="s">
        <v>0</v>
      </c>
      <c r="L1"/>
      <c r="M1"/>
      <c r="N1"/>
      <c r="O1"/>
      <c r="P1"/>
      <c r="Q1"/>
      <c r="R1"/>
      <c r="S1"/>
      <c r="T1"/>
      <c r="U1"/>
      <c r="V1"/>
      <c r="Y1"/>
      <c r="Z1"/>
      <c r="AA1"/>
      <c r="AB1"/>
      <c r="AC1"/>
    </row>
    <row r="2" spans="1:29" x14ac:dyDescent="0.3">
      <c r="L2"/>
      <c r="M2"/>
      <c r="N2"/>
      <c r="O2"/>
      <c r="P2"/>
      <c r="Q2"/>
      <c r="R2"/>
      <c r="S2"/>
      <c r="T2"/>
      <c r="U2"/>
      <c r="V2"/>
      <c r="Y2"/>
      <c r="Z2"/>
      <c r="AA2"/>
      <c r="AB2"/>
      <c r="AC2"/>
    </row>
    <row r="3" spans="1:29" x14ac:dyDescent="0.3">
      <c r="L3"/>
      <c r="M3"/>
      <c r="N3"/>
      <c r="O3"/>
      <c r="P3"/>
      <c r="Q3"/>
      <c r="R3"/>
      <c r="S3"/>
      <c r="T3"/>
      <c r="U3"/>
      <c r="V3"/>
      <c r="Y3"/>
      <c r="Z3"/>
      <c r="AA3"/>
      <c r="AB3"/>
      <c r="AC3"/>
    </row>
    <row r="4" spans="1:29" s="1" customFormat="1" x14ac:dyDescent="0.3">
      <c r="L4" s="4"/>
      <c r="M4" s="4"/>
      <c r="N4" s="4"/>
      <c r="O4" s="4"/>
      <c r="P4" s="4"/>
      <c r="Q4" s="5"/>
      <c r="R4" s="13"/>
      <c r="S4" s="13"/>
      <c r="T4" s="13"/>
      <c r="U4" s="13"/>
      <c r="V4" s="13"/>
      <c r="Y4" s="16"/>
      <c r="Z4" s="16"/>
      <c r="AA4" s="16"/>
      <c r="AB4" s="16"/>
      <c r="AC4" s="16"/>
    </row>
    <row r="5" spans="1:29" x14ac:dyDescent="0.3">
      <c r="C5" s="17">
        <v>101</v>
      </c>
      <c r="D5" s="17">
        <v>201</v>
      </c>
      <c r="E5" s="17">
        <v>301</v>
      </c>
      <c r="F5" s="17">
        <v>401</v>
      </c>
      <c r="G5" s="17">
        <v>501</v>
      </c>
      <c r="K5" s="2" t="s">
        <v>12</v>
      </c>
      <c r="L5" s="6">
        <v>101</v>
      </c>
      <c r="M5" s="6">
        <v>201</v>
      </c>
      <c r="N5" s="6">
        <v>301</v>
      </c>
      <c r="O5" s="6">
        <v>401</v>
      </c>
      <c r="P5" s="6">
        <v>501</v>
      </c>
      <c r="R5" s="14">
        <v>101</v>
      </c>
      <c r="S5" s="14">
        <v>201</v>
      </c>
      <c r="T5" s="14">
        <v>301</v>
      </c>
      <c r="U5" s="14">
        <v>401</v>
      </c>
      <c r="V5" s="14">
        <v>501</v>
      </c>
      <c r="Y5" s="17">
        <v>101</v>
      </c>
      <c r="Z5" s="17">
        <v>201</v>
      </c>
      <c r="AA5" s="17">
        <v>301</v>
      </c>
      <c r="AB5" s="17">
        <v>401</v>
      </c>
      <c r="AC5" s="17">
        <v>501</v>
      </c>
    </row>
    <row r="6" spans="1:29" x14ac:dyDescent="0.3">
      <c r="B6" t="s">
        <v>8</v>
      </c>
      <c r="J6" t="s">
        <v>8</v>
      </c>
      <c r="K6" t="s">
        <v>11</v>
      </c>
      <c r="L6" s="6" t="s">
        <v>1</v>
      </c>
      <c r="M6" s="6" t="s">
        <v>2</v>
      </c>
      <c r="N6" s="6" t="s">
        <v>3</v>
      </c>
      <c r="O6" s="6" t="s">
        <v>4</v>
      </c>
      <c r="P6" s="6" t="s">
        <v>5</v>
      </c>
      <c r="Q6" s="8" t="s">
        <v>9</v>
      </c>
      <c r="R6" s="14" t="s">
        <v>1</v>
      </c>
      <c r="S6" s="14" t="s">
        <v>2</v>
      </c>
      <c r="T6" s="14" t="s">
        <v>3</v>
      </c>
      <c r="U6" s="14" t="s">
        <v>4</v>
      </c>
      <c r="V6" s="14" t="s">
        <v>5</v>
      </c>
      <c r="X6" s="14" t="s">
        <v>13</v>
      </c>
      <c r="Y6" s="17" t="s">
        <v>1</v>
      </c>
      <c r="Z6" s="17" t="s">
        <v>2</v>
      </c>
      <c r="AA6" s="17" t="s">
        <v>3</v>
      </c>
      <c r="AB6" s="17" t="s">
        <v>4</v>
      </c>
      <c r="AC6" s="17" t="s">
        <v>5</v>
      </c>
    </row>
    <row r="7" spans="1:29" x14ac:dyDescent="0.3">
      <c r="B7" s="3">
        <v>0</v>
      </c>
      <c r="I7" s="3" t="s">
        <v>10</v>
      </c>
      <c r="J7" s="3">
        <v>0</v>
      </c>
      <c r="K7" s="3"/>
      <c r="L7" s="9">
        <v>10</v>
      </c>
      <c r="M7" s="9">
        <v>8</v>
      </c>
      <c r="N7" s="9">
        <v>6</v>
      </c>
      <c r="O7" s="9">
        <v>4</v>
      </c>
      <c r="P7" s="9">
        <v>2</v>
      </c>
      <c r="Q7" s="10"/>
      <c r="R7" s="15">
        <v>1</v>
      </c>
      <c r="S7" s="15">
        <v>1</v>
      </c>
      <c r="T7" s="15">
        <v>1</v>
      </c>
      <c r="U7" s="15">
        <v>1</v>
      </c>
      <c r="V7" s="15">
        <v>1</v>
      </c>
    </row>
    <row r="8" spans="1:29" x14ac:dyDescent="0.3">
      <c r="B8">
        <v>1</v>
      </c>
      <c r="C8" s="11" cm="1">
        <f t="array" ref="C8">_xlfn.IFS($Y8="지급",$L8,$Y8="모두 지급",$L8,Y8="미지급",error)</f>
        <v>10</v>
      </c>
      <c r="D8" s="11" cm="1">
        <f t="array" ref="D8">_xlfn.IFS(Z8="지급",M8,Z8="모두 지급",M8,Z8="미지급",0)</f>
        <v>8</v>
      </c>
      <c r="E8" s="11" cm="1">
        <f t="array" ref="E8">_xlfn.IFS(AA8="지급",N8,AA8="모두 지급",N8,AA8="미지급",0)</f>
        <v>0</v>
      </c>
      <c r="F8" s="11" cm="1">
        <f t="array" ref="F8">_xlfn.IFS(AB8="지급",O8,AB8="모두 지급",O8,AB8="미지급",0)</f>
        <v>0</v>
      </c>
      <c r="G8" s="11" cm="1">
        <f t="array" ref="G8">_xlfn.IFS(AC8="지급",P8,AC8="모두 지급",P8,AC8="미지급",0)</f>
        <v>0</v>
      </c>
      <c r="J8">
        <v>1</v>
      </c>
      <c r="K8">
        <v>1</v>
      </c>
      <c r="L8" s="11">
        <f>ROUNDUP(L$7*R8,0)</f>
        <v>10</v>
      </c>
      <c r="M8" s="11">
        <f t="shared" ref="M8:P8" si="0">ROUNDUP(M$7*S8,0)</f>
        <v>8</v>
      </c>
      <c r="N8" s="11">
        <f t="shared" si="0"/>
        <v>6</v>
      </c>
      <c r="O8" s="11">
        <f t="shared" si="0"/>
        <v>4</v>
      </c>
      <c r="P8" s="11">
        <f t="shared" si="0"/>
        <v>2</v>
      </c>
      <c r="R8" s="12">
        <f>$K8*R$7</f>
        <v>1</v>
      </c>
      <c r="S8" s="12">
        <f t="shared" ref="S8:V23" si="1">$K8*S$7</f>
        <v>1</v>
      </c>
      <c r="T8" s="12">
        <f t="shared" si="1"/>
        <v>1</v>
      </c>
      <c r="U8" s="12">
        <f t="shared" si="1"/>
        <v>1</v>
      </c>
      <c r="V8" s="12">
        <f t="shared" si="1"/>
        <v>1</v>
      </c>
      <c r="X8" t="str">
        <f>IF(MOD($J8,5),"미지급","모두 지급")</f>
        <v>미지급</v>
      </c>
      <c r="Y8" s="19" t="str">
        <f>IF(MOD($J8,1)=0,"지급","미지급")</f>
        <v>지급</v>
      </c>
      <c r="Z8" s="19" t="str">
        <f t="shared" ref="Z8:Z71" si="2">IF(MOD($J8+LEFT(Z$5,1)+2,5)=0,
"지급",
IF($X8="모두 지급","모두 지급","미지급"))</f>
        <v>지급</v>
      </c>
      <c r="AA8" s="19" t="str">
        <f>IF(MOD($J8+LEFT(AA$5,1)+0,5)=0,
"지급",
IF($X8="모두 지급","모두 지급","미지급"))</f>
        <v>미지급</v>
      </c>
      <c r="AB8" s="19" t="str">
        <f>IF(MOD($J8+LEFT(AB$5,1)+3,5)=0,
"지급",
IF($X8="모두 지급","모두 지급","미지급"))</f>
        <v>미지급</v>
      </c>
      <c r="AC8" s="19" t="str">
        <f>IF(MOD($J8+LEFT(AC$5,1)+1,5)=0,
"지급",
IF($X8="모두 지급","모두 지급","미지급"))</f>
        <v>미지급</v>
      </c>
    </row>
    <row r="9" spans="1:29" x14ac:dyDescent="0.3">
      <c r="B9">
        <v>2</v>
      </c>
      <c r="C9" s="11" cm="1">
        <f t="array" ref="C9">_xlfn.IFS($Y9="지급",$L9,$Y9="모두 지급",$L9,Y9="미지급",error)</f>
        <v>12</v>
      </c>
      <c r="D9" s="11" cm="1">
        <f t="array" ref="D9">_xlfn.IFS(Z9="지급",M9,Z9="모두 지급",M9,Z9="미지급",0)</f>
        <v>0</v>
      </c>
      <c r="E9" s="11" cm="1">
        <f t="array" ref="E9">_xlfn.IFS(AA9="지급",N9,AA9="모두 지급",N9,AA9="미지급",0)</f>
        <v>8</v>
      </c>
      <c r="F9" s="11" cm="1">
        <f t="array" ref="F9">_xlfn.IFS(AB9="지급",O9,AB9="모두 지급",O9,AB9="미지급",0)</f>
        <v>0</v>
      </c>
      <c r="G9" s="11" cm="1">
        <f t="array" ref="G9">_xlfn.IFS(AC9="지급",P9,AC9="모두 지급",P9,AC9="미지급",0)</f>
        <v>0</v>
      </c>
      <c r="J9">
        <v>2</v>
      </c>
      <c r="K9">
        <f>K8*1.2</f>
        <v>1.2</v>
      </c>
      <c r="L9" s="11">
        <f t="shared" ref="L9:L72" si="3">ROUNDUP(L$7*R9,0)</f>
        <v>12</v>
      </c>
      <c r="M9" s="11">
        <f t="shared" ref="M9:M72" si="4">ROUNDUP(M$7*S9,0)</f>
        <v>10</v>
      </c>
      <c r="N9" s="11">
        <f t="shared" ref="N9:N72" si="5">ROUNDUP(N$7*T9,0)</f>
        <v>8</v>
      </c>
      <c r="O9" s="11">
        <f t="shared" ref="O9:O72" si="6">ROUNDUP(O$7*U9,0)</f>
        <v>5</v>
      </c>
      <c r="P9" s="11">
        <f t="shared" ref="P9:P72" si="7">ROUNDUP(P$7*V9,0)</f>
        <v>3</v>
      </c>
      <c r="R9" s="12">
        <f>$K9*R$7</f>
        <v>1.2</v>
      </c>
      <c r="S9" s="12">
        <f t="shared" si="1"/>
        <v>1.2</v>
      </c>
      <c r="T9" s="12">
        <f t="shared" si="1"/>
        <v>1.2</v>
      </c>
      <c r="U9" s="12">
        <f t="shared" si="1"/>
        <v>1.2</v>
      </c>
      <c r="V9" s="12">
        <f t="shared" si="1"/>
        <v>1.2</v>
      </c>
      <c r="X9" t="str">
        <f t="shared" ref="X9:X72" si="8">IF(MOD($J9,5),"미지급","모두 지급")</f>
        <v>미지급</v>
      </c>
      <c r="Y9" s="19" t="str">
        <f t="shared" ref="Y9:Y72" si="9">IF(MOD($J9,1)=0,"지급","미지급")</f>
        <v>지급</v>
      </c>
      <c r="Z9" s="19" t="str">
        <f t="shared" si="2"/>
        <v>미지급</v>
      </c>
      <c r="AA9" s="19" t="str">
        <f t="shared" ref="AA9:AA72" si="10">IF(MOD($J9+LEFT(AA$5,1)+0,5)=0,
"지급",
IF($X9="모두 지급","모두 지급","미지급"))</f>
        <v>지급</v>
      </c>
      <c r="AB9" s="19" t="str">
        <f t="shared" ref="AB9:AB72" si="11">IF(MOD($J9+LEFT(AB$5,1)+3,5)=0,
"지급",
IF($X9="모두 지급","모두 지급","미지급"))</f>
        <v>미지급</v>
      </c>
      <c r="AC9" s="19" t="str">
        <f t="shared" ref="AC9:AC72" si="12">IF(MOD($J9+LEFT(AC$5,1)+1,5)=0,
"지급",
IF($X9="모두 지급","모두 지급","미지급"))</f>
        <v>미지급</v>
      </c>
    </row>
    <row r="10" spans="1:29" x14ac:dyDescent="0.3">
      <c r="B10">
        <v>3</v>
      </c>
      <c r="C10" s="11" cm="1">
        <f t="array" ref="C10">_xlfn.IFS($Y10="지급",$L10,$Y10="모두 지급",$L10,Y10="미지급",error)</f>
        <v>15</v>
      </c>
      <c r="D10" s="11" cm="1">
        <f t="array" ref="D10">_xlfn.IFS(Z10="지급",M10,Z10="모두 지급",M10,Z10="미지급",0)</f>
        <v>0</v>
      </c>
      <c r="E10" s="11" cm="1">
        <f t="array" ref="E10">_xlfn.IFS(AA10="지급",N10,AA10="모두 지급",N10,AA10="미지급",0)</f>
        <v>0</v>
      </c>
      <c r="F10" s="11" cm="1">
        <f t="array" ref="F10">_xlfn.IFS(AB10="지급",O10,AB10="모두 지급",O10,AB10="미지급",0)</f>
        <v>6</v>
      </c>
      <c r="G10" s="11" cm="1">
        <f t="array" ref="G10">_xlfn.IFS(AC10="지급",P10,AC10="모두 지급",P10,AC10="미지급",0)</f>
        <v>0</v>
      </c>
      <c r="J10">
        <v>3</v>
      </c>
      <c r="K10">
        <f t="shared" ref="K10:K73" si="13">K9*1.2</f>
        <v>1.44</v>
      </c>
      <c r="L10" s="11">
        <f t="shared" si="3"/>
        <v>15</v>
      </c>
      <c r="M10" s="11">
        <f t="shared" si="4"/>
        <v>12</v>
      </c>
      <c r="N10" s="11">
        <f t="shared" si="5"/>
        <v>9</v>
      </c>
      <c r="O10" s="11">
        <f t="shared" si="6"/>
        <v>6</v>
      </c>
      <c r="P10" s="11">
        <f t="shared" si="7"/>
        <v>3</v>
      </c>
      <c r="R10" s="12">
        <f t="shared" ref="R10:V40" si="14">$K10*R$7</f>
        <v>1.44</v>
      </c>
      <c r="S10" s="12">
        <f t="shared" si="1"/>
        <v>1.44</v>
      </c>
      <c r="T10" s="12">
        <f t="shared" si="1"/>
        <v>1.44</v>
      </c>
      <c r="U10" s="12">
        <f t="shared" si="1"/>
        <v>1.44</v>
      </c>
      <c r="V10" s="12">
        <f t="shared" si="1"/>
        <v>1.44</v>
      </c>
      <c r="X10" t="str">
        <f t="shared" si="8"/>
        <v>미지급</v>
      </c>
      <c r="Y10" s="19" t="str">
        <f t="shared" si="9"/>
        <v>지급</v>
      </c>
      <c r="Z10" s="19" t="str">
        <f t="shared" si="2"/>
        <v>미지급</v>
      </c>
      <c r="AA10" s="19" t="str">
        <f t="shared" si="10"/>
        <v>미지급</v>
      </c>
      <c r="AB10" s="19" t="str">
        <f t="shared" si="11"/>
        <v>지급</v>
      </c>
      <c r="AC10" s="19" t="str">
        <f t="shared" si="12"/>
        <v>미지급</v>
      </c>
    </row>
    <row r="11" spans="1:29" x14ac:dyDescent="0.3">
      <c r="B11">
        <v>4</v>
      </c>
      <c r="C11" s="11" cm="1">
        <f t="array" ref="C11">_xlfn.IFS($Y11="지급",$L11,$Y11="모두 지급",$L11,Y11="미지급",error)</f>
        <v>18</v>
      </c>
      <c r="D11" s="11" cm="1">
        <f t="array" ref="D11">_xlfn.IFS(Z11="지급",M11,Z11="모두 지급",M11,Z11="미지급",0)</f>
        <v>0</v>
      </c>
      <c r="E11" s="11" cm="1">
        <f t="array" ref="E11">_xlfn.IFS(AA11="지급",N11,AA11="모두 지급",N11,AA11="미지급",0)</f>
        <v>0</v>
      </c>
      <c r="F11" s="11" cm="1">
        <f t="array" ref="F11">_xlfn.IFS(AB11="지급",O11,AB11="모두 지급",O11,AB11="미지급",0)</f>
        <v>0</v>
      </c>
      <c r="G11" s="11" cm="1">
        <f t="array" ref="G11">_xlfn.IFS(AC11="지급",P11,AC11="모두 지급",P11,AC11="미지급",0)</f>
        <v>4</v>
      </c>
      <c r="J11">
        <v>4</v>
      </c>
      <c r="K11">
        <f t="shared" si="13"/>
        <v>1.728</v>
      </c>
      <c r="L11" s="11">
        <f t="shared" si="3"/>
        <v>18</v>
      </c>
      <c r="M11" s="11">
        <f t="shared" si="4"/>
        <v>14</v>
      </c>
      <c r="N11" s="11">
        <f t="shared" si="5"/>
        <v>11</v>
      </c>
      <c r="O11" s="11">
        <f t="shared" si="6"/>
        <v>7</v>
      </c>
      <c r="P11" s="11">
        <f t="shared" si="7"/>
        <v>4</v>
      </c>
      <c r="R11" s="12">
        <f t="shared" si="14"/>
        <v>1.728</v>
      </c>
      <c r="S11" s="12">
        <f t="shared" si="1"/>
        <v>1.728</v>
      </c>
      <c r="T11" s="12">
        <f t="shared" si="1"/>
        <v>1.728</v>
      </c>
      <c r="U11" s="12">
        <f t="shared" si="1"/>
        <v>1.728</v>
      </c>
      <c r="V11" s="12">
        <f t="shared" si="1"/>
        <v>1.728</v>
      </c>
      <c r="X11" t="str">
        <f t="shared" si="8"/>
        <v>미지급</v>
      </c>
      <c r="Y11" s="19" t="str">
        <f t="shared" si="9"/>
        <v>지급</v>
      </c>
      <c r="Z11" s="19" t="str">
        <f t="shared" si="2"/>
        <v>미지급</v>
      </c>
      <c r="AA11" s="19" t="str">
        <f t="shared" si="10"/>
        <v>미지급</v>
      </c>
      <c r="AB11" s="19" t="str">
        <f t="shared" si="11"/>
        <v>미지급</v>
      </c>
      <c r="AC11" s="19" t="str">
        <f t="shared" si="12"/>
        <v>지급</v>
      </c>
    </row>
    <row r="12" spans="1:29" x14ac:dyDescent="0.3">
      <c r="B12">
        <v>5</v>
      </c>
      <c r="C12" s="11" cm="1">
        <f t="array" ref="C12">_xlfn.IFS($Y12="지급",$L12,$Y12="모두 지급",$L12,Y12="미지급",error)</f>
        <v>21</v>
      </c>
      <c r="D12" s="11" cm="1">
        <f t="array" ref="D12">_xlfn.IFS(Z12="지급",M12,Z12="모두 지급",M12,Z12="미지급",0)</f>
        <v>17</v>
      </c>
      <c r="E12" s="11" cm="1">
        <f t="array" ref="E12">_xlfn.IFS(AA12="지급",N12,AA12="모두 지급",N12,AA12="미지급",0)</f>
        <v>13</v>
      </c>
      <c r="F12" s="11" cm="1">
        <f t="array" ref="F12">_xlfn.IFS(AB12="지급",O12,AB12="모두 지급",O12,AB12="미지급",0)</f>
        <v>9</v>
      </c>
      <c r="G12" s="11" cm="1">
        <f t="array" ref="G12">_xlfn.IFS(AC12="지급",P12,AC12="모두 지급",P12,AC12="미지급",0)</f>
        <v>5</v>
      </c>
      <c r="J12">
        <v>5</v>
      </c>
      <c r="K12">
        <f>K11*1.2</f>
        <v>2.0735999999999999</v>
      </c>
      <c r="L12" s="11">
        <f t="shared" si="3"/>
        <v>21</v>
      </c>
      <c r="M12" s="11">
        <f t="shared" si="4"/>
        <v>17</v>
      </c>
      <c r="N12" s="11">
        <f t="shared" si="5"/>
        <v>13</v>
      </c>
      <c r="O12" s="11">
        <f t="shared" si="6"/>
        <v>9</v>
      </c>
      <c r="P12" s="11">
        <f t="shared" si="7"/>
        <v>5</v>
      </c>
      <c r="R12" s="12">
        <f t="shared" si="14"/>
        <v>2.0735999999999999</v>
      </c>
      <c r="S12" s="12">
        <f t="shared" si="1"/>
        <v>2.0735999999999999</v>
      </c>
      <c r="T12" s="12">
        <f t="shared" si="1"/>
        <v>2.0735999999999999</v>
      </c>
      <c r="U12" s="12">
        <f t="shared" si="1"/>
        <v>2.0735999999999999</v>
      </c>
      <c r="V12" s="12">
        <f t="shared" si="1"/>
        <v>2.0735999999999999</v>
      </c>
      <c r="X12" t="str">
        <f>IF(MOD($J12,5),"미지급","모두 지급")</f>
        <v>모두 지급</v>
      </c>
      <c r="Y12" s="19" t="str">
        <f t="shared" si="9"/>
        <v>지급</v>
      </c>
      <c r="Z12" s="19" t="str">
        <f t="shared" si="2"/>
        <v>모두 지급</v>
      </c>
      <c r="AA12" s="19" t="str">
        <f t="shared" si="10"/>
        <v>모두 지급</v>
      </c>
      <c r="AB12" s="19" t="str">
        <f t="shared" si="11"/>
        <v>모두 지급</v>
      </c>
      <c r="AC12" s="19" t="str">
        <f t="shared" si="12"/>
        <v>모두 지급</v>
      </c>
    </row>
    <row r="13" spans="1:29" x14ac:dyDescent="0.3">
      <c r="B13">
        <v>6</v>
      </c>
      <c r="C13" s="11" cm="1">
        <f t="array" ref="C13">_xlfn.IFS($Y13="지급",$L13,$Y13="모두 지급",$L13,Y13="미지급",error)</f>
        <v>25</v>
      </c>
      <c r="D13" s="11" cm="1">
        <f t="array" ref="D13">_xlfn.IFS(Z13="지급",M13,Z13="모두 지급",M13,Z13="미지급",0)</f>
        <v>20</v>
      </c>
      <c r="E13" s="11" cm="1">
        <f t="array" ref="E13">_xlfn.IFS(AA13="지급",N13,AA13="모두 지급",N13,AA13="미지급",0)</f>
        <v>0</v>
      </c>
      <c r="F13" s="11" cm="1">
        <f t="array" ref="F13">_xlfn.IFS(AB13="지급",O13,AB13="모두 지급",O13,AB13="미지급",0)</f>
        <v>0</v>
      </c>
      <c r="G13" s="11" cm="1">
        <f t="array" ref="G13">_xlfn.IFS(AC13="지급",P13,AC13="모두 지급",P13,AC13="미지급",0)</f>
        <v>0</v>
      </c>
      <c r="J13">
        <v>6</v>
      </c>
      <c r="K13">
        <f t="shared" si="13"/>
        <v>2.4883199999999999</v>
      </c>
      <c r="L13" s="11">
        <f t="shared" si="3"/>
        <v>25</v>
      </c>
      <c r="M13" s="11">
        <f t="shared" si="4"/>
        <v>20</v>
      </c>
      <c r="N13" s="11">
        <f t="shared" si="5"/>
        <v>15</v>
      </c>
      <c r="O13" s="11">
        <f t="shared" si="6"/>
        <v>10</v>
      </c>
      <c r="P13" s="11">
        <f t="shared" si="7"/>
        <v>5</v>
      </c>
      <c r="R13" s="12">
        <f t="shared" si="14"/>
        <v>2.4883199999999999</v>
      </c>
      <c r="S13" s="12">
        <f t="shared" si="1"/>
        <v>2.4883199999999999</v>
      </c>
      <c r="T13" s="12">
        <f t="shared" si="1"/>
        <v>2.4883199999999999</v>
      </c>
      <c r="U13" s="12">
        <f t="shared" si="1"/>
        <v>2.4883199999999999</v>
      </c>
      <c r="V13" s="12">
        <f t="shared" si="1"/>
        <v>2.4883199999999999</v>
      </c>
      <c r="X13" t="str">
        <f t="shared" si="8"/>
        <v>미지급</v>
      </c>
      <c r="Y13" s="19" t="str">
        <f t="shared" si="9"/>
        <v>지급</v>
      </c>
      <c r="Z13" s="19" t="str">
        <f t="shared" si="2"/>
        <v>지급</v>
      </c>
      <c r="AA13" s="19" t="str">
        <f t="shared" si="10"/>
        <v>미지급</v>
      </c>
      <c r="AB13" s="19" t="str">
        <f t="shared" si="11"/>
        <v>미지급</v>
      </c>
      <c r="AC13" s="19" t="str">
        <f t="shared" si="12"/>
        <v>미지급</v>
      </c>
    </row>
    <row r="14" spans="1:29" x14ac:dyDescent="0.3">
      <c r="B14">
        <v>7</v>
      </c>
      <c r="C14" s="11" cm="1">
        <f t="array" ref="C14">_xlfn.IFS($Y14="지급",$L14,$Y14="모두 지급",$L14,Y14="미지급",error)</f>
        <v>30</v>
      </c>
      <c r="D14" s="11" cm="1">
        <f t="array" ref="D14">_xlfn.IFS(Z14="지급",M14,Z14="모두 지급",M14,Z14="미지급",0)</f>
        <v>0</v>
      </c>
      <c r="E14" s="11" cm="1">
        <f t="array" ref="E14">_xlfn.IFS(AA14="지급",N14,AA14="모두 지급",N14,AA14="미지급",0)</f>
        <v>18</v>
      </c>
      <c r="F14" s="11" cm="1">
        <f t="array" ref="F14">_xlfn.IFS(AB14="지급",O14,AB14="모두 지급",O14,AB14="미지급",0)</f>
        <v>0</v>
      </c>
      <c r="G14" s="11" cm="1">
        <f t="array" ref="G14">_xlfn.IFS(AC14="지급",P14,AC14="모두 지급",P14,AC14="미지급",0)</f>
        <v>0</v>
      </c>
      <c r="J14">
        <v>7</v>
      </c>
      <c r="K14">
        <f t="shared" si="13"/>
        <v>2.9859839999999997</v>
      </c>
      <c r="L14" s="11">
        <f>ROUNDUP(L$7*R14,0)</f>
        <v>30</v>
      </c>
      <c r="M14" s="11">
        <f t="shared" si="4"/>
        <v>24</v>
      </c>
      <c r="N14" s="11">
        <f t="shared" si="5"/>
        <v>18</v>
      </c>
      <c r="O14" s="11">
        <f t="shared" si="6"/>
        <v>12</v>
      </c>
      <c r="P14" s="11">
        <f t="shared" si="7"/>
        <v>6</v>
      </c>
      <c r="R14" s="12">
        <f t="shared" si="14"/>
        <v>2.9859839999999997</v>
      </c>
      <c r="S14" s="12">
        <f t="shared" si="1"/>
        <v>2.9859839999999997</v>
      </c>
      <c r="T14" s="12">
        <f t="shared" si="1"/>
        <v>2.9859839999999997</v>
      </c>
      <c r="U14" s="12">
        <f t="shared" si="1"/>
        <v>2.9859839999999997</v>
      </c>
      <c r="V14" s="12">
        <f t="shared" si="1"/>
        <v>2.9859839999999997</v>
      </c>
      <c r="X14" t="str">
        <f t="shared" si="8"/>
        <v>미지급</v>
      </c>
      <c r="Y14" s="19" t="str">
        <f t="shared" si="9"/>
        <v>지급</v>
      </c>
      <c r="Z14" s="19" t="str">
        <f t="shared" si="2"/>
        <v>미지급</v>
      </c>
      <c r="AA14" s="19" t="str">
        <f t="shared" si="10"/>
        <v>지급</v>
      </c>
      <c r="AB14" s="19" t="str">
        <f t="shared" si="11"/>
        <v>미지급</v>
      </c>
      <c r="AC14" s="19" t="str">
        <f t="shared" si="12"/>
        <v>미지급</v>
      </c>
    </row>
    <row r="15" spans="1:29" x14ac:dyDescent="0.3">
      <c r="B15">
        <v>8</v>
      </c>
      <c r="C15" s="11" cm="1">
        <f t="array" ref="C15">_xlfn.IFS($Y15="지급",$L15,$Y15="모두 지급",$L15,Y15="미지급",error)</f>
        <v>36</v>
      </c>
      <c r="D15" s="11" cm="1">
        <f t="array" ref="D15">_xlfn.IFS(Z15="지급",M15,Z15="모두 지급",M15,Z15="미지급",0)</f>
        <v>0</v>
      </c>
      <c r="E15" s="11" cm="1">
        <f t="array" ref="E15">_xlfn.IFS(AA15="지급",N15,AA15="모두 지급",N15,AA15="미지급",0)</f>
        <v>0</v>
      </c>
      <c r="F15" s="11" cm="1">
        <f t="array" ref="F15">_xlfn.IFS(AB15="지급",O15,AB15="모두 지급",O15,AB15="미지급",0)</f>
        <v>15</v>
      </c>
      <c r="G15" s="11" cm="1">
        <f t="array" ref="G15">_xlfn.IFS(AC15="지급",P15,AC15="모두 지급",P15,AC15="미지급",0)</f>
        <v>0</v>
      </c>
      <c r="J15">
        <v>8</v>
      </c>
      <c r="K15">
        <f t="shared" si="13"/>
        <v>3.5831807999999996</v>
      </c>
      <c r="L15" s="11">
        <f t="shared" si="3"/>
        <v>36</v>
      </c>
      <c r="M15" s="11">
        <f t="shared" si="4"/>
        <v>29</v>
      </c>
      <c r="N15" s="11">
        <f t="shared" si="5"/>
        <v>22</v>
      </c>
      <c r="O15" s="11">
        <f t="shared" si="6"/>
        <v>15</v>
      </c>
      <c r="P15" s="11">
        <f t="shared" si="7"/>
        <v>8</v>
      </c>
      <c r="R15" s="12">
        <f t="shared" si="14"/>
        <v>3.5831807999999996</v>
      </c>
      <c r="S15" s="12">
        <f t="shared" si="1"/>
        <v>3.5831807999999996</v>
      </c>
      <c r="T15" s="12">
        <f t="shared" si="1"/>
        <v>3.5831807999999996</v>
      </c>
      <c r="U15" s="12">
        <f t="shared" si="1"/>
        <v>3.5831807999999996</v>
      </c>
      <c r="V15" s="12">
        <f t="shared" si="1"/>
        <v>3.5831807999999996</v>
      </c>
      <c r="X15" t="str">
        <f t="shared" si="8"/>
        <v>미지급</v>
      </c>
      <c r="Y15" s="19" t="str">
        <f t="shared" si="9"/>
        <v>지급</v>
      </c>
      <c r="Z15" s="19" t="str">
        <f t="shared" si="2"/>
        <v>미지급</v>
      </c>
      <c r="AA15" s="19" t="str">
        <f t="shared" si="10"/>
        <v>미지급</v>
      </c>
      <c r="AB15" s="19" t="str">
        <f t="shared" si="11"/>
        <v>지급</v>
      </c>
      <c r="AC15" s="19" t="str">
        <f t="shared" si="12"/>
        <v>미지급</v>
      </c>
    </row>
    <row r="16" spans="1:29" x14ac:dyDescent="0.3">
      <c r="B16">
        <v>9</v>
      </c>
      <c r="C16" s="11" cm="1">
        <f t="array" ref="C16">_xlfn.IFS($Y16="지급",$L16,$Y16="모두 지급",$L16,Y16="미지급",error)</f>
        <v>43</v>
      </c>
      <c r="D16" s="11" cm="1">
        <f t="array" ref="D16">_xlfn.IFS(Z16="지급",M16,Z16="모두 지급",M16,Z16="미지급",0)</f>
        <v>0</v>
      </c>
      <c r="E16" s="11" cm="1">
        <f t="array" ref="E16">_xlfn.IFS(AA16="지급",N16,AA16="모두 지급",N16,AA16="미지급",0)</f>
        <v>0</v>
      </c>
      <c r="F16" s="11" cm="1">
        <f t="array" ref="F16">_xlfn.IFS(AB16="지급",O16,AB16="모두 지급",O16,AB16="미지급",0)</f>
        <v>0</v>
      </c>
      <c r="G16" s="11" cm="1">
        <f t="array" ref="G16">_xlfn.IFS(AC16="지급",P16,AC16="모두 지급",P16,AC16="미지급",0)</f>
        <v>9</v>
      </c>
      <c r="J16">
        <v>9</v>
      </c>
      <c r="K16">
        <f t="shared" si="13"/>
        <v>4.2998169599999994</v>
      </c>
      <c r="L16" s="11">
        <f t="shared" si="3"/>
        <v>43</v>
      </c>
      <c r="M16" s="11">
        <f t="shared" si="4"/>
        <v>35</v>
      </c>
      <c r="N16" s="11">
        <f t="shared" si="5"/>
        <v>26</v>
      </c>
      <c r="O16" s="11">
        <f t="shared" si="6"/>
        <v>18</v>
      </c>
      <c r="P16" s="11">
        <f t="shared" si="7"/>
        <v>9</v>
      </c>
      <c r="R16" s="12">
        <f t="shared" si="14"/>
        <v>4.2998169599999994</v>
      </c>
      <c r="S16" s="12">
        <f t="shared" si="1"/>
        <v>4.2998169599999994</v>
      </c>
      <c r="T16" s="12">
        <f t="shared" si="1"/>
        <v>4.2998169599999994</v>
      </c>
      <c r="U16" s="12">
        <f t="shared" si="1"/>
        <v>4.2998169599999994</v>
      </c>
      <c r="V16" s="12">
        <f t="shared" si="1"/>
        <v>4.2998169599999994</v>
      </c>
      <c r="X16" t="str">
        <f t="shared" si="8"/>
        <v>미지급</v>
      </c>
      <c r="Y16" s="19" t="str">
        <f t="shared" si="9"/>
        <v>지급</v>
      </c>
      <c r="Z16" s="19" t="str">
        <f t="shared" si="2"/>
        <v>미지급</v>
      </c>
      <c r="AA16" s="19" t="str">
        <f t="shared" si="10"/>
        <v>미지급</v>
      </c>
      <c r="AB16" s="19" t="str">
        <f t="shared" si="11"/>
        <v>미지급</v>
      </c>
      <c r="AC16" s="19" t="str">
        <f t="shared" si="12"/>
        <v>지급</v>
      </c>
    </row>
    <row r="17" spans="2:29" x14ac:dyDescent="0.3">
      <c r="B17">
        <v>10</v>
      </c>
      <c r="C17" s="11" cm="1">
        <f t="array" ref="C17">_xlfn.IFS($Y17="지급",$L17,$Y17="모두 지급",$L17,Y17="미지급",error)</f>
        <v>52</v>
      </c>
      <c r="D17" s="11" cm="1">
        <f t="array" ref="D17">_xlfn.IFS(Z17="지급",M17,Z17="모두 지급",M17,Z17="미지급",0)</f>
        <v>42</v>
      </c>
      <c r="E17" s="11" cm="1">
        <f t="array" ref="E17">_xlfn.IFS(AA17="지급",N17,AA17="모두 지급",N17,AA17="미지급",0)</f>
        <v>31</v>
      </c>
      <c r="F17" s="11" cm="1">
        <f t="array" ref="F17">_xlfn.IFS(AB17="지급",O17,AB17="모두 지급",O17,AB17="미지급",0)</f>
        <v>21</v>
      </c>
      <c r="G17" s="11" cm="1">
        <f t="array" ref="G17">_xlfn.IFS(AC17="지급",P17,AC17="모두 지급",P17,AC17="미지급",0)</f>
        <v>11</v>
      </c>
      <c r="J17">
        <v>10</v>
      </c>
      <c r="K17">
        <f t="shared" si="13"/>
        <v>5.1597803519999994</v>
      </c>
      <c r="L17" s="11">
        <f t="shared" si="3"/>
        <v>52</v>
      </c>
      <c r="M17" s="11">
        <f t="shared" si="4"/>
        <v>42</v>
      </c>
      <c r="N17" s="11">
        <f t="shared" si="5"/>
        <v>31</v>
      </c>
      <c r="O17" s="11">
        <f t="shared" si="6"/>
        <v>21</v>
      </c>
      <c r="P17" s="11">
        <f t="shared" si="7"/>
        <v>11</v>
      </c>
      <c r="R17" s="12">
        <f t="shared" si="14"/>
        <v>5.1597803519999994</v>
      </c>
      <c r="S17" s="12">
        <f t="shared" si="1"/>
        <v>5.1597803519999994</v>
      </c>
      <c r="T17" s="12">
        <f t="shared" si="1"/>
        <v>5.1597803519999994</v>
      </c>
      <c r="U17" s="12">
        <f t="shared" si="1"/>
        <v>5.1597803519999994</v>
      </c>
      <c r="V17" s="12">
        <f t="shared" si="1"/>
        <v>5.1597803519999994</v>
      </c>
      <c r="X17" t="str">
        <f t="shared" si="8"/>
        <v>모두 지급</v>
      </c>
      <c r="Y17" s="19" t="str">
        <f t="shared" si="9"/>
        <v>지급</v>
      </c>
      <c r="Z17" s="19" t="str">
        <f t="shared" si="2"/>
        <v>모두 지급</v>
      </c>
      <c r="AA17" s="19" t="str">
        <f t="shared" si="10"/>
        <v>모두 지급</v>
      </c>
      <c r="AB17" s="19" t="str">
        <f t="shared" si="11"/>
        <v>모두 지급</v>
      </c>
      <c r="AC17" s="19" t="str">
        <f t="shared" si="12"/>
        <v>모두 지급</v>
      </c>
    </row>
    <row r="18" spans="2:29" x14ac:dyDescent="0.3">
      <c r="B18">
        <v>11</v>
      </c>
      <c r="C18" s="11" cm="1">
        <f t="array" ref="C18">_xlfn.IFS($Y18="지급",$L18,$Y18="모두 지급",$L18,Y18="미지급",error)</f>
        <v>62</v>
      </c>
      <c r="D18" s="11" cm="1">
        <f t="array" ref="D18">_xlfn.IFS(Z18="지급",M18,Z18="모두 지급",M18,Z18="미지급",0)</f>
        <v>50</v>
      </c>
      <c r="E18" s="11" cm="1">
        <f t="array" ref="E18">_xlfn.IFS(AA18="지급",N18,AA18="모두 지급",N18,AA18="미지급",0)</f>
        <v>0</v>
      </c>
      <c r="F18" s="11" cm="1">
        <f t="array" ref="F18">_xlfn.IFS(AB18="지급",O18,AB18="모두 지급",O18,AB18="미지급",0)</f>
        <v>0</v>
      </c>
      <c r="G18" s="11" cm="1">
        <f t="array" ref="G18">_xlfn.IFS(AC18="지급",P18,AC18="모두 지급",P18,AC18="미지급",0)</f>
        <v>0</v>
      </c>
      <c r="J18">
        <v>11</v>
      </c>
      <c r="K18">
        <f t="shared" si="13"/>
        <v>6.1917364223999991</v>
      </c>
      <c r="L18" s="11">
        <f t="shared" si="3"/>
        <v>62</v>
      </c>
      <c r="M18" s="11">
        <f t="shared" si="4"/>
        <v>50</v>
      </c>
      <c r="N18" s="11">
        <f t="shared" si="5"/>
        <v>38</v>
      </c>
      <c r="O18" s="11">
        <f t="shared" si="6"/>
        <v>25</v>
      </c>
      <c r="P18" s="11">
        <f t="shared" si="7"/>
        <v>13</v>
      </c>
      <c r="R18" s="12">
        <f t="shared" si="14"/>
        <v>6.1917364223999991</v>
      </c>
      <c r="S18" s="12">
        <f t="shared" si="1"/>
        <v>6.1917364223999991</v>
      </c>
      <c r="T18" s="12">
        <f t="shared" si="1"/>
        <v>6.1917364223999991</v>
      </c>
      <c r="U18" s="12">
        <f t="shared" si="1"/>
        <v>6.1917364223999991</v>
      </c>
      <c r="V18" s="12">
        <f t="shared" si="1"/>
        <v>6.1917364223999991</v>
      </c>
      <c r="X18" t="str">
        <f t="shared" si="8"/>
        <v>미지급</v>
      </c>
      <c r="Y18" s="19" t="str">
        <f t="shared" si="9"/>
        <v>지급</v>
      </c>
      <c r="Z18" s="19" t="str">
        <f t="shared" si="2"/>
        <v>지급</v>
      </c>
      <c r="AA18" s="19" t="str">
        <f t="shared" si="10"/>
        <v>미지급</v>
      </c>
      <c r="AB18" s="19" t="str">
        <f t="shared" si="11"/>
        <v>미지급</v>
      </c>
      <c r="AC18" s="19" t="str">
        <f t="shared" si="12"/>
        <v>미지급</v>
      </c>
    </row>
    <row r="19" spans="2:29" x14ac:dyDescent="0.3">
      <c r="B19">
        <v>12</v>
      </c>
      <c r="C19" s="11" cm="1">
        <f t="array" ref="C19">_xlfn.IFS($Y19="지급",$L19,$Y19="모두 지급",$L19,Y19="미지급",error)</f>
        <v>75</v>
      </c>
      <c r="D19" s="11" cm="1">
        <f t="array" ref="D19">_xlfn.IFS(Z19="지급",M19,Z19="모두 지급",M19,Z19="미지급",0)</f>
        <v>0</v>
      </c>
      <c r="E19" s="11" cm="1">
        <f t="array" ref="E19">_xlfn.IFS(AA19="지급",N19,AA19="모두 지급",N19,AA19="미지급",0)</f>
        <v>45</v>
      </c>
      <c r="F19" s="11" cm="1">
        <f t="array" ref="F19">_xlfn.IFS(AB19="지급",O19,AB19="모두 지급",O19,AB19="미지급",0)</f>
        <v>0</v>
      </c>
      <c r="G19" s="11" cm="1">
        <f t="array" ref="G19">_xlfn.IFS(AC19="지급",P19,AC19="모두 지급",P19,AC19="미지급",0)</f>
        <v>0</v>
      </c>
      <c r="J19">
        <v>12</v>
      </c>
      <c r="K19">
        <f t="shared" si="13"/>
        <v>7.4300837068799988</v>
      </c>
      <c r="L19" s="11">
        <f t="shared" si="3"/>
        <v>75</v>
      </c>
      <c r="M19" s="11">
        <f t="shared" si="4"/>
        <v>60</v>
      </c>
      <c r="N19" s="11">
        <f t="shared" si="5"/>
        <v>45</v>
      </c>
      <c r="O19" s="11">
        <f t="shared" si="6"/>
        <v>30</v>
      </c>
      <c r="P19" s="11">
        <f t="shared" si="7"/>
        <v>15</v>
      </c>
      <c r="R19" s="12">
        <f t="shared" si="14"/>
        <v>7.4300837068799988</v>
      </c>
      <c r="S19" s="12">
        <f t="shared" si="1"/>
        <v>7.4300837068799988</v>
      </c>
      <c r="T19" s="12">
        <f t="shared" si="1"/>
        <v>7.4300837068799988</v>
      </c>
      <c r="U19" s="12">
        <f t="shared" si="1"/>
        <v>7.4300837068799988</v>
      </c>
      <c r="V19" s="12">
        <f t="shared" si="1"/>
        <v>7.4300837068799988</v>
      </c>
      <c r="X19" t="str">
        <f t="shared" si="8"/>
        <v>미지급</v>
      </c>
      <c r="Y19" s="19" t="str">
        <f t="shared" si="9"/>
        <v>지급</v>
      </c>
      <c r="Z19" s="19" t="str">
        <f t="shared" si="2"/>
        <v>미지급</v>
      </c>
      <c r="AA19" s="19" t="str">
        <f t="shared" si="10"/>
        <v>지급</v>
      </c>
      <c r="AB19" s="19" t="str">
        <f t="shared" si="11"/>
        <v>미지급</v>
      </c>
      <c r="AC19" s="19" t="str">
        <f t="shared" si="12"/>
        <v>미지급</v>
      </c>
    </row>
    <row r="20" spans="2:29" x14ac:dyDescent="0.3">
      <c r="B20">
        <v>13</v>
      </c>
      <c r="C20" s="11" cm="1">
        <f t="array" ref="C20">_xlfn.IFS($Y20="지급",$L20,$Y20="모두 지급",$L20,Y20="미지급",error)</f>
        <v>90</v>
      </c>
      <c r="D20" s="11" cm="1">
        <f t="array" ref="D20">_xlfn.IFS(Z20="지급",M20,Z20="모두 지급",M20,Z20="미지급",0)</f>
        <v>0</v>
      </c>
      <c r="E20" s="11" cm="1">
        <f t="array" ref="E20">_xlfn.IFS(AA20="지급",N20,AA20="모두 지급",N20,AA20="미지급",0)</f>
        <v>0</v>
      </c>
      <c r="F20" s="11" cm="1">
        <f t="array" ref="F20">_xlfn.IFS(AB20="지급",O20,AB20="모두 지급",O20,AB20="미지급",0)</f>
        <v>36</v>
      </c>
      <c r="G20" s="11" cm="1">
        <f t="array" ref="G20">_xlfn.IFS(AC20="지급",P20,AC20="모두 지급",P20,AC20="미지급",0)</f>
        <v>0</v>
      </c>
      <c r="J20">
        <v>13</v>
      </c>
      <c r="K20">
        <f t="shared" si="13"/>
        <v>8.9161004482559978</v>
      </c>
      <c r="L20" s="11">
        <f t="shared" si="3"/>
        <v>90</v>
      </c>
      <c r="M20" s="11">
        <f t="shared" si="4"/>
        <v>72</v>
      </c>
      <c r="N20" s="11">
        <f t="shared" si="5"/>
        <v>54</v>
      </c>
      <c r="O20" s="11">
        <f t="shared" si="6"/>
        <v>36</v>
      </c>
      <c r="P20" s="11">
        <f t="shared" si="7"/>
        <v>18</v>
      </c>
      <c r="R20" s="12">
        <f t="shared" si="14"/>
        <v>8.9161004482559978</v>
      </c>
      <c r="S20" s="12">
        <f t="shared" si="1"/>
        <v>8.9161004482559978</v>
      </c>
      <c r="T20" s="12">
        <f t="shared" si="1"/>
        <v>8.9161004482559978</v>
      </c>
      <c r="U20" s="12">
        <f t="shared" si="1"/>
        <v>8.9161004482559978</v>
      </c>
      <c r="V20" s="12">
        <f t="shared" si="1"/>
        <v>8.9161004482559978</v>
      </c>
      <c r="X20" t="str">
        <f t="shared" si="8"/>
        <v>미지급</v>
      </c>
      <c r="Y20" s="19" t="str">
        <f t="shared" si="9"/>
        <v>지급</v>
      </c>
      <c r="Z20" s="19" t="str">
        <f t="shared" si="2"/>
        <v>미지급</v>
      </c>
      <c r="AA20" s="19" t="str">
        <f t="shared" si="10"/>
        <v>미지급</v>
      </c>
      <c r="AB20" s="19" t="str">
        <f t="shared" si="11"/>
        <v>지급</v>
      </c>
      <c r="AC20" s="19" t="str">
        <f t="shared" si="12"/>
        <v>미지급</v>
      </c>
    </row>
    <row r="21" spans="2:29" x14ac:dyDescent="0.3">
      <c r="B21">
        <v>14</v>
      </c>
      <c r="C21" s="11" cm="1">
        <f t="array" ref="C21">_xlfn.IFS($Y21="지급",$L21,$Y21="모두 지급",$L21,Y21="미지급",error)</f>
        <v>107</v>
      </c>
      <c r="D21" s="11" cm="1">
        <f t="array" ref="D21">_xlfn.IFS(Z21="지급",M21,Z21="모두 지급",M21,Z21="미지급",0)</f>
        <v>0</v>
      </c>
      <c r="E21" s="11" cm="1">
        <f t="array" ref="E21">_xlfn.IFS(AA21="지급",N21,AA21="모두 지급",N21,AA21="미지급",0)</f>
        <v>0</v>
      </c>
      <c r="F21" s="11" cm="1">
        <f t="array" ref="F21">_xlfn.IFS(AB21="지급",O21,AB21="모두 지급",O21,AB21="미지급",0)</f>
        <v>0</v>
      </c>
      <c r="G21" s="11" cm="1">
        <f t="array" ref="G21">_xlfn.IFS(AC21="지급",P21,AC21="모두 지급",P21,AC21="미지급",0)</f>
        <v>22</v>
      </c>
      <c r="J21">
        <v>14</v>
      </c>
      <c r="K21">
        <f t="shared" si="13"/>
        <v>10.699320537907196</v>
      </c>
      <c r="L21" s="11">
        <f t="shared" si="3"/>
        <v>107</v>
      </c>
      <c r="M21" s="11">
        <f t="shared" si="4"/>
        <v>86</v>
      </c>
      <c r="N21" s="11">
        <f t="shared" si="5"/>
        <v>65</v>
      </c>
      <c r="O21" s="11">
        <f t="shared" si="6"/>
        <v>43</v>
      </c>
      <c r="P21" s="11">
        <f t="shared" si="7"/>
        <v>22</v>
      </c>
      <c r="R21" s="12">
        <f t="shared" si="14"/>
        <v>10.699320537907196</v>
      </c>
      <c r="S21" s="12">
        <f t="shared" si="1"/>
        <v>10.699320537907196</v>
      </c>
      <c r="T21" s="12">
        <f t="shared" si="1"/>
        <v>10.699320537907196</v>
      </c>
      <c r="U21" s="12">
        <f t="shared" si="1"/>
        <v>10.699320537907196</v>
      </c>
      <c r="V21" s="12">
        <f t="shared" si="1"/>
        <v>10.699320537907196</v>
      </c>
      <c r="X21" t="str">
        <f t="shared" si="8"/>
        <v>미지급</v>
      </c>
      <c r="Y21" s="19" t="str">
        <f t="shared" si="9"/>
        <v>지급</v>
      </c>
      <c r="Z21" s="19" t="str">
        <f t="shared" si="2"/>
        <v>미지급</v>
      </c>
      <c r="AA21" s="19" t="str">
        <f t="shared" si="10"/>
        <v>미지급</v>
      </c>
      <c r="AB21" s="19" t="str">
        <f t="shared" si="11"/>
        <v>미지급</v>
      </c>
      <c r="AC21" s="19" t="str">
        <f t="shared" si="12"/>
        <v>지급</v>
      </c>
    </row>
    <row r="22" spans="2:29" x14ac:dyDescent="0.3">
      <c r="B22">
        <v>15</v>
      </c>
      <c r="C22" s="11" cm="1">
        <f t="array" ref="C22">_xlfn.IFS($Y22="지급",$L22,$Y22="모두 지급",$L22,Y22="미지급",error)</f>
        <v>129</v>
      </c>
      <c r="D22" s="11" cm="1">
        <f t="array" ref="D22">_xlfn.IFS(Z22="지급",M22,Z22="모두 지급",M22,Z22="미지급",0)</f>
        <v>103</v>
      </c>
      <c r="E22" s="11" cm="1">
        <f t="array" ref="E22">_xlfn.IFS(AA22="지급",N22,AA22="모두 지급",N22,AA22="미지급",0)</f>
        <v>78</v>
      </c>
      <c r="F22" s="11" cm="1">
        <f t="array" ref="F22">_xlfn.IFS(AB22="지급",O22,AB22="모두 지급",O22,AB22="미지급",0)</f>
        <v>52</v>
      </c>
      <c r="G22" s="11" cm="1">
        <f t="array" ref="G22">_xlfn.IFS(AC22="지급",P22,AC22="모두 지급",P22,AC22="미지급",0)</f>
        <v>26</v>
      </c>
      <c r="J22">
        <v>15</v>
      </c>
      <c r="K22">
        <f t="shared" si="13"/>
        <v>12.839184645488634</v>
      </c>
      <c r="L22" s="11">
        <f t="shared" si="3"/>
        <v>129</v>
      </c>
      <c r="M22" s="11">
        <f t="shared" si="4"/>
        <v>103</v>
      </c>
      <c r="N22" s="11">
        <f t="shared" si="5"/>
        <v>78</v>
      </c>
      <c r="O22" s="11">
        <f t="shared" si="6"/>
        <v>52</v>
      </c>
      <c r="P22" s="11">
        <f t="shared" si="7"/>
        <v>26</v>
      </c>
      <c r="R22" s="12">
        <f t="shared" si="14"/>
        <v>12.839184645488634</v>
      </c>
      <c r="S22" s="12">
        <f t="shared" si="1"/>
        <v>12.839184645488634</v>
      </c>
      <c r="T22" s="12">
        <f t="shared" si="1"/>
        <v>12.839184645488634</v>
      </c>
      <c r="U22" s="12">
        <f t="shared" si="1"/>
        <v>12.839184645488634</v>
      </c>
      <c r="V22" s="12">
        <f t="shared" si="1"/>
        <v>12.839184645488634</v>
      </c>
      <c r="X22" t="str">
        <f t="shared" si="8"/>
        <v>모두 지급</v>
      </c>
      <c r="Y22" s="19" t="str">
        <f t="shared" si="9"/>
        <v>지급</v>
      </c>
      <c r="Z22" s="19" t="str">
        <f t="shared" si="2"/>
        <v>모두 지급</v>
      </c>
      <c r="AA22" s="19" t="str">
        <f t="shared" si="10"/>
        <v>모두 지급</v>
      </c>
      <c r="AB22" s="19" t="str">
        <f t="shared" si="11"/>
        <v>모두 지급</v>
      </c>
      <c r="AC22" s="19" t="str">
        <f t="shared" si="12"/>
        <v>모두 지급</v>
      </c>
    </row>
    <row r="23" spans="2:29" x14ac:dyDescent="0.3">
      <c r="B23">
        <v>16</v>
      </c>
      <c r="C23" s="11" cm="1">
        <f t="array" ref="C23">_xlfn.IFS($Y23="지급",$L23,$Y23="모두 지급",$L23,Y23="미지급",error)</f>
        <v>155</v>
      </c>
      <c r="D23" s="11" cm="1">
        <f t="array" ref="D23">_xlfn.IFS(Z23="지급",M23,Z23="모두 지급",M23,Z23="미지급",0)</f>
        <v>124</v>
      </c>
      <c r="E23" s="11" cm="1">
        <f t="array" ref="E23">_xlfn.IFS(AA23="지급",N23,AA23="모두 지급",N23,AA23="미지급",0)</f>
        <v>0</v>
      </c>
      <c r="F23" s="11" cm="1">
        <f t="array" ref="F23">_xlfn.IFS(AB23="지급",O23,AB23="모두 지급",O23,AB23="미지급",0)</f>
        <v>0</v>
      </c>
      <c r="G23" s="11" cm="1">
        <f t="array" ref="G23">_xlfn.IFS(AC23="지급",P23,AC23="모두 지급",P23,AC23="미지급",0)</f>
        <v>0</v>
      </c>
      <c r="J23">
        <v>16</v>
      </c>
      <c r="K23">
        <f t="shared" si="13"/>
        <v>15.407021574586361</v>
      </c>
      <c r="L23" s="11">
        <f t="shared" si="3"/>
        <v>155</v>
      </c>
      <c r="M23" s="11">
        <f t="shared" si="4"/>
        <v>124</v>
      </c>
      <c r="N23" s="11">
        <f t="shared" si="5"/>
        <v>93</v>
      </c>
      <c r="O23" s="11">
        <f t="shared" si="6"/>
        <v>62</v>
      </c>
      <c r="P23" s="11">
        <f t="shared" si="7"/>
        <v>31</v>
      </c>
      <c r="R23" s="12">
        <f t="shared" si="14"/>
        <v>15.407021574586361</v>
      </c>
      <c r="S23" s="12">
        <f t="shared" si="1"/>
        <v>15.407021574586361</v>
      </c>
      <c r="T23" s="12">
        <f t="shared" si="1"/>
        <v>15.407021574586361</v>
      </c>
      <c r="U23" s="12">
        <f t="shared" si="1"/>
        <v>15.407021574586361</v>
      </c>
      <c r="V23" s="12">
        <f t="shared" si="1"/>
        <v>15.407021574586361</v>
      </c>
      <c r="X23" t="str">
        <f t="shared" si="8"/>
        <v>미지급</v>
      </c>
      <c r="Y23" s="19" t="str">
        <f t="shared" si="9"/>
        <v>지급</v>
      </c>
      <c r="Z23" s="19" t="str">
        <f t="shared" si="2"/>
        <v>지급</v>
      </c>
      <c r="AA23" s="19" t="str">
        <f t="shared" si="10"/>
        <v>미지급</v>
      </c>
      <c r="AB23" s="19" t="str">
        <f t="shared" si="11"/>
        <v>미지급</v>
      </c>
      <c r="AC23" s="19" t="str">
        <f t="shared" si="12"/>
        <v>미지급</v>
      </c>
    </row>
    <row r="24" spans="2:29" x14ac:dyDescent="0.3">
      <c r="B24">
        <v>17</v>
      </c>
      <c r="C24" s="11" cm="1">
        <f t="array" ref="C24">_xlfn.IFS($Y24="지급",$L24,$Y24="모두 지급",$L24,Y24="미지급",error)</f>
        <v>185</v>
      </c>
      <c r="D24" s="11" cm="1">
        <f t="array" ref="D24">_xlfn.IFS(Z24="지급",M24,Z24="모두 지급",M24,Z24="미지급",0)</f>
        <v>0</v>
      </c>
      <c r="E24" s="11" cm="1">
        <f t="array" ref="E24">_xlfn.IFS(AA24="지급",N24,AA24="모두 지급",N24,AA24="미지급",0)</f>
        <v>111</v>
      </c>
      <c r="F24" s="11" cm="1">
        <f t="array" ref="F24">_xlfn.IFS(AB24="지급",O24,AB24="모두 지급",O24,AB24="미지급",0)</f>
        <v>0</v>
      </c>
      <c r="G24" s="11" cm="1">
        <f t="array" ref="G24">_xlfn.IFS(AC24="지급",P24,AC24="모두 지급",P24,AC24="미지급",0)</f>
        <v>0</v>
      </c>
      <c r="J24">
        <v>17</v>
      </c>
      <c r="K24">
        <f t="shared" si="13"/>
        <v>18.488425889503631</v>
      </c>
      <c r="L24" s="11">
        <f t="shared" si="3"/>
        <v>185</v>
      </c>
      <c r="M24" s="11">
        <f t="shared" si="4"/>
        <v>148</v>
      </c>
      <c r="N24" s="11">
        <f t="shared" si="5"/>
        <v>111</v>
      </c>
      <c r="O24" s="11">
        <f t="shared" si="6"/>
        <v>74</v>
      </c>
      <c r="P24" s="11">
        <f t="shared" si="7"/>
        <v>37</v>
      </c>
      <c r="R24" s="12">
        <f t="shared" si="14"/>
        <v>18.488425889503631</v>
      </c>
      <c r="S24" s="12">
        <f t="shared" si="14"/>
        <v>18.488425889503631</v>
      </c>
      <c r="T24" s="12">
        <f t="shared" si="14"/>
        <v>18.488425889503631</v>
      </c>
      <c r="U24" s="12">
        <f t="shared" si="14"/>
        <v>18.488425889503631</v>
      </c>
      <c r="V24" s="12">
        <f t="shared" si="14"/>
        <v>18.488425889503631</v>
      </c>
      <c r="X24" t="str">
        <f t="shared" si="8"/>
        <v>미지급</v>
      </c>
      <c r="Y24" s="19" t="str">
        <f t="shared" si="9"/>
        <v>지급</v>
      </c>
      <c r="Z24" s="19" t="str">
        <f t="shared" si="2"/>
        <v>미지급</v>
      </c>
      <c r="AA24" s="19" t="str">
        <f t="shared" si="10"/>
        <v>지급</v>
      </c>
      <c r="AB24" s="19" t="str">
        <f t="shared" si="11"/>
        <v>미지급</v>
      </c>
      <c r="AC24" s="19" t="str">
        <f t="shared" si="12"/>
        <v>미지급</v>
      </c>
    </row>
    <row r="25" spans="2:29" x14ac:dyDescent="0.3">
      <c r="B25">
        <v>18</v>
      </c>
      <c r="C25" s="11" cm="1">
        <f t="array" ref="C25">_xlfn.IFS($Y25="지급",$L25,$Y25="모두 지급",$L25,Y25="미지급",error)</f>
        <v>222</v>
      </c>
      <c r="D25" s="11" cm="1">
        <f t="array" ref="D25">_xlfn.IFS(Z25="지급",M25,Z25="모두 지급",M25,Z25="미지급",0)</f>
        <v>0</v>
      </c>
      <c r="E25" s="11" cm="1">
        <f t="array" ref="E25">_xlfn.IFS(AA25="지급",N25,AA25="모두 지급",N25,AA25="미지급",0)</f>
        <v>0</v>
      </c>
      <c r="F25" s="11" cm="1">
        <f t="array" ref="F25">_xlfn.IFS(AB25="지급",O25,AB25="모두 지급",O25,AB25="미지급",0)</f>
        <v>89</v>
      </c>
      <c r="G25" s="11" cm="1">
        <f t="array" ref="G25">_xlfn.IFS(AC25="지급",P25,AC25="모두 지급",P25,AC25="미지급",0)</f>
        <v>0</v>
      </c>
      <c r="J25">
        <v>18</v>
      </c>
      <c r="K25">
        <f t="shared" si="13"/>
        <v>22.186111067404358</v>
      </c>
      <c r="L25" s="11">
        <f t="shared" si="3"/>
        <v>222</v>
      </c>
      <c r="M25" s="11">
        <f t="shared" si="4"/>
        <v>178</v>
      </c>
      <c r="N25" s="11">
        <f t="shared" si="5"/>
        <v>134</v>
      </c>
      <c r="O25" s="11">
        <f t="shared" si="6"/>
        <v>89</v>
      </c>
      <c r="P25" s="11">
        <f t="shared" si="7"/>
        <v>45</v>
      </c>
      <c r="R25" s="12">
        <f t="shared" si="14"/>
        <v>22.186111067404358</v>
      </c>
      <c r="S25" s="12">
        <f t="shared" si="14"/>
        <v>22.186111067404358</v>
      </c>
      <c r="T25" s="12">
        <f t="shared" si="14"/>
        <v>22.186111067404358</v>
      </c>
      <c r="U25" s="12">
        <f t="shared" si="14"/>
        <v>22.186111067404358</v>
      </c>
      <c r="V25" s="12">
        <f t="shared" si="14"/>
        <v>22.186111067404358</v>
      </c>
      <c r="X25" t="str">
        <f t="shared" si="8"/>
        <v>미지급</v>
      </c>
      <c r="Y25" s="19" t="str">
        <f t="shared" si="9"/>
        <v>지급</v>
      </c>
      <c r="Z25" s="19" t="str">
        <f t="shared" si="2"/>
        <v>미지급</v>
      </c>
      <c r="AA25" s="19" t="str">
        <f t="shared" si="10"/>
        <v>미지급</v>
      </c>
      <c r="AB25" s="19" t="str">
        <f t="shared" si="11"/>
        <v>지급</v>
      </c>
      <c r="AC25" s="19" t="str">
        <f t="shared" si="12"/>
        <v>미지급</v>
      </c>
    </row>
    <row r="26" spans="2:29" x14ac:dyDescent="0.3">
      <c r="B26">
        <v>19</v>
      </c>
      <c r="C26" s="11" cm="1">
        <f t="array" ref="C26">_xlfn.IFS($Y26="지급",$L26,$Y26="모두 지급",$L26,Y26="미지급",error)</f>
        <v>267</v>
      </c>
      <c r="D26" s="11" cm="1">
        <f t="array" ref="D26">_xlfn.IFS(Z26="지급",M26,Z26="모두 지급",M26,Z26="미지급",0)</f>
        <v>0</v>
      </c>
      <c r="E26" s="11" cm="1">
        <f t="array" ref="E26">_xlfn.IFS(AA26="지급",N26,AA26="모두 지급",N26,AA26="미지급",0)</f>
        <v>0</v>
      </c>
      <c r="F26" s="11" cm="1">
        <f t="array" ref="F26">_xlfn.IFS(AB26="지급",O26,AB26="모두 지급",O26,AB26="미지급",0)</f>
        <v>0</v>
      </c>
      <c r="G26" s="11" cm="1">
        <f t="array" ref="G26">_xlfn.IFS(AC26="지급",P26,AC26="모두 지급",P26,AC26="미지급",0)</f>
        <v>54</v>
      </c>
      <c r="J26">
        <v>19</v>
      </c>
      <c r="K26">
        <f t="shared" si="13"/>
        <v>26.62333328088523</v>
      </c>
      <c r="L26" s="11">
        <f t="shared" si="3"/>
        <v>267</v>
      </c>
      <c r="M26" s="11">
        <f t="shared" si="4"/>
        <v>213</v>
      </c>
      <c r="N26" s="11">
        <f t="shared" si="5"/>
        <v>160</v>
      </c>
      <c r="O26" s="11">
        <f t="shared" si="6"/>
        <v>107</v>
      </c>
      <c r="P26" s="11">
        <f t="shared" si="7"/>
        <v>54</v>
      </c>
      <c r="R26" s="12">
        <f t="shared" si="14"/>
        <v>26.62333328088523</v>
      </c>
      <c r="S26" s="12">
        <f t="shared" si="14"/>
        <v>26.62333328088523</v>
      </c>
      <c r="T26" s="12">
        <f t="shared" si="14"/>
        <v>26.62333328088523</v>
      </c>
      <c r="U26" s="12">
        <f t="shared" si="14"/>
        <v>26.62333328088523</v>
      </c>
      <c r="V26" s="12">
        <f t="shared" si="14"/>
        <v>26.62333328088523</v>
      </c>
      <c r="X26" t="str">
        <f t="shared" si="8"/>
        <v>미지급</v>
      </c>
      <c r="Y26" s="19" t="str">
        <f t="shared" si="9"/>
        <v>지급</v>
      </c>
      <c r="Z26" s="19" t="str">
        <f t="shared" si="2"/>
        <v>미지급</v>
      </c>
      <c r="AA26" s="19" t="str">
        <f t="shared" si="10"/>
        <v>미지급</v>
      </c>
      <c r="AB26" s="19" t="str">
        <f t="shared" si="11"/>
        <v>미지급</v>
      </c>
      <c r="AC26" s="19" t="str">
        <f t="shared" si="12"/>
        <v>지급</v>
      </c>
    </row>
    <row r="27" spans="2:29" x14ac:dyDescent="0.3">
      <c r="B27">
        <v>20</v>
      </c>
      <c r="C27" s="11" cm="1">
        <f t="array" ref="C27">_xlfn.IFS($Y27="지급",$L27,$Y27="모두 지급",$L27,Y27="미지급",error)</f>
        <v>320</v>
      </c>
      <c r="D27" s="11" cm="1">
        <f t="array" ref="D27">_xlfn.IFS(Z27="지급",M27,Z27="모두 지급",M27,Z27="미지급",0)</f>
        <v>256</v>
      </c>
      <c r="E27" s="11" cm="1">
        <f t="array" ref="E27">_xlfn.IFS(AA27="지급",N27,AA27="모두 지급",N27,AA27="미지급",0)</f>
        <v>192</v>
      </c>
      <c r="F27" s="11" cm="1">
        <f t="array" ref="F27">_xlfn.IFS(AB27="지급",O27,AB27="모두 지급",O27,AB27="미지급",0)</f>
        <v>128</v>
      </c>
      <c r="G27" s="11" cm="1">
        <f t="array" ref="G27">_xlfn.IFS(AC27="지급",P27,AC27="모두 지급",P27,AC27="미지급",0)</f>
        <v>64</v>
      </c>
      <c r="J27">
        <v>20</v>
      </c>
      <c r="K27">
        <f t="shared" si="13"/>
        <v>31.947999937062274</v>
      </c>
      <c r="L27" s="11">
        <f t="shared" si="3"/>
        <v>320</v>
      </c>
      <c r="M27" s="11">
        <f t="shared" si="4"/>
        <v>256</v>
      </c>
      <c r="N27" s="11">
        <f t="shared" si="5"/>
        <v>192</v>
      </c>
      <c r="O27" s="11">
        <f t="shared" si="6"/>
        <v>128</v>
      </c>
      <c r="P27" s="11">
        <f t="shared" si="7"/>
        <v>64</v>
      </c>
      <c r="R27" s="12">
        <f t="shared" si="14"/>
        <v>31.947999937062274</v>
      </c>
      <c r="S27" s="12">
        <f t="shared" si="14"/>
        <v>31.947999937062274</v>
      </c>
      <c r="T27" s="12">
        <f t="shared" si="14"/>
        <v>31.947999937062274</v>
      </c>
      <c r="U27" s="12">
        <f t="shared" si="14"/>
        <v>31.947999937062274</v>
      </c>
      <c r="V27" s="12">
        <f t="shared" si="14"/>
        <v>31.947999937062274</v>
      </c>
      <c r="X27" t="str">
        <f t="shared" si="8"/>
        <v>모두 지급</v>
      </c>
      <c r="Y27" s="19" t="str">
        <f t="shared" si="9"/>
        <v>지급</v>
      </c>
      <c r="Z27" s="19" t="str">
        <f t="shared" si="2"/>
        <v>모두 지급</v>
      </c>
      <c r="AA27" s="19" t="str">
        <f t="shared" si="10"/>
        <v>모두 지급</v>
      </c>
      <c r="AB27" s="19" t="str">
        <f t="shared" si="11"/>
        <v>모두 지급</v>
      </c>
      <c r="AC27" s="19" t="str">
        <f t="shared" si="12"/>
        <v>모두 지급</v>
      </c>
    </row>
    <row r="28" spans="2:29" x14ac:dyDescent="0.3">
      <c r="B28">
        <v>21</v>
      </c>
      <c r="C28" s="11" cm="1">
        <f t="array" ref="C28">_xlfn.IFS($Y28="지급",$L28,$Y28="모두 지급",$L28,Y28="미지급",error)</f>
        <v>384</v>
      </c>
      <c r="D28" s="11" cm="1">
        <f t="array" ref="D28">_xlfn.IFS(Z28="지급",M28,Z28="모두 지급",M28,Z28="미지급",0)</f>
        <v>307</v>
      </c>
      <c r="E28" s="11" cm="1">
        <f t="array" ref="E28">_xlfn.IFS(AA28="지급",N28,AA28="모두 지급",N28,AA28="미지급",0)</f>
        <v>0</v>
      </c>
      <c r="F28" s="11" cm="1">
        <f t="array" ref="F28">_xlfn.IFS(AB28="지급",O28,AB28="모두 지급",O28,AB28="미지급",0)</f>
        <v>0</v>
      </c>
      <c r="G28" s="11" cm="1">
        <f t="array" ref="G28">_xlfn.IFS(AC28="지급",P28,AC28="모두 지급",P28,AC28="미지급",0)</f>
        <v>0</v>
      </c>
      <c r="J28">
        <v>21</v>
      </c>
      <c r="K28">
        <f t="shared" si="13"/>
        <v>38.337599924474731</v>
      </c>
      <c r="L28" s="11">
        <f t="shared" si="3"/>
        <v>384</v>
      </c>
      <c r="M28" s="11">
        <f t="shared" si="4"/>
        <v>307</v>
      </c>
      <c r="N28" s="11">
        <f t="shared" si="5"/>
        <v>231</v>
      </c>
      <c r="O28" s="11">
        <f t="shared" si="6"/>
        <v>154</v>
      </c>
      <c r="P28" s="11">
        <f t="shared" si="7"/>
        <v>77</v>
      </c>
      <c r="R28" s="12">
        <f t="shared" si="14"/>
        <v>38.337599924474731</v>
      </c>
      <c r="S28" s="12">
        <f t="shared" si="14"/>
        <v>38.337599924474731</v>
      </c>
      <c r="T28" s="12">
        <f t="shared" si="14"/>
        <v>38.337599924474731</v>
      </c>
      <c r="U28" s="12">
        <f t="shared" si="14"/>
        <v>38.337599924474731</v>
      </c>
      <c r="V28" s="12">
        <f t="shared" si="14"/>
        <v>38.337599924474731</v>
      </c>
      <c r="X28" t="str">
        <f t="shared" si="8"/>
        <v>미지급</v>
      </c>
      <c r="Y28" s="19" t="str">
        <f t="shared" si="9"/>
        <v>지급</v>
      </c>
      <c r="Z28" s="19" t="str">
        <f t="shared" si="2"/>
        <v>지급</v>
      </c>
      <c r="AA28" s="19" t="str">
        <f t="shared" si="10"/>
        <v>미지급</v>
      </c>
      <c r="AB28" s="19" t="str">
        <f t="shared" si="11"/>
        <v>미지급</v>
      </c>
      <c r="AC28" s="19" t="str">
        <f t="shared" si="12"/>
        <v>미지급</v>
      </c>
    </row>
    <row r="29" spans="2:29" x14ac:dyDescent="0.3">
      <c r="B29">
        <v>22</v>
      </c>
      <c r="C29" s="11" cm="1">
        <f t="array" ref="C29">_xlfn.IFS($Y29="지급",$L29,$Y29="모두 지급",$L29,Y29="미지급",error)</f>
        <v>461</v>
      </c>
      <c r="D29" s="11" cm="1">
        <f t="array" ref="D29">_xlfn.IFS(Z29="지급",M29,Z29="모두 지급",M29,Z29="미지급",0)</f>
        <v>0</v>
      </c>
      <c r="E29" s="11" cm="1">
        <f t="array" ref="E29">_xlfn.IFS(AA29="지급",N29,AA29="모두 지급",N29,AA29="미지급",0)</f>
        <v>277</v>
      </c>
      <c r="F29" s="11" cm="1">
        <f t="array" ref="F29">_xlfn.IFS(AB29="지급",O29,AB29="모두 지급",O29,AB29="미지급",0)</f>
        <v>0</v>
      </c>
      <c r="G29" s="11" cm="1">
        <f t="array" ref="G29">_xlfn.IFS(AC29="지급",P29,AC29="모두 지급",P29,AC29="미지급",0)</f>
        <v>0</v>
      </c>
      <c r="J29">
        <v>22</v>
      </c>
      <c r="K29">
        <f t="shared" si="13"/>
        <v>46.005119909369675</v>
      </c>
      <c r="L29" s="11">
        <f t="shared" si="3"/>
        <v>461</v>
      </c>
      <c r="M29" s="11">
        <f t="shared" si="4"/>
        <v>369</v>
      </c>
      <c r="N29" s="11">
        <f t="shared" si="5"/>
        <v>277</v>
      </c>
      <c r="O29" s="11">
        <f t="shared" si="6"/>
        <v>185</v>
      </c>
      <c r="P29" s="11">
        <f t="shared" si="7"/>
        <v>93</v>
      </c>
      <c r="R29" s="12">
        <f t="shared" si="14"/>
        <v>46.005119909369675</v>
      </c>
      <c r="S29" s="12">
        <f t="shared" si="14"/>
        <v>46.005119909369675</v>
      </c>
      <c r="T29" s="12">
        <f t="shared" si="14"/>
        <v>46.005119909369675</v>
      </c>
      <c r="U29" s="12">
        <f t="shared" si="14"/>
        <v>46.005119909369675</v>
      </c>
      <c r="V29" s="12">
        <f t="shared" si="14"/>
        <v>46.005119909369675</v>
      </c>
      <c r="X29" t="str">
        <f t="shared" si="8"/>
        <v>미지급</v>
      </c>
      <c r="Y29" s="19" t="str">
        <f t="shared" si="9"/>
        <v>지급</v>
      </c>
      <c r="Z29" s="19" t="str">
        <f t="shared" si="2"/>
        <v>미지급</v>
      </c>
      <c r="AA29" s="19" t="str">
        <f t="shared" si="10"/>
        <v>지급</v>
      </c>
      <c r="AB29" s="19" t="str">
        <f t="shared" si="11"/>
        <v>미지급</v>
      </c>
      <c r="AC29" s="19" t="str">
        <f t="shared" si="12"/>
        <v>미지급</v>
      </c>
    </row>
    <row r="30" spans="2:29" x14ac:dyDescent="0.3">
      <c r="B30">
        <v>23</v>
      </c>
      <c r="C30" s="11" cm="1">
        <f t="array" ref="C30">_xlfn.IFS($Y30="지급",$L30,$Y30="모두 지급",$L30,Y30="미지급",error)</f>
        <v>553</v>
      </c>
      <c r="D30" s="11" cm="1">
        <f t="array" ref="D30">_xlfn.IFS(Z30="지급",M30,Z30="모두 지급",M30,Z30="미지급",0)</f>
        <v>0</v>
      </c>
      <c r="E30" s="11" cm="1">
        <f t="array" ref="E30">_xlfn.IFS(AA30="지급",N30,AA30="모두 지급",N30,AA30="미지급",0)</f>
        <v>0</v>
      </c>
      <c r="F30" s="11" cm="1">
        <f t="array" ref="F30">_xlfn.IFS(AB30="지급",O30,AB30="모두 지급",O30,AB30="미지급",0)</f>
        <v>221</v>
      </c>
      <c r="G30" s="11" cm="1">
        <f t="array" ref="G30">_xlfn.IFS(AC30="지급",P30,AC30="모두 지급",P30,AC30="미지급",0)</f>
        <v>0</v>
      </c>
      <c r="J30">
        <v>23</v>
      </c>
      <c r="K30">
        <f t="shared" si="13"/>
        <v>55.206143891243606</v>
      </c>
      <c r="L30" s="11">
        <f t="shared" si="3"/>
        <v>553</v>
      </c>
      <c r="M30" s="11">
        <f t="shared" si="4"/>
        <v>442</v>
      </c>
      <c r="N30" s="11">
        <f t="shared" si="5"/>
        <v>332</v>
      </c>
      <c r="O30" s="11">
        <f t="shared" si="6"/>
        <v>221</v>
      </c>
      <c r="P30" s="11">
        <f t="shared" si="7"/>
        <v>111</v>
      </c>
      <c r="R30" s="12">
        <f t="shared" si="14"/>
        <v>55.206143891243606</v>
      </c>
      <c r="S30" s="12">
        <f t="shared" si="14"/>
        <v>55.206143891243606</v>
      </c>
      <c r="T30" s="12">
        <f t="shared" si="14"/>
        <v>55.206143891243606</v>
      </c>
      <c r="U30" s="12">
        <f t="shared" si="14"/>
        <v>55.206143891243606</v>
      </c>
      <c r="V30" s="12">
        <f t="shared" si="14"/>
        <v>55.206143891243606</v>
      </c>
      <c r="X30" t="str">
        <f t="shared" si="8"/>
        <v>미지급</v>
      </c>
      <c r="Y30" s="19" t="str">
        <f t="shared" si="9"/>
        <v>지급</v>
      </c>
      <c r="Z30" s="19" t="str">
        <f t="shared" si="2"/>
        <v>미지급</v>
      </c>
      <c r="AA30" s="19" t="str">
        <f t="shared" si="10"/>
        <v>미지급</v>
      </c>
      <c r="AB30" s="19" t="str">
        <f t="shared" si="11"/>
        <v>지급</v>
      </c>
      <c r="AC30" s="19" t="str">
        <f t="shared" si="12"/>
        <v>미지급</v>
      </c>
    </row>
    <row r="31" spans="2:29" x14ac:dyDescent="0.3">
      <c r="B31">
        <v>24</v>
      </c>
      <c r="C31" s="11" cm="1">
        <f t="array" ref="C31">_xlfn.IFS($Y31="지급",$L31,$Y31="모두 지급",$L31,Y31="미지급",error)</f>
        <v>663</v>
      </c>
      <c r="D31" s="11" cm="1">
        <f t="array" ref="D31">_xlfn.IFS(Z31="지급",M31,Z31="모두 지급",M31,Z31="미지급",0)</f>
        <v>0</v>
      </c>
      <c r="E31" s="11" cm="1">
        <f t="array" ref="E31">_xlfn.IFS(AA31="지급",N31,AA31="모두 지급",N31,AA31="미지급",0)</f>
        <v>0</v>
      </c>
      <c r="F31" s="11" cm="1">
        <f t="array" ref="F31">_xlfn.IFS(AB31="지급",O31,AB31="모두 지급",O31,AB31="미지급",0)</f>
        <v>0</v>
      </c>
      <c r="G31" s="11" cm="1">
        <f t="array" ref="G31">_xlfn.IFS(AC31="지급",P31,AC31="모두 지급",P31,AC31="미지급",0)</f>
        <v>133</v>
      </c>
      <c r="J31">
        <v>24</v>
      </c>
      <c r="K31">
        <f t="shared" si="13"/>
        <v>66.247372669492322</v>
      </c>
      <c r="L31" s="11">
        <f t="shared" si="3"/>
        <v>663</v>
      </c>
      <c r="M31" s="11">
        <f t="shared" si="4"/>
        <v>530</v>
      </c>
      <c r="N31" s="11">
        <f t="shared" si="5"/>
        <v>398</v>
      </c>
      <c r="O31" s="11">
        <f t="shared" si="6"/>
        <v>265</v>
      </c>
      <c r="P31" s="11">
        <f t="shared" si="7"/>
        <v>133</v>
      </c>
      <c r="R31" s="12">
        <f t="shared" si="14"/>
        <v>66.247372669492322</v>
      </c>
      <c r="S31" s="12">
        <f t="shared" si="14"/>
        <v>66.247372669492322</v>
      </c>
      <c r="T31" s="12">
        <f t="shared" si="14"/>
        <v>66.247372669492322</v>
      </c>
      <c r="U31" s="12">
        <f t="shared" si="14"/>
        <v>66.247372669492322</v>
      </c>
      <c r="V31" s="12">
        <f t="shared" si="14"/>
        <v>66.247372669492322</v>
      </c>
      <c r="X31" t="str">
        <f t="shared" si="8"/>
        <v>미지급</v>
      </c>
      <c r="Y31" s="19" t="str">
        <f t="shared" si="9"/>
        <v>지급</v>
      </c>
      <c r="Z31" s="19" t="str">
        <f t="shared" si="2"/>
        <v>미지급</v>
      </c>
      <c r="AA31" s="19" t="str">
        <f t="shared" si="10"/>
        <v>미지급</v>
      </c>
      <c r="AB31" s="19" t="str">
        <f t="shared" si="11"/>
        <v>미지급</v>
      </c>
      <c r="AC31" s="19" t="str">
        <f t="shared" si="12"/>
        <v>지급</v>
      </c>
    </row>
    <row r="32" spans="2:29" x14ac:dyDescent="0.3">
      <c r="B32">
        <v>25</v>
      </c>
      <c r="C32" s="11" cm="1">
        <f t="array" ref="C32">_xlfn.IFS($Y32="지급",$L32,$Y32="모두 지급",$L32,Y32="미지급",error)</f>
        <v>795</v>
      </c>
      <c r="D32" s="11" cm="1">
        <f t="array" ref="D32">_xlfn.IFS(Z32="지급",M32,Z32="모두 지급",M32,Z32="미지급",0)</f>
        <v>636</v>
      </c>
      <c r="E32" s="11" cm="1">
        <f t="array" ref="E32">_xlfn.IFS(AA32="지급",N32,AA32="모두 지급",N32,AA32="미지급",0)</f>
        <v>477</v>
      </c>
      <c r="F32" s="11" cm="1">
        <f t="array" ref="F32">_xlfn.IFS(AB32="지급",O32,AB32="모두 지급",O32,AB32="미지급",0)</f>
        <v>318</v>
      </c>
      <c r="G32" s="11" cm="1">
        <f t="array" ref="G32">_xlfn.IFS(AC32="지급",P32,AC32="모두 지급",P32,AC32="미지급",0)</f>
        <v>159</v>
      </c>
      <c r="J32">
        <v>25</v>
      </c>
      <c r="K32">
        <f t="shared" si="13"/>
        <v>79.496847203390786</v>
      </c>
      <c r="L32" s="11">
        <f t="shared" si="3"/>
        <v>795</v>
      </c>
      <c r="M32" s="11">
        <f t="shared" si="4"/>
        <v>636</v>
      </c>
      <c r="N32" s="11">
        <f t="shared" si="5"/>
        <v>477</v>
      </c>
      <c r="O32" s="11">
        <f t="shared" si="6"/>
        <v>318</v>
      </c>
      <c r="P32" s="11">
        <f t="shared" si="7"/>
        <v>159</v>
      </c>
      <c r="R32" s="12">
        <f t="shared" si="14"/>
        <v>79.496847203390786</v>
      </c>
      <c r="S32" s="12">
        <f t="shared" si="14"/>
        <v>79.496847203390786</v>
      </c>
      <c r="T32" s="12">
        <f t="shared" si="14"/>
        <v>79.496847203390786</v>
      </c>
      <c r="U32" s="12">
        <f t="shared" si="14"/>
        <v>79.496847203390786</v>
      </c>
      <c r="V32" s="12">
        <f t="shared" si="14"/>
        <v>79.496847203390786</v>
      </c>
      <c r="X32" t="str">
        <f t="shared" si="8"/>
        <v>모두 지급</v>
      </c>
      <c r="Y32" s="19" t="str">
        <f t="shared" si="9"/>
        <v>지급</v>
      </c>
      <c r="Z32" s="19" t="str">
        <f t="shared" si="2"/>
        <v>모두 지급</v>
      </c>
      <c r="AA32" s="19" t="str">
        <f t="shared" si="10"/>
        <v>모두 지급</v>
      </c>
      <c r="AB32" s="19" t="str">
        <f t="shared" si="11"/>
        <v>모두 지급</v>
      </c>
      <c r="AC32" s="19" t="str">
        <f t="shared" si="12"/>
        <v>모두 지급</v>
      </c>
    </row>
    <row r="33" spans="2:29" x14ac:dyDescent="0.3">
      <c r="B33">
        <v>26</v>
      </c>
      <c r="C33" s="11" cm="1">
        <f t="array" ref="C33">_xlfn.IFS($Y33="지급",$L33,$Y33="모두 지급",$L33,Y33="미지급",error)</f>
        <v>954</v>
      </c>
      <c r="D33" s="11" cm="1">
        <f t="array" ref="D33">_xlfn.IFS(Z33="지급",M33,Z33="모두 지급",M33,Z33="미지급",0)</f>
        <v>764</v>
      </c>
      <c r="E33" s="11" cm="1">
        <f t="array" ref="E33">_xlfn.IFS(AA33="지급",N33,AA33="모두 지급",N33,AA33="미지급",0)</f>
        <v>0</v>
      </c>
      <c r="F33" s="11" cm="1">
        <f t="array" ref="F33">_xlfn.IFS(AB33="지급",O33,AB33="모두 지급",O33,AB33="미지급",0)</f>
        <v>0</v>
      </c>
      <c r="G33" s="11" cm="1">
        <f t="array" ref="G33">_xlfn.IFS(AC33="지급",P33,AC33="모두 지급",P33,AC33="미지급",0)</f>
        <v>0</v>
      </c>
      <c r="J33">
        <v>26</v>
      </c>
      <c r="K33">
        <f t="shared" si="13"/>
        <v>95.396216644068943</v>
      </c>
      <c r="L33" s="11">
        <f t="shared" si="3"/>
        <v>954</v>
      </c>
      <c r="M33" s="11">
        <f t="shared" si="4"/>
        <v>764</v>
      </c>
      <c r="N33" s="11">
        <f t="shared" si="5"/>
        <v>573</v>
      </c>
      <c r="O33" s="11">
        <f t="shared" si="6"/>
        <v>382</v>
      </c>
      <c r="P33" s="11">
        <f t="shared" si="7"/>
        <v>191</v>
      </c>
      <c r="R33" s="12">
        <f t="shared" si="14"/>
        <v>95.396216644068943</v>
      </c>
      <c r="S33" s="12">
        <f t="shared" si="14"/>
        <v>95.396216644068943</v>
      </c>
      <c r="T33" s="12">
        <f t="shared" si="14"/>
        <v>95.396216644068943</v>
      </c>
      <c r="U33" s="12">
        <f t="shared" si="14"/>
        <v>95.396216644068943</v>
      </c>
      <c r="V33" s="12">
        <f t="shared" si="14"/>
        <v>95.396216644068943</v>
      </c>
      <c r="X33" t="str">
        <f t="shared" si="8"/>
        <v>미지급</v>
      </c>
      <c r="Y33" s="19" t="str">
        <f t="shared" si="9"/>
        <v>지급</v>
      </c>
      <c r="Z33" s="19" t="str">
        <f t="shared" si="2"/>
        <v>지급</v>
      </c>
      <c r="AA33" s="19" t="str">
        <f t="shared" si="10"/>
        <v>미지급</v>
      </c>
      <c r="AB33" s="19" t="str">
        <f t="shared" si="11"/>
        <v>미지급</v>
      </c>
      <c r="AC33" s="19" t="str">
        <f t="shared" si="12"/>
        <v>미지급</v>
      </c>
    </row>
    <row r="34" spans="2:29" x14ac:dyDescent="0.3">
      <c r="B34">
        <v>27</v>
      </c>
      <c r="C34" s="11" cm="1">
        <f t="array" ref="C34">_xlfn.IFS($Y34="지급",$L34,$Y34="모두 지급",$L34,Y34="미지급",error)</f>
        <v>1145</v>
      </c>
      <c r="D34" s="11" cm="1">
        <f t="array" ref="D34">_xlfn.IFS(Z34="지급",M34,Z34="모두 지급",M34,Z34="미지급",0)</f>
        <v>0</v>
      </c>
      <c r="E34" s="11" cm="1">
        <f t="array" ref="E34">_xlfn.IFS(AA34="지급",N34,AA34="모두 지급",N34,AA34="미지급",0)</f>
        <v>687</v>
      </c>
      <c r="F34" s="11" cm="1">
        <f t="array" ref="F34">_xlfn.IFS(AB34="지급",O34,AB34="모두 지급",O34,AB34="미지급",0)</f>
        <v>0</v>
      </c>
      <c r="G34" s="11" cm="1">
        <f t="array" ref="G34">_xlfn.IFS(AC34="지급",P34,AC34="모두 지급",P34,AC34="미지급",0)</f>
        <v>0</v>
      </c>
      <c r="J34">
        <v>27</v>
      </c>
      <c r="K34">
        <f t="shared" si="13"/>
        <v>114.47545997288273</v>
      </c>
      <c r="L34" s="11">
        <f t="shared" si="3"/>
        <v>1145</v>
      </c>
      <c r="M34" s="11">
        <f t="shared" si="4"/>
        <v>916</v>
      </c>
      <c r="N34" s="11">
        <f t="shared" si="5"/>
        <v>687</v>
      </c>
      <c r="O34" s="11">
        <f t="shared" si="6"/>
        <v>458</v>
      </c>
      <c r="P34" s="11">
        <f t="shared" si="7"/>
        <v>229</v>
      </c>
      <c r="R34" s="12">
        <f t="shared" si="14"/>
        <v>114.47545997288273</v>
      </c>
      <c r="S34" s="12">
        <f t="shared" si="14"/>
        <v>114.47545997288273</v>
      </c>
      <c r="T34" s="12">
        <f t="shared" si="14"/>
        <v>114.47545997288273</v>
      </c>
      <c r="U34" s="12">
        <f t="shared" si="14"/>
        <v>114.47545997288273</v>
      </c>
      <c r="V34" s="12">
        <f t="shared" si="14"/>
        <v>114.47545997288273</v>
      </c>
      <c r="X34" t="str">
        <f t="shared" si="8"/>
        <v>미지급</v>
      </c>
      <c r="Y34" s="19" t="str">
        <f t="shared" si="9"/>
        <v>지급</v>
      </c>
      <c r="Z34" s="19" t="str">
        <f t="shared" si="2"/>
        <v>미지급</v>
      </c>
      <c r="AA34" s="19" t="str">
        <f t="shared" si="10"/>
        <v>지급</v>
      </c>
      <c r="AB34" s="19" t="str">
        <f t="shared" si="11"/>
        <v>미지급</v>
      </c>
      <c r="AC34" s="19" t="str">
        <f t="shared" si="12"/>
        <v>미지급</v>
      </c>
    </row>
    <row r="35" spans="2:29" x14ac:dyDescent="0.3">
      <c r="B35">
        <v>28</v>
      </c>
      <c r="C35" s="11" cm="1">
        <f t="array" ref="C35">_xlfn.IFS($Y35="지급",$L35,$Y35="모두 지급",$L35,Y35="미지급",error)</f>
        <v>1374</v>
      </c>
      <c r="D35" s="11" cm="1">
        <f t="array" ref="D35">_xlfn.IFS(Z35="지급",M35,Z35="모두 지급",M35,Z35="미지급",0)</f>
        <v>0</v>
      </c>
      <c r="E35" s="11" cm="1">
        <f t="array" ref="E35">_xlfn.IFS(AA35="지급",N35,AA35="모두 지급",N35,AA35="미지급",0)</f>
        <v>0</v>
      </c>
      <c r="F35" s="11" cm="1">
        <f t="array" ref="F35">_xlfn.IFS(AB35="지급",O35,AB35="모두 지급",O35,AB35="미지급",0)</f>
        <v>550</v>
      </c>
      <c r="G35" s="11" cm="1">
        <f t="array" ref="G35">_xlfn.IFS(AC35="지급",P35,AC35="모두 지급",P35,AC35="미지급",0)</f>
        <v>0</v>
      </c>
      <c r="J35">
        <v>28</v>
      </c>
      <c r="K35">
        <f t="shared" si="13"/>
        <v>137.37055196745928</v>
      </c>
      <c r="L35" s="11">
        <f t="shared" si="3"/>
        <v>1374</v>
      </c>
      <c r="M35" s="11">
        <f t="shared" si="4"/>
        <v>1099</v>
      </c>
      <c r="N35" s="11">
        <f t="shared" si="5"/>
        <v>825</v>
      </c>
      <c r="O35" s="11">
        <f t="shared" si="6"/>
        <v>550</v>
      </c>
      <c r="P35" s="11">
        <f t="shared" si="7"/>
        <v>275</v>
      </c>
      <c r="R35" s="12">
        <f t="shared" si="14"/>
        <v>137.37055196745928</v>
      </c>
      <c r="S35" s="12">
        <f t="shared" si="14"/>
        <v>137.37055196745928</v>
      </c>
      <c r="T35" s="12">
        <f t="shared" si="14"/>
        <v>137.37055196745928</v>
      </c>
      <c r="U35" s="12">
        <f t="shared" si="14"/>
        <v>137.37055196745928</v>
      </c>
      <c r="V35" s="12">
        <f t="shared" si="14"/>
        <v>137.37055196745928</v>
      </c>
      <c r="X35" t="str">
        <f t="shared" si="8"/>
        <v>미지급</v>
      </c>
      <c r="Y35" s="19" t="str">
        <f t="shared" si="9"/>
        <v>지급</v>
      </c>
      <c r="Z35" s="19" t="str">
        <f t="shared" si="2"/>
        <v>미지급</v>
      </c>
      <c r="AA35" s="19" t="str">
        <f t="shared" si="10"/>
        <v>미지급</v>
      </c>
      <c r="AB35" s="19" t="str">
        <f t="shared" si="11"/>
        <v>지급</v>
      </c>
      <c r="AC35" s="19" t="str">
        <f t="shared" si="12"/>
        <v>미지급</v>
      </c>
    </row>
    <row r="36" spans="2:29" x14ac:dyDescent="0.3">
      <c r="B36">
        <v>29</v>
      </c>
      <c r="C36" s="11" cm="1">
        <f t="array" ref="C36">_xlfn.IFS($Y36="지급",$L36,$Y36="모두 지급",$L36,Y36="미지급",error)</f>
        <v>1649</v>
      </c>
      <c r="D36" s="11" cm="1">
        <f t="array" ref="D36">_xlfn.IFS(Z36="지급",M36,Z36="모두 지급",M36,Z36="미지급",0)</f>
        <v>0</v>
      </c>
      <c r="E36" s="11" cm="1">
        <f t="array" ref="E36">_xlfn.IFS(AA36="지급",N36,AA36="모두 지급",N36,AA36="미지급",0)</f>
        <v>0</v>
      </c>
      <c r="F36" s="11" cm="1">
        <f t="array" ref="F36">_xlfn.IFS(AB36="지급",O36,AB36="모두 지급",O36,AB36="미지급",0)</f>
        <v>0</v>
      </c>
      <c r="G36" s="11" cm="1">
        <f t="array" ref="G36">_xlfn.IFS(AC36="지급",P36,AC36="모두 지급",P36,AC36="미지급",0)</f>
        <v>330</v>
      </c>
      <c r="J36">
        <v>29</v>
      </c>
      <c r="K36">
        <f t="shared" si="13"/>
        <v>164.84466236095113</v>
      </c>
      <c r="L36" s="11">
        <f t="shared" si="3"/>
        <v>1649</v>
      </c>
      <c r="M36" s="11">
        <f t="shared" si="4"/>
        <v>1319</v>
      </c>
      <c r="N36" s="11">
        <f t="shared" si="5"/>
        <v>990</v>
      </c>
      <c r="O36" s="11">
        <f t="shared" si="6"/>
        <v>660</v>
      </c>
      <c r="P36" s="11">
        <f t="shared" si="7"/>
        <v>330</v>
      </c>
      <c r="R36" s="12">
        <f t="shared" si="14"/>
        <v>164.84466236095113</v>
      </c>
      <c r="S36" s="12">
        <f t="shared" si="14"/>
        <v>164.84466236095113</v>
      </c>
      <c r="T36" s="12">
        <f t="shared" si="14"/>
        <v>164.84466236095113</v>
      </c>
      <c r="U36" s="12">
        <f t="shared" si="14"/>
        <v>164.84466236095113</v>
      </c>
      <c r="V36" s="12">
        <f t="shared" si="14"/>
        <v>164.84466236095113</v>
      </c>
      <c r="X36" t="str">
        <f t="shared" si="8"/>
        <v>미지급</v>
      </c>
      <c r="Y36" s="19" t="str">
        <f t="shared" si="9"/>
        <v>지급</v>
      </c>
      <c r="Z36" s="19" t="str">
        <f t="shared" si="2"/>
        <v>미지급</v>
      </c>
      <c r="AA36" s="19" t="str">
        <f t="shared" si="10"/>
        <v>미지급</v>
      </c>
      <c r="AB36" s="19" t="str">
        <f t="shared" si="11"/>
        <v>미지급</v>
      </c>
      <c r="AC36" s="19" t="str">
        <f t="shared" si="12"/>
        <v>지급</v>
      </c>
    </row>
    <row r="37" spans="2:29" x14ac:dyDescent="0.3">
      <c r="B37">
        <v>30</v>
      </c>
      <c r="C37" s="11" cm="1">
        <f t="array" ref="C37">_xlfn.IFS($Y37="지급",$L37,$Y37="모두 지급",$L37,Y37="미지급",error)</f>
        <v>1979</v>
      </c>
      <c r="D37" s="11" cm="1">
        <f t="array" ref="D37">_xlfn.IFS(Z37="지급",M37,Z37="모두 지급",M37,Z37="미지급",0)</f>
        <v>1583</v>
      </c>
      <c r="E37" s="11" cm="1">
        <f t="array" ref="E37">_xlfn.IFS(AA37="지급",N37,AA37="모두 지급",N37,AA37="미지급",0)</f>
        <v>1187</v>
      </c>
      <c r="F37" s="11" cm="1">
        <f t="array" ref="F37">_xlfn.IFS(AB37="지급",O37,AB37="모두 지급",O37,AB37="미지급",0)</f>
        <v>792</v>
      </c>
      <c r="G37" s="11" cm="1">
        <f t="array" ref="G37">_xlfn.IFS(AC37="지급",P37,AC37="모두 지급",P37,AC37="미지급",0)</f>
        <v>396</v>
      </c>
      <c r="J37">
        <v>30</v>
      </c>
      <c r="K37">
        <f t="shared" si="13"/>
        <v>197.81359483314137</v>
      </c>
      <c r="L37" s="11">
        <f t="shared" si="3"/>
        <v>1979</v>
      </c>
      <c r="M37" s="11">
        <f t="shared" si="4"/>
        <v>1583</v>
      </c>
      <c r="N37" s="11">
        <f t="shared" si="5"/>
        <v>1187</v>
      </c>
      <c r="O37" s="11">
        <f t="shared" si="6"/>
        <v>792</v>
      </c>
      <c r="P37" s="11">
        <f t="shared" si="7"/>
        <v>396</v>
      </c>
      <c r="R37" s="12">
        <f t="shared" si="14"/>
        <v>197.81359483314137</v>
      </c>
      <c r="S37" s="12">
        <f t="shared" si="14"/>
        <v>197.81359483314137</v>
      </c>
      <c r="T37" s="12">
        <f t="shared" si="14"/>
        <v>197.81359483314137</v>
      </c>
      <c r="U37" s="12">
        <f t="shared" si="14"/>
        <v>197.81359483314137</v>
      </c>
      <c r="V37" s="12">
        <f t="shared" si="14"/>
        <v>197.81359483314137</v>
      </c>
      <c r="X37" t="str">
        <f t="shared" si="8"/>
        <v>모두 지급</v>
      </c>
      <c r="Y37" s="19" t="str">
        <f t="shared" si="9"/>
        <v>지급</v>
      </c>
      <c r="Z37" s="19" t="str">
        <f t="shared" si="2"/>
        <v>모두 지급</v>
      </c>
      <c r="AA37" s="19" t="str">
        <f t="shared" si="10"/>
        <v>모두 지급</v>
      </c>
      <c r="AB37" s="19" t="str">
        <f t="shared" si="11"/>
        <v>모두 지급</v>
      </c>
      <c r="AC37" s="19" t="str">
        <f t="shared" si="12"/>
        <v>모두 지급</v>
      </c>
    </row>
    <row r="38" spans="2:29" x14ac:dyDescent="0.3">
      <c r="B38">
        <v>31</v>
      </c>
      <c r="C38" s="11" cm="1">
        <f t="array" ref="C38">_xlfn.IFS($Y38="지급",$L38,$Y38="모두 지급",$L38,Y38="미지급",error)</f>
        <v>2374</v>
      </c>
      <c r="D38" s="11" cm="1">
        <f t="array" ref="D38">_xlfn.IFS(Z38="지급",M38,Z38="모두 지급",M38,Z38="미지급",0)</f>
        <v>1900</v>
      </c>
      <c r="E38" s="11" cm="1">
        <f t="array" ref="E38">_xlfn.IFS(AA38="지급",N38,AA38="모두 지급",N38,AA38="미지급",0)</f>
        <v>0</v>
      </c>
      <c r="F38" s="11" cm="1">
        <f t="array" ref="F38">_xlfn.IFS(AB38="지급",O38,AB38="모두 지급",O38,AB38="미지급",0)</f>
        <v>0</v>
      </c>
      <c r="G38" s="11" cm="1">
        <f t="array" ref="G38">_xlfn.IFS(AC38="지급",P38,AC38="모두 지급",P38,AC38="미지급",0)</f>
        <v>0</v>
      </c>
      <c r="J38">
        <v>31</v>
      </c>
      <c r="K38">
        <f t="shared" si="13"/>
        <v>237.37631379976963</v>
      </c>
      <c r="L38" s="11">
        <f t="shared" si="3"/>
        <v>2374</v>
      </c>
      <c r="M38" s="11">
        <f t="shared" si="4"/>
        <v>1900</v>
      </c>
      <c r="N38" s="11">
        <f t="shared" si="5"/>
        <v>1425</v>
      </c>
      <c r="O38" s="11">
        <f t="shared" si="6"/>
        <v>950</v>
      </c>
      <c r="P38" s="11">
        <f t="shared" si="7"/>
        <v>475</v>
      </c>
      <c r="R38" s="12">
        <f t="shared" si="14"/>
        <v>237.37631379976963</v>
      </c>
      <c r="S38" s="12">
        <f t="shared" si="14"/>
        <v>237.37631379976963</v>
      </c>
      <c r="T38" s="12">
        <f t="shared" si="14"/>
        <v>237.37631379976963</v>
      </c>
      <c r="U38" s="12">
        <f t="shared" si="14"/>
        <v>237.37631379976963</v>
      </c>
      <c r="V38" s="12">
        <f t="shared" si="14"/>
        <v>237.37631379976963</v>
      </c>
      <c r="X38" t="str">
        <f t="shared" si="8"/>
        <v>미지급</v>
      </c>
      <c r="Y38" s="19" t="str">
        <f t="shared" si="9"/>
        <v>지급</v>
      </c>
      <c r="Z38" s="19" t="str">
        <f t="shared" si="2"/>
        <v>지급</v>
      </c>
      <c r="AA38" s="19" t="str">
        <f t="shared" si="10"/>
        <v>미지급</v>
      </c>
      <c r="AB38" s="19" t="str">
        <f t="shared" si="11"/>
        <v>미지급</v>
      </c>
      <c r="AC38" s="19" t="str">
        <f t="shared" si="12"/>
        <v>미지급</v>
      </c>
    </row>
    <row r="39" spans="2:29" x14ac:dyDescent="0.3">
      <c r="B39">
        <v>32</v>
      </c>
      <c r="C39" s="11" cm="1">
        <f t="array" ref="C39">_xlfn.IFS($Y39="지급",$L39,$Y39="모두 지급",$L39,Y39="미지급",error)</f>
        <v>2849</v>
      </c>
      <c r="D39" s="11" cm="1">
        <f t="array" ref="D39">_xlfn.IFS(Z39="지급",M39,Z39="모두 지급",M39,Z39="미지급",0)</f>
        <v>0</v>
      </c>
      <c r="E39" s="11" cm="1">
        <f t="array" ref="E39">_xlfn.IFS(AA39="지급",N39,AA39="모두 지급",N39,AA39="미지급",0)</f>
        <v>1710</v>
      </c>
      <c r="F39" s="11" cm="1">
        <f t="array" ref="F39">_xlfn.IFS(AB39="지급",O39,AB39="모두 지급",O39,AB39="미지급",0)</f>
        <v>0</v>
      </c>
      <c r="G39" s="11" cm="1">
        <f t="array" ref="G39">_xlfn.IFS(AC39="지급",P39,AC39="모두 지급",P39,AC39="미지급",0)</f>
        <v>0</v>
      </c>
      <c r="J39">
        <v>32</v>
      </c>
      <c r="K39">
        <f t="shared" si="13"/>
        <v>284.85157655972353</v>
      </c>
      <c r="L39" s="11">
        <f t="shared" si="3"/>
        <v>2849</v>
      </c>
      <c r="M39" s="11">
        <f t="shared" si="4"/>
        <v>2279</v>
      </c>
      <c r="N39" s="11">
        <f t="shared" si="5"/>
        <v>1710</v>
      </c>
      <c r="O39" s="11">
        <f t="shared" si="6"/>
        <v>1140</v>
      </c>
      <c r="P39" s="11">
        <f t="shared" si="7"/>
        <v>570</v>
      </c>
      <c r="R39" s="12">
        <f t="shared" si="14"/>
        <v>284.85157655972353</v>
      </c>
      <c r="S39" s="12">
        <f t="shared" si="14"/>
        <v>284.85157655972353</v>
      </c>
      <c r="T39" s="12">
        <f t="shared" si="14"/>
        <v>284.85157655972353</v>
      </c>
      <c r="U39" s="12">
        <f t="shared" si="14"/>
        <v>284.85157655972353</v>
      </c>
      <c r="V39" s="12">
        <f t="shared" si="14"/>
        <v>284.85157655972353</v>
      </c>
      <c r="X39" t="str">
        <f t="shared" si="8"/>
        <v>미지급</v>
      </c>
      <c r="Y39" s="19" t="str">
        <f t="shared" si="9"/>
        <v>지급</v>
      </c>
      <c r="Z39" s="19" t="str">
        <f t="shared" si="2"/>
        <v>미지급</v>
      </c>
      <c r="AA39" s="19" t="str">
        <f t="shared" si="10"/>
        <v>지급</v>
      </c>
      <c r="AB39" s="19" t="str">
        <f t="shared" si="11"/>
        <v>미지급</v>
      </c>
      <c r="AC39" s="19" t="str">
        <f t="shared" si="12"/>
        <v>미지급</v>
      </c>
    </row>
    <row r="40" spans="2:29" x14ac:dyDescent="0.3">
      <c r="B40">
        <v>33</v>
      </c>
      <c r="C40" s="11" cm="1">
        <f t="array" ref="C40">_xlfn.IFS($Y40="지급",$L40,$Y40="모두 지급",$L40,Y40="미지급",error)</f>
        <v>3419</v>
      </c>
      <c r="D40" s="11" cm="1">
        <f t="array" ref="D40">_xlfn.IFS(Z40="지급",M40,Z40="모두 지급",M40,Z40="미지급",0)</f>
        <v>0</v>
      </c>
      <c r="E40" s="11" cm="1">
        <f t="array" ref="E40">_xlfn.IFS(AA40="지급",N40,AA40="모두 지급",N40,AA40="미지급",0)</f>
        <v>0</v>
      </c>
      <c r="F40" s="11" cm="1">
        <f t="array" ref="F40">_xlfn.IFS(AB40="지급",O40,AB40="모두 지급",O40,AB40="미지급",0)</f>
        <v>1368</v>
      </c>
      <c r="G40" s="11" cm="1">
        <f t="array" ref="G40">_xlfn.IFS(AC40="지급",P40,AC40="모두 지급",P40,AC40="미지급",0)</f>
        <v>0</v>
      </c>
      <c r="J40">
        <v>33</v>
      </c>
      <c r="K40">
        <f t="shared" si="13"/>
        <v>341.82189187166824</v>
      </c>
      <c r="L40" s="11">
        <f t="shared" si="3"/>
        <v>3419</v>
      </c>
      <c r="M40" s="11">
        <f t="shared" si="4"/>
        <v>2735</v>
      </c>
      <c r="N40" s="11">
        <f t="shared" si="5"/>
        <v>2051</v>
      </c>
      <c r="O40" s="11">
        <f t="shared" si="6"/>
        <v>1368</v>
      </c>
      <c r="P40" s="11">
        <f t="shared" si="7"/>
        <v>684</v>
      </c>
      <c r="R40" s="12">
        <f t="shared" si="14"/>
        <v>341.82189187166824</v>
      </c>
      <c r="S40" s="12">
        <f t="shared" si="14"/>
        <v>341.82189187166824</v>
      </c>
      <c r="T40" s="12">
        <f t="shared" si="14"/>
        <v>341.82189187166824</v>
      </c>
      <c r="U40" s="12">
        <f t="shared" si="14"/>
        <v>341.82189187166824</v>
      </c>
      <c r="V40" s="12">
        <f t="shared" si="14"/>
        <v>341.82189187166824</v>
      </c>
      <c r="X40" t="str">
        <f t="shared" si="8"/>
        <v>미지급</v>
      </c>
      <c r="Y40" s="19" t="str">
        <f t="shared" si="9"/>
        <v>지급</v>
      </c>
      <c r="Z40" s="19" t="str">
        <f t="shared" si="2"/>
        <v>미지급</v>
      </c>
      <c r="AA40" s="19" t="str">
        <f t="shared" si="10"/>
        <v>미지급</v>
      </c>
      <c r="AB40" s="19" t="str">
        <f t="shared" si="11"/>
        <v>지급</v>
      </c>
      <c r="AC40" s="19" t="str">
        <f t="shared" si="12"/>
        <v>미지급</v>
      </c>
    </row>
    <row r="41" spans="2:29" x14ac:dyDescent="0.3">
      <c r="B41">
        <v>34</v>
      </c>
      <c r="C41" s="11" cm="1">
        <f t="array" ref="C41">_xlfn.IFS($Y41="지급",$L41,$Y41="모두 지급",$L41,Y41="미지급",error)</f>
        <v>4102</v>
      </c>
      <c r="D41" s="11" cm="1">
        <f t="array" ref="D41">_xlfn.IFS(Z41="지급",M41,Z41="모두 지급",M41,Z41="미지급",0)</f>
        <v>0</v>
      </c>
      <c r="E41" s="11" cm="1">
        <f t="array" ref="E41">_xlfn.IFS(AA41="지급",N41,AA41="모두 지급",N41,AA41="미지급",0)</f>
        <v>0</v>
      </c>
      <c r="F41" s="11" cm="1">
        <f t="array" ref="F41">_xlfn.IFS(AB41="지급",O41,AB41="모두 지급",O41,AB41="미지급",0)</f>
        <v>0</v>
      </c>
      <c r="G41" s="11" cm="1">
        <f t="array" ref="G41">_xlfn.IFS(AC41="지급",P41,AC41="모두 지급",P41,AC41="미지급",0)</f>
        <v>821</v>
      </c>
      <c r="J41">
        <v>34</v>
      </c>
      <c r="K41">
        <f t="shared" si="13"/>
        <v>410.18627024600187</v>
      </c>
      <c r="L41" s="11">
        <f t="shared" si="3"/>
        <v>4102</v>
      </c>
      <c r="M41" s="11">
        <f t="shared" si="4"/>
        <v>3282</v>
      </c>
      <c r="N41" s="11">
        <f t="shared" si="5"/>
        <v>2462</v>
      </c>
      <c r="O41" s="11">
        <f t="shared" si="6"/>
        <v>1641</v>
      </c>
      <c r="P41" s="11">
        <f t="shared" si="7"/>
        <v>821</v>
      </c>
      <c r="R41" s="12">
        <f t="shared" ref="R41:V72" si="15">$K41*R$7</f>
        <v>410.18627024600187</v>
      </c>
      <c r="S41" s="12">
        <f t="shared" si="15"/>
        <v>410.18627024600187</v>
      </c>
      <c r="T41" s="12">
        <f t="shared" si="15"/>
        <v>410.18627024600187</v>
      </c>
      <c r="U41" s="12">
        <f t="shared" si="15"/>
        <v>410.18627024600187</v>
      </c>
      <c r="V41" s="12">
        <f t="shared" si="15"/>
        <v>410.18627024600187</v>
      </c>
      <c r="X41" t="str">
        <f t="shared" si="8"/>
        <v>미지급</v>
      </c>
      <c r="Y41" s="19" t="str">
        <f t="shared" si="9"/>
        <v>지급</v>
      </c>
      <c r="Z41" s="19" t="str">
        <f t="shared" si="2"/>
        <v>미지급</v>
      </c>
      <c r="AA41" s="19" t="str">
        <f t="shared" si="10"/>
        <v>미지급</v>
      </c>
      <c r="AB41" s="19" t="str">
        <f t="shared" si="11"/>
        <v>미지급</v>
      </c>
      <c r="AC41" s="19" t="str">
        <f t="shared" si="12"/>
        <v>지급</v>
      </c>
    </row>
    <row r="42" spans="2:29" x14ac:dyDescent="0.3">
      <c r="B42">
        <v>35</v>
      </c>
      <c r="C42" s="11" cm="1">
        <f t="array" ref="C42">_xlfn.IFS($Y42="지급",$L42,$Y42="모두 지급",$L42,Y42="미지급",error)</f>
        <v>4923</v>
      </c>
      <c r="D42" s="11" cm="1">
        <f t="array" ref="D42">_xlfn.IFS(Z42="지급",M42,Z42="모두 지급",M42,Z42="미지급",0)</f>
        <v>3938</v>
      </c>
      <c r="E42" s="11" cm="1">
        <f t="array" ref="E42">_xlfn.IFS(AA42="지급",N42,AA42="모두 지급",N42,AA42="미지급",0)</f>
        <v>2954</v>
      </c>
      <c r="F42" s="11" cm="1">
        <f t="array" ref="F42">_xlfn.IFS(AB42="지급",O42,AB42="모두 지급",O42,AB42="미지급",0)</f>
        <v>1969</v>
      </c>
      <c r="G42" s="11" cm="1">
        <f t="array" ref="G42">_xlfn.IFS(AC42="지급",P42,AC42="모두 지급",P42,AC42="미지급",0)</f>
        <v>985</v>
      </c>
      <c r="J42">
        <v>35</v>
      </c>
      <c r="K42">
        <f t="shared" si="13"/>
        <v>492.2235242952022</v>
      </c>
      <c r="L42" s="11">
        <f t="shared" si="3"/>
        <v>4923</v>
      </c>
      <c r="M42" s="11">
        <f t="shared" si="4"/>
        <v>3938</v>
      </c>
      <c r="N42" s="11">
        <f t="shared" si="5"/>
        <v>2954</v>
      </c>
      <c r="O42" s="11">
        <f t="shared" si="6"/>
        <v>1969</v>
      </c>
      <c r="P42" s="11">
        <f t="shared" si="7"/>
        <v>985</v>
      </c>
      <c r="R42" s="12">
        <f t="shared" si="15"/>
        <v>492.2235242952022</v>
      </c>
      <c r="S42" s="12">
        <f t="shared" si="15"/>
        <v>492.2235242952022</v>
      </c>
      <c r="T42" s="12">
        <f t="shared" si="15"/>
        <v>492.2235242952022</v>
      </c>
      <c r="U42" s="12">
        <f t="shared" si="15"/>
        <v>492.2235242952022</v>
      </c>
      <c r="V42" s="12">
        <f t="shared" si="15"/>
        <v>492.2235242952022</v>
      </c>
      <c r="X42" t="str">
        <f t="shared" si="8"/>
        <v>모두 지급</v>
      </c>
      <c r="Y42" s="19" t="str">
        <f t="shared" si="9"/>
        <v>지급</v>
      </c>
      <c r="Z42" s="19" t="str">
        <f t="shared" si="2"/>
        <v>모두 지급</v>
      </c>
      <c r="AA42" s="19" t="str">
        <f t="shared" si="10"/>
        <v>모두 지급</v>
      </c>
      <c r="AB42" s="19" t="str">
        <f t="shared" si="11"/>
        <v>모두 지급</v>
      </c>
      <c r="AC42" s="19" t="str">
        <f t="shared" si="12"/>
        <v>모두 지급</v>
      </c>
    </row>
    <row r="43" spans="2:29" x14ac:dyDescent="0.3">
      <c r="B43">
        <v>36</v>
      </c>
      <c r="C43" s="11" cm="1">
        <f t="array" ref="C43">_xlfn.IFS($Y43="지급",$L43,$Y43="모두 지급",$L43,Y43="미지급",error)</f>
        <v>5907</v>
      </c>
      <c r="D43" s="11" cm="1">
        <f t="array" ref="D43">_xlfn.IFS(Z43="지급",M43,Z43="모두 지급",M43,Z43="미지급",0)</f>
        <v>4726</v>
      </c>
      <c r="E43" s="11" cm="1">
        <f t="array" ref="E43">_xlfn.IFS(AA43="지급",N43,AA43="모두 지급",N43,AA43="미지급",0)</f>
        <v>0</v>
      </c>
      <c r="F43" s="11" cm="1">
        <f t="array" ref="F43">_xlfn.IFS(AB43="지급",O43,AB43="모두 지급",O43,AB43="미지급",0)</f>
        <v>0</v>
      </c>
      <c r="G43" s="11" cm="1">
        <f t="array" ref="G43">_xlfn.IFS(AC43="지급",P43,AC43="모두 지급",P43,AC43="미지급",0)</f>
        <v>0</v>
      </c>
      <c r="J43">
        <v>36</v>
      </c>
      <c r="K43">
        <f t="shared" si="13"/>
        <v>590.66822915424257</v>
      </c>
      <c r="L43" s="11">
        <f t="shared" si="3"/>
        <v>5907</v>
      </c>
      <c r="M43" s="11">
        <f t="shared" si="4"/>
        <v>4726</v>
      </c>
      <c r="N43" s="11">
        <f t="shared" si="5"/>
        <v>3545</v>
      </c>
      <c r="O43" s="11">
        <f t="shared" si="6"/>
        <v>2363</v>
      </c>
      <c r="P43" s="11">
        <f t="shared" si="7"/>
        <v>1182</v>
      </c>
      <c r="R43" s="12">
        <f t="shared" si="15"/>
        <v>590.66822915424257</v>
      </c>
      <c r="S43" s="12">
        <f t="shared" si="15"/>
        <v>590.66822915424257</v>
      </c>
      <c r="T43" s="12">
        <f t="shared" si="15"/>
        <v>590.66822915424257</v>
      </c>
      <c r="U43" s="12">
        <f t="shared" si="15"/>
        <v>590.66822915424257</v>
      </c>
      <c r="V43" s="12">
        <f t="shared" si="15"/>
        <v>590.66822915424257</v>
      </c>
      <c r="X43" t="str">
        <f t="shared" si="8"/>
        <v>미지급</v>
      </c>
      <c r="Y43" s="19" t="str">
        <f t="shared" si="9"/>
        <v>지급</v>
      </c>
      <c r="Z43" s="19" t="str">
        <f t="shared" si="2"/>
        <v>지급</v>
      </c>
      <c r="AA43" s="19" t="str">
        <f t="shared" si="10"/>
        <v>미지급</v>
      </c>
      <c r="AB43" s="19" t="str">
        <f t="shared" si="11"/>
        <v>미지급</v>
      </c>
      <c r="AC43" s="19" t="str">
        <f t="shared" si="12"/>
        <v>미지급</v>
      </c>
    </row>
    <row r="44" spans="2:29" x14ac:dyDescent="0.3">
      <c r="B44">
        <v>37</v>
      </c>
      <c r="C44" s="11" cm="1">
        <f t="array" ref="C44">_xlfn.IFS($Y44="지급",$L44,$Y44="모두 지급",$L44,Y44="미지급",error)</f>
        <v>7089</v>
      </c>
      <c r="D44" s="11" cm="1">
        <f t="array" ref="D44">_xlfn.IFS(Z44="지급",M44,Z44="모두 지급",M44,Z44="미지급",0)</f>
        <v>0</v>
      </c>
      <c r="E44" s="11" cm="1">
        <f t="array" ref="E44">_xlfn.IFS(AA44="지급",N44,AA44="모두 지급",N44,AA44="미지급",0)</f>
        <v>4253</v>
      </c>
      <c r="F44" s="11" cm="1">
        <f t="array" ref="F44">_xlfn.IFS(AB44="지급",O44,AB44="모두 지급",O44,AB44="미지급",0)</f>
        <v>0</v>
      </c>
      <c r="G44" s="11" cm="1">
        <f t="array" ref="G44">_xlfn.IFS(AC44="지급",P44,AC44="모두 지급",P44,AC44="미지급",0)</f>
        <v>0</v>
      </c>
      <c r="J44">
        <v>37</v>
      </c>
      <c r="K44">
        <f t="shared" si="13"/>
        <v>708.8018749850911</v>
      </c>
      <c r="L44" s="11">
        <f t="shared" si="3"/>
        <v>7089</v>
      </c>
      <c r="M44" s="11">
        <f t="shared" si="4"/>
        <v>5671</v>
      </c>
      <c r="N44" s="11">
        <f t="shared" si="5"/>
        <v>4253</v>
      </c>
      <c r="O44" s="11">
        <f t="shared" si="6"/>
        <v>2836</v>
      </c>
      <c r="P44" s="11">
        <f t="shared" si="7"/>
        <v>1418</v>
      </c>
      <c r="R44" s="12">
        <f t="shared" si="15"/>
        <v>708.8018749850911</v>
      </c>
      <c r="S44" s="12">
        <f t="shared" si="15"/>
        <v>708.8018749850911</v>
      </c>
      <c r="T44" s="12">
        <f t="shared" si="15"/>
        <v>708.8018749850911</v>
      </c>
      <c r="U44" s="12">
        <f t="shared" si="15"/>
        <v>708.8018749850911</v>
      </c>
      <c r="V44" s="12">
        <f t="shared" si="15"/>
        <v>708.8018749850911</v>
      </c>
      <c r="X44" t="str">
        <f t="shared" si="8"/>
        <v>미지급</v>
      </c>
      <c r="Y44" s="19" t="str">
        <f t="shared" si="9"/>
        <v>지급</v>
      </c>
      <c r="Z44" s="19" t="str">
        <f t="shared" si="2"/>
        <v>미지급</v>
      </c>
      <c r="AA44" s="19" t="str">
        <f t="shared" si="10"/>
        <v>지급</v>
      </c>
      <c r="AB44" s="19" t="str">
        <f t="shared" si="11"/>
        <v>미지급</v>
      </c>
      <c r="AC44" s="19" t="str">
        <f t="shared" si="12"/>
        <v>미지급</v>
      </c>
    </row>
    <row r="45" spans="2:29" x14ac:dyDescent="0.3">
      <c r="B45">
        <v>38</v>
      </c>
      <c r="C45" s="11" cm="1">
        <f t="array" ref="C45">_xlfn.IFS($Y45="지급",$L45,$Y45="모두 지급",$L45,Y45="미지급",error)</f>
        <v>8506</v>
      </c>
      <c r="D45" s="11" cm="1">
        <f t="array" ref="D45">_xlfn.IFS(Z45="지급",M45,Z45="모두 지급",M45,Z45="미지급",0)</f>
        <v>0</v>
      </c>
      <c r="E45" s="11" cm="1">
        <f t="array" ref="E45">_xlfn.IFS(AA45="지급",N45,AA45="모두 지급",N45,AA45="미지급",0)</f>
        <v>0</v>
      </c>
      <c r="F45" s="11" cm="1">
        <f t="array" ref="F45">_xlfn.IFS(AB45="지급",O45,AB45="모두 지급",O45,AB45="미지급",0)</f>
        <v>3403</v>
      </c>
      <c r="G45" s="11" cm="1">
        <f t="array" ref="G45">_xlfn.IFS(AC45="지급",P45,AC45="모두 지급",P45,AC45="미지급",0)</f>
        <v>0</v>
      </c>
      <c r="J45">
        <v>38</v>
      </c>
      <c r="K45">
        <f t="shared" si="13"/>
        <v>850.56224998210928</v>
      </c>
      <c r="L45" s="11">
        <f t="shared" si="3"/>
        <v>8506</v>
      </c>
      <c r="M45" s="11">
        <f t="shared" si="4"/>
        <v>6805</v>
      </c>
      <c r="N45" s="11">
        <f t="shared" si="5"/>
        <v>5104</v>
      </c>
      <c r="O45" s="11">
        <f t="shared" si="6"/>
        <v>3403</v>
      </c>
      <c r="P45" s="11">
        <f t="shared" si="7"/>
        <v>1702</v>
      </c>
      <c r="R45" s="12">
        <f t="shared" si="15"/>
        <v>850.56224998210928</v>
      </c>
      <c r="S45" s="12">
        <f t="shared" si="15"/>
        <v>850.56224998210928</v>
      </c>
      <c r="T45" s="12">
        <f t="shared" si="15"/>
        <v>850.56224998210928</v>
      </c>
      <c r="U45" s="12">
        <f t="shared" si="15"/>
        <v>850.56224998210928</v>
      </c>
      <c r="V45" s="12">
        <f t="shared" si="15"/>
        <v>850.56224998210928</v>
      </c>
      <c r="X45" t="str">
        <f t="shared" si="8"/>
        <v>미지급</v>
      </c>
      <c r="Y45" s="19" t="str">
        <f t="shared" si="9"/>
        <v>지급</v>
      </c>
      <c r="Z45" s="19" t="str">
        <f t="shared" si="2"/>
        <v>미지급</v>
      </c>
      <c r="AA45" s="19" t="str">
        <f t="shared" si="10"/>
        <v>미지급</v>
      </c>
      <c r="AB45" s="19" t="str">
        <f t="shared" si="11"/>
        <v>지급</v>
      </c>
      <c r="AC45" s="19" t="str">
        <f t="shared" si="12"/>
        <v>미지급</v>
      </c>
    </row>
    <row r="46" spans="2:29" x14ac:dyDescent="0.3">
      <c r="B46">
        <v>39</v>
      </c>
      <c r="C46" s="11" cm="1">
        <f t="array" ref="C46">_xlfn.IFS($Y46="지급",$L46,$Y46="모두 지급",$L46,Y46="미지급",error)</f>
        <v>10207</v>
      </c>
      <c r="D46" s="11" cm="1">
        <f t="array" ref="D46">_xlfn.IFS(Z46="지급",M46,Z46="모두 지급",M46,Z46="미지급",0)</f>
        <v>0</v>
      </c>
      <c r="E46" s="11" cm="1">
        <f t="array" ref="E46">_xlfn.IFS(AA46="지급",N46,AA46="모두 지급",N46,AA46="미지급",0)</f>
        <v>0</v>
      </c>
      <c r="F46" s="11" cm="1">
        <f t="array" ref="F46">_xlfn.IFS(AB46="지급",O46,AB46="모두 지급",O46,AB46="미지급",0)</f>
        <v>0</v>
      </c>
      <c r="G46" s="11" cm="1">
        <f t="array" ref="G46">_xlfn.IFS(AC46="지급",P46,AC46="모두 지급",P46,AC46="미지급",0)</f>
        <v>2042</v>
      </c>
      <c r="J46">
        <v>39</v>
      </c>
      <c r="K46">
        <f t="shared" si="13"/>
        <v>1020.6746999785311</v>
      </c>
      <c r="L46" s="11">
        <f t="shared" si="3"/>
        <v>10207</v>
      </c>
      <c r="M46" s="11">
        <f t="shared" si="4"/>
        <v>8166</v>
      </c>
      <c r="N46" s="11">
        <f t="shared" si="5"/>
        <v>6125</v>
      </c>
      <c r="O46" s="11">
        <f t="shared" si="6"/>
        <v>4083</v>
      </c>
      <c r="P46" s="11">
        <f t="shared" si="7"/>
        <v>2042</v>
      </c>
      <c r="R46" s="12">
        <f t="shared" si="15"/>
        <v>1020.6746999785311</v>
      </c>
      <c r="S46" s="12">
        <f t="shared" si="15"/>
        <v>1020.6746999785311</v>
      </c>
      <c r="T46" s="12">
        <f t="shared" si="15"/>
        <v>1020.6746999785311</v>
      </c>
      <c r="U46" s="12">
        <f t="shared" si="15"/>
        <v>1020.6746999785311</v>
      </c>
      <c r="V46" s="12">
        <f t="shared" si="15"/>
        <v>1020.6746999785311</v>
      </c>
      <c r="X46" t="str">
        <f t="shared" si="8"/>
        <v>미지급</v>
      </c>
      <c r="Y46" s="19" t="str">
        <f t="shared" si="9"/>
        <v>지급</v>
      </c>
      <c r="Z46" s="19" t="str">
        <f t="shared" si="2"/>
        <v>미지급</v>
      </c>
      <c r="AA46" s="19" t="str">
        <f t="shared" si="10"/>
        <v>미지급</v>
      </c>
      <c r="AB46" s="19" t="str">
        <f t="shared" si="11"/>
        <v>미지급</v>
      </c>
      <c r="AC46" s="19" t="str">
        <f t="shared" si="12"/>
        <v>지급</v>
      </c>
    </row>
    <row r="47" spans="2:29" x14ac:dyDescent="0.3">
      <c r="B47">
        <v>40</v>
      </c>
      <c r="C47" s="11" cm="1">
        <f t="array" ref="C47">_xlfn.IFS($Y47="지급",$L47,$Y47="모두 지급",$L47,Y47="미지급",error)</f>
        <v>12249</v>
      </c>
      <c r="D47" s="11" cm="1">
        <f t="array" ref="D47">_xlfn.IFS(Z47="지급",M47,Z47="모두 지급",M47,Z47="미지급",0)</f>
        <v>9799</v>
      </c>
      <c r="E47" s="11" cm="1">
        <f t="array" ref="E47">_xlfn.IFS(AA47="지급",N47,AA47="모두 지급",N47,AA47="미지급",0)</f>
        <v>7349</v>
      </c>
      <c r="F47" s="11" cm="1">
        <f t="array" ref="F47">_xlfn.IFS(AB47="지급",O47,AB47="모두 지급",O47,AB47="미지급",0)</f>
        <v>4900</v>
      </c>
      <c r="G47" s="11" cm="1">
        <f t="array" ref="G47">_xlfn.IFS(AC47="지급",P47,AC47="모두 지급",P47,AC47="미지급",0)</f>
        <v>2450</v>
      </c>
      <c r="J47">
        <v>40</v>
      </c>
      <c r="K47">
        <f t="shared" si="13"/>
        <v>1224.8096399742371</v>
      </c>
      <c r="L47" s="11">
        <f t="shared" si="3"/>
        <v>12249</v>
      </c>
      <c r="M47" s="11">
        <f t="shared" si="4"/>
        <v>9799</v>
      </c>
      <c r="N47" s="11">
        <f t="shared" si="5"/>
        <v>7349</v>
      </c>
      <c r="O47" s="11">
        <f t="shared" si="6"/>
        <v>4900</v>
      </c>
      <c r="P47" s="11">
        <f t="shared" si="7"/>
        <v>2450</v>
      </c>
      <c r="R47" s="12">
        <f t="shared" si="15"/>
        <v>1224.8096399742371</v>
      </c>
      <c r="S47" s="12">
        <f t="shared" si="15"/>
        <v>1224.8096399742371</v>
      </c>
      <c r="T47" s="12">
        <f t="shared" si="15"/>
        <v>1224.8096399742371</v>
      </c>
      <c r="U47" s="12">
        <f t="shared" si="15"/>
        <v>1224.8096399742371</v>
      </c>
      <c r="V47" s="12">
        <f t="shared" si="15"/>
        <v>1224.8096399742371</v>
      </c>
      <c r="X47" t="str">
        <f t="shared" si="8"/>
        <v>모두 지급</v>
      </c>
      <c r="Y47" s="19" t="str">
        <f t="shared" si="9"/>
        <v>지급</v>
      </c>
      <c r="Z47" s="19" t="str">
        <f t="shared" si="2"/>
        <v>모두 지급</v>
      </c>
      <c r="AA47" s="19" t="str">
        <f t="shared" si="10"/>
        <v>모두 지급</v>
      </c>
      <c r="AB47" s="19" t="str">
        <f t="shared" si="11"/>
        <v>모두 지급</v>
      </c>
      <c r="AC47" s="19" t="str">
        <f t="shared" si="12"/>
        <v>모두 지급</v>
      </c>
    </row>
    <row r="48" spans="2:29" x14ac:dyDescent="0.3">
      <c r="B48">
        <v>41</v>
      </c>
      <c r="C48" s="11" cm="1">
        <f t="array" ref="C48">_xlfn.IFS($Y48="지급",$L48,$Y48="모두 지급",$L48,Y48="미지급",error)</f>
        <v>14698</v>
      </c>
      <c r="D48" s="11" cm="1">
        <f t="array" ref="D48">_xlfn.IFS(Z48="지급",M48,Z48="모두 지급",M48,Z48="미지급",0)</f>
        <v>11759</v>
      </c>
      <c r="E48" s="11" cm="1">
        <f t="array" ref="E48">_xlfn.IFS(AA48="지급",N48,AA48="모두 지급",N48,AA48="미지급",0)</f>
        <v>0</v>
      </c>
      <c r="F48" s="11" cm="1">
        <f t="array" ref="F48">_xlfn.IFS(AB48="지급",O48,AB48="모두 지급",O48,AB48="미지급",0)</f>
        <v>0</v>
      </c>
      <c r="G48" s="11" cm="1">
        <f t="array" ref="G48">_xlfn.IFS(AC48="지급",P48,AC48="모두 지급",P48,AC48="미지급",0)</f>
        <v>0</v>
      </c>
      <c r="J48">
        <v>41</v>
      </c>
      <c r="K48">
        <f t="shared" si="13"/>
        <v>1469.7715679690846</v>
      </c>
      <c r="L48" s="11">
        <f t="shared" si="3"/>
        <v>14698</v>
      </c>
      <c r="M48" s="11">
        <f t="shared" si="4"/>
        <v>11759</v>
      </c>
      <c r="N48" s="11">
        <f t="shared" si="5"/>
        <v>8819</v>
      </c>
      <c r="O48" s="11">
        <f t="shared" si="6"/>
        <v>5880</v>
      </c>
      <c r="P48" s="11">
        <f t="shared" si="7"/>
        <v>2940</v>
      </c>
      <c r="R48" s="12">
        <f t="shared" si="15"/>
        <v>1469.7715679690846</v>
      </c>
      <c r="S48" s="12">
        <f t="shared" si="15"/>
        <v>1469.7715679690846</v>
      </c>
      <c r="T48" s="12">
        <f t="shared" si="15"/>
        <v>1469.7715679690846</v>
      </c>
      <c r="U48" s="12">
        <f t="shared" si="15"/>
        <v>1469.7715679690846</v>
      </c>
      <c r="V48" s="12">
        <f t="shared" si="15"/>
        <v>1469.7715679690846</v>
      </c>
      <c r="X48" t="str">
        <f t="shared" si="8"/>
        <v>미지급</v>
      </c>
      <c r="Y48" s="19" t="str">
        <f t="shared" si="9"/>
        <v>지급</v>
      </c>
      <c r="Z48" s="19" t="str">
        <f t="shared" si="2"/>
        <v>지급</v>
      </c>
      <c r="AA48" s="19" t="str">
        <f t="shared" si="10"/>
        <v>미지급</v>
      </c>
      <c r="AB48" s="19" t="str">
        <f t="shared" si="11"/>
        <v>미지급</v>
      </c>
      <c r="AC48" s="19" t="str">
        <f t="shared" si="12"/>
        <v>미지급</v>
      </c>
    </row>
    <row r="49" spans="2:29" x14ac:dyDescent="0.3">
      <c r="B49">
        <v>42</v>
      </c>
      <c r="C49" s="11" cm="1">
        <f t="array" ref="C49">_xlfn.IFS($Y49="지급",$L49,$Y49="모두 지급",$L49,Y49="미지급",error)</f>
        <v>17638</v>
      </c>
      <c r="D49" s="11" cm="1">
        <f t="array" ref="D49">_xlfn.IFS(Z49="지급",M49,Z49="모두 지급",M49,Z49="미지급",0)</f>
        <v>0</v>
      </c>
      <c r="E49" s="11" cm="1">
        <f t="array" ref="E49">_xlfn.IFS(AA49="지급",N49,AA49="모두 지급",N49,AA49="미지급",0)</f>
        <v>10583</v>
      </c>
      <c r="F49" s="11" cm="1">
        <f t="array" ref="F49">_xlfn.IFS(AB49="지급",O49,AB49="모두 지급",O49,AB49="미지급",0)</f>
        <v>0</v>
      </c>
      <c r="G49" s="11" cm="1">
        <f t="array" ref="G49">_xlfn.IFS(AC49="지급",P49,AC49="모두 지급",P49,AC49="미지급",0)</f>
        <v>0</v>
      </c>
      <c r="J49">
        <v>42</v>
      </c>
      <c r="K49">
        <f t="shared" si="13"/>
        <v>1763.7258815629013</v>
      </c>
      <c r="L49" s="11">
        <f t="shared" si="3"/>
        <v>17638</v>
      </c>
      <c r="M49" s="11">
        <f t="shared" si="4"/>
        <v>14110</v>
      </c>
      <c r="N49" s="11">
        <f t="shared" si="5"/>
        <v>10583</v>
      </c>
      <c r="O49" s="11">
        <f t="shared" si="6"/>
        <v>7055</v>
      </c>
      <c r="P49" s="11">
        <f t="shared" si="7"/>
        <v>3528</v>
      </c>
      <c r="R49" s="12">
        <f t="shared" si="15"/>
        <v>1763.7258815629013</v>
      </c>
      <c r="S49" s="12">
        <f t="shared" si="15"/>
        <v>1763.7258815629013</v>
      </c>
      <c r="T49" s="12">
        <f t="shared" si="15"/>
        <v>1763.7258815629013</v>
      </c>
      <c r="U49" s="12">
        <f t="shared" si="15"/>
        <v>1763.7258815629013</v>
      </c>
      <c r="V49" s="12">
        <f t="shared" si="15"/>
        <v>1763.7258815629013</v>
      </c>
      <c r="X49" t="str">
        <f t="shared" si="8"/>
        <v>미지급</v>
      </c>
      <c r="Y49" s="19" t="str">
        <f t="shared" si="9"/>
        <v>지급</v>
      </c>
      <c r="Z49" s="19" t="str">
        <f t="shared" si="2"/>
        <v>미지급</v>
      </c>
      <c r="AA49" s="19" t="str">
        <f t="shared" si="10"/>
        <v>지급</v>
      </c>
      <c r="AB49" s="19" t="str">
        <f t="shared" si="11"/>
        <v>미지급</v>
      </c>
      <c r="AC49" s="19" t="str">
        <f t="shared" si="12"/>
        <v>미지급</v>
      </c>
    </row>
    <row r="50" spans="2:29" x14ac:dyDescent="0.3">
      <c r="B50">
        <v>43</v>
      </c>
      <c r="C50" s="11" cm="1">
        <f t="array" ref="C50">_xlfn.IFS($Y50="지급",$L50,$Y50="모두 지급",$L50,Y50="미지급",error)</f>
        <v>21165</v>
      </c>
      <c r="D50" s="11" cm="1">
        <f t="array" ref="D50">_xlfn.IFS(Z50="지급",M50,Z50="모두 지급",M50,Z50="미지급",0)</f>
        <v>0</v>
      </c>
      <c r="E50" s="11" cm="1">
        <f t="array" ref="E50">_xlfn.IFS(AA50="지급",N50,AA50="모두 지급",N50,AA50="미지급",0)</f>
        <v>0</v>
      </c>
      <c r="F50" s="11" cm="1">
        <f t="array" ref="F50">_xlfn.IFS(AB50="지급",O50,AB50="모두 지급",O50,AB50="미지급",0)</f>
        <v>8466</v>
      </c>
      <c r="G50" s="11" cm="1">
        <f t="array" ref="G50">_xlfn.IFS(AC50="지급",P50,AC50="모두 지급",P50,AC50="미지급",0)</f>
        <v>0</v>
      </c>
      <c r="J50">
        <v>43</v>
      </c>
      <c r="K50">
        <f t="shared" si="13"/>
        <v>2116.4710578754816</v>
      </c>
      <c r="L50" s="11">
        <f t="shared" si="3"/>
        <v>21165</v>
      </c>
      <c r="M50" s="11">
        <f t="shared" si="4"/>
        <v>16932</v>
      </c>
      <c r="N50" s="11">
        <f t="shared" si="5"/>
        <v>12699</v>
      </c>
      <c r="O50" s="11">
        <f t="shared" si="6"/>
        <v>8466</v>
      </c>
      <c r="P50" s="11">
        <f t="shared" si="7"/>
        <v>4233</v>
      </c>
      <c r="R50" s="12">
        <f t="shared" si="15"/>
        <v>2116.4710578754816</v>
      </c>
      <c r="S50" s="12">
        <f t="shared" si="15"/>
        <v>2116.4710578754816</v>
      </c>
      <c r="T50" s="12">
        <f t="shared" si="15"/>
        <v>2116.4710578754816</v>
      </c>
      <c r="U50" s="12">
        <f t="shared" si="15"/>
        <v>2116.4710578754816</v>
      </c>
      <c r="V50" s="12">
        <f t="shared" si="15"/>
        <v>2116.4710578754816</v>
      </c>
      <c r="X50" t="str">
        <f t="shared" si="8"/>
        <v>미지급</v>
      </c>
      <c r="Y50" s="19" t="str">
        <f t="shared" si="9"/>
        <v>지급</v>
      </c>
      <c r="Z50" s="19" t="str">
        <f t="shared" si="2"/>
        <v>미지급</v>
      </c>
      <c r="AA50" s="19" t="str">
        <f t="shared" si="10"/>
        <v>미지급</v>
      </c>
      <c r="AB50" s="19" t="str">
        <f t="shared" si="11"/>
        <v>지급</v>
      </c>
      <c r="AC50" s="19" t="str">
        <f t="shared" si="12"/>
        <v>미지급</v>
      </c>
    </row>
    <row r="51" spans="2:29" x14ac:dyDescent="0.3">
      <c r="B51">
        <v>44</v>
      </c>
      <c r="C51" s="11" cm="1">
        <f t="array" ref="C51">_xlfn.IFS($Y51="지급",$L51,$Y51="모두 지급",$L51,Y51="미지급",error)</f>
        <v>25398</v>
      </c>
      <c r="D51" s="11" cm="1">
        <f t="array" ref="D51">_xlfn.IFS(Z51="지급",M51,Z51="모두 지급",M51,Z51="미지급",0)</f>
        <v>0</v>
      </c>
      <c r="E51" s="11" cm="1">
        <f t="array" ref="E51">_xlfn.IFS(AA51="지급",N51,AA51="모두 지급",N51,AA51="미지급",0)</f>
        <v>0</v>
      </c>
      <c r="F51" s="11" cm="1">
        <f t="array" ref="F51">_xlfn.IFS(AB51="지급",O51,AB51="모두 지급",O51,AB51="미지급",0)</f>
        <v>0</v>
      </c>
      <c r="G51" s="11" cm="1">
        <f t="array" ref="G51">_xlfn.IFS(AC51="지급",P51,AC51="모두 지급",P51,AC51="미지급",0)</f>
        <v>5080</v>
      </c>
      <c r="J51">
        <v>44</v>
      </c>
      <c r="K51">
        <f t="shared" si="13"/>
        <v>2539.7652694505778</v>
      </c>
      <c r="L51" s="11">
        <f t="shared" si="3"/>
        <v>25398</v>
      </c>
      <c r="M51" s="11">
        <f t="shared" si="4"/>
        <v>20319</v>
      </c>
      <c r="N51" s="11">
        <f t="shared" si="5"/>
        <v>15239</v>
      </c>
      <c r="O51" s="11">
        <f t="shared" si="6"/>
        <v>10160</v>
      </c>
      <c r="P51" s="11">
        <f t="shared" si="7"/>
        <v>5080</v>
      </c>
      <c r="R51" s="12">
        <f t="shared" si="15"/>
        <v>2539.7652694505778</v>
      </c>
      <c r="S51" s="12">
        <f t="shared" si="15"/>
        <v>2539.7652694505778</v>
      </c>
      <c r="T51" s="12">
        <f t="shared" si="15"/>
        <v>2539.7652694505778</v>
      </c>
      <c r="U51" s="12">
        <f t="shared" si="15"/>
        <v>2539.7652694505778</v>
      </c>
      <c r="V51" s="12">
        <f t="shared" si="15"/>
        <v>2539.7652694505778</v>
      </c>
      <c r="X51" t="str">
        <f t="shared" si="8"/>
        <v>미지급</v>
      </c>
      <c r="Y51" s="19" t="str">
        <f t="shared" si="9"/>
        <v>지급</v>
      </c>
      <c r="Z51" s="19" t="str">
        <f t="shared" si="2"/>
        <v>미지급</v>
      </c>
      <c r="AA51" s="19" t="str">
        <f t="shared" si="10"/>
        <v>미지급</v>
      </c>
      <c r="AB51" s="19" t="str">
        <f t="shared" si="11"/>
        <v>미지급</v>
      </c>
      <c r="AC51" s="19" t="str">
        <f t="shared" si="12"/>
        <v>지급</v>
      </c>
    </row>
    <row r="52" spans="2:29" x14ac:dyDescent="0.3">
      <c r="B52">
        <v>45</v>
      </c>
      <c r="C52" s="11" cm="1">
        <f t="array" ref="C52">_xlfn.IFS($Y52="지급",$L52,$Y52="모두 지급",$L52,Y52="미지급",error)</f>
        <v>30478</v>
      </c>
      <c r="D52" s="11" cm="1">
        <f t="array" ref="D52">_xlfn.IFS(Z52="지급",M52,Z52="모두 지급",M52,Z52="미지급",0)</f>
        <v>24382</v>
      </c>
      <c r="E52" s="11" cm="1">
        <f t="array" ref="E52">_xlfn.IFS(AA52="지급",N52,AA52="모두 지급",N52,AA52="미지급",0)</f>
        <v>18287</v>
      </c>
      <c r="F52" s="11" cm="1">
        <f t="array" ref="F52">_xlfn.IFS(AB52="지급",O52,AB52="모두 지급",O52,AB52="미지급",0)</f>
        <v>12191</v>
      </c>
      <c r="G52" s="11" cm="1">
        <f t="array" ref="G52">_xlfn.IFS(AC52="지급",P52,AC52="모두 지급",P52,AC52="미지급",0)</f>
        <v>6096</v>
      </c>
      <c r="J52">
        <v>45</v>
      </c>
      <c r="K52">
        <f t="shared" si="13"/>
        <v>3047.7183233406931</v>
      </c>
      <c r="L52" s="11">
        <f t="shared" si="3"/>
        <v>30478</v>
      </c>
      <c r="M52" s="11">
        <f t="shared" si="4"/>
        <v>24382</v>
      </c>
      <c r="N52" s="11">
        <f t="shared" si="5"/>
        <v>18287</v>
      </c>
      <c r="O52" s="11">
        <f t="shared" si="6"/>
        <v>12191</v>
      </c>
      <c r="P52" s="11">
        <f t="shared" si="7"/>
        <v>6096</v>
      </c>
      <c r="R52" s="12">
        <f t="shared" si="15"/>
        <v>3047.7183233406931</v>
      </c>
      <c r="S52" s="12">
        <f t="shared" si="15"/>
        <v>3047.7183233406931</v>
      </c>
      <c r="T52" s="12">
        <f t="shared" si="15"/>
        <v>3047.7183233406931</v>
      </c>
      <c r="U52" s="12">
        <f t="shared" si="15"/>
        <v>3047.7183233406931</v>
      </c>
      <c r="V52" s="12">
        <f t="shared" si="15"/>
        <v>3047.7183233406931</v>
      </c>
      <c r="X52" t="str">
        <f t="shared" si="8"/>
        <v>모두 지급</v>
      </c>
      <c r="Y52" s="19" t="str">
        <f t="shared" si="9"/>
        <v>지급</v>
      </c>
      <c r="Z52" s="19" t="str">
        <f t="shared" si="2"/>
        <v>모두 지급</v>
      </c>
      <c r="AA52" s="19" t="str">
        <f t="shared" si="10"/>
        <v>모두 지급</v>
      </c>
      <c r="AB52" s="19" t="str">
        <f t="shared" si="11"/>
        <v>모두 지급</v>
      </c>
      <c r="AC52" s="19" t="str">
        <f t="shared" si="12"/>
        <v>모두 지급</v>
      </c>
    </row>
    <row r="53" spans="2:29" x14ac:dyDescent="0.3">
      <c r="B53">
        <v>46</v>
      </c>
      <c r="C53" s="11" cm="1">
        <f t="array" ref="C53">_xlfn.IFS($Y53="지급",$L53,$Y53="모두 지급",$L53,Y53="미지급",error)</f>
        <v>36573</v>
      </c>
      <c r="D53" s="11" cm="1">
        <f t="array" ref="D53">_xlfn.IFS(Z53="지급",M53,Z53="모두 지급",M53,Z53="미지급",0)</f>
        <v>29259</v>
      </c>
      <c r="E53" s="11" cm="1">
        <f t="array" ref="E53">_xlfn.IFS(AA53="지급",N53,AA53="모두 지급",N53,AA53="미지급",0)</f>
        <v>0</v>
      </c>
      <c r="F53" s="11" cm="1">
        <f t="array" ref="F53">_xlfn.IFS(AB53="지급",O53,AB53="모두 지급",O53,AB53="미지급",0)</f>
        <v>0</v>
      </c>
      <c r="G53" s="11" cm="1">
        <f t="array" ref="G53">_xlfn.IFS(AC53="지급",P53,AC53="모두 지급",P53,AC53="미지급",0)</f>
        <v>0</v>
      </c>
      <c r="J53">
        <v>46</v>
      </c>
      <c r="K53">
        <f t="shared" si="13"/>
        <v>3657.2619880088318</v>
      </c>
      <c r="L53" s="11">
        <f t="shared" si="3"/>
        <v>36573</v>
      </c>
      <c r="M53" s="11">
        <f t="shared" si="4"/>
        <v>29259</v>
      </c>
      <c r="N53" s="11">
        <f t="shared" si="5"/>
        <v>21944</v>
      </c>
      <c r="O53" s="11">
        <f t="shared" si="6"/>
        <v>14630</v>
      </c>
      <c r="P53" s="11">
        <f t="shared" si="7"/>
        <v>7315</v>
      </c>
      <c r="R53" s="12">
        <f t="shared" si="15"/>
        <v>3657.2619880088318</v>
      </c>
      <c r="S53" s="12">
        <f t="shared" si="15"/>
        <v>3657.2619880088318</v>
      </c>
      <c r="T53" s="12">
        <f t="shared" si="15"/>
        <v>3657.2619880088318</v>
      </c>
      <c r="U53" s="12">
        <f t="shared" si="15"/>
        <v>3657.2619880088318</v>
      </c>
      <c r="V53" s="12">
        <f t="shared" si="15"/>
        <v>3657.2619880088318</v>
      </c>
      <c r="X53" t="str">
        <f t="shared" si="8"/>
        <v>미지급</v>
      </c>
      <c r="Y53" s="19" t="str">
        <f t="shared" si="9"/>
        <v>지급</v>
      </c>
      <c r="Z53" s="19" t="str">
        <f t="shared" si="2"/>
        <v>지급</v>
      </c>
      <c r="AA53" s="19" t="str">
        <f t="shared" si="10"/>
        <v>미지급</v>
      </c>
      <c r="AB53" s="19" t="str">
        <f t="shared" si="11"/>
        <v>미지급</v>
      </c>
      <c r="AC53" s="19" t="str">
        <f t="shared" si="12"/>
        <v>미지급</v>
      </c>
    </row>
    <row r="54" spans="2:29" x14ac:dyDescent="0.3">
      <c r="B54">
        <v>47</v>
      </c>
      <c r="C54" s="11" cm="1">
        <f t="array" ref="C54">_xlfn.IFS($Y54="지급",$L54,$Y54="모두 지급",$L54,Y54="미지급",error)</f>
        <v>43888</v>
      </c>
      <c r="D54" s="11" cm="1">
        <f t="array" ref="D54">_xlfn.IFS(Z54="지급",M54,Z54="모두 지급",M54,Z54="미지급",0)</f>
        <v>0</v>
      </c>
      <c r="E54" s="11" cm="1">
        <f t="array" ref="E54">_xlfn.IFS(AA54="지급",N54,AA54="모두 지급",N54,AA54="미지급",0)</f>
        <v>26333</v>
      </c>
      <c r="F54" s="11" cm="1">
        <f t="array" ref="F54">_xlfn.IFS(AB54="지급",O54,AB54="모두 지급",O54,AB54="미지급",0)</f>
        <v>0</v>
      </c>
      <c r="G54" s="11" cm="1">
        <f t="array" ref="G54">_xlfn.IFS(AC54="지급",P54,AC54="모두 지급",P54,AC54="미지급",0)</f>
        <v>0</v>
      </c>
      <c r="J54">
        <v>47</v>
      </c>
      <c r="K54">
        <f t="shared" si="13"/>
        <v>4388.7143856105977</v>
      </c>
      <c r="L54" s="11">
        <f t="shared" si="3"/>
        <v>43888</v>
      </c>
      <c r="M54" s="11">
        <f t="shared" si="4"/>
        <v>35110</v>
      </c>
      <c r="N54" s="11">
        <f t="shared" si="5"/>
        <v>26333</v>
      </c>
      <c r="O54" s="11">
        <f t="shared" si="6"/>
        <v>17555</v>
      </c>
      <c r="P54" s="11">
        <f t="shared" si="7"/>
        <v>8778</v>
      </c>
      <c r="R54" s="12">
        <f t="shared" si="15"/>
        <v>4388.7143856105977</v>
      </c>
      <c r="S54" s="12">
        <f t="shared" si="15"/>
        <v>4388.7143856105977</v>
      </c>
      <c r="T54" s="12">
        <f t="shared" si="15"/>
        <v>4388.7143856105977</v>
      </c>
      <c r="U54" s="12">
        <f t="shared" si="15"/>
        <v>4388.7143856105977</v>
      </c>
      <c r="V54" s="12">
        <f t="shared" si="15"/>
        <v>4388.7143856105977</v>
      </c>
      <c r="X54" t="str">
        <f t="shared" si="8"/>
        <v>미지급</v>
      </c>
      <c r="Y54" s="19" t="str">
        <f t="shared" si="9"/>
        <v>지급</v>
      </c>
      <c r="Z54" s="19" t="str">
        <f t="shared" si="2"/>
        <v>미지급</v>
      </c>
      <c r="AA54" s="19" t="str">
        <f t="shared" si="10"/>
        <v>지급</v>
      </c>
      <c r="AB54" s="19" t="str">
        <f t="shared" si="11"/>
        <v>미지급</v>
      </c>
      <c r="AC54" s="19" t="str">
        <f t="shared" si="12"/>
        <v>미지급</v>
      </c>
    </row>
    <row r="55" spans="2:29" x14ac:dyDescent="0.3">
      <c r="B55">
        <v>48</v>
      </c>
      <c r="C55" s="11" cm="1">
        <f t="array" ref="C55">_xlfn.IFS($Y55="지급",$L55,$Y55="모두 지급",$L55,Y55="미지급",error)</f>
        <v>52665</v>
      </c>
      <c r="D55" s="11" cm="1">
        <f t="array" ref="D55">_xlfn.IFS(Z55="지급",M55,Z55="모두 지급",M55,Z55="미지급",0)</f>
        <v>0</v>
      </c>
      <c r="E55" s="11" cm="1">
        <f t="array" ref="E55">_xlfn.IFS(AA55="지급",N55,AA55="모두 지급",N55,AA55="미지급",0)</f>
        <v>0</v>
      </c>
      <c r="F55" s="11" cm="1">
        <f t="array" ref="F55">_xlfn.IFS(AB55="지급",O55,AB55="모두 지급",O55,AB55="미지급",0)</f>
        <v>21066</v>
      </c>
      <c r="G55" s="11" cm="1">
        <f t="array" ref="G55">_xlfn.IFS(AC55="지급",P55,AC55="모두 지급",P55,AC55="미지급",0)</f>
        <v>0</v>
      </c>
      <c r="J55">
        <v>48</v>
      </c>
      <c r="K55">
        <f t="shared" si="13"/>
        <v>5266.457262732717</v>
      </c>
      <c r="L55" s="11">
        <f t="shared" si="3"/>
        <v>52665</v>
      </c>
      <c r="M55" s="11">
        <f t="shared" si="4"/>
        <v>42132</v>
      </c>
      <c r="N55" s="11">
        <f t="shared" si="5"/>
        <v>31599</v>
      </c>
      <c r="O55" s="11">
        <f t="shared" si="6"/>
        <v>21066</v>
      </c>
      <c r="P55" s="11">
        <f t="shared" si="7"/>
        <v>10533</v>
      </c>
      <c r="R55" s="12">
        <f t="shared" si="15"/>
        <v>5266.457262732717</v>
      </c>
      <c r="S55" s="12">
        <f t="shared" si="15"/>
        <v>5266.457262732717</v>
      </c>
      <c r="T55" s="12">
        <f t="shared" si="15"/>
        <v>5266.457262732717</v>
      </c>
      <c r="U55" s="12">
        <f t="shared" si="15"/>
        <v>5266.457262732717</v>
      </c>
      <c r="V55" s="12">
        <f t="shared" si="15"/>
        <v>5266.457262732717</v>
      </c>
      <c r="X55" t="str">
        <f t="shared" si="8"/>
        <v>미지급</v>
      </c>
      <c r="Y55" s="19" t="str">
        <f t="shared" si="9"/>
        <v>지급</v>
      </c>
      <c r="Z55" s="19" t="str">
        <f t="shared" si="2"/>
        <v>미지급</v>
      </c>
      <c r="AA55" s="19" t="str">
        <f t="shared" si="10"/>
        <v>미지급</v>
      </c>
      <c r="AB55" s="19" t="str">
        <f t="shared" si="11"/>
        <v>지급</v>
      </c>
      <c r="AC55" s="19" t="str">
        <f t="shared" si="12"/>
        <v>미지급</v>
      </c>
    </row>
    <row r="56" spans="2:29" x14ac:dyDescent="0.3">
      <c r="B56">
        <v>49</v>
      </c>
      <c r="C56" s="11" cm="1">
        <f t="array" ref="C56">_xlfn.IFS($Y56="지급",$L56,$Y56="모두 지급",$L56,Y56="미지급",error)</f>
        <v>63198</v>
      </c>
      <c r="D56" s="11" cm="1">
        <f t="array" ref="D56">_xlfn.IFS(Z56="지급",M56,Z56="모두 지급",M56,Z56="미지급",0)</f>
        <v>0</v>
      </c>
      <c r="E56" s="11" cm="1">
        <f t="array" ref="E56">_xlfn.IFS(AA56="지급",N56,AA56="모두 지급",N56,AA56="미지급",0)</f>
        <v>0</v>
      </c>
      <c r="F56" s="11" cm="1">
        <f t="array" ref="F56">_xlfn.IFS(AB56="지급",O56,AB56="모두 지급",O56,AB56="미지급",0)</f>
        <v>0</v>
      </c>
      <c r="G56" s="11" cm="1">
        <f t="array" ref="G56">_xlfn.IFS(AC56="지급",P56,AC56="모두 지급",P56,AC56="미지급",0)</f>
        <v>12640</v>
      </c>
      <c r="J56">
        <v>49</v>
      </c>
      <c r="K56">
        <f t="shared" si="13"/>
        <v>6319.7487152792601</v>
      </c>
      <c r="L56" s="11">
        <f t="shared" si="3"/>
        <v>63198</v>
      </c>
      <c r="M56" s="11">
        <f t="shared" si="4"/>
        <v>50558</v>
      </c>
      <c r="N56" s="11">
        <f t="shared" si="5"/>
        <v>37919</v>
      </c>
      <c r="O56" s="11">
        <f t="shared" si="6"/>
        <v>25279</v>
      </c>
      <c r="P56" s="11">
        <f t="shared" si="7"/>
        <v>12640</v>
      </c>
      <c r="R56" s="12">
        <f t="shared" si="15"/>
        <v>6319.7487152792601</v>
      </c>
      <c r="S56" s="12">
        <f t="shared" si="15"/>
        <v>6319.7487152792601</v>
      </c>
      <c r="T56" s="12">
        <f t="shared" si="15"/>
        <v>6319.7487152792601</v>
      </c>
      <c r="U56" s="12">
        <f t="shared" si="15"/>
        <v>6319.7487152792601</v>
      </c>
      <c r="V56" s="12">
        <f t="shared" si="15"/>
        <v>6319.7487152792601</v>
      </c>
      <c r="X56" t="str">
        <f t="shared" si="8"/>
        <v>미지급</v>
      </c>
      <c r="Y56" s="19" t="str">
        <f t="shared" si="9"/>
        <v>지급</v>
      </c>
      <c r="Z56" s="19" t="str">
        <f t="shared" si="2"/>
        <v>미지급</v>
      </c>
      <c r="AA56" s="19" t="str">
        <f t="shared" si="10"/>
        <v>미지급</v>
      </c>
      <c r="AB56" s="19" t="str">
        <f t="shared" si="11"/>
        <v>미지급</v>
      </c>
      <c r="AC56" s="19" t="str">
        <f t="shared" si="12"/>
        <v>지급</v>
      </c>
    </row>
    <row r="57" spans="2:29" x14ac:dyDescent="0.3">
      <c r="B57">
        <v>50</v>
      </c>
      <c r="C57" s="11" cm="1">
        <f t="array" ref="C57">_xlfn.IFS($Y57="지급",$L57,$Y57="모두 지급",$L57,Y57="미지급",error)</f>
        <v>75837</v>
      </c>
      <c r="D57" s="11" cm="1">
        <f t="array" ref="D57">_xlfn.IFS(Z57="지급",M57,Z57="모두 지급",M57,Z57="미지급",0)</f>
        <v>60670</v>
      </c>
      <c r="E57" s="11" cm="1">
        <f t="array" ref="E57">_xlfn.IFS(AA57="지급",N57,AA57="모두 지급",N57,AA57="미지급",0)</f>
        <v>45503</v>
      </c>
      <c r="F57" s="11" cm="1">
        <f t="array" ref="F57">_xlfn.IFS(AB57="지급",O57,AB57="모두 지급",O57,AB57="미지급",0)</f>
        <v>30335</v>
      </c>
      <c r="G57" s="11" cm="1">
        <f t="array" ref="G57">_xlfn.IFS(AC57="지급",P57,AC57="모두 지급",P57,AC57="미지급",0)</f>
        <v>15168</v>
      </c>
      <c r="J57">
        <v>50</v>
      </c>
      <c r="K57">
        <f t="shared" si="13"/>
        <v>7583.6984583351114</v>
      </c>
      <c r="L57" s="11">
        <f t="shared" si="3"/>
        <v>75837</v>
      </c>
      <c r="M57" s="11">
        <f t="shared" si="4"/>
        <v>60670</v>
      </c>
      <c r="N57" s="11">
        <f t="shared" si="5"/>
        <v>45503</v>
      </c>
      <c r="O57" s="11">
        <f t="shared" si="6"/>
        <v>30335</v>
      </c>
      <c r="P57" s="11">
        <f t="shared" si="7"/>
        <v>15168</v>
      </c>
      <c r="R57" s="12">
        <f t="shared" si="15"/>
        <v>7583.6984583351114</v>
      </c>
      <c r="S57" s="12">
        <f t="shared" si="15"/>
        <v>7583.6984583351114</v>
      </c>
      <c r="T57" s="12">
        <f t="shared" si="15"/>
        <v>7583.6984583351114</v>
      </c>
      <c r="U57" s="12">
        <f t="shared" si="15"/>
        <v>7583.6984583351114</v>
      </c>
      <c r="V57" s="12">
        <f t="shared" si="15"/>
        <v>7583.6984583351114</v>
      </c>
      <c r="X57" t="str">
        <f t="shared" si="8"/>
        <v>모두 지급</v>
      </c>
      <c r="Y57" s="19" t="str">
        <f t="shared" si="9"/>
        <v>지급</v>
      </c>
      <c r="Z57" s="19" t="str">
        <f t="shared" si="2"/>
        <v>모두 지급</v>
      </c>
      <c r="AA57" s="19" t="str">
        <f t="shared" si="10"/>
        <v>모두 지급</v>
      </c>
      <c r="AB57" s="19" t="str">
        <f t="shared" si="11"/>
        <v>모두 지급</v>
      </c>
      <c r="AC57" s="19" t="str">
        <f t="shared" si="12"/>
        <v>모두 지급</v>
      </c>
    </row>
    <row r="58" spans="2:29" x14ac:dyDescent="0.3">
      <c r="B58">
        <v>51</v>
      </c>
      <c r="C58" s="11" cm="1">
        <f t="array" ref="C58">_xlfn.IFS($Y58="지급",$L58,$Y58="모두 지급",$L58,Y58="미지급",error)</f>
        <v>91005</v>
      </c>
      <c r="D58" s="11" cm="1">
        <f t="array" ref="D58">_xlfn.IFS(Z58="지급",M58,Z58="모두 지급",M58,Z58="미지급",0)</f>
        <v>72804</v>
      </c>
      <c r="E58" s="11" cm="1">
        <f t="array" ref="E58">_xlfn.IFS(AA58="지급",N58,AA58="모두 지급",N58,AA58="미지급",0)</f>
        <v>0</v>
      </c>
      <c r="F58" s="11" cm="1">
        <f t="array" ref="F58">_xlfn.IFS(AB58="지급",O58,AB58="모두 지급",O58,AB58="미지급",0)</f>
        <v>0</v>
      </c>
      <c r="G58" s="11" cm="1">
        <f t="array" ref="G58">_xlfn.IFS(AC58="지급",P58,AC58="모두 지급",P58,AC58="미지급",0)</f>
        <v>0</v>
      </c>
      <c r="J58">
        <v>51</v>
      </c>
      <c r="K58">
        <f t="shared" si="13"/>
        <v>9100.4381500021336</v>
      </c>
      <c r="L58" s="11">
        <f t="shared" si="3"/>
        <v>91005</v>
      </c>
      <c r="M58" s="11">
        <f t="shared" si="4"/>
        <v>72804</v>
      </c>
      <c r="N58" s="11">
        <f t="shared" si="5"/>
        <v>54603</v>
      </c>
      <c r="O58" s="11">
        <f t="shared" si="6"/>
        <v>36402</v>
      </c>
      <c r="P58" s="11">
        <f t="shared" si="7"/>
        <v>18201</v>
      </c>
      <c r="R58" s="12">
        <f t="shared" si="15"/>
        <v>9100.4381500021336</v>
      </c>
      <c r="S58" s="12">
        <f t="shared" si="15"/>
        <v>9100.4381500021336</v>
      </c>
      <c r="T58" s="12">
        <f t="shared" si="15"/>
        <v>9100.4381500021336</v>
      </c>
      <c r="U58" s="12">
        <f t="shared" si="15"/>
        <v>9100.4381500021336</v>
      </c>
      <c r="V58" s="12">
        <f t="shared" si="15"/>
        <v>9100.4381500021336</v>
      </c>
      <c r="X58" t="str">
        <f t="shared" si="8"/>
        <v>미지급</v>
      </c>
      <c r="Y58" s="19" t="str">
        <f t="shared" si="9"/>
        <v>지급</v>
      </c>
      <c r="Z58" s="19" t="str">
        <f t="shared" si="2"/>
        <v>지급</v>
      </c>
      <c r="AA58" s="19" t="str">
        <f t="shared" si="10"/>
        <v>미지급</v>
      </c>
      <c r="AB58" s="19" t="str">
        <f t="shared" si="11"/>
        <v>미지급</v>
      </c>
      <c r="AC58" s="19" t="str">
        <f t="shared" si="12"/>
        <v>미지급</v>
      </c>
    </row>
    <row r="59" spans="2:29" x14ac:dyDescent="0.3">
      <c r="B59">
        <v>52</v>
      </c>
      <c r="C59" s="11" cm="1">
        <f t="array" ref="C59">_xlfn.IFS($Y59="지급",$L59,$Y59="모두 지급",$L59,Y59="미지급",error)</f>
        <v>109206</v>
      </c>
      <c r="D59" s="11" cm="1">
        <f t="array" ref="D59">_xlfn.IFS(Z59="지급",M59,Z59="모두 지급",M59,Z59="미지급",0)</f>
        <v>0</v>
      </c>
      <c r="E59" s="11" cm="1">
        <f t="array" ref="E59">_xlfn.IFS(AA59="지급",N59,AA59="모두 지급",N59,AA59="미지급",0)</f>
        <v>65524</v>
      </c>
      <c r="F59" s="11" cm="1">
        <f t="array" ref="F59">_xlfn.IFS(AB59="지급",O59,AB59="모두 지급",O59,AB59="미지급",0)</f>
        <v>0</v>
      </c>
      <c r="G59" s="11" cm="1">
        <f t="array" ref="G59">_xlfn.IFS(AC59="지급",P59,AC59="모두 지급",P59,AC59="미지급",0)</f>
        <v>0</v>
      </c>
      <c r="J59">
        <v>52</v>
      </c>
      <c r="K59">
        <f t="shared" si="13"/>
        <v>10920.525780002559</v>
      </c>
      <c r="L59" s="11">
        <f t="shared" si="3"/>
        <v>109206</v>
      </c>
      <c r="M59" s="11">
        <f t="shared" si="4"/>
        <v>87365</v>
      </c>
      <c r="N59" s="11">
        <f t="shared" si="5"/>
        <v>65524</v>
      </c>
      <c r="O59" s="11">
        <f t="shared" si="6"/>
        <v>43683</v>
      </c>
      <c r="P59" s="11">
        <f t="shared" si="7"/>
        <v>21842</v>
      </c>
      <c r="R59" s="12">
        <f t="shared" si="15"/>
        <v>10920.525780002559</v>
      </c>
      <c r="S59" s="12">
        <f t="shared" si="15"/>
        <v>10920.525780002559</v>
      </c>
      <c r="T59" s="12">
        <f t="shared" si="15"/>
        <v>10920.525780002559</v>
      </c>
      <c r="U59" s="12">
        <f t="shared" si="15"/>
        <v>10920.525780002559</v>
      </c>
      <c r="V59" s="12">
        <f t="shared" si="15"/>
        <v>10920.525780002559</v>
      </c>
      <c r="X59" t="str">
        <f t="shared" si="8"/>
        <v>미지급</v>
      </c>
      <c r="Y59" s="19" t="str">
        <f t="shared" si="9"/>
        <v>지급</v>
      </c>
      <c r="Z59" s="19" t="str">
        <f t="shared" si="2"/>
        <v>미지급</v>
      </c>
      <c r="AA59" s="19" t="str">
        <f t="shared" si="10"/>
        <v>지급</v>
      </c>
      <c r="AB59" s="19" t="str">
        <f t="shared" si="11"/>
        <v>미지급</v>
      </c>
      <c r="AC59" s="19" t="str">
        <f t="shared" si="12"/>
        <v>미지급</v>
      </c>
    </row>
    <row r="60" spans="2:29" x14ac:dyDescent="0.3">
      <c r="B60">
        <v>53</v>
      </c>
      <c r="C60" s="11" cm="1">
        <f t="array" ref="C60">_xlfn.IFS($Y60="지급",$L60,$Y60="모두 지급",$L60,Y60="미지급",error)</f>
        <v>131047</v>
      </c>
      <c r="D60" s="11" cm="1">
        <f t="array" ref="D60">_xlfn.IFS(Z60="지급",M60,Z60="모두 지급",M60,Z60="미지급",0)</f>
        <v>0</v>
      </c>
      <c r="E60" s="11" cm="1">
        <f t="array" ref="E60">_xlfn.IFS(AA60="지급",N60,AA60="모두 지급",N60,AA60="미지급",0)</f>
        <v>0</v>
      </c>
      <c r="F60" s="11" cm="1">
        <f t="array" ref="F60">_xlfn.IFS(AB60="지급",O60,AB60="모두 지급",O60,AB60="미지급",0)</f>
        <v>52419</v>
      </c>
      <c r="G60" s="11" cm="1">
        <f t="array" ref="G60">_xlfn.IFS(AC60="지급",P60,AC60="모두 지급",P60,AC60="미지급",0)</f>
        <v>0</v>
      </c>
      <c r="J60">
        <v>53</v>
      </c>
      <c r="K60">
        <f t="shared" si="13"/>
        <v>13104.63093600307</v>
      </c>
      <c r="L60" s="11">
        <f t="shared" si="3"/>
        <v>131047</v>
      </c>
      <c r="M60" s="11">
        <f t="shared" si="4"/>
        <v>104838</v>
      </c>
      <c r="N60" s="11">
        <f t="shared" si="5"/>
        <v>78628</v>
      </c>
      <c r="O60" s="11">
        <f t="shared" si="6"/>
        <v>52419</v>
      </c>
      <c r="P60" s="11">
        <f t="shared" si="7"/>
        <v>26210</v>
      </c>
      <c r="R60" s="12">
        <f t="shared" si="15"/>
        <v>13104.63093600307</v>
      </c>
      <c r="S60" s="12">
        <f t="shared" si="15"/>
        <v>13104.63093600307</v>
      </c>
      <c r="T60" s="12">
        <f t="shared" si="15"/>
        <v>13104.63093600307</v>
      </c>
      <c r="U60" s="12">
        <f t="shared" si="15"/>
        <v>13104.63093600307</v>
      </c>
      <c r="V60" s="12">
        <f t="shared" si="15"/>
        <v>13104.63093600307</v>
      </c>
      <c r="X60" t="str">
        <f t="shared" si="8"/>
        <v>미지급</v>
      </c>
      <c r="Y60" s="19" t="str">
        <f t="shared" si="9"/>
        <v>지급</v>
      </c>
      <c r="Z60" s="19" t="str">
        <f t="shared" si="2"/>
        <v>미지급</v>
      </c>
      <c r="AA60" s="19" t="str">
        <f t="shared" si="10"/>
        <v>미지급</v>
      </c>
      <c r="AB60" s="19" t="str">
        <f t="shared" si="11"/>
        <v>지급</v>
      </c>
      <c r="AC60" s="19" t="str">
        <f t="shared" si="12"/>
        <v>미지급</v>
      </c>
    </row>
    <row r="61" spans="2:29" x14ac:dyDescent="0.3">
      <c r="B61">
        <v>54</v>
      </c>
      <c r="C61" s="11" cm="1">
        <f t="array" ref="C61">_xlfn.IFS($Y61="지급",$L61,$Y61="모두 지급",$L61,Y61="미지급",error)</f>
        <v>157256</v>
      </c>
      <c r="D61" s="11" cm="1">
        <f t="array" ref="D61">_xlfn.IFS(Z61="지급",M61,Z61="모두 지급",M61,Z61="미지급",0)</f>
        <v>0</v>
      </c>
      <c r="E61" s="11" cm="1">
        <f t="array" ref="E61">_xlfn.IFS(AA61="지급",N61,AA61="모두 지급",N61,AA61="미지급",0)</f>
        <v>0</v>
      </c>
      <c r="F61" s="11" cm="1">
        <f t="array" ref="F61">_xlfn.IFS(AB61="지급",O61,AB61="모두 지급",O61,AB61="미지급",0)</f>
        <v>0</v>
      </c>
      <c r="G61" s="11" cm="1">
        <f t="array" ref="G61">_xlfn.IFS(AC61="지급",P61,AC61="모두 지급",P61,AC61="미지급",0)</f>
        <v>31452</v>
      </c>
      <c r="J61">
        <v>54</v>
      </c>
      <c r="K61">
        <f t="shared" si="13"/>
        <v>15725.557123203684</v>
      </c>
      <c r="L61" s="11">
        <f t="shared" si="3"/>
        <v>157256</v>
      </c>
      <c r="M61" s="11">
        <f t="shared" si="4"/>
        <v>125805</v>
      </c>
      <c r="N61" s="11">
        <f t="shared" si="5"/>
        <v>94354</v>
      </c>
      <c r="O61" s="11">
        <f t="shared" si="6"/>
        <v>62903</v>
      </c>
      <c r="P61" s="11">
        <f t="shared" si="7"/>
        <v>31452</v>
      </c>
      <c r="R61" s="12">
        <f t="shared" si="15"/>
        <v>15725.557123203684</v>
      </c>
      <c r="S61" s="12">
        <f t="shared" si="15"/>
        <v>15725.557123203684</v>
      </c>
      <c r="T61" s="12">
        <f t="shared" si="15"/>
        <v>15725.557123203684</v>
      </c>
      <c r="U61" s="12">
        <f t="shared" si="15"/>
        <v>15725.557123203684</v>
      </c>
      <c r="V61" s="12">
        <f t="shared" si="15"/>
        <v>15725.557123203684</v>
      </c>
      <c r="X61" t="str">
        <f t="shared" si="8"/>
        <v>미지급</v>
      </c>
      <c r="Y61" s="19" t="str">
        <f t="shared" si="9"/>
        <v>지급</v>
      </c>
      <c r="Z61" s="19" t="str">
        <f t="shared" si="2"/>
        <v>미지급</v>
      </c>
      <c r="AA61" s="19" t="str">
        <f t="shared" si="10"/>
        <v>미지급</v>
      </c>
      <c r="AB61" s="19" t="str">
        <f t="shared" si="11"/>
        <v>미지급</v>
      </c>
      <c r="AC61" s="19" t="str">
        <f t="shared" si="12"/>
        <v>지급</v>
      </c>
    </row>
    <row r="62" spans="2:29" x14ac:dyDescent="0.3">
      <c r="B62">
        <v>55</v>
      </c>
      <c r="C62" s="11" cm="1">
        <f t="array" ref="C62">_xlfn.IFS($Y62="지급",$L62,$Y62="모두 지급",$L62,Y62="미지급",error)</f>
        <v>188707</v>
      </c>
      <c r="D62" s="11" cm="1">
        <f t="array" ref="D62">_xlfn.IFS(Z62="지급",M62,Z62="모두 지급",M62,Z62="미지급",0)</f>
        <v>150966</v>
      </c>
      <c r="E62" s="11" cm="1">
        <f t="array" ref="E62">_xlfn.IFS(AA62="지급",N62,AA62="모두 지급",N62,AA62="미지급",0)</f>
        <v>113225</v>
      </c>
      <c r="F62" s="11" cm="1">
        <f t="array" ref="F62">_xlfn.IFS(AB62="지급",O62,AB62="모두 지급",O62,AB62="미지급",0)</f>
        <v>75483</v>
      </c>
      <c r="G62" s="11" cm="1">
        <f t="array" ref="G62">_xlfn.IFS(AC62="지급",P62,AC62="모두 지급",P62,AC62="미지급",0)</f>
        <v>37742</v>
      </c>
      <c r="J62">
        <v>55</v>
      </c>
      <c r="K62">
        <f t="shared" si="13"/>
        <v>18870.66854784442</v>
      </c>
      <c r="L62" s="11">
        <f t="shared" si="3"/>
        <v>188707</v>
      </c>
      <c r="M62" s="11">
        <f t="shared" si="4"/>
        <v>150966</v>
      </c>
      <c r="N62" s="11">
        <f t="shared" si="5"/>
        <v>113225</v>
      </c>
      <c r="O62" s="11">
        <f t="shared" si="6"/>
        <v>75483</v>
      </c>
      <c r="P62" s="11">
        <f t="shared" si="7"/>
        <v>37742</v>
      </c>
      <c r="R62" s="12">
        <f t="shared" si="15"/>
        <v>18870.66854784442</v>
      </c>
      <c r="S62" s="12">
        <f t="shared" si="15"/>
        <v>18870.66854784442</v>
      </c>
      <c r="T62" s="12">
        <f t="shared" si="15"/>
        <v>18870.66854784442</v>
      </c>
      <c r="U62" s="12">
        <f t="shared" si="15"/>
        <v>18870.66854784442</v>
      </c>
      <c r="V62" s="12">
        <f t="shared" si="15"/>
        <v>18870.66854784442</v>
      </c>
      <c r="X62" t="str">
        <f t="shared" si="8"/>
        <v>모두 지급</v>
      </c>
      <c r="Y62" s="19" t="str">
        <f t="shared" si="9"/>
        <v>지급</v>
      </c>
      <c r="Z62" s="19" t="str">
        <f t="shared" si="2"/>
        <v>모두 지급</v>
      </c>
      <c r="AA62" s="19" t="str">
        <f t="shared" si="10"/>
        <v>모두 지급</v>
      </c>
      <c r="AB62" s="19" t="str">
        <f t="shared" si="11"/>
        <v>모두 지급</v>
      </c>
      <c r="AC62" s="19" t="str">
        <f t="shared" si="12"/>
        <v>모두 지급</v>
      </c>
    </row>
    <row r="63" spans="2:29" x14ac:dyDescent="0.3">
      <c r="B63">
        <v>56</v>
      </c>
      <c r="C63" s="11" cm="1">
        <f t="array" ref="C63">_xlfn.IFS($Y63="지급",$L63,$Y63="모두 지급",$L63,Y63="미지급",error)</f>
        <v>226449</v>
      </c>
      <c r="D63" s="11" cm="1">
        <f t="array" ref="D63">_xlfn.IFS(Z63="지급",M63,Z63="모두 지급",M63,Z63="미지급",0)</f>
        <v>181159</v>
      </c>
      <c r="E63" s="11" cm="1">
        <f t="array" ref="E63">_xlfn.IFS(AA63="지급",N63,AA63="모두 지급",N63,AA63="미지급",0)</f>
        <v>0</v>
      </c>
      <c r="F63" s="11" cm="1">
        <f t="array" ref="F63">_xlfn.IFS(AB63="지급",O63,AB63="모두 지급",O63,AB63="미지급",0)</f>
        <v>0</v>
      </c>
      <c r="G63" s="11" cm="1">
        <f t="array" ref="G63">_xlfn.IFS(AC63="지급",P63,AC63="모두 지급",P63,AC63="미지급",0)</f>
        <v>0</v>
      </c>
      <c r="J63">
        <v>56</v>
      </c>
      <c r="K63">
        <f t="shared" si="13"/>
        <v>22644.802257413303</v>
      </c>
      <c r="L63" s="11">
        <f t="shared" si="3"/>
        <v>226449</v>
      </c>
      <c r="M63" s="11">
        <f t="shared" si="4"/>
        <v>181159</v>
      </c>
      <c r="N63" s="11">
        <f t="shared" si="5"/>
        <v>135869</v>
      </c>
      <c r="O63" s="11">
        <f t="shared" si="6"/>
        <v>90580</v>
      </c>
      <c r="P63" s="11">
        <f t="shared" si="7"/>
        <v>45290</v>
      </c>
      <c r="R63" s="12">
        <f t="shared" si="15"/>
        <v>22644.802257413303</v>
      </c>
      <c r="S63" s="12">
        <f t="shared" si="15"/>
        <v>22644.802257413303</v>
      </c>
      <c r="T63" s="12">
        <f t="shared" si="15"/>
        <v>22644.802257413303</v>
      </c>
      <c r="U63" s="12">
        <f t="shared" si="15"/>
        <v>22644.802257413303</v>
      </c>
      <c r="V63" s="12">
        <f t="shared" si="15"/>
        <v>22644.802257413303</v>
      </c>
      <c r="X63" t="str">
        <f t="shared" si="8"/>
        <v>미지급</v>
      </c>
      <c r="Y63" s="19" t="str">
        <f t="shared" si="9"/>
        <v>지급</v>
      </c>
      <c r="Z63" s="19" t="str">
        <f t="shared" si="2"/>
        <v>지급</v>
      </c>
      <c r="AA63" s="19" t="str">
        <f t="shared" si="10"/>
        <v>미지급</v>
      </c>
      <c r="AB63" s="19" t="str">
        <f t="shared" si="11"/>
        <v>미지급</v>
      </c>
      <c r="AC63" s="19" t="str">
        <f t="shared" si="12"/>
        <v>미지급</v>
      </c>
    </row>
    <row r="64" spans="2:29" x14ac:dyDescent="0.3">
      <c r="B64">
        <v>57</v>
      </c>
      <c r="C64" s="11" cm="1">
        <f t="array" ref="C64">_xlfn.IFS($Y64="지급",$L64,$Y64="모두 지급",$L64,Y64="미지급",error)</f>
        <v>271738</v>
      </c>
      <c r="D64" s="11" cm="1">
        <f t="array" ref="D64">_xlfn.IFS(Z64="지급",M64,Z64="모두 지급",M64,Z64="미지급",0)</f>
        <v>0</v>
      </c>
      <c r="E64" s="11" cm="1">
        <f t="array" ref="E64">_xlfn.IFS(AA64="지급",N64,AA64="모두 지급",N64,AA64="미지급",0)</f>
        <v>163043</v>
      </c>
      <c r="F64" s="11" cm="1">
        <f t="array" ref="F64">_xlfn.IFS(AB64="지급",O64,AB64="모두 지급",O64,AB64="미지급",0)</f>
        <v>0</v>
      </c>
      <c r="G64" s="11" cm="1">
        <f t="array" ref="G64">_xlfn.IFS(AC64="지급",P64,AC64="모두 지급",P64,AC64="미지급",0)</f>
        <v>0</v>
      </c>
      <c r="J64">
        <v>57</v>
      </c>
      <c r="K64">
        <f t="shared" si="13"/>
        <v>27173.762708895963</v>
      </c>
      <c r="L64" s="11">
        <f t="shared" si="3"/>
        <v>271738</v>
      </c>
      <c r="M64" s="11">
        <f t="shared" si="4"/>
        <v>217391</v>
      </c>
      <c r="N64" s="11">
        <f t="shared" si="5"/>
        <v>163043</v>
      </c>
      <c r="O64" s="11">
        <f t="shared" si="6"/>
        <v>108696</v>
      </c>
      <c r="P64" s="11">
        <f t="shared" si="7"/>
        <v>54348</v>
      </c>
      <c r="R64" s="12">
        <f t="shared" si="15"/>
        <v>27173.762708895963</v>
      </c>
      <c r="S64" s="12">
        <f t="shared" si="15"/>
        <v>27173.762708895963</v>
      </c>
      <c r="T64" s="12">
        <f t="shared" si="15"/>
        <v>27173.762708895963</v>
      </c>
      <c r="U64" s="12">
        <f t="shared" si="15"/>
        <v>27173.762708895963</v>
      </c>
      <c r="V64" s="12">
        <f t="shared" si="15"/>
        <v>27173.762708895963</v>
      </c>
      <c r="X64" t="str">
        <f t="shared" si="8"/>
        <v>미지급</v>
      </c>
      <c r="Y64" s="19" t="str">
        <f t="shared" si="9"/>
        <v>지급</v>
      </c>
      <c r="Z64" s="19" t="str">
        <f t="shared" si="2"/>
        <v>미지급</v>
      </c>
      <c r="AA64" s="19" t="str">
        <f t="shared" si="10"/>
        <v>지급</v>
      </c>
      <c r="AB64" s="19" t="str">
        <f t="shared" si="11"/>
        <v>미지급</v>
      </c>
      <c r="AC64" s="19" t="str">
        <f t="shared" si="12"/>
        <v>미지급</v>
      </c>
    </row>
    <row r="65" spans="2:29" x14ac:dyDescent="0.3">
      <c r="B65">
        <v>58</v>
      </c>
      <c r="C65" s="11" cm="1">
        <f t="array" ref="C65">_xlfn.IFS($Y65="지급",$L65,$Y65="모두 지급",$L65,Y65="미지급",error)</f>
        <v>326086</v>
      </c>
      <c r="D65" s="11" cm="1">
        <f t="array" ref="D65">_xlfn.IFS(Z65="지급",M65,Z65="모두 지급",M65,Z65="미지급",0)</f>
        <v>0</v>
      </c>
      <c r="E65" s="11" cm="1">
        <f t="array" ref="E65">_xlfn.IFS(AA65="지급",N65,AA65="모두 지급",N65,AA65="미지급",0)</f>
        <v>0</v>
      </c>
      <c r="F65" s="11" cm="1">
        <f t="array" ref="F65">_xlfn.IFS(AB65="지급",O65,AB65="모두 지급",O65,AB65="미지급",0)</f>
        <v>130435</v>
      </c>
      <c r="G65" s="11" cm="1">
        <f t="array" ref="G65">_xlfn.IFS(AC65="지급",P65,AC65="모두 지급",P65,AC65="미지급",0)</f>
        <v>0</v>
      </c>
      <c r="J65">
        <v>58</v>
      </c>
      <c r="K65">
        <f t="shared" si="13"/>
        <v>32608.515250675155</v>
      </c>
      <c r="L65" s="11">
        <f t="shared" si="3"/>
        <v>326086</v>
      </c>
      <c r="M65" s="11">
        <f t="shared" si="4"/>
        <v>260869</v>
      </c>
      <c r="N65" s="11">
        <f t="shared" si="5"/>
        <v>195652</v>
      </c>
      <c r="O65" s="11">
        <f t="shared" si="6"/>
        <v>130435</v>
      </c>
      <c r="P65" s="11">
        <f t="shared" si="7"/>
        <v>65218</v>
      </c>
      <c r="R65" s="12">
        <f t="shared" si="15"/>
        <v>32608.515250675155</v>
      </c>
      <c r="S65" s="12">
        <f t="shared" si="15"/>
        <v>32608.515250675155</v>
      </c>
      <c r="T65" s="12">
        <f t="shared" si="15"/>
        <v>32608.515250675155</v>
      </c>
      <c r="U65" s="12">
        <f t="shared" si="15"/>
        <v>32608.515250675155</v>
      </c>
      <c r="V65" s="12">
        <f t="shared" si="15"/>
        <v>32608.515250675155</v>
      </c>
      <c r="X65" t="str">
        <f t="shared" si="8"/>
        <v>미지급</v>
      </c>
      <c r="Y65" s="19" t="str">
        <f t="shared" si="9"/>
        <v>지급</v>
      </c>
      <c r="Z65" s="19" t="str">
        <f t="shared" si="2"/>
        <v>미지급</v>
      </c>
      <c r="AA65" s="19" t="str">
        <f t="shared" si="10"/>
        <v>미지급</v>
      </c>
      <c r="AB65" s="19" t="str">
        <f t="shared" si="11"/>
        <v>지급</v>
      </c>
      <c r="AC65" s="19" t="str">
        <f t="shared" si="12"/>
        <v>미지급</v>
      </c>
    </row>
    <row r="66" spans="2:29" x14ac:dyDescent="0.3">
      <c r="B66">
        <v>59</v>
      </c>
      <c r="C66" s="11" cm="1">
        <f t="array" ref="C66">_xlfn.IFS($Y66="지급",$L66,$Y66="모두 지급",$L66,Y66="미지급",error)</f>
        <v>391303</v>
      </c>
      <c r="D66" s="11" cm="1">
        <f t="array" ref="D66">_xlfn.IFS(Z66="지급",M66,Z66="모두 지급",M66,Z66="미지급",0)</f>
        <v>0</v>
      </c>
      <c r="E66" s="11" cm="1">
        <f t="array" ref="E66">_xlfn.IFS(AA66="지급",N66,AA66="모두 지급",N66,AA66="미지급",0)</f>
        <v>0</v>
      </c>
      <c r="F66" s="11" cm="1">
        <f t="array" ref="F66">_xlfn.IFS(AB66="지급",O66,AB66="모두 지급",O66,AB66="미지급",0)</f>
        <v>0</v>
      </c>
      <c r="G66" s="11" cm="1">
        <f t="array" ref="G66">_xlfn.IFS(AC66="지급",P66,AC66="모두 지급",P66,AC66="미지급",0)</f>
        <v>78261</v>
      </c>
      <c r="J66">
        <v>59</v>
      </c>
      <c r="K66">
        <f t="shared" si="13"/>
        <v>39130.218300810186</v>
      </c>
      <c r="L66" s="11">
        <f t="shared" si="3"/>
        <v>391303</v>
      </c>
      <c r="M66" s="11">
        <f t="shared" si="4"/>
        <v>313042</v>
      </c>
      <c r="N66" s="11">
        <f t="shared" si="5"/>
        <v>234782</v>
      </c>
      <c r="O66" s="11">
        <f t="shared" si="6"/>
        <v>156521</v>
      </c>
      <c r="P66" s="11">
        <f t="shared" si="7"/>
        <v>78261</v>
      </c>
      <c r="R66" s="12">
        <f t="shared" si="15"/>
        <v>39130.218300810186</v>
      </c>
      <c r="S66" s="12">
        <f t="shared" si="15"/>
        <v>39130.218300810186</v>
      </c>
      <c r="T66" s="12">
        <f t="shared" si="15"/>
        <v>39130.218300810186</v>
      </c>
      <c r="U66" s="12">
        <f t="shared" si="15"/>
        <v>39130.218300810186</v>
      </c>
      <c r="V66" s="12">
        <f t="shared" si="15"/>
        <v>39130.218300810186</v>
      </c>
      <c r="X66" t="str">
        <f t="shared" si="8"/>
        <v>미지급</v>
      </c>
      <c r="Y66" s="19" t="str">
        <f t="shared" si="9"/>
        <v>지급</v>
      </c>
      <c r="Z66" s="19" t="str">
        <f t="shared" si="2"/>
        <v>미지급</v>
      </c>
      <c r="AA66" s="19" t="str">
        <f t="shared" si="10"/>
        <v>미지급</v>
      </c>
      <c r="AB66" s="19" t="str">
        <f t="shared" si="11"/>
        <v>미지급</v>
      </c>
      <c r="AC66" s="19" t="str">
        <f t="shared" si="12"/>
        <v>지급</v>
      </c>
    </row>
    <row r="67" spans="2:29" x14ac:dyDescent="0.3">
      <c r="B67">
        <v>60</v>
      </c>
      <c r="C67" s="11" cm="1">
        <f t="array" ref="C67">_xlfn.IFS($Y67="지급",$L67,$Y67="모두 지급",$L67,Y67="미지급",error)</f>
        <v>469563</v>
      </c>
      <c r="D67" s="11" cm="1">
        <f t="array" ref="D67">_xlfn.IFS(Z67="지급",M67,Z67="모두 지급",M67,Z67="미지급",0)</f>
        <v>375651</v>
      </c>
      <c r="E67" s="11" cm="1">
        <f t="array" ref="E67">_xlfn.IFS(AA67="지급",N67,AA67="모두 지급",N67,AA67="미지급",0)</f>
        <v>281738</v>
      </c>
      <c r="F67" s="11" cm="1">
        <f t="array" ref="F67">_xlfn.IFS(AB67="지급",O67,AB67="모두 지급",O67,AB67="미지급",0)</f>
        <v>187826</v>
      </c>
      <c r="G67" s="11" cm="1">
        <f t="array" ref="G67">_xlfn.IFS(AC67="지급",P67,AC67="모두 지급",P67,AC67="미지급",0)</f>
        <v>93913</v>
      </c>
      <c r="J67">
        <v>60</v>
      </c>
      <c r="K67">
        <f t="shared" si="13"/>
        <v>46956.261960972224</v>
      </c>
      <c r="L67" s="11">
        <f t="shared" si="3"/>
        <v>469563</v>
      </c>
      <c r="M67" s="11">
        <f t="shared" si="4"/>
        <v>375651</v>
      </c>
      <c r="N67" s="11">
        <f t="shared" si="5"/>
        <v>281738</v>
      </c>
      <c r="O67" s="11">
        <f t="shared" si="6"/>
        <v>187826</v>
      </c>
      <c r="P67" s="11">
        <f t="shared" si="7"/>
        <v>93913</v>
      </c>
      <c r="R67" s="12">
        <f t="shared" si="15"/>
        <v>46956.261960972224</v>
      </c>
      <c r="S67" s="12">
        <f t="shared" si="15"/>
        <v>46956.261960972224</v>
      </c>
      <c r="T67" s="12">
        <f t="shared" si="15"/>
        <v>46956.261960972224</v>
      </c>
      <c r="U67" s="12">
        <f t="shared" si="15"/>
        <v>46956.261960972224</v>
      </c>
      <c r="V67" s="12">
        <f t="shared" si="15"/>
        <v>46956.261960972224</v>
      </c>
      <c r="X67" t="str">
        <f t="shared" si="8"/>
        <v>모두 지급</v>
      </c>
      <c r="Y67" s="19" t="str">
        <f t="shared" si="9"/>
        <v>지급</v>
      </c>
      <c r="Z67" s="19" t="str">
        <f t="shared" si="2"/>
        <v>모두 지급</v>
      </c>
      <c r="AA67" s="19" t="str">
        <f t="shared" si="10"/>
        <v>모두 지급</v>
      </c>
      <c r="AB67" s="19" t="str">
        <f t="shared" si="11"/>
        <v>모두 지급</v>
      </c>
      <c r="AC67" s="19" t="str">
        <f t="shared" si="12"/>
        <v>모두 지급</v>
      </c>
    </row>
    <row r="68" spans="2:29" x14ac:dyDescent="0.3">
      <c r="B68">
        <v>61</v>
      </c>
      <c r="C68" s="11" cm="1">
        <f t="array" ref="C68">_xlfn.IFS($Y68="지급",$L68,$Y68="모두 지급",$L68,Y68="미지급",error)</f>
        <v>563476</v>
      </c>
      <c r="D68" s="11" cm="1">
        <f t="array" ref="D68">_xlfn.IFS(Z68="지급",M68,Z68="모두 지급",M68,Z68="미지급",0)</f>
        <v>450781</v>
      </c>
      <c r="E68" s="11" cm="1">
        <f t="array" ref="E68">_xlfn.IFS(AA68="지급",N68,AA68="모두 지급",N68,AA68="미지급",0)</f>
        <v>0</v>
      </c>
      <c r="F68" s="11" cm="1">
        <f t="array" ref="F68">_xlfn.IFS(AB68="지급",O68,AB68="모두 지급",O68,AB68="미지급",0)</f>
        <v>0</v>
      </c>
      <c r="G68" s="11" cm="1">
        <f t="array" ref="G68">_xlfn.IFS(AC68="지급",P68,AC68="모두 지급",P68,AC68="미지급",0)</f>
        <v>0</v>
      </c>
      <c r="J68">
        <v>61</v>
      </c>
      <c r="K68">
        <f t="shared" si="13"/>
        <v>56347.514353166669</v>
      </c>
      <c r="L68" s="11">
        <f t="shared" si="3"/>
        <v>563476</v>
      </c>
      <c r="M68" s="11">
        <f t="shared" si="4"/>
        <v>450781</v>
      </c>
      <c r="N68" s="11">
        <f t="shared" si="5"/>
        <v>338086</v>
      </c>
      <c r="O68" s="11">
        <f t="shared" si="6"/>
        <v>225391</v>
      </c>
      <c r="P68" s="11">
        <f t="shared" si="7"/>
        <v>112696</v>
      </c>
      <c r="R68" s="12">
        <f t="shared" si="15"/>
        <v>56347.514353166669</v>
      </c>
      <c r="S68" s="12">
        <f t="shared" si="15"/>
        <v>56347.514353166669</v>
      </c>
      <c r="T68" s="12">
        <f t="shared" si="15"/>
        <v>56347.514353166669</v>
      </c>
      <c r="U68" s="12">
        <f t="shared" si="15"/>
        <v>56347.514353166669</v>
      </c>
      <c r="V68" s="12">
        <f t="shared" si="15"/>
        <v>56347.514353166669</v>
      </c>
      <c r="X68" t="str">
        <f t="shared" si="8"/>
        <v>미지급</v>
      </c>
      <c r="Y68" s="19" t="str">
        <f t="shared" si="9"/>
        <v>지급</v>
      </c>
      <c r="Z68" s="19" t="str">
        <f t="shared" si="2"/>
        <v>지급</v>
      </c>
      <c r="AA68" s="19" t="str">
        <f t="shared" si="10"/>
        <v>미지급</v>
      </c>
      <c r="AB68" s="19" t="str">
        <f t="shared" si="11"/>
        <v>미지급</v>
      </c>
      <c r="AC68" s="19" t="str">
        <f t="shared" si="12"/>
        <v>미지급</v>
      </c>
    </row>
    <row r="69" spans="2:29" x14ac:dyDescent="0.3">
      <c r="B69">
        <v>62</v>
      </c>
      <c r="C69" s="11" cm="1">
        <f t="array" ref="C69">_xlfn.IFS($Y69="지급",$L69,$Y69="모두 지급",$L69,Y69="미지급",error)</f>
        <v>676171</v>
      </c>
      <c r="D69" s="11" cm="1">
        <f t="array" ref="D69">_xlfn.IFS(Z69="지급",M69,Z69="모두 지급",M69,Z69="미지급",0)</f>
        <v>0</v>
      </c>
      <c r="E69" s="11" cm="1">
        <f t="array" ref="E69">_xlfn.IFS(AA69="지급",N69,AA69="모두 지급",N69,AA69="미지급",0)</f>
        <v>405703</v>
      </c>
      <c r="F69" s="11" cm="1">
        <f t="array" ref="F69">_xlfn.IFS(AB69="지급",O69,AB69="모두 지급",O69,AB69="미지급",0)</f>
        <v>0</v>
      </c>
      <c r="G69" s="11" cm="1">
        <f t="array" ref="G69">_xlfn.IFS(AC69="지급",P69,AC69="모두 지급",P69,AC69="미지급",0)</f>
        <v>0</v>
      </c>
      <c r="J69">
        <v>62</v>
      </c>
      <c r="K69">
        <f t="shared" si="13"/>
        <v>67617.017223799994</v>
      </c>
      <c r="L69" s="11">
        <f t="shared" si="3"/>
        <v>676171</v>
      </c>
      <c r="M69" s="11">
        <f t="shared" si="4"/>
        <v>540937</v>
      </c>
      <c r="N69" s="11">
        <f t="shared" si="5"/>
        <v>405703</v>
      </c>
      <c r="O69" s="11">
        <f t="shared" si="6"/>
        <v>270469</v>
      </c>
      <c r="P69" s="11">
        <f t="shared" si="7"/>
        <v>135235</v>
      </c>
      <c r="R69" s="12">
        <f t="shared" si="15"/>
        <v>67617.017223799994</v>
      </c>
      <c r="S69" s="12">
        <f t="shared" si="15"/>
        <v>67617.017223799994</v>
      </c>
      <c r="T69" s="12">
        <f t="shared" si="15"/>
        <v>67617.017223799994</v>
      </c>
      <c r="U69" s="12">
        <f t="shared" si="15"/>
        <v>67617.017223799994</v>
      </c>
      <c r="V69" s="12">
        <f t="shared" si="15"/>
        <v>67617.017223799994</v>
      </c>
      <c r="X69" t="str">
        <f t="shared" si="8"/>
        <v>미지급</v>
      </c>
      <c r="Y69" s="19" t="str">
        <f t="shared" si="9"/>
        <v>지급</v>
      </c>
      <c r="Z69" s="19" t="str">
        <f t="shared" si="2"/>
        <v>미지급</v>
      </c>
      <c r="AA69" s="19" t="str">
        <f t="shared" si="10"/>
        <v>지급</v>
      </c>
      <c r="AB69" s="19" t="str">
        <f t="shared" si="11"/>
        <v>미지급</v>
      </c>
      <c r="AC69" s="19" t="str">
        <f t="shared" si="12"/>
        <v>미지급</v>
      </c>
    </row>
    <row r="70" spans="2:29" x14ac:dyDescent="0.3">
      <c r="B70">
        <v>63</v>
      </c>
      <c r="C70" s="11" cm="1">
        <f t="array" ref="C70">_xlfn.IFS($Y70="지급",$L70,$Y70="모두 지급",$L70,Y70="미지급",error)</f>
        <v>811405</v>
      </c>
      <c r="D70" s="11" cm="1">
        <f t="array" ref="D70">_xlfn.IFS(Z70="지급",M70,Z70="모두 지급",M70,Z70="미지급",0)</f>
        <v>0</v>
      </c>
      <c r="E70" s="11" cm="1">
        <f t="array" ref="E70">_xlfn.IFS(AA70="지급",N70,AA70="모두 지급",N70,AA70="미지급",0)</f>
        <v>0</v>
      </c>
      <c r="F70" s="11" cm="1">
        <f t="array" ref="F70">_xlfn.IFS(AB70="지급",O70,AB70="모두 지급",O70,AB70="미지급",0)</f>
        <v>324562</v>
      </c>
      <c r="G70" s="11" cm="1">
        <f t="array" ref="G70">_xlfn.IFS(AC70="지급",P70,AC70="모두 지급",P70,AC70="미지급",0)</f>
        <v>0</v>
      </c>
      <c r="J70">
        <v>63</v>
      </c>
      <c r="K70">
        <f t="shared" si="13"/>
        <v>81140.420668559993</v>
      </c>
      <c r="L70" s="11">
        <f t="shared" si="3"/>
        <v>811405</v>
      </c>
      <c r="M70" s="11">
        <f t="shared" si="4"/>
        <v>649124</v>
      </c>
      <c r="N70" s="11">
        <f t="shared" si="5"/>
        <v>486843</v>
      </c>
      <c r="O70" s="11">
        <f t="shared" si="6"/>
        <v>324562</v>
      </c>
      <c r="P70" s="11">
        <f t="shared" si="7"/>
        <v>162281</v>
      </c>
      <c r="R70" s="12">
        <f t="shared" si="15"/>
        <v>81140.420668559993</v>
      </c>
      <c r="S70" s="12">
        <f t="shared" si="15"/>
        <v>81140.420668559993</v>
      </c>
      <c r="T70" s="12">
        <f t="shared" si="15"/>
        <v>81140.420668559993</v>
      </c>
      <c r="U70" s="12">
        <f t="shared" si="15"/>
        <v>81140.420668559993</v>
      </c>
      <c r="V70" s="12">
        <f t="shared" si="15"/>
        <v>81140.420668559993</v>
      </c>
      <c r="X70" t="str">
        <f t="shared" si="8"/>
        <v>미지급</v>
      </c>
      <c r="Y70" s="19" t="str">
        <f t="shared" si="9"/>
        <v>지급</v>
      </c>
      <c r="Z70" s="19" t="str">
        <f t="shared" si="2"/>
        <v>미지급</v>
      </c>
      <c r="AA70" s="19" t="str">
        <f t="shared" si="10"/>
        <v>미지급</v>
      </c>
      <c r="AB70" s="19" t="str">
        <f t="shared" si="11"/>
        <v>지급</v>
      </c>
      <c r="AC70" s="19" t="str">
        <f t="shared" si="12"/>
        <v>미지급</v>
      </c>
    </row>
    <row r="71" spans="2:29" x14ac:dyDescent="0.3">
      <c r="B71">
        <v>64</v>
      </c>
      <c r="C71" s="11" cm="1">
        <f t="array" ref="C71">_xlfn.IFS($Y71="지급",$L71,$Y71="모두 지급",$L71,Y71="미지급",error)</f>
        <v>973686</v>
      </c>
      <c r="D71" s="11" cm="1">
        <f t="array" ref="D71">_xlfn.IFS(Z71="지급",M71,Z71="모두 지급",M71,Z71="미지급",0)</f>
        <v>0</v>
      </c>
      <c r="E71" s="11" cm="1">
        <f t="array" ref="E71">_xlfn.IFS(AA71="지급",N71,AA71="모두 지급",N71,AA71="미지급",0)</f>
        <v>0</v>
      </c>
      <c r="F71" s="11" cm="1">
        <f t="array" ref="F71">_xlfn.IFS(AB71="지급",O71,AB71="모두 지급",O71,AB71="미지급",0)</f>
        <v>0</v>
      </c>
      <c r="G71" s="11" cm="1">
        <f t="array" ref="G71">_xlfn.IFS(AC71="지급",P71,AC71="모두 지급",P71,AC71="미지급",0)</f>
        <v>194738</v>
      </c>
      <c r="J71">
        <v>64</v>
      </c>
      <c r="K71">
        <f t="shared" si="13"/>
        <v>97368.504802271986</v>
      </c>
      <c r="L71" s="11">
        <f t="shared" si="3"/>
        <v>973686</v>
      </c>
      <c r="M71" s="11">
        <f t="shared" si="4"/>
        <v>778949</v>
      </c>
      <c r="N71" s="11">
        <f t="shared" si="5"/>
        <v>584212</v>
      </c>
      <c r="O71" s="11">
        <f t="shared" si="6"/>
        <v>389475</v>
      </c>
      <c r="P71" s="11">
        <f t="shared" si="7"/>
        <v>194738</v>
      </c>
      <c r="R71" s="12">
        <f t="shared" si="15"/>
        <v>97368.504802271986</v>
      </c>
      <c r="S71" s="12">
        <f t="shared" si="15"/>
        <v>97368.504802271986</v>
      </c>
      <c r="T71" s="12">
        <f t="shared" si="15"/>
        <v>97368.504802271986</v>
      </c>
      <c r="U71" s="12">
        <f t="shared" si="15"/>
        <v>97368.504802271986</v>
      </c>
      <c r="V71" s="12">
        <f t="shared" si="15"/>
        <v>97368.504802271986</v>
      </c>
      <c r="X71" t="str">
        <f t="shared" si="8"/>
        <v>미지급</v>
      </c>
      <c r="Y71" s="19" t="str">
        <f t="shared" si="9"/>
        <v>지급</v>
      </c>
      <c r="Z71" s="19" t="str">
        <f t="shared" si="2"/>
        <v>미지급</v>
      </c>
      <c r="AA71" s="19" t="str">
        <f t="shared" si="10"/>
        <v>미지급</v>
      </c>
      <c r="AB71" s="19" t="str">
        <f t="shared" si="11"/>
        <v>미지급</v>
      </c>
      <c r="AC71" s="19" t="str">
        <f t="shared" si="12"/>
        <v>지급</v>
      </c>
    </row>
    <row r="72" spans="2:29" x14ac:dyDescent="0.3">
      <c r="B72">
        <v>65</v>
      </c>
      <c r="C72" s="11" cm="1">
        <f t="array" ref="C72">_xlfn.IFS($Y72="지급",$L72,$Y72="모두 지급",$L72,Y72="미지급",error)</f>
        <v>1168423</v>
      </c>
      <c r="D72" s="11" cm="1">
        <f t="array" ref="D72">_xlfn.IFS(Z72="지급",M72,Z72="모두 지급",M72,Z72="미지급",0)</f>
        <v>934738</v>
      </c>
      <c r="E72" s="11" cm="1">
        <f t="array" ref="E72">_xlfn.IFS(AA72="지급",N72,AA72="모두 지급",N72,AA72="미지급",0)</f>
        <v>701054</v>
      </c>
      <c r="F72" s="11" cm="1">
        <f t="array" ref="F72">_xlfn.IFS(AB72="지급",O72,AB72="모두 지급",O72,AB72="미지급",0)</f>
        <v>467369</v>
      </c>
      <c r="G72" s="11" cm="1">
        <f t="array" ref="G72">_xlfn.IFS(AC72="지급",P72,AC72="모두 지급",P72,AC72="미지급",0)</f>
        <v>233685</v>
      </c>
      <c r="J72">
        <v>65</v>
      </c>
      <c r="K72">
        <f t="shared" si="13"/>
        <v>116842.20576272639</v>
      </c>
      <c r="L72" s="11">
        <f t="shared" si="3"/>
        <v>1168423</v>
      </c>
      <c r="M72" s="11">
        <f t="shared" si="4"/>
        <v>934738</v>
      </c>
      <c r="N72" s="11">
        <f t="shared" si="5"/>
        <v>701054</v>
      </c>
      <c r="O72" s="11">
        <f t="shared" si="6"/>
        <v>467369</v>
      </c>
      <c r="P72" s="11">
        <f t="shared" si="7"/>
        <v>233685</v>
      </c>
      <c r="R72" s="12">
        <f t="shared" si="15"/>
        <v>116842.20576272639</v>
      </c>
      <c r="S72" s="12">
        <f t="shared" si="15"/>
        <v>116842.20576272639</v>
      </c>
      <c r="T72" s="12">
        <f t="shared" si="15"/>
        <v>116842.20576272639</v>
      </c>
      <c r="U72" s="12">
        <f t="shared" si="15"/>
        <v>116842.20576272639</v>
      </c>
      <c r="V72" s="12">
        <f t="shared" si="15"/>
        <v>116842.20576272639</v>
      </c>
      <c r="X72" t="str">
        <f t="shared" si="8"/>
        <v>모두 지급</v>
      </c>
      <c r="Y72" s="19" t="str">
        <f t="shared" si="9"/>
        <v>지급</v>
      </c>
      <c r="Z72" s="19" t="str">
        <f t="shared" ref="Z72:Z107" si="16">IF(MOD($J72+LEFT(Z$5,1)+2,5)=0,
"지급",
IF($X72="모두 지급","모두 지급","미지급"))</f>
        <v>모두 지급</v>
      </c>
      <c r="AA72" s="19" t="str">
        <f t="shared" si="10"/>
        <v>모두 지급</v>
      </c>
      <c r="AB72" s="19" t="str">
        <f t="shared" si="11"/>
        <v>모두 지급</v>
      </c>
      <c r="AC72" s="19" t="str">
        <f t="shared" si="12"/>
        <v>모두 지급</v>
      </c>
    </row>
    <row r="73" spans="2:29" x14ac:dyDescent="0.3">
      <c r="B73">
        <v>66</v>
      </c>
      <c r="C73" s="11" cm="1">
        <f t="array" ref="C73">_xlfn.IFS($Y73="지급",$L73,$Y73="모두 지급",$L73,Y73="미지급",error)</f>
        <v>1402107</v>
      </c>
      <c r="D73" s="11" cm="1">
        <f t="array" ref="D73">_xlfn.IFS(Z73="지급",M73,Z73="모두 지급",M73,Z73="미지급",0)</f>
        <v>1121686</v>
      </c>
      <c r="E73" s="11" cm="1">
        <f t="array" ref="E73">_xlfn.IFS(AA73="지급",N73,AA73="모두 지급",N73,AA73="미지급",0)</f>
        <v>0</v>
      </c>
      <c r="F73" s="11" cm="1">
        <f t="array" ref="F73">_xlfn.IFS(AB73="지급",O73,AB73="모두 지급",O73,AB73="미지급",0)</f>
        <v>0</v>
      </c>
      <c r="G73" s="11" cm="1">
        <f t="array" ref="G73">_xlfn.IFS(AC73="지급",P73,AC73="모두 지급",P73,AC73="미지급",0)</f>
        <v>0</v>
      </c>
      <c r="J73">
        <v>66</v>
      </c>
      <c r="K73">
        <f t="shared" si="13"/>
        <v>140210.64691527165</v>
      </c>
      <c r="L73" s="11">
        <f t="shared" ref="L73:L106" si="17">ROUNDUP(L$7*R73,0)</f>
        <v>1402107</v>
      </c>
      <c r="M73" s="11">
        <f t="shared" ref="M73:M107" si="18">ROUNDUP(M$7*S73,0)</f>
        <v>1121686</v>
      </c>
      <c r="N73" s="11">
        <f t="shared" ref="N73:N107" si="19">ROUNDUP(N$7*T73,0)</f>
        <v>841264</v>
      </c>
      <c r="O73" s="11">
        <f t="shared" ref="O73:O107" si="20">ROUNDUP(O$7*U73,0)</f>
        <v>560843</v>
      </c>
      <c r="P73" s="11">
        <f t="shared" ref="P73:P107" si="21">ROUNDUP(P$7*V73,0)</f>
        <v>280422</v>
      </c>
      <c r="R73" s="12">
        <f t="shared" ref="R73:V107" si="22">$K73*R$7</f>
        <v>140210.64691527165</v>
      </c>
      <c r="S73" s="12">
        <f t="shared" si="22"/>
        <v>140210.64691527165</v>
      </c>
      <c r="T73" s="12">
        <f t="shared" si="22"/>
        <v>140210.64691527165</v>
      </c>
      <c r="U73" s="12">
        <f t="shared" si="22"/>
        <v>140210.64691527165</v>
      </c>
      <c r="V73" s="12">
        <f t="shared" si="22"/>
        <v>140210.64691527165</v>
      </c>
      <c r="X73" t="str">
        <f t="shared" ref="X73:X112" si="23">IF(MOD($J73,5),"미지급","모두 지급")</f>
        <v>미지급</v>
      </c>
      <c r="Y73" s="19" t="str">
        <f t="shared" ref="Y73:Y107" si="24">IF(MOD($J73,1)=0,"지급","미지급")</f>
        <v>지급</v>
      </c>
      <c r="Z73" s="19" t="str">
        <f t="shared" si="16"/>
        <v>지급</v>
      </c>
      <c r="AA73" s="19" t="str">
        <f t="shared" ref="AA73:AA107" si="25">IF(MOD($J73+LEFT(AA$5,1)+0,5)=0,
"지급",
IF($X73="모두 지급","모두 지급","미지급"))</f>
        <v>미지급</v>
      </c>
      <c r="AB73" s="19" t="str">
        <f t="shared" ref="AB73:AB107" si="26">IF(MOD($J73+LEFT(AB$5,1)+3,5)=0,
"지급",
IF($X73="모두 지급","모두 지급","미지급"))</f>
        <v>미지급</v>
      </c>
      <c r="AC73" s="19" t="str">
        <f t="shared" ref="AC73:AC107" si="27">IF(MOD($J73+LEFT(AC$5,1)+1,5)=0,
"지급",
IF($X73="모두 지급","모두 지급","미지급"))</f>
        <v>미지급</v>
      </c>
    </row>
    <row r="74" spans="2:29" x14ac:dyDescent="0.3">
      <c r="B74">
        <v>67</v>
      </c>
      <c r="C74" s="11" cm="1">
        <f t="array" ref="C74">_xlfn.IFS($Y74="지급",$L74,$Y74="모두 지급",$L74,Y74="미지급",error)</f>
        <v>1682528</v>
      </c>
      <c r="D74" s="11" cm="1">
        <f t="array" ref="D74">_xlfn.IFS(Z74="지급",M74,Z74="모두 지급",M74,Z74="미지급",0)</f>
        <v>0</v>
      </c>
      <c r="E74" s="11" cm="1">
        <f t="array" ref="E74">_xlfn.IFS(AA74="지급",N74,AA74="모두 지급",N74,AA74="미지급",0)</f>
        <v>1009517</v>
      </c>
      <c r="F74" s="11" cm="1">
        <f t="array" ref="F74">_xlfn.IFS(AB74="지급",O74,AB74="모두 지급",O74,AB74="미지급",0)</f>
        <v>0</v>
      </c>
      <c r="G74" s="11" cm="1">
        <f t="array" ref="G74">_xlfn.IFS(AC74="지급",P74,AC74="모두 지급",P74,AC74="미지급",0)</f>
        <v>0</v>
      </c>
      <c r="J74">
        <v>67</v>
      </c>
      <c r="K74">
        <f t="shared" ref="K74:K107" si="28">K73*1.2</f>
        <v>168252.77629832597</v>
      </c>
      <c r="L74" s="11">
        <f t="shared" si="17"/>
        <v>1682528</v>
      </c>
      <c r="M74" s="11">
        <f t="shared" si="18"/>
        <v>1346023</v>
      </c>
      <c r="N74" s="11">
        <f t="shared" si="19"/>
        <v>1009517</v>
      </c>
      <c r="O74" s="11">
        <f t="shared" si="20"/>
        <v>673012</v>
      </c>
      <c r="P74" s="11">
        <f t="shared" si="21"/>
        <v>336506</v>
      </c>
      <c r="R74" s="12">
        <f t="shared" si="22"/>
        <v>168252.77629832597</v>
      </c>
      <c r="S74" s="12">
        <f t="shared" si="22"/>
        <v>168252.77629832597</v>
      </c>
      <c r="T74" s="12">
        <f t="shared" si="22"/>
        <v>168252.77629832597</v>
      </c>
      <c r="U74" s="12">
        <f t="shared" si="22"/>
        <v>168252.77629832597</v>
      </c>
      <c r="V74" s="12">
        <f t="shared" si="22"/>
        <v>168252.77629832597</v>
      </c>
      <c r="X74" t="str">
        <f t="shared" si="23"/>
        <v>미지급</v>
      </c>
      <c r="Y74" s="19" t="str">
        <f t="shared" si="24"/>
        <v>지급</v>
      </c>
      <c r="Z74" s="19" t="str">
        <f t="shared" si="16"/>
        <v>미지급</v>
      </c>
      <c r="AA74" s="19" t="str">
        <f t="shared" si="25"/>
        <v>지급</v>
      </c>
      <c r="AB74" s="19" t="str">
        <f t="shared" si="26"/>
        <v>미지급</v>
      </c>
      <c r="AC74" s="19" t="str">
        <f t="shared" si="27"/>
        <v>미지급</v>
      </c>
    </row>
    <row r="75" spans="2:29" x14ac:dyDescent="0.3">
      <c r="B75">
        <v>68</v>
      </c>
      <c r="C75" s="11" cm="1">
        <f t="array" ref="C75">_xlfn.IFS($Y75="지급",$L75,$Y75="모두 지급",$L75,Y75="미지급",error)</f>
        <v>2019034</v>
      </c>
      <c r="D75" s="11" cm="1">
        <f t="array" ref="D75">_xlfn.IFS(Z75="지급",M75,Z75="모두 지급",M75,Z75="미지급",0)</f>
        <v>0</v>
      </c>
      <c r="E75" s="11" cm="1">
        <f t="array" ref="E75">_xlfn.IFS(AA75="지급",N75,AA75="모두 지급",N75,AA75="미지급",0)</f>
        <v>0</v>
      </c>
      <c r="F75" s="11" cm="1">
        <f t="array" ref="F75">_xlfn.IFS(AB75="지급",O75,AB75="모두 지급",O75,AB75="미지급",0)</f>
        <v>807614</v>
      </c>
      <c r="G75" s="11" cm="1">
        <f t="array" ref="G75">_xlfn.IFS(AC75="지급",P75,AC75="모두 지급",P75,AC75="미지급",0)</f>
        <v>0</v>
      </c>
      <c r="J75">
        <v>68</v>
      </c>
      <c r="K75">
        <f t="shared" si="28"/>
        <v>201903.33155799116</v>
      </c>
      <c r="L75" s="11">
        <f t="shared" si="17"/>
        <v>2019034</v>
      </c>
      <c r="M75" s="11">
        <f t="shared" si="18"/>
        <v>1615227</v>
      </c>
      <c r="N75" s="11">
        <f t="shared" si="19"/>
        <v>1211420</v>
      </c>
      <c r="O75" s="11">
        <f t="shared" si="20"/>
        <v>807614</v>
      </c>
      <c r="P75" s="11">
        <f t="shared" si="21"/>
        <v>403807</v>
      </c>
      <c r="R75" s="12">
        <f t="shared" si="22"/>
        <v>201903.33155799116</v>
      </c>
      <c r="S75" s="12">
        <f t="shared" si="22"/>
        <v>201903.33155799116</v>
      </c>
      <c r="T75" s="12">
        <f t="shared" si="22"/>
        <v>201903.33155799116</v>
      </c>
      <c r="U75" s="12">
        <f t="shared" si="22"/>
        <v>201903.33155799116</v>
      </c>
      <c r="V75" s="12">
        <f t="shared" si="22"/>
        <v>201903.33155799116</v>
      </c>
      <c r="X75" t="str">
        <f t="shared" si="23"/>
        <v>미지급</v>
      </c>
      <c r="Y75" s="19" t="str">
        <f t="shared" si="24"/>
        <v>지급</v>
      </c>
      <c r="Z75" s="19" t="str">
        <f t="shared" si="16"/>
        <v>미지급</v>
      </c>
      <c r="AA75" s="19" t="str">
        <f t="shared" si="25"/>
        <v>미지급</v>
      </c>
      <c r="AB75" s="19" t="str">
        <f t="shared" si="26"/>
        <v>지급</v>
      </c>
      <c r="AC75" s="19" t="str">
        <f t="shared" si="27"/>
        <v>미지급</v>
      </c>
    </row>
    <row r="76" spans="2:29" x14ac:dyDescent="0.3">
      <c r="B76">
        <v>69</v>
      </c>
      <c r="C76" s="11" cm="1">
        <f t="array" ref="C76">_xlfn.IFS($Y76="지급",$L76,$Y76="모두 지급",$L76,Y76="미지급",error)</f>
        <v>2422840</v>
      </c>
      <c r="D76" s="11" cm="1">
        <f t="array" ref="D76">_xlfn.IFS(Z76="지급",M76,Z76="모두 지급",M76,Z76="미지급",0)</f>
        <v>0</v>
      </c>
      <c r="E76" s="11" cm="1">
        <f t="array" ref="E76">_xlfn.IFS(AA76="지급",N76,AA76="모두 지급",N76,AA76="미지급",0)</f>
        <v>0</v>
      </c>
      <c r="F76" s="11" cm="1">
        <f t="array" ref="F76">_xlfn.IFS(AB76="지급",O76,AB76="모두 지급",O76,AB76="미지급",0)</f>
        <v>0</v>
      </c>
      <c r="G76" s="11" cm="1">
        <f t="array" ref="G76">_xlfn.IFS(AC76="지급",P76,AC76="모두 지급",P76,AC76="미지급",0)</f>
        <v>484568</v>
      </c>
      <c r="J76">
        <v>69</v>
      </c>
      <c r="K76">
        <f t="shared" si="28"/>
        <v>242283.99786958937</v>
      </c>
      <c r="L76" s="11">
        <f t="shared" si="17"/>
        <v>2422840</v>
      </c>
      <c r="M76" s="11">
        <f t="shared" si="18"/>
        <v>1938272</v>
      </c>
      <c r="N76" s="11">
        <f t="shared" si="19"/>
        <v>1453704</v>
      </c>
      <c r="O76" s="11">
        <f t="shared" si="20"/>
        <v>969136</v>
      </c>
      <c r="P76" s="11">
        <f t="shared" si="21"/>
        <v>484568</v>
      </c>
      <c r="R76" s="12">
        <f t="shared" si="22"/>
        <v>242283.99786958937</v>
      </c>
      <c r="S76" s="12">
        <f t="shared" si="22"/>
        <v>242283.99786958937</v>
      </c>
      <c r="T76" s="12">
        <f t="shared" si="22"/>
        <v>242283.99786958937</v>
      </c>
      <c r="U76" s="12">
        <f t="shared" si="22"/>
        <v>242283.99786958937</v>
      </c>
      <c r="V76" s="12">
        <f t="shared" si="22"/>
        <v>242283.99786958937</v>
      </c>
      <c r="X76" t="str">
        <f t="shared" si="23"/>
        <v>미지급</v>
      </c>
      <c r="Y76" s="19" t="str">
        <f t="shared" si="24"/>
        <v>지급</v>
      </c>
      <c r="Z76" s="19" t="str">
        <f t="shared" si="16"/>
        <v>미지급</v>
      </c>
      <c r="AA76" s="19" t="str">
        <f t="shared" si="25"/>
        <v>미지급</v>
      </c>
      <c r="AB76" s="19" t="str">
        <f t="shared" si="26"/>
        <v>미지급</v>
      </c>
      <c r="AC76" s="19" t="str">
        <f t="shared" si="27"/>
        <v>지급</v>
      </c>
    </row>
    <row r="77" spans="2:29" x14ac:dyDescent="0.3">
      <c r="B77">
        <v>70</v>
      </c>
      <c r="C77" s="11" cm="1">
        <f t="array" ref="C77">_xlfn.IFS($Y77="지급",$L77,$Y77="모두 지급",$L77,Y77="미지급",error)</f>
        <v>2907408</v>
      </c>
      <c r="D77" s="11" cm="1">
        <f t="array" ref="D77">_xlfn.IFS(Z77="지급",M77,Z77="모두 지급",M77,Z77="미지급",0)</f>
        <v>2325927</v>
      </c>
      <c r="E77" s="11" cm="1">
        <f t="array" ref="E77">_xlfn.IFS(AA77="지급",N77,AA77="모두 지급",N77,AA77="미지급",0)</f>
        <v>1744445</v>
      </c>
      <c r="F77" s="11" cm="1">
        <f t="array" ref="F77">_xlfn.IFS(AB77="지급",O77,AB77="모두 지급",O77,AB77="미지급",0)</f>
        <v>1162964</v>
      </c>
      <c r="G77" s="11" cm="1">
        <f t="array" ref="G77">_xlfn.IFS(AC77="지급",P77,AC77="모두 지급",P77,AC77="미지급",0)</f>
        <v>581482</v>
      </c>
      <c r="J77">
        <v>70</v>
      </c>
      <c r="K77">
        <f t="shared" si="28"/>
        <v>290740.79744350724</v>
      </c>
      <c r="L77" s="11">
        <f t="shared" si="17"/>
        <v>2907408</v>
      </c>
      <c r="M77" s="11">
        <f t="shared" si="18"/>
        <v>2325927</v>
      </c>
      <c r="N77" s="11">
        <f t="shared" si="19"/>
        <v>1744445</v>
      </c>
      <c r="O77" s="11">
        <f t="shared" si="20"/>
        <v>1162964</v>
      </c>
      <c r="P77" s="11">
        <f t="shared" si="21"/>
        <v>581482</v>
      </c>
      <c r="R77" s="12">
        <f t="shared" si="22"/>
        <v>290740.79744350724</v>
      </c>
      <c r="S77" s="12">
        <f t="shared" si="22"/>
        <v>290740.79744350724</v>
      </c>
      <c r="T77" s="12">
        <f t="shared" si="22"/>
        <v>290740.79744350724</v>
      </c>
      <c r="U77" s="12">
        <f t="shared" si="22"/>
        <v>290740.79744350724</v>
      </c>
      <c r="V77" s="12">
        <f t="shared" si="22"/>
        <v>290740.79744350724</v>
      </c>
      <c r="X77" t="str">
        <f t="shared" si="23"/>
        <v>모두 지급</v>
      </c>
      <c r="Y77" s="19" t="str">
        <f t="shared" si="24"/>
        <v>지급</v>
      </c>
      <c r="Z77" s="19" t="str">
        <f t="shared" si="16"/>
        <v>모두 지급</v>
      </c>
      <c r="AA77" s="19" t="str">
        <f t="shared" si="25"/>
        <v>모두 지급</v>
      </c>
      <c r="AB77" s="19" t="str">
        <f t="shared" si="26"/>
        <v>모두 지급</v>
      </c>
      <c r="AC77" s="19" t="str">
        <f t="shared" si="27"/>
        <v>모두 지급</v>
      </c>
    </row>
    <row r="78" spans="2:29" x14ac:dyDescent="0.3">
      <c r="B78">
        <v>71</v>
      </c>
      <c r="C78" s="11" cm="1">
        <f t="array" ref="C78">_xlfn.IFS($Y78="지급",$L78,$Y78="모두 지급",$L78,Y78="미지급",error)</f>
        <v>3488890</v>
      </c>
      <c r="D78" s="11" cm="1">
        <f t="array" ref="D78">_xlfn.IFS(Z78="지급",M78,Z78="모두 지급",M78,Z78="미지급",0)</f>
        <v>2791112</v>
      </c>
      <c r="E78" s="11" cm="1">
        <f t="array" ref="E78">_xlfn.IFS(AA78="지급",N78,AA78="모두 지급",N78,AA78="미지급",0)</f>
        <v>0</v>
      </c>
      <c r="F78" s="11" cm="1">
        <f t="array" ref="F78">_xlfn.IFS(AB78="지급",O78,AB78="모두 지급",O78,AB78="미지급",0)</f>
        <v>0</v>
      </c>
      <c r="G78" s="11" cm="1">
        <f t="array" ref="G78">_xlfn.IFS(AC78="지급",P78,AC78="모두 지급",P78,AC78="미지급",0)</f>
        <v>0</v>
      </c>
      <c r="J78">
        <v>71</v>
      </c>
      <c r="K78">
        <f t="shared" si="28"/>
        <v>348888.95693220868</v>
      </c>
      <c r="L78" s="11">
        <f t="shared" si="17"/>
        <v>3488890</v>
      </c>
      <c r="M78" s="11">
        <f t="shared" si="18"/>
        <v>2791112</v>
      </c>
      <c r="N78" s="11">
        <f t="shared" si="19"/>
        <v>2093334</v>
      </c>
      <c r="O78" s="11">
        <f t="shared" si="20"/>
        <v>1395556</v>
      </c>
      <c r="P78" s="11">
        <f t="shared" si="21"/>
        <v>697778</v>
      </c>
      <c r="R78" s="12">
        <f t="shared" si="22"/>
        <v>348888.95693220868</v>
      </c>
      <c r="S78" s="12">
        <f t="shared" si="22"/>
        <v>348888.95693220868</v>
      </c>
      <c r="T78" s="12">
        <f t="shared" si="22"/>
        <v>348888.95693220868</v>
      </c>
      <c r="U78" s="12">
        <f t="shared" si="22"/>
        <v>348888.95693220868</v>
      </c>
      <c r="V78" s="12">
        <f t="shared" si="22"/>
        <v>348888.95693220868</v>
      </c>
      <c r="X78" t="str">
        <f t="shared" si="23"/>
        <v>미지급</v>
      </c>
      <c r="Y78" s="19" t="str">
        <f t="shared" si="24"/>
        <v>지급</v>
      </c>
      <c r="Z78" s="19" t="str">
        <f t="shared" si="16"/>
        <v>지급</v>
      </c>
      <c r="AA78" s="19" t="str">
        <f t="shared" si="25"/>
        <v>미지급</v>
      </c>
      <c r="AB78" s="19" t="str">
        <f t="shared" si="26"/>
        <v>미지급</v>
      </c>
      <c r="AC78" s="19" t="str">
        <f t="shared" si="27"/>
        <v>미지급</v>
      </c>
    </row>
    <row r="79" spans="2:29" x14ac:dyDescent="0.3">
      <c r="B79">
        <v>72</v>
      </c>
      <c r="C79" s="11" cm="1">
        <f t="array" ref="C79">_xlfn.IFS($Y79="지급",$L79,$Y79="모두 지급",$L79,Y79="미지급",error)</f>
        <v>4186668</v>
      </c>
      <c r="D79" s="11" cm="1">
        <f t="array" ref="D79">_xlfn.IFS(Z79="지급",M79,Z79="모두 지급",M79,Z79="미지급",0)</f>
        <v>0</v>
      </c>
      <c r="E79" s="11" cm="1">
        <f t="array" ref="E79">_xlfn.IFS(AA79="지급",N79,AA79="모두 지급",N79,AA79="미지급",0)</f>
        <v>2512001</v>
      </c>
      <c r="F79" s="11" cm="1">
        <f t="array" ref="F79">_xlfn.IFS(AB79="지급",O79,AB79="모두 지급",O79,AB79="미지급",0)</f>
        <v>0</v>
      </c>
      <c r="G79" s="11" cm="1">
        <f t="array" ref="G79">_xlfn.IFS(AC79="지급",P79,AC79="모두 지급",P79,AC79="미지급",0)</f>
        <v>0</v>
      </c>
      <c r="J79">
        <v>72</v>
      </c>
      <c r="K79">
        <f t="shared" si="28"/>
        <v>418666.74831865041</v>
      </c>
      <c r="L79" s="11">
        <f t="shared" si="17"/>
        <v>4186668</v>
      </c>
      <c r="M79" s="11">
        <f t="shared" si="18"/>
        <v>3349334</v>
      </c>
      <c r="N79" s="11">
        <f t="shared" si="19"/>
        <v>2512001</v>
      </c>
      <c r="O79" s="11">
        <f t="shared" si="20"/>
        <v>1674667</v>
      </c>
      <c r="P79" s="11">
        <f t="shared" si="21"/>
        <v>837334</v>
      </c>
      <c r="R79" s="12">
        <f t="shared" si="22"/>
        <v>418666.74831865041</v>
      </c>
      <c r="S79" s="12">
        <f t="shared" si="22"/>
        <v>418666.74831865041</v>
      </c>
      <c r="T79" s="12">
        <f t="shared" si="22"/>
        <v>418666.74831865041</v>
      </c>
      <c r="U79" s="12">
        <f t="shared" si="22"/>
        <v>418666.74831865041</v>
      </c>
      <c r="V79" s="12">
        <f t="shared" si="22"/>
        <v>418666.74831865041</v>
      </c>
      <c r="X79" t="str">
        <f t="shared" si="23"/>
        <v>미지급</v>
      </c>
      <c r="Y79" s="19" t="str">
        <f t="shared" si="24"/>
        <v>지급</v>
      </c>
      <c r="Z79" s="19" t="str">
        <f t="shared" si="16"/>
        <v>미지급</v>
      </c>
      <c r="AA79" s="19" t="str">
        <f t="shared" si="25"/>
        <v>지급</v>
      </c>
      <c r="AB79" s="19" t="str">
        <f t="shared" si="26"/>
        <v>미지급</v>
      </c>
      <c r="AC79" s="19" t="str">
        <f t="shared" si="27"/>
        <v>미지급</v>
      </c>
    </row>
    <row r="80" spans="2:29" x14ac:dyDescent="0.3">
      <c r="B80">
        <v>73</v>
      </c>
      <c r="C80" s="11" cm="1">
        <f t="array" ref="C80">_xlfn.IFS($Y80="지급",$L80,$Y80="모두 지급",$L80,Y80="미지급",error)</f>
        <v>5024001</v>
      </c>
      <c r="D80" s="11" cm="1">
        <f t="array" ref="D80">_xlfn.IFS(Z80="지급",M80,Z80="모두 지급",M80,Z80="미지급",0)</f>
        <v>0</v>
      </c>
      <c r="E80" s="11" cm="1">
        <f t="array" ref="E80">_xlfn.IFS(AA80="지급",N80,AA80="모두 지급",N80,AA80="미지급",0)</f>
        <v>0</v>
      </c>
      <c r="F80" s="11" cm="1">
        <f t="array" ref="F80">_xlfn.IFS(AB80="지급",O80,AB80="모두 지급",O80,AB80="미지급",0)</f>
        <v>2009601</v>
      </c>
      <c r="G80" s="11" cm="1">
        <f t="array" ref="G80">_xlfn.IFS(AC80="지급",P80,AC80="모두 지급",P80,AC80="미지급",0)</f>
        <v>0</v>
      </c>
      <c r="J80">
        <v>73</v>
      </c>
      <c r="K80">
        <f t="shared" si="28"/>
        <v>502400.09798238048</v>
      </c>
      <c r="L80" s="11">
        <f t="shared" si="17"/>
        <v>5024001</v>
      </c>
      <c r="M80" s="11">
        <f t="shared" si="18"/>
        <v>4019201</v>
      </c>
      <c r="N80" s="11">
        <f t="shared" si="19"/>
        <v>3014401</v>
      </c>
      <c r="O80" s="11">
        <f t="shared" si="20"/>
        <v>2009601</v>
      </c>
      <c r="P80" s="11">
        <f t="shared" si="21"/>
        <v>1004801</v>
      </c>
      <c r="R80" s="12">
        <f t="shared" si="22"/>
        <v>502400.09798238048</v>
      </c>
      <c r="S80" s="12">
        <f t="shared" si="22"/>
        <v>502400.09798238048</v>
      </c>
      <c r="T80" s="12">
        <f t="shared" si="22"/>
        <v>502400.09798238048</v>
      </c>
      <c r="U80" s="12">
        <f t="shared" si="22"/>
        <v>502400.09798238048</v>
      </c>
      <c r="V80" s="12">
        <f t="shared" si="22"/>
        <v>502400.09798238048</v>
      </c>
      <c r="X80" t="str">
        <f t="shared" si="23"/>
        <v>미지급</v>
      </c>
      <c r="Y80" s="19" t="str">
        <f t="shared" si="24"/>
        <v>지급</v>
      </c>
      <c r="Z80" s="19" t="str">
        <f t="shared" si="16"/>
        <v>미지급</v>
      </c>
      <c r="AA80" s="19" t="str">
        <f t="shared" si="25"/>
        <v>미지급</v>
      </c>
      <c r="AB80" s="19" t="str">
        <f t="shared" si="26"/>
        <v>지급</v>
      </c>
      <c r="AC80" s="19" t="str">
        <f t="shared" si="27"/>
        <v>미지급</v>
      </c>
    </row>
    <row r="81" spans="2:29" x14ac:dyDescent="0.3">
      <c r="B81">
        <v>74</v>
      </c>
      <c r="C81" s="11" cm="1">
        <f t="array" ref="C81">_xlfn.IFS($Y81="지급",$L81,$Y81="모두 지급",$L81,Y81="미지급",error)</f>
        <v>6028802</v>
      </c>
      <c r="D81" s="11" cm="1">
        <f t="array" ref="D81">_xlfn.IFS(Z81="지급",M81,Z81="모두 지급",M81,Z81="미지급",0)</f>
        <v>0</v>
      </c>
      <c r="E81" s="11" cm="1">
        <f t="array" ref="E81">_xlfn.IFS(AA81="지급",N81,AA81="모두 지급",N81,AA81="미지급",0)</f>
        <v>0</v>
      </c>
      <c r="F81" s="11" cm="1">
        <f t="array" ref="F81">_xlfn.IFS(AB81="지급",O81,AB81="모두 지급",O81,AB81="미지급",0)</f>
        <v>0</v>
      </c>
      <c r="G81" s="11" cm="1">
        <f t="array" ref="G81">_xlfn.IFS(AC81="지급",P81,AC81="모두 지급",P81,AC81="미지급",0)</f>
        <v>1205761</v>
      </c>
      <c r="J81">
        <v>74</v>
      </c>
      <c r="K81">
        <f t="shared" si="28"/>
        <v>602880.11757885653</v>
      </c>
      <c r="L81" s="11">
        <f t="shared" si="17"/>
        <v>6028802</v>
      </c>
      <c r="M81" s="11">
        <f t="shared" si="18"/>
        <v>4823041</v>
      </c>
      <c r="N81" s="11">
        <f t="shared" si="19"/>
        <v>3617281</v>
      </c>
      <c r="O81" s="11">
        <f t="shared" si="20"/>
        <v>2411521</v>
      </c>
      <c r="P81" s="11">
        <f t="shared" si="21"/>
        <v>1205761</v>
      </c>
      <c r="R81" s="12">
        <f t="shared" si="22"/>
        <v>602880.11757885653</v>
      </c>
      <c r="S81" s="12">
        <f t="shared" si="22"/>
        <v>602880.11757885653</v>
      </c>
      <c r="T81" s="12">
        <f t="shared" si="22"/>
        <v>602880.11757885653</v>
      </c>
      <c r="U81" s="12">
        <f t="shared" si="22"/>
        <v>602880.11757885653</v>
      </c>
      <c r="V81" s="12">
        <f t="shared" si="22"/>
        <v>602880.11757885653</v>
      </c>
      <c r="X81" t="str">
        <f t="shared" si="23"/>
        <v>미지급</v>
      </c>
      <c r="Y81" s="19" t="str">
        <f t="shared" si="24"/>
        <v>지급</v>
      </c>
      <c r="Z81" s="19" t="str">
        <f t="shared" si="16"/>
        <v>미지급</v>
      </c>
      <c r="AA81" s="19" t="str">
        <f t="shared" si="25"/>
        <v>미지급</v>
      </c>
      <c r="AB81" s="19" t="str">
        <f t="shared" si="26"/>
        <v>미지급</v>
      </c>
      <c r="AC81" s="19" t="str">
        <f t="shared" si="27"/>
        <v>지급</v>
      </c>
    </row>
    <row r="82" spans="2:29" x14ac:dyDescent="0.3">
      <c r="B82">
        <v>75</v>
      </c>
      <c r="C82" s="11" cm="1">
        <f t="array" ref="C82">_xlfn.IFS($Y82="지급",$L82,$Y82="모두 지급",$L82,Y82="미지급",error)</f>
        <v>7234562</v>
      </c>
      <c r="D82" s="11" cm="1">
        <f t="array" ref="D82">_xlfn.IFS(Z82="지급",M82,Z82="모두 지급",M82,Z82="미지급",0)</f>
        <v>5787650</v>
      </c>
      <c r="E82" s="11" cm="1">
        <f t="array" ref="E82">_xlfn.IFS(AA82="지급",N82,AA82="모두 지급",N82,AA82="미지급",0)</f>
        <v>4340737</v>
      </c>
      <c r="F82" s="11" cm="1">
        <f t="array" ref="F82">_xlfn.IFS(AB82="지급",O82,AB82="모두 지급",O82,AB82="미지급",0)</f>
        <v>2893825</v>
      </c>
      <c r="G82" s="11" cm="1">
        <f t="array" ref="G82">_xlfn.IFS(AC82="지급",P82,AC82="모두 지급",P82,AC82="미지급",0)</f>
        <v>1446913</v>
      </c>
      <c r="J82">
        <v>75</v>
      </c>
      <c r="K82">
        <f t="shared" si="28"/>
        <v>723456.14109462779</v>
      </c>
      <c r="L82" s="11">
        <f t="shared" si="17"/>
        <v>7234562</v>
      </c>
      <c r="M82" s="11">
        <f t="shared" si="18"/>
        <v>5787650</v>
      </c>
      <c r="N82" s="11">
        <f t="shared" si="19"/>
        <v>4340737</v>
      </c>
      <c r="O82" s="11">
        <f t="shared" si="20"/>
        <v>2893825</v>
      </c>
      <c r="P82" s="11">
        <f t="shared" si="21"/>
        <v>1446913</v>
      </c>
      <c r="R82" s="12">
        <f t="shared" si="22"/>
        <v>723456.14109462779</v>
      </c>
      <c r="S82" s="12">
        <f t="shared" si="22"/>
        <v>723456.14109462779</v>
      </c>
      <c r="T82" s="12">
        <f t="shared" si="22"/>
        <v>723456.14109462779</v>
      </c>
      <c r="U82" s="12">
        <f t="shared" si="22"/>
        <v>723456.14109462779</v>
      </c>
      <c r="V82" s="12">
        <f t="shared" si="22"/>
        <v>723456.14109462779</v>
      </c>
      <c r="X82" t="str">
        <f t="shared" si="23"/>
        <v>모두 지급</v>
      </c>
      <c r="Y82" s="19" t="str">
        <f t="shared" si="24"/>
        <v>지급</v>
      </c>
      <c r="Z82" s="19" t="str">
        <f t="shared" si="16"/>
        <v>모두 지급</v>
      </c>
      <c r="AA82" s="19" t="str">
        <f t="shared" si="25"/>
        <v>모두 지급</v>
      </c>
      <c r="AB82" s="19" t="str">
        <f t="shared" si="26"/>
        <v>모두 지급</v>
      </c>
      <c r="AC82" s="19" t="str">
        <f t="shared" si="27"/>
        <v>모두 지급</v>
      </c>
    </row>
    <row r="83" spans="2:29" x14ac:dyDescent="0.3">
      <c r="B83">
        <v>76</v>
      </c>
      <c r="C83" s="11" cm="1">
        <f t="array" ref="C83">_xlfn.IFS($Y83="지급",$L83,$Y83="모두 지급",$L83,Y83="미지급",error)</f>
        <v>8681474</v>
      </c>
      <c r="D83" s="11" cm="1">
        <f t="array" ref="D83">_xlfn.IFS(Z83="지급",M83,Z83="모두 지급",M83,Z83="미지급",0)</f>
        <v>6945179</v>
      </c>
      <c r="E83" s="11" cm="1">
        <f t="array" ref="E83">_xlfn.IFS(AA83="지급",N83,AA83="모두 지급",N83,AA83="미지급",0)</f>
        <v>0</v>
      </c>
      <c r="F83" s="11" cm="1">
        <f t="array" ref="F83">_xlfn.IFS(AB83="지급",O83,AB83="모두 지급",O83,AB83="미지급",0)</f>
        <v>0</v>
      </c>
      <c r="G83" s="11" cm="1">
        <f t="array" ref="G83">_xlfn.IFS(AC83="지급",P83,AC83="모두 지급",P83,AC83="미지급",0)</f>
        <v>0</v>
      </c>
      <c r="J83">
        <v>76</v>
      </c>
      <c r="K83">
        <f t="shared" si="28"/>
        <v>868147.36931355332</v>
      </c>
      <c r="L83" s="11">
        <f t="shared" si="17"/>
        <v>8681474</v>
      </c>
      <c r="M83" s="11">
        <f t="shared" si="18"/>
        <v>6945179</v>
      </c>
      <c r="N83" s="11">
        <f t="shared" si="19"/>
        <v>5208885</v>
      </c>
      <c r="O83" s="11">
        <f t="shared" si="20"/>
        <v>3472590</v>
      </c>
      <c r="P83" s="11">
        <f t="shared" si="21"/>
        <v>1736295</v>
      </c>
      <c r="R83" s="12">
        <f t="shared" si="22"/>
        <v>868147.36931355332</v>
      </c>
      <c r="S83" s="12">
        <f t="shared" si="22"/>
        <v>868147.36931355332</v>
      </c>
      <c r="T83" s="12">
        <f t="shared" si="22"/>
        <v>868147.36931355332</v>
      </c>
      <c r="U83" s="12">
        <f t="shared" si="22"/>
        <v>868147.36931355332</v>
      </c>
      <c r="V83" s="12">
        <f t="shared" si="22"/>
        <v>868147.36931355332</v>
      </c>
      <c r="X83" t="str">
        <f t="shared" si="23"/>
        <v>미지급</v>
      </c>
      <c r="Y83" s="19" t="str">
        <f t="shared" si="24"/>
        <v>지급</v>
      </c>
      <c r="Z83" s="19" t="str">
        <f t="shared" si="16"/>
        <v>지급</v>
      </c>
      <c r="AA83" s="19" t="str">
        <f t="shared" si="25"/>
        <v>미지급</v>
      </c>
      <c r="AB83" s="19" t="str">
        <f t="shared" si="26"/>
        <v>미지급</v>
      </c>
      <c r="AC83" s="19" t="str">
        <f t="shared" si="27"/>
        <v>미지급</v>
      </c>
    </row>
    <row r="84" spans="2:29" x14ac:dyDescent="0.3">
      <c r="B84">
        <v>77</v>
      </c>
      <c r="C84" s="11" cm="1">
        <f t="array" ref="C84">_xlfn.IFS($Y84="지급",$L84,$Y84="모두 지급",$L84,Y84="미지급",error)</f>
        <v>10417769</v>
      </c>
      <c r="D84" s="11" cm="1">
        <f t="array" ref="D84">_xlfn.IFS(Z84="지급",M84,Z84="모두 지급",M84,Z84="미지급",0)</f>
        <v>0</v>
      </c>
      <c r="E84" s="11" cm="1">
        <f t="array" ref="E84">_xlfn.IFS(AA84="지급",N84,AA84="모두 지급",N84,AA84="미지급",0)</f>
        <v>6250662</v>
      </c>
      <c r="F84" s="11" cm="1">
        <f t="array" ref="F84">_xlfn.IFS(AB84="지급",O84,AB84="모두 지급",O84,AB84="미지급",0)</f>
        <v>0</v>
      </c>
      <c r="G84" s="11" cm="1">
        <f t="array" ref="G84">_xlfn.IFS(AC84="지급",P84,AC84="모두 지급",P84,AC84="미지급",0)</f>
        <v>0</v>
      </c>
      <c r="J84">
        <v>77</v>
      </c>
      <c r="K84">
        <f t="shared" si="28"/>
        <v>1041776.843176264</v>
      </c>
      <c r="L84" s="11">
        <f t="shared" si="17"/>
        <v>10417769</v>
      </c>
      <c r="M84" s="11">
        <f t="shared" si="18"/>
        <v>8334215</v>
      </c>
      <c r="N84" s="11">
        <f t="shared" si="19"/>
        <v>6250662</v>
      </c>
      <c r="O84" s="11">
        <f t="shared" si="20"/>
        <v>4167108</v>
      </c>
      <c r="P84" s="11">
        <f t="shared" si="21"/>
        <v>2083554</v>
      </c>
      <c r="R84" s="12">
        <f t="shared" si="22"/>
        <v>1041776.843176264</v>
      </c>
      <c r="S84" s="12">
        <f t="shared" si="22"/>
        <v>1041776.843176264</v>
      </c>
      <c r="T84" s="12">
        <f t="shared" si="22"/>
        <v>1041776.843176264</v>
      </c>
      <c r="U84" s="12">
        <f t="shared" si="22"/>
        <v>1041776.843176264</v>
      </c>
      <c r="V84" s="12">
        <f t="shared" si="22"/>
        <v>1041776.843176264</v>
      </c>
      <c r="X84" t="str">
        <f t="shared" si="23"/>
        <v>미지급</v>
      </c>
      <c r="Y84" s="19" t="str">
        <f t="shared" si="24"/>
        <v>지급</v>
      </c>
      <c r="Z84" s="19" t="str">
        <f t="shared" si="16"/>
        <v>미지급</v>
      </c>
      <c r="AA84" s="19" t="str">
        <f t="shared" si="25"/>
        <v>지급</v>
      </c>
      <c r="AB84" s="19" t="str">
        <f t="shared" si="26"/>
        <v>미지급</v>
      </c>
      <c r="AC84" s="19" t="str">
        <f t="shared" si="27"/>
        <v>미지급</v>
      </c>
    </row>
    <row r="85" spans="2:29" x14ac:dyDescent="0.3">
      <c r="B85">
        <v>78</v>
      </c>
      <c r="C85" s="11" cm="1">
        <f t="array" ref="C85">_xlfn.IFS($Y85="지급",$L85,$Y85="모두 지급",$L85,Y85="미지급",error)</f>
        <v>12501323</v>
      </c>
      <c r="D85" s="11" cm="1">
        <f t="array" ref="D85">_xlfn.IFS(Z85="지급",M85,Z85="모두 지급",M85,Z85="미지급",0)</f>
        <v>0</v>
      </c>
      <c r="E85" s="11" cm="1">
        <f t="array" ref="E85">_xlfn.IFS(AA85="지급",N85,AA85="모두 지급",N85,AA85="미지급",0)</f>
        <v>0</v>
      </c>
      <c r="F85" s="11" cm="1">
        <f t="array" ref="F85">_xlfn.IFS(AB85="지급",O85,AB85="모두 지급",O85,AB85="미지급",0)</f>
        <v>5000529</v>
      </c>
      <c r="G85" s="11" cm="1">
        <f t="array" ref="G85">_xlfn.IFS(AC85="지급",P85,AC85="모두 지급",P85,AC85="미지급",0)</f>
        <v>0</v>
      </c>
      <c r="J85">
        <v>78</v>
      </c>
      <c r="K85">
        <f t="shared" si="28"/>
        <v>1250132.2118115167</v>
      </c>
      <c r="L85" s="11">
        <f t="shared" si="17"/>
        <v>12501323</v>
      </c>
      <c r="M85" s="11">
        <f t="shared" si="18"/>
        <v>10001058</v>
      </c>
      <c r="N85" s="11">
        <f t="shared" si="19"/>
        <v>7500794</v>
      </c>
      <c r="O85" s="11">
        <f t="shared" si="20"/>
        <v>5000529</v>
      </c>
      <c r="P85" s="11">
        <f t="shared" si="21"/>
        <v>2500265</v>
      </c>
      <c r="R85" s="12">
        <f t="shared" si="22"/>
        <v>1250132.2118115167</v>
      </c>
      <c r="S85" s="12">
        <f t="shared" si="22"/>
        <v>1250132.2118115167</v>
      </c>
      <c r="T85" s="12">
        <f t="shared" si="22"/>
        <v>1250132.2118115167</v>
      </c>
      <c r="U85" s="12">
        <f t="shared" si="22"/>
        <v>1250132.2118115167</v>
      </c>
      <c r="V85" s="12">
        <f t="shared" si="22"/>
        <v>1250132.2118115167</v>
      </c>
      <c r="X85" t="str">
        <f t="shared" si="23"/>
        <v>미지급</v>
      </c>
      <c r="Y85" s="19" t="str">
        <f t="shared" si="24"/>
        <v>지급</v>
      </c>
      <c r="Z85" s="19" t="str">
        <f t="shared" si="16"/>
        <v>미지급</v>
      </c>
      <c r="AA85" s="19" t="str">
        <f t="shared" si="25"/>
        <v>미지급</v>
      </c>
      <c r="AB85" s="19" t="str">
        <f t="shared" si="26"/>
        <v>지급</v>
      </c>
      <c r="AC85" s="19" t="str">
        <f t="shared" si="27"/>
        <v>미지급</v>
      </c>
    </row>
    <row r="86" spans="2:29" x14ac:dyDescent="0.3">
      <c r="B86">
        <v>79</v>
      </c>
      <c r="C86" s="11" cm="1">
        <f t="array" ref="C86">_xlfn.IFS($Y86="지급",$L86,$Y86="모두 지급",$L86,Y86="미지급",error)</f>
        <v>15001587</v>
      </c>
      <c r="D86" s="11" cm="1">
        <f t="array" ref="D86">_xlfn.IFS(Z86="지급",M86,Z86="모두 지급",M86,Z86="미지급",0)</f>
        <v>0</v>
      </c>
      <c r="E86" s="11" cm="1">
        <f t="array" ref="E86">_xlfn.IFS(AA86="지급",N86,AA86="모두 지급",N86,AA86="미지급",0)</f>
        <v>0</v>
      </c>
      <c r="F86" s="11" cm="1">
        <f t="array" ref="F86">_xlfn.IFS(AB86="지급",O86,AB86="모두 지급",O86,AB86="미지급",0)</f>
        <v>0</v>
      </c>
      <c r="G86" s="11" cm="1">
        <f t="array" ref="G86">_xlfn.IFS(AC86="지급",P86,AC86="모두 지급",P86,AC86="미지급",0)</f>
        <v>3000318</v>
      </c>
      <c r="J86">
        <v>79</v>
      </c>
      <c r="K86">
        <f t="shared" si="28"/>
        <v>1500158.65417382</v>
      </c>
      <c r="L86" s="11">
        <f t="shared" si="17"/>
        <v>15001587</v>
      </c>
      <c r="M86" s="11">
        <f t="shared" si="18"/>
        <v>12001270</v>
      </c>
      <c r="N86" s="11">
        <f t="shared" si="19"/>
        <v>9000952</v>
      </c>
      <c r="O86" s="11">
        <f t="shared" si="20"/>
        <v>6000635</v>
      </c>
      <c r="P86" s="11">
        <f t="shared" si="21"/>
        <v>3000318</v>
      </c>
      <c r="R86" s="12">
        <f t="shared" si="22"/>
        <v>1500158.65417382</v>
      </c>
      <c r="S86" s="12">
        <f t="shared" si="22"/>
        <v>1500158.65417382</v>
      </c>
      <c r="T86" s="12">
        <f t="shared" si="22"/>
        <v>1500158.65417382</v>
      </c>
      <c r="U86" s="12">
        <f t="shared" si="22"/>
        <v>1500158.65417382</v>
      </c>
      <c r="V86" s="12">
        <f t="shared" si="22"/>
        <v>1500158.65417382</v>
      </c>
      <c r="X86" t="str">
        <f t="shared" si="23"/>
        <v>미지급</v>
      </c>
      <c r="Y86" s="19" t="str">
        <f t="shared" si="24"/>
        <v>지급</v>
      </c>
      <c r="Z86" s="19" t="str">
        <f t="shared" si="16"/>
        <v>미지급</v>
      </c>
      <c r="AA86" s="19" t="str">
        <f t="shared" si="25"/>
        <v>미지급</v>
      </c>
      <c r="AB86" s="19" t="str">
        <f t="shared" si="26"/>
        <v>미지급</v>
      </c>
      <c r="AC86" s="19" t="str">
        <f t="shared" si="27"/>
        <v>지급</v>
      </c>
    </row>
    <row r="87" spans="2:29" x14ac:dyDescent="0.3">
      <c r="B87">
        <v>80</v>
      </c>
      <c r="C87" s="11" cm="1">
        <f t="array" ref="C87">_xlfn.IFS($Y87="지급",$L87,$Y87="모두 지급",$L87,Y87="미지급",error)</f>
        <v>18001904</v>
      </c>
      <c r="D87" s="11" cm="1">
        <f t="array" ref="D87">_xlfn.IFS(Z87="지급",M87,Z87="모두 지급",M87,Z87="미지급",0)</f>
        <v>14401524</v>
      </c>
      <c r="E87" s="11" cm="1">
        <f t="array" ref="E87">_xlfn.IFS(AA87="지급",N87,AA87="모두 지급",N87,AA87="미지급",0)</f>
        <v>10801143</v>
      </c>
      <c r="F87" s="11" cm="1">
        <f t="array" ref="F87">_xlfn.IFS(AB87="지급",O87,AB87="모두 지급",O87,AB87="미지급",0)</f>
        <v>7200762</v>
      </c>
      <c r="G87" s="11" cm="1">
        <f t="array" ref="G87">_xlfn.IFS(AC87="지급",P87,AC87="모두 지급",P87,AC87="미지급",0)</f>
        <v>3600381</v>
      </c>
      <c r="J87">
        <v>80</v>
      </c>
      <c r="K87">
        <f t="shared" si="28"/>
        <v>1800190.385008584</v>
      </c>
      <c r="L87" s="11">
        <f t="shared" si="17"/>
        <v>18001904</v>
      </c>
      <c r="M87" s="11">
        <f t="shared" si="18"/>
        <v>14401524</v>
      </c>
      <c r="N87" s="11">
        <f t="shared" si="19"/>
        <v>10801143</v>
      </c>
      <c r="O87" s="11">
        <f t="shared" si="20"/>
        <v>7200762</v>
      </c>
      <c r="P87" s="11">
        <f t="shared" si="21"/>
        <v>3600381</v>
      </c>
      <c r="R87" s="12">
        <f t="shared" si="22"/>
        <v>1800190.385008584</v>
      </c>
      <c r="S87" s="12">
        <f t="shared" si="22"/>
        <v>1800190.385008584</v>
      </c>
      <c r="T87" s="12">
        <f t="shared" si="22"/>
        <v>1800190.385008584</v>
      </c>
      <c r="U87" s="12">
        <f t="shared" si="22"/>
        <v>1800190.385008584</v>
      </c>
      <c r="V87" s="12">
        <f t="shared" si="22"/>
        <v>1800190.385008584</v>
      </c>
      <c r="X87" t="str">
        <f t="shared" si="23"/>
        <v>모두 지급</v>
      </c>
      <c r="Y87" s="19" t="str">
        <f t="shared" si="24"/>
        <v>지급</v>
      </c>
      <c r="Z87" s="19" t="str">
        <f t="shared" si="16"/>
        <v>모두 지급</v>
      </c>
      <c r="AA87" s="19" t="str">
        <f t="shared" si="25"/>
        <v>모두 지급</v>
      </c>
      <c r="AB87" s="19" t="str">
        <f t="shared" si="26"/>
        <v>모두 지급</v>
      </c>
      <c r="AC87" s="19" t="str">
        <f t="shared" si="27"/>
        <v>모두 지급</v>
      </c>
    </row>
    <row r="88" spans="2:29" x14ac:dyDescent="0.3">
      <c r="B88">
        <v>81</v>
      </c>
      <c r="C88" s="11" cm="1">
        <f t="array" ref="C88">_xlfn.IFS($Y88="지급",$L88,$Y88="모두 지급",$L88,Y88="미지급",error)</f>
        <v>21602285</v>
      </c>
      <c r="D88" s="11" cm="1">
        <f t="array" ref="D88">_xlfn.IFS(Z88="지급",M88,Z88="모두 지급",M88,Z88="미지급",0)</f>
        <v>17281828</v>
      </c>
      <c r="E88" s="11" cm="1">
        <f t="array" ref="E88">_xlfn.IFS(AA88="지급",N88,AA88="모두 지급",N88,AA88="미지급",0)</f>
        <v>0</v>
      </c>
      <c r="F88" s="11" cm="1">
        <f t="array" ref="F88">_xlfn.IFS(AB88="지급",O88,AB88="모두 지급",O88,AB88="미지급",0)</f>
        <v>0</v>
      </c>
      <c r="G88" s="11" cm="1">
        <f t="array" ref="G88">_xlfn.IFS(AC88="지급",P88,AC88="모두 지급",P88,AC88="미지급",0)</f>
        <v>0</v>
      </c>
      <c r="J88">
        <v>81</v>
      </c>
      <c r="K88">
        <f t="shared" si="28"/>
        <v>2160228.4620103007</v>
      </c>
      <c r="L88" s="11">
        <f t="shared" si="17"/>
        <v>21602285</v>
      </c>
      <c r="M88" s="11">
        <f t="shared" si="18"/>
        <v>17281828</v>
      </c>
      <c r="N88" s="11">
        <f t="shared" si="19"/>
        <v>12961371</v>
      </c>
      <c r="O88" s="11">
        <f t="shared" si="20"/>
        <v>8640914</v>
      </c>
      <c r="P88" s="11">
        <f t="shared" si="21"/>
        <v>4320457</v>
      </c>
      <c r="R88" s="12">
        <f t="shared" si="22"/>
        <v>2160228.4620103007</v>
      </c>
      <c r="S88" s="12">
        <f t="shared" si="22"/>
        <v>2160228.4620103007</v>
      </c>
      <c r="T88" s="12">
        <f t="shared" si="22"/>
        <v>2160228.4620103007</v>
      </c>
      <c r="U88" s="12">
        <f t="shared" si="22"/>
        <v>2160228.4620103007</v>
      </c>
      <c r="V88" s="12">
        <f t="shared" si="22"/>
        <v>2160228.4620103007</v>
      </c>
      <c r="X88" t="str">
        <f t="shared" si="23"/>
        <v>미지급</v>
      </c>
      <c r="Y88" s="19" t="str">
        <f t="shared" si="24"/>
        <v>지급</v>
      </c>
      <c r="Z88" s="19" t="str">
        <f t="shared" si="16"/>
        <v>지급</v>
      </c>
      <c r="AA88" s="19" t="str">
        <f t="shared" si="25"/>
        <v>미지급</v>
      </c>
      <c r="AB88" s="19" t="str">
        <f t="shared" si="26"/>
        <v>미지급</v>
      </c>
      <c r="AC88" s="19" t="str">
        <f t="shared" si="27"/>
        <v>미지급</v>
      </c>
    </row>
    <row r="89" spans="2:29" x14ac:dyDescent="0.3">
      <c r="B89">
        <v>82</v>
      </c>
      <c r="C89" s="11" cm="1">
        <f t="array" ref="C89">_xlfn.IFS($Y89="지급",$L89,$Y89="모두 지급",$L89,Y89="미지급",error)</f>
        <v>25922742</v>
      </c>
      <c r="D89" s="11" cm="1">
        <f t="array" ref="D89">_xlfn.IFS(Z89="지급",M89,Z89="모두 지급",M89,Z89="미지급",0)</f>
        <v>0</v>
      </c>
      <c r="E89" s="11" cm="1">
        <f t="array" ref="E89">_xlfn.IFS(AA89="지급",N89,AA89="모두 지급",N89,AA89="미지급",0)</f>
        <v>15553645</v>
      </c>
      <c r="F89" s="11" cm="1">
        <f t="array" ref="F89">_xlfn.IFS(AB89="지급",O89,AB89="모두 지급",O89,AB89="미지급",0)</f>
        <v>0</v>
      </c>
      <c r="G89" s="11" cm="1">
        <f t="array" ref="G89">_xlfn.IFS(AC89="지급",P89,AC89="모두 지급",P89,AC89="미지급",0)</f>
        <v>0</v>
      </c>
      <c r="J89">
        <v>82</v>
      </c>
      <c r="K89">
        <f t="shared" si="28"/>
        <v>2592274.1544123609</v>
      </c>
      <c r="L89" s="11">
        <f t="shared" si="17"/>
        <v>25922742</v>
      </c>
      <c r="M89" s="11">
        <f t="shared" si="18"/>
        <v>20738194</v>
      </c>
      <c r="N89" s="11">
        <f t="shared" si="19"/>
        <v>15553645</v>
      </c>
      <c r="O89" s="11">
        <f t="shared" si="20"/>
        <v>10369097</v>
      </c>
      <c r="P89" s="11">
        <f t="shared" si="21"/>
        <v>5184549</v>
      </c>
      <c r="R89" s="12">
        <f t="shared" si="22"/>
        <v>2592274.1544123609</v>
      </c>
      <c r="S89" s="12">
        <f t="shared" si="22"/>
        <v>2592274.1544123609</v>
      </c>
      <c r="T89" s="12">
        <f t="shared" si="22"/>
        <v>2592274.1544123609</v>
      </c>
      <c r="U89" s="12">
        <f t="shared" si="22"/>
        <v>2592274.1544123609</v>
      </c>
      <c r="V89" s="12">
        <f t="shared" si="22"/>
        <v>2592274.1544123609</v>
      </c>
      <c r="X89" t="str">
        <f t="shared" si="23"/>
        <v>미지급</v>
      </c>
      <c r="Y89" s="19" t="str">
        <f t="shared" si="24"/>
        <v>지급</v>
      </c>
      <c r="Z89" s="19" t="str">
        <f t="shared" si="16"/>
        <v>미지급</v>
      </c>
      <c r="AA89" s="19" t="str">
        <f t="shared" si="25"/>
        <v>지급</v>
      </c>
      <c r="AB89" s="19" t="str">
        <f t="shared" si="26"/>
        <v>미지급</v>
      </c>
      <c r="AC89" s="19" t="str">
        <f t="shared" si="27"/>
        <v>미지급</v>
      </c>
    </row>
    <row r="90" spans="2:29" x14ac:dyDescent="0.3">
      <c r="B90">
        <v>83</v>
      </c>
      <c r="C90" s="11" cm="1">
        <f t="array" ref="C90">_xlfn.IFS($Y90="지급",$L90,$Y90="모두 지급",$L90,Y90="미지급",error)</f>
        <v>31107290</v>
      </c>
      <c r="D90" s="11" cm="1">
        <f t="array" ref="D90">_xlfn.IFS(Z90="지급",M90,Z90="모두 지급",M90,Z90="미지급",0)</f>
        <v>0</v>
      </c>
      <c r="E90" s="11" cm="1">
        <f t="array" ref="E90">_xlfn.IFS(AA90="지급",N90,AA90="모두 지급",N90,AA90="미지급",0)</f>
        <v>0</v>
      </c>
      <c r="F90" s="11" cm="1">
        <f t="array" ref="F90">_xlfn.IFS(AB90="지급",O90,AB90="모두 지급",O90,AB90="미지급",0)</f>
        <v>12442916</v>
      </c>
      <c r="G90" s="11" cm="1">
        <f t="array" ref="G90">_xlfn.IFS(AC90="지급",P90,AC90="모두 지급",P90,AC90="미지급",0)</f>
        <v>0</v>
      </c>
      <c r="J90">
        <v>83</v>
      </c>
      <c r="K90">
        <f t="shared" si="28"/>
        <v>3110728.9852948328</v>
      </c>
      <c r="L90" s="11">
        <f t="shared" si="17"/>
        <v>31107290</v>
      </c>
      <c r="M90" s="11">
        <f t="shared" si="18"/>
        <v>24885832</v>
      </c>
      <c r="N90" s="11">
        <f t="shared" si="19"/>
        <v>18664374</v>
      </c>
      <c r="O90" s="11">
        <f t="shared" si="20"/>
        <v>12442916</v>
      </c>
      <c r="P90" s="11">
        <f t="shared" si="21"/>
        <v>6221458</v>
      </c>
      <c r="R90" s="12">
        <f t="shared" si="22"/>
        <v>3110728.9852948328</v>
      </c>
      <c r="S90" s="12">
        <f t="shared" si="22"/>
        <v>3110728.9852948328</v>
      </c>
      <c r="T90" s="12">
        <f t="shared" si="22"/>
        <v>3110728.9852948328</v>
      </c>
      <c r="U90" s="12">
        <f t="shared" si="22"/>
        <v>3110728.9852948328</v>
      </c>
      <c r="V90" s="12">
        <f t="shared" si="22"/>
        <v>3110728.9852948328</v>
      </c>
      <c r="X90" t="str">
        <f t="shared" si="23"/>
        <v>미지급</v>
      </c>
      <c r="Y90" s="19" t="str">
        <f t="shared" si="24"/>
        <v>지급</v>
      </c>
      <c r="Z90" s="19" t="str">
        <f t="shared" si="16"/>
        <v>미지급</v>
      </c>
      <c r="AA90" s="19" t="str">
        <f t="shared" si="25"/>
        <v>미지급</v>
      </c>
      <c r="AB90" s="19" t="str">
        <f t="shared" si="26"/>
        <v>지급</v>
      </c>
      <c r="AC90" s="19" t="str">
        <f t="shared" si="27"/>
        <v>미지급</v>
      </c>
    </row>
    <row r="91" spans="2:29" x14ac:dyDescent="0.3">
      <c r="B91">
        <v>84</v>
      </c>
      <c r="C91" s="11" cm="1">
        <f t="array" ref="C91">_xlfn.IFS($Y91="지급",$L91,$Y91="모두 지급",$L91,Y91="미지급",error)</f>
        <v>37328748</v>
      </c>
      <c r="D91" s="11" cm="1">
        <f t="array" ref="D91">_xlfn.IFS(Z91="지급",M91,Z91="모두 지급",M91,Z91="미지급",0)</f>
        <v>0</v>
      </c>
      <c r="E91" s="11" cm="1">
        <f t="array" ref="E91">_xlfn.IFS(AA91="지급",N91,AA91="모두 지급",N91,AA91="미지급",0)</f>
        <v>0</v>
      </c>
      <c r="F91" s="11" cm="1">
        <f t="array" ref="F91">_xlfn.IFS(AB91="지급",O91,AB91="모두 지급",O91,AB91="미지급",0)</f>
        <v>0</v>
      </c>
      <c r="G91" s="11" cm="1">
        <f t="array" ref="G91">_xlfn.IFS(AC91="지급",P91,AC91="모두 지급",P91,AC91="미지급",0)</f>
        <v>7465750</v>
      </c>
      <c r="J91">
        <v>84</v>
      </c>
      <c r="K91">
        <f t="shared" si="28"/>
        <v>3732874.7823537993</v>
      </c>
      <c r="L91" s="11">
        <f t="shared" si="17"/>
        <v>37328748</v>
      </c>
      <c r="M91" s="11">
        <f t="shared" si="18"/>
        <v>29862999</v>
      </c>
      <c r="N91" s="11">
        <f t="shared" si="19"/>
        <v>22397249</v>
      </c>
      <c r="O91" s="11">
        <f t="shared" si="20"/>
        <v>14931500</v>
      </c>
      <c r="P91" s="11">
        <f t="shared" si="21"/>
        <v>7465750</v>
      </c>
      <c r="R91" s="12">
        <f t="shared" si="22"/>
        <v>3732874.7823537993</v>
      </c>
      <c r="S91" s="12">
        <f t="shared" si="22"/>
        <v>3732874.7823537993</v>
      </c>
      <c r="T91" s="12">
        <f t="shared" si="22"/>
        <v>3732874.7823537993</v>
      </c>
      <c r="U91" s="12">
        <f t="shared" si="22"/>
        <v>3732874.7823537993</v>
      </c>
      <c r="V91" s="12">
        <f t="shared" si="22"/>
        <v>3732874.7823537993</v>
      </c>
      <c r="X91" t="str">
        <f t="shared" si="23"/>
        <v>미지급</v>
      </c>
      <c r="Y91" s="19" t="str">
        <f t="shared" si="24"/>
        <v>지급</v>
      </c>
      <c r="Z91" s="19" t="str">
        <f t="shared" si="16"/>
        <v>미지급</v>
      </c>
      <c r="AA91" s="19" t="str">
        <f t="shared" si="25"/>
        <v>미지급</v>
      </c>
      <c r="AB91" s="19" t="str">
        <f t="shared" si="26"/>
        <v>미지급</v>
      </c>
      <c r="AC91" s="19" t="str">
        <f t="shared" si="27"/>
        <v>지급</v>
      </c>
    </row>
    <row r="92" spans="2:29" x14ac:dyDescent="0.3">
      <c r="B92">
        <v>85</v>
      </c>
      <c r="C92" s="11" cm="1">
        <f t="array" ref="C92">_xlfn.IFS($Y92="지급",$L92,$Y92="모두 지급",$L92,Y92="미지급",error)</f>
        <v>44794498</v>
      </c>
      <c r="D92" s="11" cm="1">
        <f t="array" ref="D92">_xlfn.IFS(Z92="지급",M92,Z92="모두 지급",M92,Z92="미지급",0)</f>
        <v>35835598</v>
      </c>
      <c r="E92" s="11" cm="1">
        <f t="array" ref="E92">_xlfn.IFS(AA92="지급",N92,AA92="모두 지급",N92,AA92="미지급",0)</f>
        <v>26876699</v>
      </c>
      <c r="F92" s="11" cm="1">
        <f t="array" ref="F92">_xlfn.IFS(AB92="지급",O92,AB92="모두 지급",O92,AB92="미지급",0)</f>
        <v>17917799</v>
      </c>
      <c r="G92" s="11" cm="1">
        <f t="array" ref="G92">_xlfn.IFS(AC92="지급",P92,AC92="모두 지급",P92,AC92="미지급",0)</f>
        <v>8958900</v>
      </c>
      <c r="J92">
        <v>85</v>
      </c>
      <c r="K92">
        <f t="shared" si="28"/>
        <v>4479449.7388245594</v>
      </c>
      <c r="L92" s="11">
        <f t="shared" si="17"/>
        <v>44794498</v>
      </c>
      <c r="M92" s="11">
        <f t="shared" si="18"/>
        <v>35835598</v>
      </c>
      <c r="N92" s="11">
        <f t="shared" si="19"/>
        <v>26876699</v>
      </c>
      <c r="O92" s="11">
        <f t="shared" si="20"/>
        <v>17917799</v>
      </c>
      <c r="P92" s="11">
        <f t="shared" si="21"/>
        <v>8958900</v>
      </c>
      <c r="R92" s="12">
        <f t="shared" si="22"/>
        <v>4479449.7388245594</v>
      </c>
      <c r="S92" s="12">
        <f t="shared" si="22"/>
        <v>4479449.7388245594</v>
      </c>
      <c r="T92" s="12">
        <f t="shared" si="22"/>
        <v>4479449.7388245594</v>
      </c>
      <c r="U92" s="12">
        <f t="shared" si="22"/>
        <v>4479449.7388245594</v>
      </c>
      <c r="V92" s="12">
        <f t="shared" si="22"/>
        <v>4479449.7388245594</v>
      </c>
      <c r="X92" t="str">
        <f t="shared" si="23"/>
        <v>모두 지급</v>
      </c>
      <c r="Y92" s="19" t="str">
        <f t="shared" si="24"/>
        <v>지급</v>
      </c>
      <c r="Z92" s="19" t="str">
        <f t="shared" si="16"/>
        <v>모두 지급</v>
      </c>
      <c r="AA92" s="19" t="str">
        <f t="shared" si="25"/>
        <v>모두 지급</v>
      </c>
      <c r="AB92" s="19" t="str">
        <f t="shared" si="26"/>
        <v>모두 지급</v>
      </c>
      <c r="AC92" s="19" t="str">
        <f t="shared" si="27"/>
        <v>모두 지급</v>
      </c>
    </row>
    <row r="93" spans="2:29" x14ac:dyDescent="0.3">
      <c r="B93">
        <v>86</v>
      </c>
      <c r="C93" s="11" cm="1">
        <f t="array" ref="C93">_xlfn.IFS($Y93="지급",$L93,$Y93="모두 지급",$L93,Y93="미지급",error)</f>
        <v>53753397</v>
      </c>
      <c r="D93" s="11" cm="1">
        <f t="array" ref="D93">_xlfn.IFS(Z93="지급",M93,Z93="모두 지급",M93,Z93="미지급",0)</f>
        <v>43002718</v>
      </c>
      <c r="E93" s="11" cm="1">
        <f t="array" ref="E93">_xlfn.IFS(AA93="지급",N93,AA93="모두 지급",N93,AA93="미지급",0)</f>
        <v>0</v>
      </c>
      <c r="F93" s="11" cm="1">
        <f t="array" ref="F93">_xlfn.IFS(AB93="지급",O93,AB93="모두 지급",O93,AB93="미지급",0)</f>
        <v>0</v>
      </c>
      <c r="G93" s="11" cm="1">
        <f t="array" ref="G93">_xlfn.IFS(AC93="지급",P93,AC93="모두 지급",P93,AC93="미지급",0)</f>
        <v>0</v>
      </c>
      <c r="J93">
        <v>86</v>
      </c>
      <c r="K93">
        <f t="shared" si="28"/>
        <v>5375339.6865894711</v>
      </c>
      <c r="L93" s="11">
        <f t="shared" si="17"/>
        <v>53753397</v>
      </c>
      <c r="M93" s="11">
        <f t="shared" si="18"/>
        <v>43002718</v>
      </c>
      <c r="N93" s="11">
        <f t="shared" si="19"/>
        <v>32252039</v>
      </c>
      <c r="O93" s="11">
        <f t="shared" si="20"/>
        <v>21501359</v>
      </c>
      <c r="P93" s="11">
        <f t="shared" si="21"/>
        <v>10750680</v>
      </c>
      <c r="R93" s="12">
        <f t="shared" si="22"/>
        <v>5375339.6865894711</v>
      </c>
      <c r="S93" s="12">
        <f t="shared" si="22"/>
        <v>5375339.6865894711</v>
      </c>
      <c r="T93" s="12">
        <f t="shared" si="22"/>
        <v>5375339.6865894711</v>
      </c>
      <c r="U93" s="12">
        <f t="shared" si="22"/>
        <v>5375339.6865894711</v>
      </c>
      <c r="V93" s="12">
        <f t="shared" si="22"/>
        <v>5375339.6865894711</v>
      </c>
      <c r="X93" t="str">
        <f t="shared" si="23"/>
        <v>미지급</v>
      </c>
      <c r="Y93" s="19" t="str">
        <f t="shared" si="24"/>
        <v>지급</v>
      </c>
      <c r="Z93" s="19" t="str">
        <f t="shared" si="16"/>
        <v>지급</v>
      </c>
      <c r="AA93" s="19" t="str">
        <f t="shared" si="25"/>
        <v>미지급</v>
      </c>
      <c r="AB93" s="19" t="str">
        <f t="shared" si="26"/>
        <v>미지급</v>
      </c>
      <c r="AC93" s="19" t="str">
        <f t="shared" si="27"/>
        <v>미지급</v>
      </c>
    </row>
    <row r="94" spans="2:29" x14ac:dyDescent="0.3">
      <c r="B94">
        <v>87</v>
      </c>
      <c r="C94" s="11" cm="1">
        <f t="array" ref="C94">_xlfn.IFS($Y94="지급",$L94,$Y94="모두 지급",$L94,Y94="미지급",error)</f>
        <v>64504077</v>
      </c>
      <c r="D94" s="11" cm="1">
        <f t="array" ref="D94">_xlfn.IFS(Z94="지급",M94,Z94="모두 지급",M94,Z94="미지급",0)</f>
        <v>0</v>
      </c>
      <c r="E94" s="11" cm="1">
        <f t="array" ref="E94">_xlfn.IFS(AA94="지급",N94,AA94="모두 지급",N94,AA94="미지급",0)</f>
        <v>38702446</v>
      </c>
      <c r="F94" s="11" cm="1">
        <f t="array" ref="F94">_xlfn.IFS(AB94="지급",O94,AB94="모두 지급",O94,AB94="미지급",0)</f>
        <v>0</v>
      </c>
      <c r="G94" s="11" cm="1">
        <f t="array" ref="G94">_xlfn.IFS(AC94="지급",P94,AC94="모두 지급",P94,AC94="미지급",0)</f>
        <v>0</v>
      </c>
      <c r="J94">
        <v>87</v>
      </c>
      <c r="K94">
        <f t="shared" si="28"/>
        <v>6450407.6239073649</v>
      </c>
      <c r="L94" s="11">
        <f t="shared" si="17"/>
        <v>64504077</v>
      </c>
      <c r="M94" s="11">
        <f t="shared" si="18"/>
        <v>51603261</v>
      </c>
      <c r="N94" s="11">
        <f t="shared" si="19"/>
        <v>38702446</v>
      </c>
      <c r="O94" s="11">
        <f t="shared" si="20"/>
        <v>25801631</v>
      </c>
      <c r="P94" s="11">
        <f t="shared" si="21"/>
        <v>12900816</v>
      </c>
      <c r="R94" s="12">
        <f t="shared" si="22"/>
        <v>6450407.6239073649</v>
      </c>
      <c r="S94" s="12">
        <f t="shared" si="22"/>
        <v>6450407.6239073649</v>
      </c>
      <c r="T94" s="12">
        <f t="shared" si="22"/>
        <v>6450407.6239073649</v>
      </c>
      <c r="U94" s="12">
        <f t="shared" si="22"/>
        <v>6450407.6239073649</v>
      </c>
      <c r="V94" s="12">
        <f t="shared" si="22"/>
        <v>6450407.6239073649</v>
      </c>
      <c r="X94" t="str">
        <f t="shared" si="23"/>
        <v>미지급</v>
      </c>
      <c r="Y94" s="19" t="str">
        <f t="shared" si="24"/>
        <v>지급</v>
      </c>
      <c r="Z94" s="19" t="str">
        <f t="shared" si="16"/>
        <v>미지급</v>
      </c>
      <c r="AA94" s="19" t="str">
        <f t="shared" si="25"/>
        <v>지급</v>
      </c>
      <c r="AB94" s="19" t="str">
        <f t="shared" si="26"/>
        <v>미지급</v>
      </c>
      <c r="AC94" s="19" t="str">
        <f t="shared" si="27"/>
        <v>미지급</v>
      </c>
    </row>
    <row r="95" spans="2:29" x14ac:dyDescent="0.3">
      <c r="B95">
        <v>88</v>
      </c>
      <c r="C95" s="11" cm="1">
        <f t="array" ref="C95">_xlfn.IFS($Y95="지급",$L95,$Y95="모두 지급",$L95,Y95="미지급",error)</f>
        <v>77404892</v>
      </c>
      <c r="D95" s="11" cm="1">
        <f t="array" ref="D95">_xlfn.IFS(Z95="지급",M95,Z95="모두 지급",M95,Z95="미지급",0)</f>
        <v>0</v>
      </c>
      <c r="E95" s="11" cm="1">
        <f t="array" ref="E95">_xlfn.IFS(AA95="지급",N95,AA95="모두 지급",N95,AA95="미지급",0)</f>
        <v>0</v>
      </c>
      <c r="F95" s="11" cm="1">
        <f t="array" ref="F95">_xlfn.IFS(AB95="지급",O95,AB95="모두 지급",O95,AB95="미지급",0)</f>
        <v>30961957</v>
      </c>
      <c r="G95" s="11" cm="1">
        <f t="array" ref="G95">_xlfn.IFS(AC95="지급",P95,AC95="모두 지급",P95,AC95="미지급",0)</f>
        <v>0</v>
      </c>
      <c r="J95">
        <v>88</v>
      </c>
      <c r="K95">
        <f t="shared" si="28"/>
        <v>7740489.1486888379</v>
      </c>
      <c r="L95" s="11">
        <f t="shared" si="17"/>
        <v>77404892</v>
      </c>
      <c r="M95" s="11">
        <f t="shared" si="18"/>
        <v>61923914</v>
      </c>
      <c r="N95" s="11">
        <f t="shared" si="19"/>
        <v>46442935</v>
      </c>
      <c r="O95" s="11">
        <f t="shared" si="20"/>
        <v>30961957</v>
      </c>
      <c r="P95" s="11">
        <f t="shared" si="21"/>
        <v>15480979</v>
      </c>
      <c r="R95" s="12">
        <f t="shared" si="22"/>
        <v>7740489.1486888379</v>
      </c>
      <c r="S95" s="12">
        <f t="shared" si="22"/>
        <v>7740489.1486888379</v>
      </c>
      <c r="T95" s="12">
        <f t="shared" si="22"/>
        <v>7740489.1486888379</v>
      </c>
      <c r="U95" s="12">
        <f t="shared" si="22"/>
        <v>7740489.1486888379</v>
      </c>
      <c r="V95" s="12">
        <f t="shared" si="22"/>
        <v>7740489.1486888379</v>
      </c>
      <c r="X95" t="str">
        <f t="shared" si="23"/>
        <v>미지급</v>
      </c>
      <c r="Y95" s="19" t="str">
        <f t="shared" si="24"/>
        <v>지급</v>
      </c>
      <c r="Z95" s="19" t="str">
        <f t="shared" si="16"/>
        <v>미지급</v>
      </c>
      <c r="AA95" s="19" t="str">
        <f t="shared" si="25"/>
        <v>미지급</v>
      </c>
      <c r="AB95" s="19" t="str">
        <f t="shared" si="26"/>
        <v>지급</v>
      </c>
      <c r="AC95" s="19" t="str">
        <f t="shared" si="27"/>
        <v>미지급</v>
      </c>
    </row>
    <row r="96" spans="2:29" x14ac:dyDescent="0.3">
      <c r="B96">
        <v>89</v>
      </c>
      <c r="C96" s="11" cm="1">
        <f t="array" ref="C96">_xlfn.IFS($Y96="지급",$L96,$Y96="모두 지급",$L96,Y96="미지급",error)</f>
        <v>92885870</v>
      </c>
      <c r="D96" s="11" cm="1">
        <f t="array" ref="D96">_xlfn.IFS(Z96="지급",M96,Z96="모두 지급",M96,Z96="미지급",0)</f>
        <v>0</v>
      </c>
      <c r="E96" s="11" cm="1">
        <f t="array" ref="E96">_xlfn.IFS(AA96="지급",N96,AA96="모두 지급",N96,AA96="미지급",0)</f>
        <v>0</v>
      </c>
      <c r="F96" s="11" cm="1">
        <f t="array" ref="F96">_xlfn.IFS(AB96="지급",O96,AB96="모두 지급",O96,AB96="미지급",0)</f>
        <v>0</v>
      </c>
      <c r="G96" s="11" cm="1">
        <f t="array" ref="G96">_xlfn.IFS(AC96="지급",P96,AC96="모두 지급",P96,AC96="미지급",0)</f>
        <v>18577174</v>
      </c>
      <c r="J96">
        <v>89</v>
      </c>
      <c r="K96">
        <f t="shared" si="28"/>
        <v>9288586.9784266055</v>
      </c>
      <c r="L96" s="11">
        <f t="shared" si="17"/>
        <v>92885870</v>
      </c>
      <c r="M96" s="11">
        <f t="shared" si="18"/>
        <v>74308696</v>
      </c>
      <c r="N96" s="11">
        <f t="shared" si="19"/>
        <v>55731522</v>
      </c>
      <c r="O96" s="11">
        <f t="shared" si="20"/>
        <v>37154348</v>
      </c>
      <c r="P96" s="11">
        <f t="shared" si="21"/>
        <v>18577174</v>
      </c>
      <c r="R96" s="12">
        <f t="shared" si="22"/>
        <v>9288586.9784266055</v>
      </c>
      <c r="S96" s="12">
        <f t="shared" si="22"/>
        <v>9288586.9784266055</v>
      </c>
      <c r="T96" s="12">
        <f t="shared" si="22"/>
        <v>9288586.9784266055</v>
      </c>
      <c r="U96" s="12">
        <f t="shared" si="22"/>
        <v>9288586.9784266055</v>
      </c>
      <c r="V96" s="12">
        <f t="shared" si="22"/>
        <v>9288586.9784266055</v>
      </c>
      <c r="X96" t="str">
        <f t="shared" si="23"/>
        <v>미지급</v>
      </c>
      <c r="Y96" s="19" t="str">
        <f t="shared" si="24"/>
        <v>지급</v>
      </c>
      <c r="Z96" s="19" t="str">
        <f t="shared" si="16"/>
        <v>미지급</v>
      </c>
      <c r="AA96" s="19" t="str">
        <f t="shared" si="25"/>
        <v>미지급</v>
      </c>
      <c r="AB96" s="19" t="str">
        <f t="shared" si="26"/>
        <v>미지급</v>
      </c>
      <c r="AC96" s="19" t="str">
        <f t="shared" si="27"/>
        <v>지급</v>
      </c>
    </row>
    <row r="97" spans="2:30" x14ac:dyDescent="0.3">
      <c r="B97">
        <v>90</v>
      </c>
      <c r="C97" s="11" cm="1">
        <f t="array" ref="C97">_xlfn.IFS($Y97="지급",$L97,$Y97="모두 지급",$L97,Y97="미지급",error)</f>
        <v>111463044</v>
      </c>
      <c r="D97" s="11" cm="1">
        <f t="array" ref="D97">_xlfn.IFS(Z97="지급",M97,Z97="모두 지급",M97,Z97="미지급",0)</f>
        <v>89170435</v>
      </c>
      <c r="E97" s="11" cm="1">
        <f t="array" ref="E97">_xlfn.IFS(AA97="지급",N97,AA97="모두 지급",N97,AA97="미지급",0)</f>
        <v>66877827</v>
      </c>
      <c r="F97" s="11" cm="1">
        <f t="array" ref="F97">_xlfn.IFS(AB97="지급",O97,AB97="모두 지급",O97,AB97="미지급",0)</f>
        <v>44585218</v>
      </c>
      <c r="G97" s="11" cm="1">
        <f t="array" ref="G97">_xlfn.IFS(AC97="지급",P97,AC97="모두 지급",P97,AC97="미지급",0)</f>
        <v>22292609</v>
      </c>
      <c r="J97">
        <v>90</v>
      </c>
      <c r="K97">
        <f t="shared" si="28"/>
        <v>11146304.374111926</v>
      </c>
      <c r="L97" s="11">
        <f t="shared" si="17"/>
        <v>111463044</v>
      </c>
      <c r="M97" s="11">
        <f t="shared" si="18"/>
        <v>89170435</v>
      </c>
      <c r="N97" s="11">
        <f t="shared" si="19"/>
        <v>66877827</v>
      </c>
      <c r="O97" s="11">
        <f t="shared" si="20"/>
        <v>44585218</v>
      </c>
      <c r="P97" s="11">
        <f t="shared" si="21"/>
        <v>22292609</v>
      </c>
      <c r="R97" s="12">
        <f t="shared" si="22"/>
        <v>11146304.374111926</v>
      </c>
      <c r="S97" s="12">
        <f t="shared" si="22"/>
        <v>11146304.374111926</v>
      </c>
      <c r="T97" s="12">
        <f t="shared" si="22"/>
        <v>11146304.374111926</v>
      </c>
      <c r="U97" s="12">
        <f t="shared" si="22"/>
        <v>11146304.374111926</v>
      </c>
      <c r="V97" s="12">
        <f t="shared" si="22"/>
        <v>11146304.374111926</v>
      </c>
      <c r="X97" t="str">
        <f t="shared" si="23"/>
        <v>모두 지급</v>
      </c>
      <c r="Y97" s="19" t="str">
        <f t="shared" si="24"/>
        <v>지급</v>
      </c>
      <c r="Z97" s="19" t="str">
        <f t="shared" si="16"/>
        <v>모두 지급</v>
      </c>
      <c r="AA97" s="19" t="str">
        <f t="shared" si="25"/>
        <v>모두 지급</v>
      </c>
      <c r="AB97" s="19" t="str">
        <f t="shared" si="26"/>
        <v>모두 지급</v>
      </c>
      <c r="AC97" s="19" t="str">
        <f t="shared" si="27"/>
        <v>모두 지급</v>
      </c>
    </row>
    <row r="98" spans="2:30" x14ac:dyDescent="0.3">
      <c r="B98">
        <v>91</v>
      </c>
      <c r="C98" s="11" cm="1">
        <f t="array" ref="C98">_xlfn.IFS($Y98="지급",$L98,$Y98="모두 지급",$L98,Y98="미지급",error)</f>
        <v>133755653</v>
      </c>
      <c r="D98" s="11" cm="1">
        <f t="array" ref="D98">_xlfn.IFS(Z98="지급",M98,Z98="모두 지급",M98,Z98="미지급",0)</f>
        <v>107004522</v>
      </c>
      <c r="E98" s="11" cm="1">
        <f t="array" ref="E98">_xlfn.IFS(AA98="지급",N98,AA98="모두 지급",N98,AA98="미지급",0)</f>
        <v>0</v>
      </c>
      <c r="F98" s="11" cm="1">
        <f t="array" ref="F98">_xlfn.IFS(AB98="지급",O98,AB98="모두 지급",O98,AB98="미지급",0)</f>
        <v>0</v>
      </c>
      <c r="G98" s="11" cm="1">
        <f t="array" ref="G98">_xlfn.IFS(AC98="지급",P98,AC98="모두 지급",P98,AC98="미지급",0)</f>
        <v>0</v>
      </c>
      <c r="J98">
        <v>91</v>
      </c>
      <c r="K98">
        <f t="shared" si="28"/>
        <v>13375565.248934312</v>
      </c>
      <c r="L98" s="11">
        <f t="shared" si="17"/>
        <v>133755653</v>
      </c>
      <c r="M98" s="11">
        <f t="shared" si="18"/>
        <v>107004522</v>
      </c>
      <c r="N98" s="11">
        <f t="shared" si="19"/>
        <v>80253392</v>
      </c>
      <c r="O98" s="11">
        <f t="shared" si="20"/>
        <v>53502261</v>
      </c>
      <c r="P98" s="11">
        <f t="shared" si="21"/>
        <v>26751131</v>
      </c>
      <c r="R98" s="12">
        <f t="shared" si="22"/>
        <v>13375565.248934312</v>
      </c>
      <c r="S98" s="12">
        <f t="shared" si="22"/>
        <v>13375565.248934312</v>
      </c>
      <c r="T98" s="12">
        <f t="shared" si="22"/>
        <v>13375565.248934312</v>
      </c>
      <c r="U98" s="12">
        <f t="shared" si="22"/>
        <v>13375565.248934312</v>
      </c>
      <c r="V98" s="12">
        <f t="shared" si="22"/>
        <v>13375565.248934312</v>
      </c>
      <c r="X98" t="str">
        <f t="shared" si="23"/>
        <v>미지급</v>
      </c>
      <c r="Y98" s="19" t="str">
        <f t="shared" si="24"/>
        <v>지급</v>
      </c>
      <c r="Z98" s="19" t="str">
        <f t="shared" si="16"/>
        <v>지급</v>
      </c>
      <c r="AA98" s="19" t="str">
        <f t="shared" si="25"/>
        <v>미지급</v>
      </c>
      <c r="AB98" s="19" t="str">
        <f t="shared" si="26"/>
        <v>미지급</v>
      </c>
      <c r="AC98" s="19" t="str">
        <f t="shared" si="27"/>
        <v>미지급</v>
      </c>
    </row>
    <row r="99" spans="2:30" x14ac:dyDescent="0.3">
      <c r="B99">
        <v>92</v>
      </c>
      <c r="C99" s="11" cm="1">
        <f t="array" ref="C99">_xlfn.IFS($Y99="지급",$L99,$Y99="모두 지급",$L99,Y99="미지급",error)</f>
        <v>160506783</v>
      </c>
      <c r="D99" s="11" cm="1">
        <f t="array" ref="D99">_xlfn.IFS(Z99="지급",M99,Z99="모두 지급",M99,Z99="미지급",0)</f>
        <v>0</v>
      </c>
      <c r="E99" s="11" cm="1">
        <f t="array" ref="E99">_xlfn.IFS(AA99="지급",N99,AA99="모두 지급",N99,AA99="미지급",0)</f>
        <v>96304070</v>
      </c>
      <c r="F99" s="11" cm="1">
        <f t="array" ref="F99">_xlfn.IFS(AB99="지급",O99,AB99="모두 지급",O99,AB99="미지급",0)</f>
        <v>0</v>
      </c>
      <c r="G99" s="11" cm="1">
        <f t="array" ref="G99">_xlfn.IFS(AC99="지급",P99,AC99="모두 지급",P99,AC99="미지급",0)</f>
        <v>0</v>
      </c>
      <c r="J99">
        <v>92</v>
      </c>
      <c r="K99">
        <f t="shared" si="28"/>
        <v>16050678.298721174</v>
      </c>
      <c r="L99" s="11">
        <f t="shared" si="17"/>
        <v>160506783</v>
      </c>
      <c r="M99" s="11">
        <f t="shared" si="18"/>
        <v>128405427</v>
      </c>
      <c r="N99" s="11">
        <f t="shared" si="19"/>
        <v>96304070</v>
      </c>
      <c r="O99" s="11">
        <f t="shared" si="20"/>
        <v>64202714</v>
      </c>
      <c r="P99" s="11">
        <f t="shared" si="21"/>
        <v>32101357</v>
      </c>
      <c r="R99" s="12">
        <f t="shared" si="22"/>
        <v>16050678.298721174</v>
      </c>
      <c r="S99" s="12">
        <f t="shared" si="22"/>
        <v>16050678.298721174</v>
      </c>
      <c r="T99" s="12">
        <f t="shared" si="22"/>
        <v>16050678.298721174</v>
      </c>
      <c r="U99" s="12">
        <f t="shared" si="22"/>
        <v>16050678.298721174</v>
      </c>
      <c r="V99" s="12">
        <f t="shared" si="22"/>
        <v>16050678.298721174</v>
      </c>
      <c r="X99" t="str">
        <f t="shared" si="23"/>
        <v>미지급</v>
      </c>
      <c r="Y99" s="19" t="str">
        <f t="shared" si="24"/>
        <v>지급</v>
      </c>
      <c r="Z99" s="19" t="str">
        <f t="shared" si="16"/>
        <v>미지급</v>
      </c>
      <c r="AA99" s="19" t="str">
        <f t="shared" si="25"/>
        <v>지급</v>
      </c>
      <c r="AB99" s="19" t="str">
        <f t="shared" si="26"/>
        <v>미지급</v>
      </c>
      <c r="AC99" s="19" t="str">
        <f t="shared" si="27"/>
        <v>미지급</v>
      </c>
    </row>
    <row r="100" spans="2:30" x14ac:dyDescent="0.3">
      <c r="B100">
        <v>93</v>
      </c>
      <c r="C100" s="11" cm="1">
        <f t="array" ref="C100">_xlfn.IFS($Y100="지급",$L100,$Y100="모두 지급",$L100,Y100="미지급",error)</f>
        <v>192608140</v>
      </c>
      <c r="D100" s="11" cm="1">
        <f t="array" ref="D100">_xlfn.IFS(Z100="지급",M100,Z100="모두 지급",M100,Z100="미지급",0)</f>
        <v>0</v>
      </c>
      <c r="E100" s="11" cm="1">
        <f t="array" ref="E100">_xlfn.IFS(AA100="지급",N100,AA100="모두 지급",N100,AA100="미지급",0)</f>
        <v>0</v>
      </c>
      <c r="F100" s="11" cm="1">
        <f t="array" ref="F100">_xlfn.IFS(AB100="지급",O100,AB100="모두 지급",O100,AB100="미지급",0)</f>
        <v>77043256</v>
      </c>
      <c r="G100" s="11" cm="1">
        <f t="array" ref="G100">_xlfn.IFS(AC100="지급",P100,AC100="모두 지급",P100,AC100="미지급",0)</f>
        <v>0</v>
      </c>
      <c r="J100">
        <v>93</v>
      </c>
      <c r="K100">
        <f t="shared" si="28"/>
        <v>19260813.958465409</v>
      </c>
      <c r="L100" s="11">
        <f t="shared" si="17"/>
        <v>192608140</v>
      </c>
      <c r="M100" s="11">
        <f t="shared" si="18"/>
        <v>154086512</v>
      </c>
      <c r="N100" s="11">
        <f t="shared" si="19"/>
        <v>115564884</v>
      </c>
      <c r="O100" s="11">
        <f t="shared" si="20"/>
        <v>77043256</v>
      </c>
      <c r="P100" s="11">
        <f t="shared" si="21"/>
        <v>38521628</v>
      </c>
      <c r="R100" s="12">
        <f t="shared" si="22"/>
        <v>19260813.958465409</v>
      </c>
      <c r="S100" s="12">
        <f t="shared" si="22"/>
        <v>19260813.958465409</v>
      </c>
      <c r="T100" s="12">
        <f t="shared" si="22"/>
        <v>19260813.958465409</v>
      </c>
      <c r="U100" s="12">
        <f t="shared" si="22"/>
        <v>19260813.958465409</v>
      </c>
      <c r="V100" s="12">
        <f t="shared" si="22"/>
        <v>19260813.958465409</v>
      </c>
      <c r="X100" t="str">
        <f t="shared" si="23"/>
        <v>미지급</v>
      </c>
      <c r="Y100" s="19" t="str">
        <f t="shared" si="24"/>
        <v>지급</v>
      </c>
      <c r="Z100" s="19" t="str">
        <f t="shared" si="16"/>
        <v>미지급</v>
      </c>
      <c r="AA100" s="19" t="str">
        <f t="shared" si="25"/>
        <v>미지급</v>
      </c>
      <c r="AB100" s="19" t="str">
        <f t="shared" si="26"/>
        <v>지급</v>
      </c>
      <c r="AC100" s="19" t="str">
        <f t="shared" si="27"/>
        <v>미지급</v>
      </c>
    </row>
    <row r="101" spans="2:30" x14ac:dyDescent="0.3">
      <c r="B101">
        <v>94</v>
      </c>
      <c r="C101" s="11" cm="1">
        <f t="array" ref="C101">_xlfn.IFS($Y101="지급",$L101,$Y101="모두 지급",$L101,Y101="미지급",error)</f>
        <v>231129768</v>
      </c>
      <c r="D101" s="11" cm="1">
        <f t="array" ref="D101">_xlfn.IFS(Z101="지급",M101,Z101="모두 지급",M101,Z101="미지급",0)</f>
        <v>0</v>
      </c>
      <c r="E101" s="11" cm="1">
        <f t="array" ref="E101">_xlfn.IFS(AA101="지급",N101,AA101="모두 지급",N101,AA101="미지급",0)</f>
        <v>0</v>
      </c>
      <c r="F101" s="11" cm="1">
        <f t="array" ref="F101">_xlfn.IFS(AB101="지급",O101,AB101="모두 지급",O101,AB101="미지급",0)</f>
        <v>0</v>
      </c>
      <c r="G101" s="11" cm="1">
        <f t="array" ref="G101">_xlfn.IFS(AC101="지급",P101,AC101="모두 지급",P101,AC101="미지급",0)</f>
        <v>46225954</v>
      </c>
      <c r="J101">
        <v>94</v>
      </c>
      <c r="K101">
        <f t="shared" si="28"/>
        <v>23112976.750158489</v>
      </c>
      <c r="L101" s="11">
        <f t="shared" si="17"/>
        <v>231129768</v>
      </c>
      <c r="M101" s="11">
        <f t="shared" si="18"/>
        <v>184903815</v>
      </c>
      <c r="N101" s="11">
        <f t="shared" si="19"/>
        <v>138677861</v>
      </c>
      <c r="O101" s="11">
        <f t="shared" si="20"/>
        <v>92451908</v>
      </c>
      <c r="P101" s="11">
        <f t="shared" si="21"/>
        <v>46225954</v>
      </c>
      <c r="R101" s="12">
        <f t="shared" si="22"/>
        <v>23112976.750158489</v>
      </c>
      <c r="S101" s="12">
        <f t="shared" si="22"/>
        <v>23112976.750158489</v>
      </c>
      <c r="T101" s="12">
        <f t="shared" si="22"/>
        <v>23112976.750158489</v>
      </c>
      <c r="U101" s="12">
        <f t="shared" si="22"/>
        <v>23112976.750158489</v>
      </c>
      <c r="V101" s="12">
        <f t="shared" si="22"/>
        <v>23112976.750158489</v>
      </c>
      <c r="X101" t="str">
        <f t="shared" si="23"/>
        <v>미지급</v>
      </c>
      <c r="Y101" s="19" t="str">
        <f t="shared" si="24"/>
        <v>지급</v>
      </c>
      <c r="Z101" s="19" t="str">
        <f t="shared" si="16"/>
        <v>미지급</v>
      </c>
      <c r="AA101" s="19" t="str">
        <f t="shared" si="25"/>
        <v>미지급</v>
      </c>
      <c r="AB101" s="19" t="str">
        <f t="shared" si="26"/>
        <v>미지급</v>
      </c>
      <c r="AC101" s="19" t="str">
        <f t="shared" si="27"/>
        <v>지급</v>
      </c>
    </row>
    <row r="102" spans="2:30" x14ac:dyDescent="0.3">
      <c r="B102">
        <v>95</v>
      </c>
      <c r="C102" s="11" cm="1">
        <f t="array" ref="C102">_xlfn.IFS($Y102="지급",$L102,$Y102="모두 지급",$L102,Y102="미지급",error)</f>
        <v>277355722</v>
      </c>
      <c r="D102" s="11" cm="1">
        <f t="array" ref="D102">_xlfn.IFS(Z102="지급",M102,Z102="모두 지급",M102,Z102="미지급",0)</f>
        <v>221884577</v>
      </c>
      <c r="E102" s="11" cm="1">
        <f t="array" ref="E102">_xlfn.IFS(AA102="지급",N102,AA102="모두 지급",N102,AA102="미지급",0)</f>
        <v>166413433</v>
      </c>
      <c r="F102" s="11" cm="1">
        <f t="array" ref="F102">_xlfn.IFS(AB102="지급",O102,AB102="모두 지급",O102,AB102="미지급",0)</f>
        <v>110942289</v>
      </c>
      <c r="G102" s="11" cm="1">
        <f t="array" ref="G102">_xlfn.IFS(AC102="지급",P102,AC102="모두 지급",P102,AC102="미지급",0)</f>
        <v>55471145</v>
      </c>
      <c r="J102">
        <v>95</v>
      </c>
      <c r="K102">
        <f t="shared" si="28"/>
        <v>27735572.100190185</v>
      </c>
      <c r="L102" s="11">
        <f t="shared" si="17"/>
        <v>277355722</v>
      </c>
      <c r="M102" s="11">
        <f t="shared" si="18"/>
        <v>221884577</v>
      </c>
      <c r="N102" s="11">
        <f t="shared" si="19"/>
        <v>166413433</v>
      </c>
      <c r="O102" s="11">
        <f t="shared" si="20"/>
        <v>110942289</v>
      </c>
      <c r="P102" s="11">
        <f t="shared" si="21"/>
        <v>55471145</v>
      </c>
      <c r="R102" s="12">
        <f t="shared" si="22"/>
        <v>27735572.100190185</v>
      </c>
      <c r="S102" s="12">
        <f t="shared" si="22"/>
        <v>27735572.100190185</v>
      </c>
      <c r="T102" s="12">
        <f t="shared" si="22"/>
        <v>27735572.100190185</v>
      </c>
      <c r="U102" s="12">
        <f t="shared" si="22"/>
        <v>27735572.100190185</v>
      </c>
      <c r="V102" s="12">
        <f t="shared" si="22"/>
        <v>27735572.100190185</v>
      </c>
      <c r="X102" t="str">
        <f t="shared" si="23"/>
        <v>모두 지급</v>
      </c>
      <c r="Y102" s="19" t="str">
        <f t="shared" si="24"/>
        <v>지급</v>
      </c>
      <c r="Z102" s="19" t="str">
        <f t="shared" si="16"/>
        <v>모두 지급</v>
      </c>
      <c r="AA102" s="19" t="str">
        <f t="shared" si="25"/>
        <v>모두 지급</v>
      </c>
      <c r="AB102" s="19" t="str">
        <f t="shared" si="26"/>
        <v>모두 지급</v>
      </c>
      <c r="AC102" s="19" t="str">
        <f t="shared" si="27"/>
        <v>모두 지급</v>
      </c>
    </row>
    <row r="103" spans="2:30" x14ac:dyDescent="0.3">
      <c r="B103">
        <v>96</v>
      </c>
      <c r="C103" s="11" cm="1">
        <f t="array" ref="C103">_xlfn.IFS($Y103="지급",$L103,$Y103="모두 지급",$L103,Y103="미지급",error)</f>
        <v>332826866</v>
      </c>
      <c r="D103" s="11" cm="1">
        <f t="array" ref="D103">_xlfn.IFS(Z103="지급",M103,Z103="모두 지급",M103,Z103="미지급",0)</f>
        <v>266261493</v>
      </c>
      <c r="E103" s="11" cm="1">
        <f t="array" ref="E103">_xlfn.IFS(AA103="지급",N103,AA103="모두 지급",N103,AA103="미지급",0)</f>
        <v>0</v>
      </c>
      <c r="F103" s="11" cm="1">
        <f t="array" ref="F103">_xlfn.IFS(AB103="지급",O103,AB103="모두 지급",O103,AB103="미지급",0)</f>
        <v>0</v>
      </c>
      <c r="G103" s="11" cm="1">
        <f t="array" ref="G103">_xlfn.IFS(AC103="지급",P103,AC103="모두 지급",P103,AC103="미지급",0)</f>
        <v>0</v>
      </c>
      <c r="J103">
        <v>96</v>
      </c>
      <c r="K103">
        <f t="shared" si="28"/>
        <v>33282686.520228222</v>
      </c>
      <c r="L103" s="11">
        <f t="shared" si="17"/>
        <v>332826866</v>
      </c>
      <c r="M103" s="11">
        <f t="shared" si="18"/>
        <v>266261493</v>
      </c>
      <c r="N103" s="11">
        <f t="shared" si="19"/>
        <v>199696120</v>
      </c>
      <c r="O103" s="11">
        <f t="shared" si="20"/>
        <v>133130747</v>
      </c>
      <c r="P103" s="11">
        <f t="shared" si="21"/>
        <v>66565374</v>
      </c>
      <c r="R103" s="12">
        <f t="shared" si="22"/>
        <v>33282686.520228222</v>
      </c>
      <c r="S103" s="12">
        <f t="shared" si="22"/>
        <v>33282686.520228222</v>
      </c>
      <c r="T103" s="12">
        <f t="shared" si="22"/>
        <v>33282686.520228222</v>
      </c>
      <c r="U103" s="12">
        <f t="shared" si="22"/>
        <v>33282686.520228222</v>
      </c>
      <c r="V103" s="12">
        <f t="shared" si="22"/>
        <v>33282686.520228222</v>
      </c>
      <c r="X103" t="str">
        <f t="shared" si="23"/>
        <v>미지급</v>
      </c>
      <c r="Y103" s="19" t="str">
        <f t="shared" si="24"/>
        <v>지급</v>
      </c>
      <c r="Z103" s="19" t="str">
        <f t="shared" si="16"/>
        <v>지급</v>
      </c>
      <c r="AA103" s="19" t="str">
        <f t="shared" si="25"/>
        <v>미지급</v>
      </c>
      <c r="AB103" s="19" t="str">
        <f t="shared" si="26"/>
        <v>미지급</v>
      </c>
      <c r="AC103" s="19" t="str">
        <f t="shared" si="27"/>
        <v>미지급</v>
      </c>
    </row>
    <row r="104" spans="2:30" x14ac:dyDescent="0.3">
      <c r="B104">
        <v>97</v>
      </c>
      <c r="C104" s="11" cm="1">
        <f t="array" ref="C104">_xlfn.IFS($Y104="지급",$L104,$Y104="모두 지급",$L104,Y104="미지급",error)</f>
        <v>399392239</v>
      </c>
      <c r="D104" s="11" cm="1">
        <f t="array" ref="D104">_xlfn.IFS(Z104="지급",M104,Z104="모두 지급",M104,Z104="미지급",0)</f>
        <v>0</v>
      </c>
      <c r="E104" s="11" cm="1">
        <f t="array" ref="E104">_xlfn.IFS(AA104="지급",N104,AA104="모두 지급",N104,AA104="미지급",0)</f>
        <v>239635343</v>
      </c>
      <c r="F104" s="11" cm="1">
        <f t="array" ref="F104">_xlfn.IFS(AB104="지급",O104,AB104="모두 지급",O104,AB104="미지급",0)</f>
        <v>0</v>
      </c>
      <c r="G104" s="11" cm="1">
        <f t="array" ref="G104">_xlfn.IFS(AC104="지급",P104,AC104="모두 지급",P104,AC104="미지급",0)</f>
        <v>0</v>
      </c>
      <c r="J104">
        <v>97</v>
      </c>
      <c r="K104">
        <f t="shared" si="28"/>
        <v>39939223.824273862</v>
      </c>
      <c r="L104" s="11">
        <f t="shared" si="17"/>
        <v>399392239</v>
      </c>
      <c r="M104" s="11">
        <f t="shared" si="18"/>
        <v>319513791</v>
      </c>
      <c r="N104" s="11">
        <f t="shared" si="19"/>
        <v>239635343</v>
      </c>
      <c r="O104" s="11">
        <f t="shared" si="20"/>
        <v>159756896</v>
      </c>
      <c r="P104" s="11">
        <f t="shared" si="21"/>
        <v>79878448</v>
      </c>
      <c r="R104" s="12">
        <f t="shared" si="22"/>
        <v>39939223.824273862</v>
      </c>
      <c r="S104" s="12">
        <f t="shared" si="22"/>
        <v>39939223.824273862</v>
      </c>
      <c r="T104" s="12">
        <f t="shared" si="22"/>
        <v>39939223.824273862</v>
      </c>
      <c r="U104" s="12">
        <f t="shared" si="22"/>
        <v>39939223.824273862</v>
      </c>
      <c r="V104" s="12">
        <f t="shared" si="22"/>
        <v>39939223.824273862</v>
      </c>
      <c r="X104" t="str">
        <f t="shared" si="23"/>
        <v>미지급</v>
      </c>
      <c r="Y104" s="19" t="str">
        <f t="shared" si="24"/>
        <v>지급</v>
      </c>
      <c r="Z104" s="19" t="str">
        <f t="shared" si="16"/>
        <v>미지급</v>
      </c>
      <c r="AA104" s="19" t="str">
        <f t="shared" si="25"/>
        <v>지급</v>
      </c>
      <c r="AB104" s="19" t="str">
        <f t="shared" si="26"/>
        <v>미지급</v>
      </c>
      <c r="AC104" s="19" t="str">
        <f t="shared" si="27"/>
        <v>미지급</v>
      </c>
    </row>
    <row r="105" spans="2:30" x14ac:dyDescent="0.3">
      <c r="B105">
        <v>98</v>
      </c>
      <c r="C105" s="11" cm="1">
        <f t="array" ref="C105">_xlfn.IFS($Y105="지급",$L105,$Y105="모두 지급",$L105,Y105="미지급",error)</f>
        <v>479270686</v>
      </c>
      <c r="D105" s="11" cm="1">
        <f t="array" ref="D105">_xlfn.IFS(Z105="지급",M105,Z105="모두 지급",M105,Z105="미지급",0)</f>
        <v>0</v>
      </c>
      <c r="E105" s="11" cm="1">
        <f t="array" ref="E105">_xlfn.IFS(AA105="지급",N105,AA105="모두 지급",N105,AA105="미지급",0)</f>
        <v>0</v>
      </c>
      <c r="F105" s="11" cm="1">
        <f t="array" ref="F105">_xlfn.IFS(AB105="지급",O105,AB105="모두 지급",O105,AB105="미지급",0)</f>
        <v>191708275</v>
      </c>
      <c r="G105" s="11" cm="1">
        <f t="array" ref="G105">_xlfn.IFS(AC105="지급",P105,AC105="모두 지급",P105,AC105="미지급",0)</f>
        <v>0</v>
      </c>
      <c r="J105">
        <v>98</v>
      </c>
      <c r="K105">
        <f t="shared" si="28"/>
        <v>47927068.589128636</v>
      </c>
      <c r="L105" s="11">
        <f t="shared" si="17"/>
        <v>479270686</v>
      </c>
      <c r="M105" s="11">
        <f t="shared" si="18"/>
        <v>383416549</v>
      </c>
      <c r="N105" s="11">
        <f t="shared" si="19"/>
        <v>287562412</v>
      </c>
      <c r="O105" s="11">
        <f t="shared" si="20"/>
        <v>191708275</v>
      </c>
      <c r="P105" s="11">
        <f t="shared" si="21"/>
        <v>95854138</v>
      </c>
      <c r="R105" s="12">
        <f t="shared" si="22"/>
        <v>47927068.589128636</v>
      </c>
      <c r="S105" s="12">
        <f t="shared" si="22"/>
        <v>47927068.589128636</v>
      </c>
      <c r="T105" s="12">
        <f t="shared" si="22"/>
        <v>47927068.589128636</v>
      </c>
      <c r="U105" s="12">
        <f t="shared" si="22"/>
        <v>47927068.589128636</v>
      </c>
      <c r="V105" s="12">
        <f t="shared" si="22"/>
        <v>47927068.589128636</v>
      </c>
      <c r="X105" t="str">
        <f t="shared" si="23"/>
        <v>미지급</v>
      </c>
      <c r="Y105" s="19" t="str">
        <f t="shared" si="24"/>
        <v>지급</v>
      </c>
      <c r="Z105" s="19" t="str">
        <f t="shared" si="16"/>
        <v>미지급</v>
      </c>
      <c r="AA105" s="19" t="str">
        <f t="shared" si="25"/>
        <v>미지급</v>
      </c>
      <c r="AB105" s="19" t="str">
        <f t="shared" si="26"/>
        <v>지급</v>
      </c>
      <c r="AC105" s="19" t="str">
        <f t="shared" si="27"/>
        <v>미지급</v>
      </c>
    </row>
    <row r="106" spans="2:30" x14ac:dyDescent="0.3">
      <c r="B106">
        <v>99</v>
      </c>
      <c r="C106" s="11" cm="1">
        <f t="array" ref="C106">_xlfn.IFS($Y106="지급",$L106,$Y106="모두 지급",$L106,Y106="미지급",error)</f>
        <v>575124824</v>
      </c>
      <c r="D106" s="11" cm="1">
        <f t="array" ref="D106">_xlfn.IFS(Z106="지급",M106,Z106="모두 지급",M106,Z106="미지급",0)</f>
        <v>0</v>
      </c>
      <c r="E106" s="11" cm="1">
        <f t="array" ref="E106">_xlfn.IFS(AA106="지급",N106,AA106="모두 지급",N106,AA106="미지급",0)</f>
        <v>0</v>
      </c>
      <c r="F106" s="11" cm="1">
        <f t="array" ref="F106">_xlfn.IFS(AB106="지급",O106,AB106="모두 지급",O106,AB106="미지급",0)</f>
        <v>0</v>
      </c>
      <c r="G106" s="11" cm="1">
        <f t="array" ref="G106">_xlfn.IFS(AC106="지급",P106,AC106="모두 지급",P106,AC106="미지급",0)</f>
        <v>115024965</v>
      </c>
      <c r="J106">
        <v>99</v>
      </c>
      <c r="K106">
        <f t="shared" si="28"/>
        <v>57512482.306954361</v>
      </c>
      <c r="L106" s="11">
        <f t="shared" si="17"/>
        <v>575124824</v>
      </c>
      <c r="M106" s="11">
        <f t="shared" si="18"/>
        <v>460099859</v>
      </c>
      <c r="N106" s="11">
        <f t="shared" si="19"/>
        <v>345074894</v>
      </c>
      <c r="O106" s="11">
        <f t="shared" si="20"/>
        <v>230049930</v>
      </c>
      <c r="P106" s="11">
        <f t="shared" si="21"/>
        <v>115024965</v>
      </c>
      <c r="R106" s="12">
        <f t="shared" si="22"/>
        <v>57512482.306954361</v>
      </c>
      <c r="S106" s="12">
        <f t="shared" si="22"/>
        <v>57512482.306954361</v>
      </c>
      <c r="T106" s="12">
        <f t="shared" si="22"/>
        <v>57512482.306954361</v>
      </c>
      <c r="U106" s="12">
        <f t="shared" si="22"/>
        <v>57512482.306954361</v>
      </c>
      <c r="V106" s="12">
        <f t="shared" si="22"/>
        <v>57512482.306954361</v>
      </c>
      <c r="X106" t="str">
        <f t="shared" si="23"/>
        <v>미지급</v>
      </c>
      <c r="Y106" s="19" t="str">
        <f t="shared" si="24"/>
        <v>지급</v>
      </c>
      <c r="Z106" s="19" t="str">
        <f t="shared" si="16"/>
        <v>미지급</v>
      </c>
      <c r="AA106" s="19" t="str">
        <f t="shared" si="25"/>
        <v>미지급</v>
      </c>
      <c r="AB106" s="19" t="str">
        <f t="shared" si="26"/>
        <v>미지급</v>
      </c>
      <c r="AC106" s="19" t="str">
        <f t="shared" si="27"/>
        <v>지급</v>
      </c>
    </row>
    <row r="107" spans="2:30" x14ac:dyDescent="0.3">
      <c r="B107">
        <v>100</v>
      </c>
      <c r="C107" s="11" cm="1">
        <f t="array" ref="C107">_xlfn.IFS($Y107="지급",$L107,$Y107="모두 지급",$L107,Y107="미지급",error)</f>
        <v>690149788</v>
      </c>
      <c r="D107" s="11" cm="1">
        <f t="array" ref="D107">_xlfn.IFS(Z107="지급",M107,Z107="모두 지급",M107,Z107="미지급",0)</f>
        <v>552119831</v>
      </c>
      <c r="E107" s="11" cm="1">
        <f t="array" ref="E107">_xlfn.IFS(AA107="지급",N107,AA107="모두 지급",N107,AA107="미지급",0)</f>
        <v>414089873</v>
      </c>
      <c r="F107" s="11" cm="1">
        <f t="array" ref="F107">_xlfn.IFS(AB107="지급",O107,AB107="모두 지급",O107,AB107="미지급",0)</f>
        <v>276059916</v>
      </c>
      <c r="G107" s="11" cm="1">
        <f t="array" ref="G107">_xlfn.IFS(AC107="지급",P107,AC107="모두 지급",P107,AC107="미지급",0)</f>
        <v>138029958</v>
      </c>
      <c r="J107">
        <v>100</v>
      </c>
      <c r="K107">
        <f t="shared" si="28"/>
        <v>69014978.768345237</v>
      </c>
      <c r="L107" s="11">
        <f>ROUNDUP(L$7*R107,0)</f>
        <v>690149788</v>
      </c>
      <c r="M107" s="11">
        <f t="shared" si="18"/>
        <v>552119831</v>
      </c>
      <c r="N107" s="11">
        <f t="shared" si="19"/>
        <v>414089873</v>
      </c>
      <c r="O107" s="11">
        <f t="shared" si="20"/>
        <v>276059916</v>
      </c>
      <c r="P107" s="11">
        <f t="shared" si="21"/>
        <v>138029958</v>
      </c>
      <c r="R107" s="12">
        <f t="shared" si="22"/>
        <v>69014978.768345237</v>
      </c>
      <c r="S107" s="12">
        <f t="shared" si="22"/>
        <v>69014978.768345237</v>
      </c>
      <c r="T107" s="12">
        <f t="shared" si="22"/>
        <v>69014978.768345237</v>
      </c>
      <c r="U107" s="12">
        <f t="shared" si="22"/>
        <v>69014978.768345237</v>
      </c>
      <c r="V107" s="12">
        <f t="shared" si="22"/>
        <v>69014978.768345237</v>
      </c>
      <c r="X107" t="str">
        <f t="shared" si="23"/>
        <v>모두 지급</v>
      </c>
      <c r="Y107" s="19" t="str">
        <f t="shared" si="24"/>
        <v>지급</v>
      </c>
      <c r="Z107" s="19" t="str">
        <f t="shared" si="16"/>
        <v>모두 지급</v>
      </c>
      <c r="AA107" s="19" t="str">
        <f t="shared" si="25"/>
        <v>모두 지급</v>
      </c>
      <c r="AB107" s="19" t="str">
        <f t="shared" si="26"/>
        <v>모두 지급</v>
      </c>
      <c r="AC107" s="19" t="str">
        <f t="shared" si="27"/>
        <v>모두 지급</v>
      </c>
    </row>
    <row r="108" spans="2:30" x14ac:dyDescent="0.3">
      <c r="C108" s="21">
        <f>SUM(C8:C107)</f>
        <v>4140898724</v>
      </c>
      <c r="D108" s="21">
        <f>SUM(D8:D107)</f>
        <v>1368250522</v>
      </c>
      <c r="E108" s="21">
        <f t="shared" ref="E108:G108" si="29">SUM(E8:E107)</f>
        <v>1092962224</v>
      </c>
      <c r="F108" s="21">
        <f t="shared" si="29"/>
        <v>782060950</v>
      </c>
      <c r="G108" s="21">
        <f t="shared" si="29"/>
        <v>423082164</v>
      </c>
      <c r="X108" t="str">
        <f t="shared" si="23"/>
        <v>모두 지급</v>
      </c>
      <c r="Z108" s="19"/>
      <c r="AA108" s="19"/>
      <c r="AB108" s="19"/>
      <c r="AC108" s="19"/>
      <c r="AD108" s="20" t="s">
        <v>14</v>
      </c>
    </row>
    <row r="109" spans="2:30" x14ac:dyDescent="0.3">
      <c r="X109" t="str">
        <f t="shared" si="23"/>
        <v>모두 지급</v>
      </c>
      <c r="Z109" s="19"/>
      <c r="AA109" s="19"/>
      <c r="AB109" s="19"/>
      <c r="AC109" s="19"/>
    </row>
    <row r="110" spans="2:30" x14ac:dyDescent="0.3">
      <c r="X110" t="str">
        <f t="shared" si="23"/>
        <v>모두 지급</v>
      </c>
      <c r="Z110" s="19"/>
      <c r="AA110" s="19"/>
      <c r="AB110" s="19"/>
      <c r="AC110" s="19"/>
    </row>
    <row r="111" spans="2:30" x14ac:dyDescent="0.3">
      <c r="X111" t="str">
        <f t="shared" si="23"/>
        <v>모두 지급</v>
      </c>
      <c r="Z111" s="19"/>
      <c r="AA111" s="19"/>
      <c r="AB111" s="19"/>
      <c r="AC111" s="19"/>
    </row>
    <row r="112" spans="2:30" x14ac:dyDescent="0.3">
      <c r="X112" t="str">
        <f t="shared" si="23"/>
        <v>모두 지급</v>
      </c>
      <c r="Z112" s="19"/>
      <c r="AA112" s="19"/>
      <c r="AB112" s="19"/>
      <c r="AC112" s="19"/>
    </row>
  </sheetData>
  <phoneticPr fontId="2" type="noConversion"/>
  <conditionalFormatting sqref="L8">
    <cfRule type="cellIs" dxfId="0" priority="1" operator="equal">
      <formula>$Y$8="지급"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125E-2EBF-4413-8D57-72233A933F08}">
  <dimension ref="D1:Q504"/>
  <sheetViews>
    <sheetView workbookViewId="0">
      <selection activeCell="F5" sqref="F5"/>
    </sheetView>
  </sheetViews>
  <sheetFormatPr defaultRowHeight="16.5" x14ac:dyDescent="0.3"/>
  <cols>
    <col min="1" max="3" width="3.125" customWidth="1"/>
    <col min="5" max="5" width="6.5" bestFit="1" customWidth="1"/>
    <col min="6" max="7" width="6.5" customWidth="1"/>
    <col min="8" max="8" width="9.625" bestFit="1" customWidth="1"/>
    <col min="9" max="9" width="6.5" customWidth="1"/>
    <col min="10" max="12" width="6.5" bestFit="1" customWidth="1"/>
    <col min="13" max="13" width="9.625" bestFit="1" customWidth="1"/>
    <col min="14" max="17" width="6.5" bestFit="1" customWidth="1"/>
  </cols>
  <sheetData>
    <row r="1" spans="4:17" x14ac:dyDescent="0.3">
      <c r="D1" s="22" t="s">
        <v>15</v>
      </c>
      <c r="E1" s="23">
        <v>10001</v>
      </c>
      <c r="F1" s="23">
        <v>10001</v>
      </c>
      <c r="G1" s="23">
        <v>10001</v>
      </c>
      <c r="H1" s="23">
        <v>10001</v>
      </c>
      <c r="I1" s="23">
        <v>10001</v>
      </c>
      <c r="J1" s="23">
        <v>20001</v>
      </c>
      <c r="K1" s="23">
        <v>20001</v>
      </c>
      <c r="L1" s="23">
        <v>30001</v>
      </c>
      <c r="M1" s="23">
        <v>30001</v>
      </c>
      <c r="N1" s="23">
        <v>40001</v>
      </c>
      <c r="O1" s="23">
        <v>40001</v>
      </c>
      <c r="P1" s="23">
        <v>50001</v>
      </c>
      <c r="Q1" s="23">
        <v>50001</v>
      </c>
    </row>
    <row r="2" spans="4:17" x14ac:dyDescent="0.3">
      <c r="D2" s="22"/>
      <c r="E2" s="24" t="s">
        <v>16</v>
      </c>
      <c r="F2" s="24"/>
      <c r="G2" s="24"/>
      <c r="H2" s="24"/>
      <c r="I2" s="24"/>
      <c r="J2" s="24" t="s">
        <v>17</v>
      </c>
      <c r="K2" s="24"/>
      <c r="L2" s="24" t="s">
        <v>19</v>
      </c>
      <c r="M2" s="24"/>
      <c r="N2" s="24" t="s">
        <v>18</v>
      </c>
      <c r="O2" s="24"/>
      <c r="P2" s="24" t="s">
        <v>20</v>
      </c>
      <c r="Q2" s="24"/>
    </row>
    <row r="3" spans="4:17" x14ac:dyDescent="0.3">
      <c r="D3" s="22"/>
      <c r="E3" s="23">
        <v>101</v>
      </c>
      <c r="F3" s="23">
        <v>201</v>
      </c>
      <c r="G3" s="23">
        <v>301</v>
      </c>
      <c r="H3" s="23">
        <v>401</v>
      </c>
      <c r="I3" s="23">
        <v>501</v>
      </c>
      <c r="J3" s="23">
        <v>101</v>
      </c>
      <c r="K3" s="23">
        <v>501</v>
      </c>
      <c r="L3" s="23">
        <v>101</v>
      </c>
      <c r="M3" s="23">
        <v>401</v>
      </c>
      <c r="N3" s="23">
        <v>101</v>
      </c>
      <c r="O3" s="23">
        <v>201</v>
      </c>
      <c r="P3" s="23">
        <v>101</v>
      </c>
      <c r="Q3" s="23">
        <v>301</v>
      </c>
    </row>
    <row r="4" spans="4:17" x14ac:dyDescent="0.3">
      <c r="D4" s="22"/>
      <c r="E4" s="23" t="s">
        <v>1</v>
      </c>
      <c r="F4" s="23" t="s">
        <v>2</v>
      </c>
      <c r="G4" s="23" t="s">
        <v>3</v>
      </c>
      <c r="H4" s="23" t="s">
        <v>4</v>
      </c>
      <c r="I4" s="23" t="s">
        <v>5</v>
      </c>
      <c r="J4" s="23" t="s">
        <v>1</v>
      </c>
      <c r="K4" s="23" t="s">
        <v>5</v>
      </c>
      <c r="L4" s="23" t="s">
        <v>1</v>
      </c>
      <c r="M4" s="23" t="s">
        <v>4</v>
      </c>
      <c r="N4" s="23" t="s">
        <v>1</v>
      </c>
      <c r="O4" s="23" t="s">
        <v>2</v>
      </c>
      <c r="P4" s="23" t="s">
        <v>1</v>
      </c>
      <c r="Q4" s="23" t="s">
        <v>3</v>
      </c>
    </row>
    <row r="5" spans="4:17" x14ac:dyDescent="0.3">
      <c r="D5">
        <v>1</v>
      </c>
    </row>
    <row r="6" spans="4:17" x14ac:dyDescent="0.3">
      <c r="D6">
        <v>2</v>
      </c>
    </row>
    <row r="7" spans="4:17" x14ac:dyDescent="0.3">
      <c r="D7">
        <v>3</v>
      </c>
    </row>
    <row r="8" spans="4:17" x14ac:dyDescent="0.3">
      <c r="D8">
        <v>4</v>
      </c>
    </row>
    <row r="9" spans="4:17" x14ac:dyDescent="0.3">
      <c r="D9">
        <v>5</v>
      </c>
    </row>
    <row r="10" spans="4:17" x14ac:dyDescent="0.3">
      <c r="D10">
        <v>6</v>
      </c>
    </row>
    <row r="11" spans="4:17" x14ac:dyDescent="0.3">
      <c r="D11">
        <v>7</v>
      </c>
    </row>
    <row r="12" spans="4:17" x14ac:dyDescent="0.3">
      <c r="D12">
        <v>8</v>
      </c>
    </row>
    <row r="13" spans="4:17" x14ac:dyDescent="0.3">
      <c r="D13">
        <v>9</v>
      </c>
    </row>
    <row r="14" spans="4:17" x14ac:dyDescent="0.3">
      <c r="D14">
        <v>10</v>
      </c>
    </row>
    <row r="15" spans="4:17" x14ac:dyDescent="0.3">
      <c r="D15">
        <v>11</v>
      </c>
    </row>
    <row r="16" spans="4:17" x14ac:dyDescent="0.3">
      <c r="D16">
        <v>12</v>
      </c>
    </row>
    <row r="17" spans="4:4" x14ac:dyDescent="0.3">
      <c r="D17">
        <v>13</v>
      </c>
    </row>
    <row r="18" spans="4:4" x14ac:dyDescent="0.3">
      <c r="D18">
        <v>14</v>
      </c>
    </row>
    <row r="19" spans="4:4" x14ac:dyDescent="0.3">
      <c r="D19">
        <v>15</v>
      </c>
    </row>
    <row r="20" spans="4:4" x14ac:dyDescent="0.3">
      <c r="D20">
        <v>16</v>
      </c>
    </row>
    <row r="21" spans="4:4" x14ac:dyDescent="0.3">
      <c r="D21">
        <v>17</v>
      </c>
    </row>
    <row r="22" spans="4:4" x14ac:dyDescent="0.3">
      <c r="D22">
        <v>18</v>
      </c>
    </row>
    <row r="23" spans="4:4" x14ac:dyDescent="0.3">
      <c r="D23">
        <v>19</v>
      </c>
    </row>
    <row r="24" spans="4:4" x14ac:dyDescent="0.3">
      <c r="D24">
        <v>20</v>
      </c>
    </row>
    <row r="25" spans="4:4" x14ac:dyDescent="0.3">
      <c r="D25">
        <v>21</v>
      </c>
    </row>
    <row r="26" spans="4:4" x14ac:dyDescent="0.3">
      <c r="D26">
        <v>22</v>
      </c>
    </row>
    <row r="27" spans="4:4" x14ac:dyDescent="0.3">
      <c r="D27">
        <v>23</v>
      </c>
    </row>
    <row r="28" spans="4:4" x14ac:dyDescent="0.3">
      <c r="D28">
        <v>24</v>
      </c>
    </row>
    <row r="29" spans="4:4" x14ac:dyDescent="0.3">
      <c r="D29">
        <v>25</v>
      </c>
    </row>
    <row r="30" spans="4:4" x14ac:dyDescent="0.3">
      <c r="D30">
        <v>26</v>
      </c>
    </row>
    <row r="31" spans="4:4" x14ac:dyDescent="0.3">
      <c r="D31">
        <v>27</v>
      </c>
    </row>
    <row r="32" spans="4:4" x14ac:dyDescent="0.3">
      <c r="D32">
        <v>28</v>
      </c>
    </row>
    <row r="33" spans="4:4" x14ac:dyDescent="0.3">
      <c r="D33">
        <v>29</v>
      </c>
    </row>
    <row r="34" spans="4:4" x14ac:dyDescent="0.3">
      <c r="D34">
        <v>30</v>
      </c>
    </row>
    <row r="35" spans="4:4" x14ac:dyDescent="0.3">
      <c r="D35">
        <v>31</v>
      </c>
    </row>
    <row r="36" spans="4:4" x14ac:dyDescent="0.3">
      <c r="D36">
        <v>32</v>
      </c>
    </row>
    <row r="37" spans="4:4" x14ac:dyDescent="0.3">
      <c r="D37">
        <v>33</v>
      </c>
    </row>
    <row r="38" spans="4:4" x14ac:dyDescent="0.3">
      <c r="D38">
        <v>34</v>
      </c>
    </row>
    <row r="39" spans="4:4" x14ac:dyDescent="0.3">
      <c r="D39">
        <v>35</v>
      </c>
    </row>
    <row r="40" spans="4:4" x14ac:dyDescent="0.3">
      <c r="D40">
        <v>36</v>
      </c>
    </row>
    <row r="41" spans="4:4" x14ac:dyDescent="0.3">
      <c r="D41">
        <v>37</v>
      </c>
    </row>
    <row r="42" spans="4:4" x14ac:dyDescent="0.3">
      <c r="D42">
        <v>38</v>
      </c>
    </row>
    <row r="43" spans="4:4" x14ac:dyDescent="0.3">
      <c r="D43">
        <v>39</v>
      </c>
    </row>
    <row r="44" spans="4:4" x14ac:dyDescent="0.3">
      <c r="D44">
        <v>40</v>
      </c>
    </row>
    <row r="45" spans="4:4" x14ac:dyDescent="0.3">
      <c r="D45">
        <v>41</v>
      </c>
    </row>
    <row r="46" spans="4:4" x14ac:dyDescent="0.3">
      <c r="D46">
        <v>42</v>
      </c>
    </row>
    <row r="47" spans="4:4" x14ac:dyDescent="0.3">
      <c r="D47">
        <v>43</v>
      </c>
    </row>
    <row r="48" spans="4:4" x14ac:dyDescent="0.3">
      <c r="D48">
        <v>44</v>
      </c>
    </row>
    <row r="49" spans="4:4" x14ac:dyDescent="0.3">
      <c r="D49">
        <v>45</v>
      </c>
    </row>
    <row r="50" spans="4:4" x14ac:dyDescent="0.3">
      <c r="D50">
        <v>46</v>
      </c>
    </row>
    <row r="51" spans="4:4" x14ac:dyDescent="0.3">
      <c r="D51">
        <v>47</v>
      </c>
    </row>
    <row r="52" spans="4:4" x14ac:dyDescent="0.3">
      <c r="D52">
        <v>48</v>
      </c>
    </row>
    <row r="53" spans="4:4" x14ac:dyDescent="0.3">
      <c r="D53">
        <v>49</v>
      </c>
    </row>
    <row r="54" spans="4:4" x14ac:dyDescent="0.3">
      <c r="D54">
        <v>50</v>
      </c>
    </row>
    <row r="55" spans="4:4" x14ac:dyDescent="0.3">
      <c r="D55">
        <v>51</v>
      </c>
    </row>
    <row r="56" spans="4:4" x14ac:dyDescent="0.3">
      <c r="D56">
        <v>52</v>
      </c>
    </row>
    <row r="57" spans="4:4" x14ac:dyDescent="0.3">
      <c r="D57">
        <v>53</v>
      </c>
    </row>
    <row r="58" spans="4:4" x14ac:dyDescent="0.3">
      <c r="D58">
        <v>54</v>
      </c>
    </row>
    <row r="59" spans="4:4" x14ac:dyDescent="0.3">
      <c r="D59">
        <v>55</v>
      </c>
    </row>
    <row r="60" spans="4:4" x14ac:dyDescent="0.3">
      <c r="D60">
        <v>56</v>
      </c>
    </row>
    <row r="61" spans="4:4" x14ac:dyDescent="0.3">
      <c r="D61">
        <v>57</v>
      </c>
    </row>
    <row r="62" spans="4:4" x14ac:dyDescent="0.3">
      <c r="D62">
        <v>58</v>
      </c>
    </row>
    <row r="63" spans="4:4" x14ac:dyDescent="0.3">
      <c r="D63">
        <v>59</v>
      </c>
    </row>
    <row r="64" spans="4:4" x14ac:dyDescent="0.3">
      <c r="D64">
        <v>60</v>
      </c>
    </row>
    <row r="65" spans="4:4" x14ac:dyDescent="0.3">
      <c r="D65">
        <v>61</v>
      </c>
    </row>
    <row r="66" spans="4:4" x14ac:dyDescent="0.3">
      <c r="D66">
        <v>62</v>
      </c>
    </row>
    <row r="67" spans="4:4" x14ac:dyDescent="0.3">
      <c r="D67">
        <v>63</v>
      </c>
    </row>
    <row r="68" spans="4:4" x14ac:dyDescent="0.3">
      <c r="D68">
        <v>64</v>
      </c>
    </row>
    <row r="69" spans="4:4" x14ac:dyDescent="0.3">
      <c r="D69">
        <v>65</v>
      </c>
    </row>
    <row r="70" spans="4:4" x14ac:dyDescent="0.3">
      <c r="D70">
        <v>66</v>
      </c>
    </row>
    <row r="71" spans="4:4" x14ac:dyDescent="0.3">
      <c r="D71">
        <v>67</v>
      </c>
    </row>
    <row r="72" spans="4:4" x14ac:dyDescent="0.3">
      <c r="D72">
        <v>68</v>
      </c>
    </row>
    <row r="73" spans="4:4" x14ac:dyDescent="0.3">
      <c r="D73">
        <v>69</v>
      </c>
    </row>
    <row r="74" spans="4:4" x14ac:dyDescent="0.3">
      <c r="D74">
        <v>70</v>
      </c>
    </row>
    <row r="75" spans="4:4" x14ac:dyDescent="0.3">
      <c r="D75">
        <v>71</v>
      </c>
    </row>
    <row r="76" spans="4:4" x14ac:dyDescent="0.3">
      <c r="D76">
        <v>72</v>
      </c>
    </row>
    <row r="77" spans="4:4" x14ac:dyDescent="0.3">
      <c r="D77">
        <v>73</v>
      </c>
    </row>
    <row r="78" spans="4:4" x14ac:dyDescent="0.3">
      <c r="D78">
        <v>74</v>
      </c>
    </row>
    <row r="79" spans="4:4" x14ac:dyDescent="0.3">
      <c r="D79">
        <v>75</v>
      </c>
    </row>
    <row r="80" spans="4:4" x14ac:dyDescent="0.3">
      <c r="D80">
        <v>76</v>
      </c>
    </row>
    <row r="81" spans="4:4" x14ac:dyDescent="0.3">
      <c r="D81">
        <v>77</v>
      </c>
    </row>
    <row r="82" spans="4:4" x14ac:dyDescent="0.3">
      <c r="D82">
        <v>78</v>
      </c>
    </row>
    <row r="83" spans="4:4" x14ac:dyDescent="0.3">
      <c r="D83">
        <v>79</v>
      </c>
    </row>
    <row r="84" spans="4:4" x14ac:dyDescent="0.3">
      <c r="D84">
        <v>80</v>
      </c>
    </row>
    <row r="85" spans="4:4" x14ac:dyDescent="0.3">
      <c r="D85">
        <v>81</v>
      </c>
    </row>
    <row r="86" spans="4:4" x14ac:dyDescent="0.3">
      <c r="D86">
        <v>82</v>
      </c>
    </row>
    <row r="87" spans="4:4" x14ac:dyDescent="0.3">
      <c r="D87">
        <v>83</v>
      </c>
    </row>
    <row r="88" spans="4:4" x14ac:dyDescent="0.3">
      <c r="D88">
        <v>84</v>
      </c>
    </row>
    <row r="89" spans="4:4" x14ac:dyDescent="0.3">
      <c r="D89">
        <v>85</v>
      </c>
    </row>
    <row r="90" spans="4:4" x14ac:dyDescent="0.3">
      <c r="D90">
        <v>86</v>
      </c>
    </row>
    <row r="91" spans="4:4" x14ac:dyDescent="0.3">
      <c r="D91">
        <v>87</v>
      </c>
    </row>
    <row r="92" spans="4:4" x14ac:dyDescent="0.3">
      <c r="D92">
        <v>88</v>
      </c>
    </row>
    <row r="93" spans="4:4" x14ac:dyDescent="0.3">
      <c r="D93">
        <v>89</v>
      </c>
    </row>
    <row r="94" spans="4:4" x14ac:dyDescent="0.3">
      <c r="D94">
        <v>90</v>
      </c>
    </row>
    <row r="95" spans="4:4" x14ac:dyDescent="0.3">
      <c r="D95">
        <v>91</v>
      </c>
    </row>
    <row r="96" spans="4:4" x14ac:dyDescent="0.3">
      <c r="D96">
        <v>92</v>
      </c>
    </row>
    <row r="97" spans="4:4" x14ac:dyDescent="0.3">
      <c r="D97">
        <v>93</v>
      </c>
    </row>
    <row r="98" spans="4:4" x14ac:dyDescent="0.3">
      <c r="D98">
        <v>94</v>
      </c>
    </row>
    <row r="99" spans="4:4" x14ac:dyDescent="0.3">
      <c r="D99">
        <v>95</v>
      </c>
    </row>
    <row r="100" spans="4:4" x14ac:dyDescent="0.3">
      <c r="D100">
        <v>96</v>
      </c>
    </row>
    <row r="101" spans="4:4" x14ac:dyDescent="0.3">
      <c r="D101">
        <v>97</v>
      </c>
    </row>
    <row r="102" spans="4:4" x14ac:dyDescent="0.3">
      <c r="D102">
        <v>98</v>
      </c>
    </row>
    <row r="103" spans="4:4" x14ac:dyDescent="0.3">
      <c r="D103">
        <v>99</v>
      </c>
    </row>
    <row r="104" spans="4:4" x14ac:dyDescent="0.3">
      <c r="D104">
        <v>100</v>
      </c>
    </row>
    <row r="105" spans="4:4" x14ac:dyDescent="0.3">
      <c r="D105">
        <v>101</v>
      </c>
    </row>
    <row r="106" spans="4:4" x14ac:dyDescent="0.3">
      <c r="D106">
        <v>102</v>
      </c>
    </row>
    <row r="107" spans="4:4" x14ac:dyDescent="0.3">
      <c r="D107">
        <v>103</v>
      </c>
    </row>
    <row r="108" spans="4:4" x14ac:dyDescent="0.3">
      <c r="D108">
        <v>104</v>
      </c>
    </row>
    <row r="109" spans="4:4" x14ac:dyDescent="0.3">
      <c r="D109">
        <v>105</v>
      </c>
    </row>
    <row r="110" spans="4:4" x14ac:dyDescent="0.3">
      <c r="D110">
        <v>106</v>
      </c>
    </row>
    <row r="111" spans="4:4" x14ac:dyDescent="0.3">
      <c r="D111">
        <v>107</v>
      </c>
    </row>
    <row r="112" spans="4:4" x14ac:dyDescent="0.3">
      <c r="D112">
        <v>108</v>
      </c>
    </row>
    <row r="113" spans="4:4" x14ac:dyDescent="0.3">
      <c r="D113">
        <v>109</v>
      </c>
    </row>
    <row r="114" spans="4:4" x14ac:dyDescent="0.3">
      <c r="D114">
        <v>110</v>
      </c>
    </row>
    <row r="115" spans="4:4" x14ac:dyDescent="0.3">
      <c r="D115">
        <v>111</v>
      </c>
    </row>
    <row r="116" spans="4:4" x14ac:dyDescent="0.3">
      <c r="D116">
        <v>112</v>
      </c>
    </row>
    <row r="117" spans="4:4" x14ac:dyDescent="0.3">
      <c r="D117">
        <v>113</v>
      </c>
    </row>
    <row r="118" spans="4:4" x14ac:dyDescent="0.3">
      <c r="D118">
        <v>114</v>
      </c>
    </row>
    <row r="119" spans="4:4" x14ac:dyDescent="0.3">
      <c r="D119">
        <v>115</v>
      </c>
    </row>
    <row r="120" spans="4:4" x14ac:dyDescent="0.3">
      <c r="D120">
        <v>116</v>
      </c>
    </row>
    <row r="121" spans="4:4" x14ac:dyDescent="0.3">
      <c r="D121">
        <v>117</v>
      </c>
    </row>
    <row r="122" spans="4:4" x14ac:dyDescent="0.3">
      <c r="D122">
        <v>118</v>
      </c>
    </row>
    <row r="123" spans="4:4" x14ac:dyDescent="0.3">
      <c r="D123">
        <v>119</v>
      </c>
    </row>
    <row r="124" spans="4:4" x14ac:dyDescent="0.3">
      <c r="D124">
        <v>120</v>
      </c>
    </row>
    <row r="125" spans="4:4" x14ac:dyDescent="0.3">
      <c r="D125">
        <v>121</v>
      </c>
    </row>
    <row r="126" spans="4:4" x14ac:dyDescent="0.3">
      <c r="D126">
        <v>122</v>
      </c>
    </row>
    <row r="127" spans="4:4" x14ac:dyDescent="0.3">
      <c r="D127">
        <v>123</v>
      </c>
    </row>
    <row r="128" spans="4:4" x14ac:dyDescent="0.3">
      <c r="D128">
        <v>124</v>
      </c>
    </row>
    <row r="129" spans="4:4" x14ac:dyDescent="0.3">
      <c r="D129">
        <v>125</v>
      </c>
    </row>
    <row r="130" spans="4:4" x14ac:dyDescent="0.3">
      <c r="D130">
        <v>126</v>
      </c>
    </row>
    <row r="131" spans="4:4" x14ac:dyDescent="0.3">
      <c r="D131">
        <v>127</v>
      </c>
    </row>
    <row r="132" spans="4:4" x14ac:dyDescent="0.3">
      <c r="D132">
        <v>128</v>
      </c>
    </row>
    <row r="133" spans="4:4" x14ac:dyDescent="0.3">
      <c r="D133">
        <v>129</v>
      </c>
    </row>
    <row r="134" spans="4:4" x14ac:dyDescent="0.3">
      <c r="D134">
        <v>130</v>
      </c>
    </row>
    <row r="135" spans="4:4" x14ac:dyDescent="0.3">
      <c r="D135">
        <v>131</v>
      </c>
    </row>
    <row r="136" spans="4:4" x14ac:dyDescent="0.3">
      <c r="D136">
        <v>132</v>
      </c>
    </row>
    <row r="137" spans="4:4" x14ac:dyDescent="0.3">
      <c r="D137">
        <v>133</v>
      </c>
    </row>
    <row r="138" spans="4:4" x14ac:dyDescent="0.3">
      <c r="D138">
        <v>134</v>
      </c>
    </row>
    <row r="139" spans="4:4" x14ac:dyDescent="0.3">
      <c r="D139">
        <v>135</v>
      </c>
    </row>
    <row r="140" spans="4:4" x14ac:dyDescent="0.3">
      <c r="D140">
        <v>136</v>
      </c>
    </row>
    <row r="141" spans="4:4" x14ac:dyDescent="0.3">
      <c r="D141">
        <v>137</v>
      </c>
    </row>
    <row r="142" spans="4:4" x14ac:dyDescent="0.3">
      <c r="D142">
        <v>138</v>
      </c>
    </row>
    <row r="143" spans="4:4" x14ac:dyDescent="0.3">
      <c r="D143">
        <v>139</v>
      </c>
    </row>
    <row r="144" spans="4:4" x14ac:dyDescent="0.3">
      <c r="D144">
        <v>140</v>
      </c>
    </row>
    <row r="145" spans="4:4" x14ac:dyDescent="0.3">
      <c r="D145">
        <v>141</v>
      </c>
    </row>
    <row r="146" spans="4:4" x14ac:dyDescent="0.3">
      <c r="D146">
        <v>142</v>
      </c>
    </row>
    <row r="147" spans="4:4" x14ac:dyDescent="0.3">
      <c r="D147">
        <v>143</v>
      </c>
    </row>
    <row r="148" spans="4:4" x14ac:dyDescent="0.3">
      <c r="D148">
        <v>144</v>
      </c>
    </row>
    <row r="149" spans="4:4" x14ac:dyDescent="0.3">
      <c r="D149">
        <v>145</v>
      </c>
    </row>
    <row r="150" spans="4:4" x14ac:dyDescent="0.3">
      <c r="D150">
        <v>146</v>
      </c>
    </row>
    <row r="151" spans="4:4" x14ac:dyDescent="0.3">
      <c r="D151">
        <v>147</v>
      </c>
    </row>
    <row r="152" spans="4:4" x14ac:dyDescent="0.3">
      <c r="D152">
        <v>148</v>
      </c>
    </row>
    <row r="153" spans="4:4" x14ac:dyDescent="0.3">
      <c r="D153">
        <v>149</v>
      </c>
    </row>
    <row r="154" spans="4:4" x14ac:dyDescent="0.3">
      <c r="D154">
        <v>150</v>
      </c>
    </row>
    <row r="155" spans="4:4" x14ac:dyDescent="0.3">
      <c r="D155">
        <v>151</v>
      </c>
    </row>
    <row r="156" spans="4:4" x14ac:dyDescent="0.3">
      <c r="D156">
        <v>152</v>
      </c>
    </row>
    <row r="157" spans="4:4" x14ac:dyDescent="0.3">
      <c r="D157">
        <v>153</v>
      </c>
    </row>
    <row r="158" spans="4:4" x14ac:dyDescent="0.3">
      <c r="D158">
        <v>154</v>
      </c>
    </row>
    <row r="159" spans="4:4" x14ac:dyDescent="0.3">
      <c r="D159">
        <v>155</v>
      </c>
    </row>
    <row r="160" spans="4:4" x14ac:dyDescent="0.3">
      <c r="D160">
        <v>156</v>
      </c>
    </row>
    <row r="161" spans="4:4" x14ac:dyDescent="0.3">
      <c r="D161">
        <v>157</v>
      </c>
    </row>
    <row r="162" spans="4:4" x14ac:dyDescent="0.3">
      <c r="D162">
        <v>158</v>
      </c>
    </row>
    <row r="163" spans="4:4" x14ac:dyDescent="0.3">
      <c r="D163">
        <v>159</v>
      </c>
    </row>
    <row r="164" spans="4:4" x14ac:dyDescent="0.3">
      <c r="D164">
        <v>160</v>
      </c>
    </row>
    <row r="165" spans="4:4" x14ac:dyDescent="0.3">
      <c r="D165">
        <v>161</v>
      </c>
    </row>
    <row r="166" spans="4:4" x14ac:dyDescent="0.3">
      <c r="D166">
        <v>162</v>
      </c>
    </row>
    <row r="167" spans="4:4" x14ac:dyDescent="0.3">
      <c r="D167">
        <v>163</v>
      </c>
    </row>
    <row r="168" spans="4:4" x14ac:dyDescent="0.3">
      <c r="D168">
        <v>164</v>
      </c>
    </row>
    <row r="169" spans="4:4" x14ac:dyDescent="0.3">
      <c r="D169">
        <v>165</v>
      </c>
    </row>
    <row r="170" spans="4:4" x14ac:dyDescent="0.3">
      <c r="D170">
        <v>166</v>
      </c>
    </row>
    <row r="171" spans="4:4" x14ac:dyDescent="0.3">
      <c r="D171">
        <v>167</v>
      </c>
    </row>
    <row r="172" spans="4:4" x14ac:dyDescent="0.3">
      <c r="D172">
        <v>168</v>
      </c>
    </row>
    <row r="173" spans="4:4" x14ac:dyDescent="0.3">
      <c r="D173">
        <v>169</v>
      </c>
    </row>
    <row r="174" spans="4:4" x14ac:dyDescent="0.3">
      <c r="D174">
        <v>170</v>
      </c>
    </row>
    <row r="175" spans="4:4" x14ac:dyDescent="0.3">
      <c r="D175">
        <v>171</v>
      </c>
    </row>
    <row r="176" spans="4:4" x14ac:dyDescent="0.3">
      <c r="D176">
        <v>172</v>
      </c>
    </row>
    <row r="177" spans="4:4" x14ac:dyDescent="0.3">
      <c r="D177">
        <v>173</v>
      </c>
    </row>
    <row r="178" spans="4:4" x14ac:dyDescent="0.3">
      <c r="D178">
        <v>174</v>
      </c>
    </row>
    <row r="179" spans="4:4" x14ac:dyDescent="0.3">
      <c r="D179">
        <v>175</v>
      </c>
    </row>
    <row r="180" spans="4:4" x14ac:dyDescent="0.3">
      <c r="D180">
        <v>176</v>
      </c>
    </row>
    <row r="181" spans="4:4" x14ac:dyDescent="0.3">
      <c r="D181">
        <v>177</v>
      </c>
    </row>
    <row r="182" spans="4:4" x14ac:dyDescent="0.3">
      <c r="D182">
        <v>178</v>
      </c>
    </row>
    <row r="183" spans="4:4" x14ac:dyDescent="0.3">
      <c r="D183">
        <v>179</v>
      </c>
    </row>
    <row r="184" spans="4:4" x14ac:dyDescent="0.3">
      <c r="D184">
        <v>180</v>
      </c>
    </row>
    <row r="185" spans="4:4" x14ac:dyDescent="0.3">
      <c r="D185">
        <v>181</v>
      </c>
    </row>
    <row r="186" spans="4:4" x14ac:dyDescent="0.3">
      <c r="D186">
        <v>182</v>
      </c>
    </row>
    <row r="187" spans="4:4" x14ac:dyDescent="0.3">
      <c r="D187">
        <v>183</v>
      </c>
    </row>
    <row r="188" spans="4:4" x14ac:dyDescent="0.3">
      <c r="D188">
        <v>184</v>
      </c>
    </row>
    <row r="189" spans="4:4" x14ac:dyDescent="0.3">
      <c r="D189">
        <v>185</v>
      </c>
    </row>
    <row r="190" spans="4:4" x14ac:dyDescent="0.3">
      <c r="D190">
        <v>186</v>
      </c>
    </row>
    <row r="191" spans="4:4" x14ac:dyDescent="0.3">
      <c r="D191">
        <v>187</v>
      </c>
    </row>
    <row r="192" spans="4:4" x14ac:dyDescent="0.3">
      <c r="D192">
        <v>188</v>
      </c>
    </row>
    <row r="193" spans="4:4" x14ac:dyDescent="0.3">
      <c r="D193">
        <v>189</v>
      </c>
    </row>
    <row r="194" spans="4:4" x14ac:dyDescent="0.3">
      <c r="D194">
        <v>190</v>
      </c>
    </row>
    <row r="195" spans="4:4" x14ac:dyDescent="0.3">
      <c r="D195">
        <v>191</v>
      </c>
    </row>
    <row r="196" spans="4:4" x14ac:dyDescent="0.3">
      <c r="D196">
        <v>192</v>
      </c>
    </row>
    <row r="197" spans="4:4" x14ac:dyDescent="0.3">
      <c r="D197">
        <v>193</v>
      </c>
    </row>
    <row r="198" spans="4:4" x14ac:dyDescent="0.3">
      <c r="D198">
        <v>194</v>
      </c>
    </row>
    <row r="199" spans="4:4" x14ac:dyDescent="0.3">
      <c r="D199">
        <v>195</v>
      </c>
    </row>
    <row r="200" spans="4:4" x14ac:dyDescent="0.3">
      <c r="D200">
        <v>196</v>
      </c>
    </row>
    <row r="201" spans="4:4" x14ac:dyDescent="0.3">
      <c r="D201">
        <v>197</v>
      </c>
    </row>
    <row r="202" spans="4:4" x14ac:dyDescent="0.3">
      <c r="D202">
        <v>198</v>
      </c>
    </row>
    <row r="203" spans="4:4" x14ac:dyDescent="0.3">
      <c r="D203">
        <v>199</v>
      </c>
    </row>
    <row r="204" spans="4:4" x14ac:dyDescent="0.3">
      <c r="D204">
        <v>200</v>
      </c>
    </row>
    <row r="205" spans="4:4" x14ac:dyDescent="0.3">
      <c r="D205">
        <v>201</v>
      </c>
    </row>
    <row r="206" spans="4:4" x14ac:dyDescent="0.3">
      <c r="D206">
        <v>202</v>
      </c>
    </row>
    <row r="207" spans="4:4" x14ac:dyDescent="0.3">
      <c r="D207">
        <v>203</v>
      </c>
    </row>
    <row r="208" spans="4:4" x14ac:dyDescent="0.3">
      <c r="D208">
        <v>204</v>
      </c>
    </row>
    <row r="209" spans="4:4" x14ac:dyDescent="0.3">
      <c r="D209">
        <v>205</v>
      </c>
    </row>
    <row r="210" spans="4:4" x14ac:dyDescent="0.3">
      <c r="D210">
        <v>206</v>
      </c>
    </row>
    <row r="211" spans="4:4" x14ac:dyDescent="0.3">
      <c r="D211">
        <v>207</v>
      </c>
    </row>
    <row r="212" spans="4:4" x14ac:dyDescent="0.3">
      <c r="D212">
        <v>208</v>
      </c>
    </row>
    <row r="213" spans="4:4" x14ac:dyDescent="0.3">
      <c r="D213">
        <v>209</v>
      </c>
    </row>
    <row r="214" spans="4:4" x14ac:dyDescent="0.3">
      <c r="D214">
        <v>210</v>
      </c>
    </row>
    <row r="215" spans="4:4" x14ac:dyDescent="0.3">
      <c r="D215">
        <v>211</v>
      </c>
    </row>
    <row r="216" spans="4:4" x14ac:dyDescent="0.3">
      <c r="D216">
        <v>212</v>
      </c>
    </row>
    <row r="217" spans="4:4" x14ac:dyDescent="0.3">
      <c r="D217">
        <v>213</v>
      </c>
    </row>
    <row r="218" spans="4:4" x14ac:dyDescent="0.3">
      <c r="D218">
        <v>214</v>
      </c>
    </row>
    <row r="219" spans="4:4" x14ac:dyDescent="0.3">
      <c r="D219">
        <v>215</v>
      </c>
    </row>
    <row r="220" spans="4:4" x14ac:dyDescent="0.3">
      <c r="D220">
        <v>216</v>
      </c>
    </row>
    <row r="221" spans="4:4" x14ac:dyDescent="0.3">
      <c r="D221">
        <v>217</v>
      </c>
    </row>
    <row r="222" spans="4:4" x14ac:dyDescent="0.3">
      <c r="D222">
        <v>218</v>
      </c>
    </row>
    <row r="223" spans="4:4" x14ac:dyDescent="0.3">
      <c r="D223">
        <v>219</v>
      </c>
    </row>
    <row r="224" spans="4:4" x14ac:dyDescent="0.3">
      <c r="D224">
        <v>220</v>
      </c>
    </row>
    <row r="225" spans="4:4" x14ac:dyDescent="0.3">
      <c r="D225">
        <v>221</v>
      </c>
    </row>
    <row r="226" spans="4:4" x14ac:dyDescent="0.3">
      <c r="D226">
        <v>222</v>
      </c>
    </row>
    <row r="227" spans="4:4" x14ac:dyDescent="0.3">
      <c r="D227">
        <v>223</v>
      </c>
    </row>
    <row r="228" spans="4:4" x14ac:dyDescent="0.3">
      <c r="D228">
        <v>224</v>
      </c>
    </row>
    <row r="229" spans="4:4" x14ac:dyDescent="0.3">
      <c r="D229">
        <v>225</v>
      </c>
    </row>
    <row r="230" spans="4:4" x14ac:dyDescent="0.3">
      <c r="D230">
        <v>226</v>
      </c>
    </row>
    <row r="231" spans="4:4" x14ac:dyDescent="0.3">
      <c r="D231">
        <v>227</v>
      </c>
    </row>
    <row r="232" spans="4:4" x14ac:dyDescent="0.3">
      <c r="D232">
        <v>228</v>
      </c>
    </row>
    <row r="233" spans="4:4" x14ac:dyDescent="0.3">
      <c r="D233">
        <v>229</v>
      </c>
    </row>
    <row r="234" spans="4:4" x14ac:dyDescent="0.3">
      <c r="D234">
        <v>230</v>
      </c>
    </row>
    <row r="235" spans="4:4" x14ac:dyDescent="0.3">
      <c r="D235">
        <v>231</v>
      </c>
    </row>
    <row r="236" spans="4:4" x14ac:dyDescent="0.3">
      <c r="D236">
        <v>232</v>
      </c>
    </row>
    <row r="237" spans="4:4" x14ac:dyDescent="0.3">
      <c r="D237">
        <v>233</v>
      </c>
    </row>
    <row r="238" spans="4:4" x14ac:dyDescent="0.3">
      <c r="D238">
        <v>234</v>
      </c>
    </row>
    <row r="239" spans="4:4" x14ac:dyDescent="0.3">
      <c r="D239">
        <v>235</v>
      </c>
    </row>
    <row r="240" spans="4:4" x14ac:dyDescent="0.3">
      <c r="D240">
        <v>236</v>
      </c>
    </row>
    <row r="241" spans="4:4" x14ac:dyDescent="0.3">
      <c r="D241">
        <v>237</v>
      </c>
    </row>
    <row r="242" spans="4:4" x14ac:dyDescent="0.3">
      <c r="D242">
        <v>238</v>
      </c>
    </row>
    <row r="243" spans="4:4" x14ac:dyDescent="0.3">
      <c r="D243">
        <v>239</v>
      </c>
    </row>
    <row r="244" spans="4:4" x14ac:dyDescent="0.3">
      <c r="D244">
        <v>240</v>
      </c>
    </row>
    <row r="245" spans="4:4" x14ac:dyDescent="0.3">
      <c r="D245">
        <v>241</v>
      </c>
    </row>
    <row r="246" spans="4:4" x14ac:dyDescent="0.3">
      <c r="D246">
        <v>242</v>
      </c>
    </row>
    <row r="247" spans="4:4" x14ac:dyDescent="0.3">
      <c r="D247">
        <v>243</v>
      </c>
    </row>
    <row r="248" spans="4:4" x14ac:dyDescent="0.3">
      <c r="D248">
        <v>244</v>
      </c>
    </row>
    <row r="249" spans="4:4" x14ac:dyDescent="0.3">
      <c r="D249">
        <v>245</v>
      </c>
    </row>
    <row r="250" spans="4:4" x14ac:dyDescent="0.3">
      <c r="D250">
        <v>246</v>
      </c>
    </row>
    <row r="251" spans="4:4" x14ac:dyDescent="0.3">
      <c r="D251">
        <v>247</v>
      </c>
    </row>
    <row r="252" spans="4:4" x14ac:dyDescent="0.3">
      <c r="D252">
        <v>248</v>
      </c>
    </row>
    <row r="253" spans="4:4" x14ac:dyDescent="0.3">
      <c r="D253">
        <v>249</v>
      </c>
    </row>
    <row r="254" spans="4:4" x14ac:dyDescent="0.3">
      <c r="D254">
        <v>250</v>
      </c>
    </row>
    <row r="255" spans="4:4" x14ac:dyDescent="0.3">
      <c r="D255">
        <v>251</v>
      </c>
    </row>
    <row r="256" spans="4:4" x14ac:dyDescent="0.3">
      <c r="D256">
        <v>252</v>
      </c>
    </row>
    <row r="257" spans="4:4" x14ac:dyDescent="0.3">
      <c r="D257">
        <v>253</v>
      </c>
    </row>
    <row r="258" spans="4:4" x14ac:dyDescent="0.3">
      <c r="D258">
        <v>254</v>
      </c>
    </row>
    <row r="259" spans="4:4" x14ac:dyDescent="0.3">
      <c r="D259">
        <v>255</v>
      </c>
    </row>
    <row r="260" spans="4:4" x14ac:dyDescent="0.3">
      <c r="D260">
        <v>256</v>
      </c>
    </row>
    <row r="261" spans="4:4" x14ac:dyDescent="0.3">
      <c r="D261">
        <v>257</v>
      </c>
    </row>
    <row r="262" spans="4:4" x14ac:dyDescent="0.3">
      <c r="D262">
        <v>258</v>
      </c>
    </row>
    <row r="263" spans="4:4" x14ac:dyDescent="0.3">
      <c r="D263">
        <v>259</v>
      </c>
    </row>
    <row r="264" spans="4:4" x14ac:dyDescent="0.3">
      <c r="D264">
        <v>260</v>
      </c>
    </row>
    <row r="265" spans="4:4" x14ac:dyDescent="0.3">
      <c r="D265">
        <v>261</v>
      </c>
    </row>
    <row r="266" spans="4:4" x14ac:dyDescent="0.3">
      <c r="D266">
        <v>262</v>
      </c>
    </row>
    <row r="267" spans="4:4" x14ac:dyDescent="0.3">
      <c r="D267">
        <v>263</v>
      </c>
    </row>
    <row r="268" spans="4:4" x14ac:dyDescent="0.3">
      <c r="D268">
        <v>264</v>
      </c>
    </row>
    <row r="269" spans="4:4" x14ac:dyDescent="0.3">
      <c r="D269">
        <v>265</v>
      </c>
    </row>
    <row r="270" spans="4:4" x14ac:dyDescent="0.3">
      <c r="D270">
        <v>266</v>
      </c>
    </row>
    <row r="271" spans="4:4" x14ac:dyDescent="0.3">
      <c r="D271">
        <v>267</v>
      </c>
    </row>
    <row r="272" spans="4:4" x14ac:dyDescent="0.3">
      <c r="D272">
        <v>268</v>
      </c>
    </row>
    <row r="273" spans="4:4" x14ac:dyDescent="0.3">
      <c r="D273">
        <v>269</v>
      </c>
    </row>
    <row r="274" spans="4:4" x14ac:dyDescent="0.3">
      <c r="D274">
        <v>270</v>
      </c>
    </row>
    <row r="275" spans="4:4" x14ac:dyDescent="0.3">
      <c r="D275">
        <v>271</v>
      </c>
    </row>
    <row r="276" spans="4:4" x14ac:dyDescent="0.3">
      <c r="D276">
        <v>272</v>
      </c>
    </row>
    <row r="277" spans="4:4" x14ac:dyDescent="0.3">
      <c r="D277">
        <v>273</v>
      </c>
    </row>
    <row r="278" spans="4:4" x14ac:dyDescent="0.3">
      <c r="D278">
        <v>274</v>
      </c>
    </row>
    <row r="279" spans="4:4" x14ac:dyDescent="0.3">
      <c r="D279">
        <v>275</v>
      </c>
    </row>
    <row r="280" spans="4:4" x14ac:dyDescent="0.3">
      <c r="D280">
        <v>276</v>
      </c>
    </row>
    <row r="281" spans="4:4" x14ac:dyDescent="0.3">
      <c r="D281">
        <v>277</v>
      </c>
    </row>
    <row r="282" spans="4:4" x14ac:dyDescent="0.3">
      <c r="D282">
        <v>278</v>
      </c>
    </row>
    <row r="283" spans="4:4" x14ac:dyDescent="0.3">
      <c r="D283">
        <v>279</v>
      </c>
    </row>
    <row r="284" spans="4:4" x14ac:dyDescent="0.3">
      <c r="D284">
        <v>280</v>
      </c>
    </row>
    <row r="285" spans="4:4" x14ac:dyDescent="0.3">
      <c r="D285">
        <v>281</v>
      </c>
    </row>
    <row r="286" spans="4:4" x14ac:dyDescent="0.3">
      <c r="D286">
        <v>282</v>
      </c>
    </row>
    <row r="287" spans="4:4" x14ac:dyDescent="0.3">
      <c r="D287">
        <v>283</v>
      </c>
    </row>
    <row r="288" spans="4:4" x14ac:dyDescent="0.3">
      <c r="D288">
        <v>284</v>
      </c>
    </row>
    <row r="289" spans="4:4" x14ac:dyDescent="0.3">
      <c r="D289">
        <v>285</v>
      </c>
    </row>
    <row r="290" spans="4:4" x14ac:dyDescent="0.3">
      <c r="D290">
        <v>286</v>
      </c>
    </row>
    <row r="291" spans="4:4" x14ac:dyDescent="0.3">
      <c r="D291">
        <v>287</v>
      </c>
    </row>
    <row r="292" spans="4:4" x14ac:dyDescent="0.3">
      <c r="D292">
        <v>288</v>
      </c>
    </row>
    <row r="293" spans="4:4" x14ac:dyDescent="0.3">
      <c r="D293">
        <v>289</v>
      </c>
    </row>
    <row r="294" spans="4:4" x14ac:dyDescent="0.3">
      <c r="D294">
        <v>290</v>
      </c>
    </row>
    <row r="295" spans="4:4" x14ac:dyDescent="0.3">
      <c r="D295">
        <v>291</v>
      </c>
    </row>
    <row r="296" spans="4:4" x14ac:dyDescent="0.3">
      <c r="D296">
        <v>292</v>
      </c>
    </row>
    <row r="297" spans="4:4" x14ac:dyDescent="0.3">
      <c r="D297">
        <v>293</v>
      </c>
    </row>
    <row r="298" spans="4:4" x14ac:dyDescent="0.3">
      <c r="D298">
        <v>294</v>
      </c>
    </row>
    <row r="299" spans="4:4" x14ac:dyDescent="0.3">
      <c r="D299">
        <v>295</v>
      </c>
    </row>
    <row r="300" spans="4:4" x14ac:dyDescent="0.3">
      <c r="D300">
        <v>296</v>
      </c>
    </row>
    <row r="301" spans="4:4" x14ac:dyDescent="0.3">
      <c r="D301">
        <v>297</v>
      </c>
    </row>
    <row r="302" spans="4:4" x14ac:dyDescent="0.3">
      <c r="D302">
        <v>298</v>
      </c>
    </row>
    <row r="303" spans="4:4" x14ac:dyDescent="0.3">
      <c r="D303">
        <v>299</v>
      </c>
    </row>
    <row r="304" spans="4:4" x14ac:dyDescent="0.3">
      <c r="D304">
        <v>300</v>
      </c>
    </row>
    <row r="305" spans="4:4" x14ac:dyDescent="0.3">
      <c r="D305">
        <v>301</v>
      </c>
    </row>
    <row r="306" spans="4:4" x14ac:dyDescent="0.3">
      <c r="D306">
        <v>302</v>
      </c>
    </row>
    <row r="307" spans="4:4" x14ac:dyDescent="0.3">
      <c r="D307">
        <v>303</v>
      </c>
    </row>
    <row r="308" spans="4:4" x14ac:dyDescent="0.3">
      <c r="D308">
        <v>304</v>
      </c>
    </row>
    <row r="309" spans="4:4" x14ac:dyDescent="0.3">
      <c r="D309">
        <v>305</v>
      </c>
    </row>
    <row r="310" spans="4:4" x14ac:dyDescent="0.3">
      <c r="D310">
        <v>306</v>
      </c>
    </row>
    <row r="311" spans="4:4" x14ac:dyDescent="0.3">
      <c r="D311">
        <v>307</v>
      </c>
    </row>
    <row r="312" spans="4:4" x14ac:dyDescent="0.3">
      <c r="D312">
        <v>308</v>
      </c>
    </row>
    <row r="313" spans="4:4" x14ac:dyDescent="0.3">
      <c r="D313">
        <v>309</v>
      </c>
    </row>
    <row r="314" spans="4:4" x14ac:dyDescent="0.3">
      <c r="D314">
        <v>310</v>
      </c>
    </row>
    <row r="315" spans="4:4" x14ac:dyDescent="0.3">
      <c r="D315">
        <v>311</v>
      </c>
    </row>
    <row r="316" spans="4:4" x14ac:dyDescent="0.3">
      <c r="D316">
        <v>312</v>
      </c>
    </row>
    <row r="317" spans="4:4" x14ac:dyDescent="0.3">
      <c r="D317">
        <v>313</v>
      </c>
    </row>
    <row r="318" spans="4:4" x14ac:dyDescent="0.3">
      <c r="D318">
        <v>314</v>
      </c>
    </row>
    <row r="319" spans="4:4" x14ac:dyDescent="0.3">
      <c r="D319">
        <v>315</v>
      </c>
    </row>
    <row r="320" spans="4:4" x14ac:dyDescent="0.3">
      <c r="D320">
        <v>316</v>
      </c>
    </row>
    <row r="321" spans="4:4" x14ac:dyDescent="0.3">
      <c r="D321">
        <v>317</v>
      </c>
    </row>
    <row r="322" spans="4:4" x14ac:dyDescent="0.3">
      <c r="D322">
        <v>318</v>
      </c>
    </row>
    <row r="323" spans="4:4" x14ac:dyDescent="0.3">
      <c r="D323">
        <v>319</v>
      </c>
    </row>
    <row r="324" spans="4:4" x14ac:dyDescent="0.3">
      <c r="D324">
        <v>320</v>
      </c>
    </row>
    <row r="325" spans="4:4" x14ac:dyDescent="0.3">
      <c r="D325">
        <v>321</v>
      </c>
    </row>
    <row r="326" spans="4:4" x14ac:dyDescent="0.3">
      <c r="D326">
        <v>322</v>
      </c>
    </row>
    <row r="327" spans="4:4" x14ac:dyDescent="0.3">
      <c r="D327">
        <v>323</v>
      </c>
    </row>
    <row r="328" spans="4:4" x14ac:dyDescent="0.3">
      <c r="D328">
        <v>324</v>
      </c>
    </row>
    <row r="329" spans="4:4" x14ac:dyDescent="0.3">
      <c r="D329">
        <v>325</v>
      </c>
    </row>
    <row r="330" spans="4:4" x14ac:dyDescent="0.3">
      <c r="D330">
        <v>326</v>
      </c>
    </row>
    <row r="331" spans="4:4" x14ac:dyDescent="0.3">
      <c r="D331">
        <v>327</v>
      </c>
    </row>
    <row r="332" spans="4:4" x14ac:dyDescent="0.3">
      <c r="D332">
        <v>328</v>
      </c>
    </row>
    <row r="333" spans="4:4" x14ac:dyDescent="0.3">
      <c r="D333">
        <v>329</v>
      </c>
    </row>
    <row r="334" spans="4:4" x14ac:dyDescent="0.3">
      <c r="D334">
        <v>330</v>
      </c>
    </row>
    <row r="335" spans="4:4" x14ac:dyDescent="0.3">
      <c r="D335">
        <v>331</v>
      </c>
    </row>
    <row r="336" spans="4:4" x14ac:dyDescent="0.3">
      <c r="D336">
        <v>332</v>
      </c>
    </row>
    <row r="337" spans="4:4" x14ac:dyDescent="0.3">
      <c r="D337">
        <v>333</v>
      </c>
    </row>
    <row r="338" spans="4:4" x14ac:dyDescent="0.3">
      <c r="D338">
        <v>334</v>
      </c>
    </row>
    <row r="339" spans="4:4" x14ac:dyDescent="0.3">
      <c r="D339">
        <v>335</v>
      </c>
    </row>
    <row r="340" spans="4:4" x14ac:dyDescent="0.3">
      <c r="D340">
        <v>336</v>
      </c>
    </row>
    <row r="341" spans="4:4" x14ac:dyDescent="0.3">
      <c r="D341">
        <v>337</v>
      </c>
    </row>
    <row r="342" spans="4:4" x14ac:dyDescent="0.3">
      <c r="D342">
        <v>338</v>
      </c>
    </row>
    <row r="343" spans="4:4" x14ac:dyDescent="0.3">
      <c r="D343">
        <v>339</v>
      </c>
    </row>
    <row r="344" spans="4:4" x14ac:dyDescent="0.3">
      <c r="D344">
        <v>340</v>
      </c>
    </row>
    <row r="345" spans="4:4" x14ac:dyDescent="0.3">
      <c r="D345">
        <v>341</v>
      </c>
    </row>
    <row r="346" spans="4:4" x14ac:dyDescent="0.3">
      <c r="D346">
        <v>342</v>
      </c>
    </row>
    <row r="347" spans="4:4" x14ac:dyDescent="0.3">
      <c r="D347">
        <v>343</v>
      </c>
    </row>
    <row r="348" spans="4:4" x14ac:dyDescent="0.3">
      <c r="D348">
        <v>344</v>
      </c>
    </row>
    <row r="349" spans="4:4" x14ac:dyDescent="0.3">
      <c r="D349">
        <v>345</v>
      </c>
    </row>
    <row r="350" spans="4:4" x14ac:dyDescent="0.3">
      <c r="D350">
        <v>346</v>
      </c>
    </row>
    <row r="351" spans="4:4" x14ac:dyDescent="0.3">
      <c r="D351">
        <v>347</v>
      </c>
    </row>
    <row r="352" spans="4:4" x14ac:dyDescent="0.3">
      <c r="D352">
        <v>348</v>
      </c>
    </row>
    <row r="353" spans="4:4" x14ac:dyDescent="0.3">
      <c r="D353">
        <v>349</v>
      </c>
    </row>
    <row r="354" spans="4:4" x14ac:dyDescent="0.3">
      <c r="D354">
        <v>350</v>
      </c>
    </row>
    <row r="355" spans="4:4" x14ac:dyDescent="0.3">
      <c r="D355">
        <v>351</v>
      </c>
    </row>
    <row r="356" spans="4:4" x14ac:dyDescent="0.3">
      <c r="D356">
        <v>352</v>
      </c>
    </row>
    <row r="357" spans="4:4" x14ac:dyDescent="0.3">
      <c r="D357">
        <v>353</v>
      </c>
    </row>
    <row r="358" spans="4:4" x14ac:dyDescent="0.3">
      <c r="D358">
        <v>354</v>
      </c>
    </row>
    <row r="359" spans="4:4" x14ac:dyDescent="0.3">
      <c r="D359">
        <v>355</v>
      </c>
    </row>
    <row r="360" spans="4:4" x14ac:dyDescent="0.3">
      <c r="D360">
        <v>356</v>
      </c>
    </row>
    <row r="361" spans="4:4" x14ac:dyDescent="0.3">
      <c r="D361">
        <v>357</v>
      </c>
    </row>
    <row r="362" spans="4:4" x14ac:dyDescent="0.3">
      <c r="D362">
        <v>358</v>
      </c>
    </row>
    <row r="363" spans="4:4" x14ac:dyDescent="0.3">
      <c r="D363">
        <v>359</v>
      </c>
    </row>
    <row r="364" spans="4:4" x14ac:dyDescent="0.3">
      <c r="D364">
        <v>360</v>
      </c>
    </row>
    <row r="365" spans="4:4" x14ac:dyDescent="0.3">
      <c r="D365">
        <v>361</v>
      </c>
    </row>
    <row r="366" spans="4:4" x14ac:dyDescent="0.3">
      <c r="D366">
        <v>362</v>
      </c>
    </row>
    <row r="367" spans="4:4" x14ac:dyDescent="0.3">
      <c r="D367">
        <v>363</v>
      </c>
    </row>
    <row r="368" spans="4:4" x14ac:dyDescent="0.3">
      <c r="D368">
        <v>364</v>
      </c>
    </row>
    <row r="369" spans="4:4" x14ac:dyDescent="0.3">
      <c r="D369">
        <v>365</v>
      </c>
    </row>
    <row r="370" spans="4:4" x14ac:dyDescent="0.3">
      <c r="D370">
        <v>366</v>
      </c>
    </row>
    <row r="371" spans="4:4" x14ac:dyDescent="0.3">
      <c r="D371">
        <v>367</v>
      </c>
    </row>
    <row r="372" spans="4:4" x14ac:dyDescent="0.3">
      <c r="D372">
        <v>368</v>
      </c>
    </row>
    <row r="373" spans="4:4" x14ac:dyDescent="0.3">
      <c r="D373">
        <v>369</v>
      </c>
    </row>
    <row r="374" spans="4:4" x14ac:dyDescent="0.3">
      <c r="D374">
        <v>370</v>
      </c>
    </row>
    <row r="375" spans="4:4" x14ac:dyDescent="0.3">
      <c r="D375">
        <v>371</v>
      </c>
    </row>
    <row r="376" spans="4:4" x14ac:dyDescent="0.3">
      <c r="D376">
        <v>372</v>
      </c>
    </row>
    <row r="377" spans="4:4" x14ac:dyDescent="0.3">
      <c r="D377">
        <v>373</v>
      </c>
    </row>
    <row r="378" spans="4:4" x14ac:dyDescent="0.3">
      <c r="D378">
        <v>374</v>
      </c>
    </row>
    <row r="379" spans="4:4" x14ac:dyDescent="0.3">
      <c r="D379">
        <v>375</v>
      </c>
    </row>
    <row r="380" spans="4:4" x14ac:dyDescent="0.3">
      <c r="D380">
        <v>376</v>
      </c>
    </row>
    <row r="381" spans="4:4" x14ac:dyDescent="0.3">
      <c r="D381">
        <v>377</v>
      </c>
    </row>
    <row r="382" spans="4:4" x14ac:dyDescent="0.3">
      <c r="D382">
        <v>378</v>
      </c>
    </row>
    <row r="383" spans="4:4" x14ac:dyDescent="0.3">
      <c r="D383">
        <v>379</v>
      </c>
    </row>
    <row r="384" spans="4:4" x14ac:dyDescent="0.3">
      <c r="D384">
        <v>380</v>
      </c>
    </row>
    <row r="385" spans="4:4" x14ac:dyDescent="0.3">
      <c r="D385">
        <v>381</v>
      </c>
    </row>
    <row r="386" spans="4:4" x14ac:dyDescent="0.3">
      <c r="D386">
        <v>382</v>
      </c>
    </row>
    <row r="387" spans="4:4" x14ac:dyDescent="0.3">
      <c r="D387">
        <v>383</v>
      </c>
    </row>
    <row r="388" spans="4:4" x14ac:dyDescent="0.3">
      <c r="D388">
        <v>384</v>
      </c>
    </row>
    <row r="389" spans="4:4" x14ac:dyDescent="0.3">
      <c r="D389">
        <v>385</v>
      </c>
    </row>
    <row r="390" spans="4:4" x14ac:dyDescent="0.3">
      <c r="D390">
        <v>386</v>
      </c>
    </row>
    <row r="391" spans="4:4" x14ac:dyDescent="0.3">
      <c r="D391">
        <v>387</v>
      </c>
    </row>
    <row r="392" spans="4:4" x14ac:dyDescent="0.3">
      <c r="D392">
        <v>388</v>
      </c>
    </row>
    <row r="393" spans="4:4" x14ac:dyDescent="0.3">
      <c r="D393">
        <v>389</v>
      </c>
    </row>
    <row r="394" spans="4:4" x14ac:dyDescent="0.3">
      <c r="D394">
        <v>390</v>
      </c>
    </row>
    <row r="395" spans="4:4" x14ac:dyDescent="0.3">
      <c r="D395">
        <v>391</v>
      </c>
    </row>
    <row r="396" spans="4:4" x14ac:dyDescent="0.3">
      <c r="D396">
        <v>392</v>
      </c>
    </row>
    <row r="397" spans="4:4" x14ac:dyDescent="0.3">
      <c r="D397">
        <v>393</v>
      </c>
    </row>
    <row r="398" spans="4:4" x14ac:dyDescent="0.3">
      <c r="D398">
        <v>394</v>
      </c>
    </row>
    <row r="399" spans="4:4" x14ac:dyDescent="0.3">
      <c r="D399">
        <v>395</v>
      </c>
    </row>
    <row r="400" spans="4:4" x14ac:dyDescent="0.3">
      <c r="D400">
        <v>396</v>
      </c>
    </row>
    <row r="401" spans="4:4" x14ac:dyDescent="0.3">
      <c r="D401">
        <v>397</v>
      </c>
    </row>
    <row r="402" spans="4:4" x14ac:dyDescent="0.3">
      <c r="D402">
        <v>398</v>
      </c>
    </row>
    <row r="403" spans="4:4" x14ac:dyDescent="0.3">
      <c r="D403">
        <v>399</v>
      </c>
    </row>
    <row r="404" spans="4:4" x14ac:dyDescent="0.3">
      <c r="D404">
        <v>400</v>
      </c>
    </row>
    <row r="405" spans="4:4" x14ac:dyDescent="0.3">
      <c r="D405">
        <v>401</v>
      </c>
    </row>
    <row r="406" spans="4:4" x14ac:dyDescent="0.3">
      <c r="D406">
        <v>402</v>
      </c>
    </row>
    <row r="407" spans="4:4" x14ac:dyDescent="0.3">
      <c r="D407">
        <v>403</v>
      </c>
    </row>
    <row r="408" spans="4:4" x14ac:dyDescent="0.3">
      <c r="D408">
        <v>404</v>
      </c>
    </row>
    <row r="409" spans="4:4" x14ac:dyDescent="0.3">
      <c r="D409">
        <v>405</v>
      </c>
    </row>
    <row r="410" spans="4:4" x14ac:dyDescent="0.3">
      <c r="D410">
        <v>406</v>
      </c>
    </row>
    <row r="411" spans="4:4" x14ac:dyDescent="0.3">
      <c r="D411">
        <v>407</v>
      </c>
    </row>
    <row r="412" spans="4:4" x14ac:dyDescent="0.3">
      <c r="D412">
        <v>408</v>
      </c>
    </row>
    <row r="413" spans="4:4" x14ac:dyDescent="0.3">
      <c r="D413">
        <v>409</v>
      </c>
    </row>
    <row r="414" spans="4:4" x14ac:dyDescent="0.3">
      <c r="D414">
        <v>410</v>
      </c>
    </row>
    <row r="415" spans="4:4" x14ac:dyDescent="0.3">
      <c r="D415">
        <v>411</v>
      </c>
    </row>
    <row r="416" spans="4:4" x14ac:dyDescent="0.3">
      <c r="D416">
        <v>412</v>
      </c>
    </row>
    <row r="417" spans="4:4" x14ac:dyDescent="0.3">
      <c r="D417">
        <v>413</v>
      </c>
    </row>
    <row r="418" spans="4:4" x14ac:dyDescent="0.3">
      <c r="D418">
        <v>414</v>
      </c>
    </row>
    <row r="419" spans="4:4" x14ac:dyDescent="0.3">
      <c r="D419">
        <v>415</v>
      </c>
    </row>
    <row r="420" spans="4:4" x14ac:dyDescent="0.3">
      <c r="D420">
        <v>416</v>
      </c>
    </row>
    <row r="421" spans="4:4" x14ac:dyDescent="0.3">
      <c r="D421">
        <v>417</v>
      </c>
    </row>
    <row r="422" spans="4:4" x14ac:dyDescent="0.3">
      <c r="D422">
        <v>418</v>
      </c>
    </row>
    <row r="423" spans="4:4" x14ac:dyDescent="0.3">
      <c r="D423">
        <v>419</v>
      </c>
    </row>
    <row r="424" spans="4:4" x14ac:dyDescent="0.3">
      <c r="D424">
        <v>420</v>
      </c>
    </row>
    <row r="425" spans="4:4" x14ac:dyDescent="0.3">
      <c r="D425">
        <v>421</v>
      </c>
    </row>
    <row r="426" spans="4:4" x14ac:dyDescent="0.3">
      <c r="D426">
        <v>422</v>
      </c>
    </row>
    <row r="427" spans="4:4" x14ac:dyDescent="0.3">
      <c r="D427">
        <v>423</v>
      </c>
    </row>
    <row r="428" spans="4:4" x14ac:dyDescent="0.3">
      <c r="D428">
        <v>424</v>
      </c>
    </row>
    <row r="429" spans="4:4" x14ac:dyDescent="0.3">
      <c r="D429">
        <v>425</v>
      </c>
    </row>
    <row r="430" spans="4:4" x14ac:dyDescent="0.3">
      <c r="D430">
        <v>426</v>
      </c>
    </row>
    <row r="431" spans="4:4" x14ac:dyDescent="0.3">
      <c r="D431">
        <v>427</v>
      </c>
    </row>
    <row r="432" spans="4:4" x14ac:dyDescent="0.3">
      <c r="D432">
        <v>428</v>
      </c>
    </row>
    <row r="433" spans="4:4" x14ac:dyDescent="0.3">
      <c r="D433">
        <v>429</v>
      </c>
    </row>
    <row r="434" spans="4:4" x14ac:dyDescent="0.3">
      <c r="D434">
        <v>430</v>
      </c>
    </row>
    <row r="435" spans="4:4" x14ac:dyDescent="0.3">
      <c r="D435">
        <v>431</v>
      </c>
    </row>
    <row r="436" spans="4:4" x14ac:dyDescent="0.3">
      <c r="D436">
        <v>432</v>
      </c>
    </row>
    <row r="437" spans="4:4" x14ac:dyDescent="0.3">
      <c r="D437">
        <v>433</v>
      </c>
    </row>
    <row r="438" spans="4:4" x14ac:dyDescent="0.3">
      <c r="D438">
        <v>434</v>
      </c>
    </row>
    <row r="439" spans="4:4" x14ac:dyDescent="0.3">
      <c r="D439">
        <v>435</v>
      </c>
    </row>
    <row r="440" spans="4:4" x14ac:dyDescent="0.3">
      <c r="D440">
        <v>436</v>
      </c>
    </row>
    <row r="441" spans="4:4" x14ac:dyDescent="0.3">
      <c r="D441">
        <v>437</v>
      </c>
    </row>
    <row r="442" spans="4:4" x14ac:dyDescent="0.3">
      <c r="D442">
        <v>438</v>
      </c>
    </row>
    <row r="443" spans="4:4" x14ac:dyDescent="0.3">
      <c r="D443">
        <v>439</v>
      </c>
    </row>
    <row r="444" spans="4:4" x14ac:dyDescent="0.3">
      <c r="D444">
        <v>440</v>
      </c>
    </row>
    <row r="445" spans="4:4" x14ac:dyDescent="0.3">
      <c r="D445">
        <v>441</v>
      </c>
    </row>
    <row r="446" spans="4:4" x14ac:dyDescent="0.3">
      <c r="D446">
        <v>442</v>
      </c>
    </row>
    <row r="447" spans="4:4" x14ac:dyDescent="0.3">
      <c r="D447">
        <v>443</v>
      </c>
    </row>
    <row r="448" spans="4:4" x14ac:dyDescent="0.3">
      <c r="D448">
        <v>444</v>
      </c>
    </row>
    <row r="449" spans="4:4" x14ac:dyDescent="0.3">
      <c r="D449">
        <v>445</v>
      </c>
    </row>
    <row r="450" spans="4:4" x14ac:dyDescent="0.3">
      <c r="D450">
        <v>446</v>
      </c>
    </row>
    <row r="451" spans="4:4" x14ac:dyDescent="0.3">
      <c r="D451">
        <v>447</v>
      </c>
    </row>
    <row r="452" spans="4:4" x14ac:dyDescent="0.3">
      <c r="D452">
        <v>448</v>
      </c>
    </row>
    <row r="453" spans="4:4" x14ac:dyDescent="0.3">
      <c r="D453">
        <v>449</v>
      </c>
    </row>
    <row r="454" spans="4:4" x14ac:dyDescent="0.3">
      <c r="D454">
        <v>450</v>
      </c>
    </row>
    <row r="455" spans="4:4" x14ac:dyDescent="0.3">
      <c r="D455">
        <v>451</v>
      </c>
    </row>
    <row r="456" spans="4:4" x14ac:dyDescent="0.3">
      <c r="D456">
        <v>452</v>
      </c>
    </row>
    <row r="457" spans="4:4" x14ac:dyDescent="0.3">
      <c r="D457">
        <v>453</v>
      </c>
    </row>
    <row r="458" spans="4:4" x14ac:dyDescent="0.3">
      <c r="D458">
        <v>454</v>
      </c>
    </row>
    <row r="459" spans="4:4" x14ac:dyDescent="0.3">
      <c r="D459">
        <v>455</v>
      </c>
    </row>
    <row r="460" spans="4:4" x14ac:dyDescent="0.3">
      <c r="D460">
        <v>456</v>
      </c>
    </row>
    <row r="461" spans="4:4" x14ac:dyDescent="0.3">
      <c r="D461">
        <v>457</v>
      </c>
    </row>
    <row r="462" spans="4:4" x14ac:dyDescent="0.3">
      <c r="D462">
        <v>458</v>
      </c>
    </row>
    <row r="463" spans="4:4" x14ac:dyDescent="0.3">
      <c r="D463">
        <v>459</v>
      </c>
    </row>
    <row r="464" spans="4:4" x14ac:dyDescent="0.3">
      <c r="D464">
        <v>460</v>
      </c>
    </row>
    <row r="465" spans="4:4" x14ac:dyDescent="0.3">
      <c r="D465">
        <v>461</v>
      </c>
    </row>
    <row r="466" spans="4:4" x14ac:dyDescent="0.3">
      <c r="D466">
        <v>462</v>
      </c>
    </row>
    <row r="467" spans="4:4" x14ac:dyDescent="0.3">
      <c r="D467">
        <v>463</v>
      </c>
    </row>
    <row r="468" spans="4:4" x14ac:dyDescent="0.3">
      <c r="D468">
        <v>464</v>
      </c>
    </row>
    <row r="469" spans="4:4" x14ac:dyDescent="0.3">
      <c r="D469">
        <v>465</v>
      </c>
    </row>
    <row r="470" spans="4:4" x14ac:dyDescent="0.3">
      <c r="D470">
        <v>466</v>
      </c>
    </row>
    <row r="471" spans="4:4" x14ac:dyDescent="0.3">
      <c r="D471">
        <v>467</v>
      </c>
    </row>
    <row r="472" spans="4:4" x14ac:dyDescent="0.3">
      <c r="D472">
        <v>468</v>
      </c>
    </row>
    <row r="473" spans="4:4" x14ac:dyDescent="0.3">
      <c r="D473">
        <v>469</v>
      </c>
    </row>
    <row r="474" spans="4:4" x14ac:dyDescent="0.3">
      <c r="D474">
        <v>470</v>
      </c>
    </row>
    <row r="475" spans="4:4" x14ac:dyDescent="0.3">
      <c r="D475">
        <v>471</v>
      </c>
    </row>
    <row r="476" spans="4:4" x14ac:dyDescent="0.3">
      <c r="D476">
        <v>472</v>
      </c>
    </row>
    <row r="477" spans="4:4" x14ac:dyDescent="0.3">
      <c r="D477">
        <v>473</v>
      </c>
    </row>
    <row r="478" spans="4:4" x14ac:dyDescent="0.3">
      <c r="D478">
        <v>474</v>
      </c>
    </row>
    <row r="479" spans="4:4" x14ac:dyDescent="0.3">
      <c r="D479">
        <v>475</v>
      </c>
    </row>
    <row r="480" spans="4:4" x14ac:dyDescent="0.3">
      <c r="D480">
        <v>476</v>
      </c>
    </row>
    <row r="481" spans="4:4" x14ac:dyDescent="0.3">
      <c r="D481">
        <v>477</v>
      </c>
    </row>
    <row r="482" spans="4:4" x14ac:dyDescent="0.3">
      <c r="D482">
        <v>478</v>
      </c>
    </row>
    <row r="483" spans="4:4" x14ac:dyDescent="0.3">
      <c r="D483">
        <v>479</v>
      </c>
    </row>
    <row r="484" spans="4:4" x14ac:dyDescent="0.3">
      <c r="D484">
        <v>480</v>
      </c>
    </row>
    <row r="485" spans="4:4" x14ac:dyDescent="0.3">
      <c r="D485">
        <v>481</v>
      </c>
    </row>
    <row r="486" spans="4:4" x14ac:dyDescent="0.3">
      <c r="D486">
        <v>482</v>
      </c>
    </row>
    <row r="487" spans="4:4" x14ac:dyDescent="0.3">
      <c r="D487">
        <v>483</v>
      </c>
    </row>
    <row r="488" spans="4:4" x14ac:dyDescent="0.3">
      <c r="D488">
        <v>484</v>
      </c>
    </row>
    <row r="489" spans="4:4" x14ac:dyDescent="0.3">
      <c r="D489">
        <v>485</v>
      </c>
    </row>
    <row r="490" spans="4:4" x14ac:dyDescent="0.3">
      <c r="D490">
        <v>486</v>
      </c>
    </row>
    <row r="491" spans="4:4" x14ac:dyDescent="0.3">
      <c r="D491">
        <v>487</v>
      </c>
    </row>
    <row r="492" spans="4:4" x14ac:dyDescent="0.3">
      <c r="D492">
        <v>488</v>
      </c>
    </row>
    <row r="493" spans="4:4" x14ac:dyDescent="0.3">
      <c r="D493">
        <v>489</v>
      </c>
    </row>
    <row r="494" spans="4:4" x14ac:dyDescent="0.3">
      <c r="D494">
        <v>490</v>
      </c>
    </row>
    <row r="495" spans="4:4" x14ac:dyDescent="0.3">
      <c r="D495">
        <v>491</v>
      </c>
    </row>
    <row r="496" spans="4:4" x14ac:dyDescent="0.3">
      <c r="D496">
        <v>492</v>
      </c>
    </row>
    <row r="497" spans="4:4" x14ac:dyDescent="0.3">
      <c r="D497">
        <v>493</v>
      </c>
    </row>
    <row r="498" spans="4:4" x14ac:dyDescent="0.3">
      <c r="D498">
        <v>494</v>
      </c>
    </row>
    <row r="499" spans="4:4" x14ac:dyDescent="0.3">
      <c r="D499">
        <v>495</v>
      </c>
    </row>
    <row r="500" spans="4:4" x14ac:dyDescent="0.3">
      <c r="D500">
        <v>496</v>
      </c>
    </row>
    <row r="501" spans="4:4" x14ac:dyDescent="0.3">
      <c r="D501">
        <v>497</v>
      </c>
    </row>
    <row r="502" spans="4:4" x14ac:dyDescent="0.3">
      <c r="D502">
        <v>498</v>
      </c>
    </row>
    <row r="503" spans="4:4" x14ac:dyDescent="0.3">
      <c r="D503">
        <v>499</v>
      </c>
    </row>
    <row r="504" spans="4:4" x14ac:dyDescent="0.3">
      <c r="D504">
        <v>500</v>
      </c>
    </row>
  </sheetData>
  <mergeCells count="6">
    <mergeCell ref="P2:Q2"/>
    <mergeCell ref="D1:D4"/>
    <mergeCell ref="E2:I2"/>
    <mergeCell ref="J2:K2"/>
    <mergeCell ref="L2:M2"/>
    <mergeCell ref="N2:O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재화 종류 별 지급량</vt:lpstr>
      <vt:lpstr>단계별 1일동안 획득하는 보상 량</vt:lpstr>
      <vt:lpstr>건물 성장 비용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a168</dc:creator>
  <cp:lastModifiedBy>a168</cp:lastModifiedBy>
  <dcterms:created xsi:type="dcterms:W3CDTF">2024-09-22T05:20:23Z</dcterms:created>
  <dcterms:modified xsi:type="dcterms:W3CDTF">2024-09-29T07:45:59Z</dcterms:modified>
</cp:coreProperties>
</file>