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B\SProjectDesign\Design\경제\"/>
    </mc:Choice>
  </mc:AlternateContent>
  <xr:revisionPtr revIDLastSave="0" documentId="13_ncr:1_{BB92F0E7-9889-4715-859E-B4B2349D77C0}" xr6:coauthVersionLast="47" xr6:coauthVersionMax="47" xr10:uidLastSave="{00000000-0000-0000-0000-000000000000}"/>
  <bookViews>
    <workbookView xWindow="28680" yWindow="-120" windowWidth="29040" windowHeight="15840" activeTab="2" xr2:uid="{1414E414-9EEA-4017-AF89-0F410650887C}"/>
  </bookViews>
  <sheets>
    <sheet name="재화 종류 별 지급량" sheetId="2" r:id="rId1"/>
    <sheet name="단계별 1일동안 획득하는 보상 량" sheetId="1" r:id="rId2"/>
    <sheet name="건물 성장 비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3" l="1"/>
  <c r="H10" i="3"/>
  <c r="I10" i="3"/>
  <c r="J10" i="3"/>
  <c r="K10" i="3"/>
  <c r="L10" i="3"/>
  <c r="M10" i="3"/>
  <c r="N10" i="3"/>
  <c r="O10" i="3"/>
  <c r="P10" i="3"/>
  <c r="Q10" i="3"/>
  <c r="R10" i="3"/>
  <c r="S10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S439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S440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S441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S442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S444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S445" i="3"/>
  <c r="G446" i="3"/>
  <c r="H446" i="3"/>
  <c r="I446" i="3"/>
  <c r="J446" i="3"/>
  <c r="K446" i="3"/>
  <c r="L446" i="3"/>
  <c r="M446" i="3"/>
  <c r="N446" i="3"/>
  <c r="O446" i="3"/>
  <c r="P446" i="3"/>
  <c r="Q446" i="3"/>
  <c r="R446" i="3"/>
  <c r="S446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S447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S448" i="3"/>
  <c r="G449" i="3"/>
  <c r="H449" i="3"/>
  <c r="I449" i="3"/>
  <c r="J449" i="3"/>
  <c r="K449" i="3"/>
  <c r="L449" i="3"/>
  <c r="M449" i="3"/>
  <c r="N449" i="3"/>
  <c r="O449" i="3"/>
  <c r="P449" i="3"/>
  <c r="Q449" i="3"/>
  <c r="R449" i="3"/>
  <c r="S449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S450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S451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S452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S453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S454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S455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S457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S458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S475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G478" i="3"/>
  <c r="H478" i="3"/>
  <c r="I478" i="3"/>
  <c r="J478" i="3"/>
  <c r="K478" i="3"/>
  <c r="L478" i="3"/>
  <c r="M478" i="3"/>
  <c r="N478" i="3"/>
  <c r="O478" i="3"/>
  <c r="P478" i="3"/>
  <c r="Q478" i="3"/>
  <c r="R478" i="3"/>
  <c r="S478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S486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H5" i="3"/>
  <c r="I5" i="3"/>
  <c r="J5" i="3"/>
  <c r="K5" i="3"/>
  <c r="L5" i="3"/>
  <c r="M5" i="3"/>
  <c r="N5" i="3"/>
  <c r="O5" i="3"/>
  <c r="P5" i="3"/>
  <c r="Q5" i="3"/>
  <c r="R5" i="3"/>
  <c r="S5" i="3"/>
  <c r="H6" i="3"/>
  <c r="I6" i="3"/>
  <c r="J6" i="3"/>
  <c r="K6" i="3"/>
  <c r="L6" i="3"/>
  <c r="M6" i="3"/>
  <c r="N6" i="3"/>
  <c r="O6" i="3"/>
  <c r="P6" i="3"/>
  <c r="Q6" i="3"/>
  <c r="R6" i="3"/>
  <c r="S6" i="3"/>
  <c r="H7" i="3"/>
  <c r="I7" i="3"/>
  <c r="J7" i="3"/>
  <c r="K7" i="3"/>
  <c r="L7" i="3"/>
  <c r="M7" i="3"/>
  <c r="N7" i="3"/>
  <c r="O7" i="3"/>
  <c r="P7" i="3"/>
  <c r="Q7" i="3"/>
  <c r="R7" i="3"/>
  <c r="S7" i="3"/>
  <c r="H8" i="3"/>
  <c r="I8" i="3"/>
  <c r="J8" i="3"/>
  <c r="K8" i="3"/>
  <c r="L8" i="3"/>
  <c r="M8" i="3"/>
  <c r="N8" i="3"/>
  <c r="O8" i="3"/>
  <c r="P8" i="3"/>
  <c r="Q8" i="3"/>
  <c r="R8" i="3"/>
  <c r="S8" i="3"/>
  <c r="H9" i="3"/>
  <c r="I9" i="3"/>
  <c r="J9" i="3"/>
  <c r="K9" i="3"/>
  <c r="L9" i="3"/>
  <c r="M9" i="3"/>
  <c r="N9" i="3"/>
  <c r="O9" i="3"/>
  <c r="P9" i="3"/>
  <c r="Q9" i="3"/>
  <c r="R9" i="3"/>
  <c r="S9" i="3"/>
  <c r="G5" i="3"/>
  <c r="G6" i="3"/>
  <c r="G7" i="3"/>
  <c r="G8" i="3"/>
  <c r="G9" i="3"/>
  <c r="AF7" i="1"/>
  <c r="AF9" i="1"/>
  <c r="AF12" i="1"/>
  <c r="AF8" i="1"/>
  <c r="AF10" i="1"/>
  <c r="AF11" i="1"/>
  <c r="AF13" i="1"/>
  <c r="AE7" i="1"/>
  <c r="AD7" i="1"/>
  <c r="Y8" i="1"/>
  <c r="X8" i="1"/>
  <c r="D11" i="3"/>
  <c r="D16" i="3" s="1"/>
  <c r="D12" i="3"/>
  <c r="D13" i="3"/>
  <c r="D18" i="3" s="1"/>
  <c r="D14" i="3"/>
  <c r="D10" i="3"/>
  <c r="V10" i="3"/>
  <c r="Y9" i="1"/>
  <c r="Z9" i="1"/>
  <c r="D9" i="1" s="1" a="1"/>
  <c r="D9" i="1" s="1"/>
  <c r="AA9" i="1"/>
  <c r="AC9" i="1"/>
  <c r="G9" i="1" s="1" a="1"/>
  <c r="G9" i="1" s="1"/>
  <c r="Y10" i="1"/>
  <c r="AB10" i="1"/>
  <c r="Y11" i="1"/>
  <c r="AC11" i="1"/>
  <c r="Y12" i="1"/>
  <c r="Y13" i="1"/>
  <c r="Z13" i="1"/>
  <c r="Y14" i="1"/>
  <c r="AA14" i="1"/>
  <c r="Y15" i="1"/>
  <c r="AB15" i="1"/>
  <c r="Y16" i="1"/>
  <c r="AA16" i="1"/>
  <c r="E16" i="1" s="1" a="1"/>
  <c r="E16" i="1" s="1"/>
  <c r="AC16" i="1"/>
  <c r="Y17" i="1"/>
  <c r="Y18" i="1"/>
  <c r="Z18" i="1"/>
  <c r="Y19" i="1"/>
  <c r="AA19" i="1"/>
  <c r="Y20" i="1"/>
  <c r="AB20" i="1"/>
  <c r="Y21" i="1"/>
  <c r="Z21" i="1"/>
  <c r="D21" i="1" s="1" a="1"/>
  <c r="D21" i="1" s="1"/>
  <c r="AC21" i="1"/>
  <c r="Y22" i="1"/>
  <c r="Y23" i="1"/>
  <c r="Z23" i="1"/>
  <c r="Y24" i="1"/>
  <c r="AA24" i="1"/>
  <c r="Y25" i="1"/>
  <c r="AB25" i="1"/>
  <c r="Y26" i="1"/>
  <c r="AC26" i="1"/>
  <c r="Y27" i="1"/>
  <c r="Y28" i="1"/>
  <c r="Z28" i="1"/>
  <c r="Y29" i="1"/>
  <c r="AA29" i="1"/>
  <c r="Y30" i="1"/>
  <c r="AB30" i="1"/>
  <c r="Y31" i="1"/>
  <c r="AA31" i="1"/>
  <c r="E31" i="1" s="1" a="1"/>
  <c r="E31" i="1" s="1"/>
  <c r="AC31" i="1"/>
  <c r="Y32" i="1"/>
  <c r="Y33" i="1"/>
  <c r="Z33" i="1"/>
  <c r="AC33" i="1"/>
  <c r="G33" i="1" s="1" a="1"/>
  <c r="G33" i="1" s="1"/>
  <c r="Y34" i="1"/>
  <c r="AA34" i="1"/>
  <c r="Y35" i="1"/>
  <c r="AB35" i="1"/>
  <c r="Y36" i="1"/>
  <c r="Z36" i="1"/>
  <c r="D36" i="1" s="1" a="1"/>
  <c r="D36" i="1" s="1"/>
  <c r="AC36" i="1"/>
  <c r="Y37" i="1"/>
  <c r="Y38" i="1"/>
  <c r="Z38" i="1"/>
  <c r="Y39" i="1"/>
  <c r="AA39" i="1"/>
  <c r="Y40" i="1"/>
  <c r="AB40" i="1"/>
  <c r="Y41" i="1"/>
  <c r="AC41" i="1"/>
  <c r="Y42" i="1"/>
  <c r="Y43" i="1"/>
  <c r="Z43" i="1"/>
  <c r="Y44" i="1"/>
  <c r="AA44" i="1"/>
  <c r="Y45" i="1"/>
  <c r="Z45" i="1"/>
  <c r="D45" i="1" s="1" a="1"/>
  <c r="D45" i="1" s="1"/>
  <c r="AB45" i="1"/>
  <c r="Y46" i="1"/>
  <c r="AC46" i="1"/>
  <c r="Y47" i="1"/>
  <c r="Y48" i="1"/>
  <c r="Z48" i="1"/>
  <c r="Y49" i="1"/>
  <c r="AA49" i="1"/>
  <c r="Y50" i="1"/>
  <c r="AB50" i="1"/>
  <c r="Y51" i="1"/>
  <c r="AC51" i="1"/>
  <c r="Y52" i="1"/>
  <c r="AA52" i="1"/>
  <c r="Y53" i="1"/>
  <c r="Z53" i="1"/>
  <c r="Y54" i="1"/>
  <c r="AA54" i="1"/>
  <c r="Y55" i="1"/>
  <c r="AA55" i="1"/>
  <c r="E55" i="1" s="1" a="1"/>
  <c r="E55" i="1" s="1"/>
  <c r="AB55" i="1"/>
  <c r="Y56" i="1"/>
  <c r="AC56" i="1"/>
  <c r="Y57" i="1"/>
  <c r="Y58" i="1"/>
  <c r="Z58" i="1"/>
  <c r="Y59" i="1"/>
  <c r="AA59" i="1"/>
  <c r="AB59" i="1"/>
  <c r="F59" i="1" s="1" a="1"/>
  <c r="F59" i="1" s="1"/>
  <c r="Y60" i="1"/>
  <c r="AB60" i="1"/>
  <c r="Y61" i="1"/>
  <c r="AC61" i="1"/>
  <c r="Y62" i="1"/>
  <c r="Y63" i="1"/>
  <c r="Z63" i="1"/>
  <c r="Y64" i="1"/>
  <c r="AA64" i="1"/>
  <c r="Y65" i="1"/>
  <c r="AB65" i="1"/>
  <c r="Y66" i="1"/>
  <c r="AC66" i="1"/>
  <c r="Y67" i="1"/>
  <c r="Y68" i="1"/>
  <c r="Z68" i="1"/>
  <c r="Y69" i="1"/>
  <c r="Z69" i="1"/>
  <c r="D69" i="1" s="1" a="1"/>
  <c r="D69" i="1" s="1"/>
  <c r="AA69" i="1"/>
  <c r="Y70" i="1"/>
  <c r="AB70" i="1"/>
  <c r="Y71" i="1"/>
  <c r="AC71" i="1"/>
  <c r="Y72" i="1"/>
  <c r="Y73" i="1"/>
  <c r="Z73" i="1"/>
  <c r="Y74" i="1"/>
  <c r="AA74" i="1"/>
  <c r="Y75" i="1"/>
  <c r="AB75" i="1"/>
  <c r="Y76" i="1"/>
  <c r="AC76" i="1"/>
  <c r="Y77" i="1"/>
  <c r="Y78" i="1"/>
  <c r="Z78" i="1"/>
  <c r="Y79" i="1"/>
  <c r="AA79" i="1"/>
  <c r="Y80" i="1"/>
  <c r="AB80" i="1"/>
  <c r="Y81" i="1"/>
  <c r="AC81" i="1"/>
  <c r="Y82" i="1"/>
  <c r="Z82" i="1"/>
  <c r="Y83" i="1"/>
  <c r="Z83" i="1"/>
  <c r="Y84" i="1"/>
  <c r="AA84" i="1"/>
  <c r="Y85" i="1"/>
  <c r="AB85" i="1"/>
  <c r="Y86" i="1"/>
  <c r="AB86" i="1"/>
  <c r="F86" i="1" s="1" a="1"/>
  <c r="F86" i="1" s="1"/>
  <c r="AC86" i="1"/>
  <c r="Y87" i="1"/>
  <c r="Y88" i="1"/>
  <c r="Z88" i="1"/>
  <c r="AA88" i="1"/>
  <c r="E88" i="1" s="1" a="1"/>
  <c r="E88" i="1" s="1"/>
  <c r="Y89" i="1"/>
  <c r="AA89" i="1"/>
  <c r="Y90" i="1"/>
  <c r="AB90" i="1"/>
  <c r="Y91" i="1"/>
  <c r="Z91" i="1"/>
  <c r="D91" i="1" s="1" a="1"/>
  <c r="D91" i="1" s="1"/>
  <c r="AC91" i="1"/>
  <c r="Y92" i="1"/>
  <c r="Y93" i="1"/>
  <c r="Z93" i="1"/>
  <c r="Y94" i="1"/>
  <c r="AA94" i="1"/>
  <c r="Y95" i="1"/>
  <c r="AB95" i="1"/>
  <c r="Y96" i="1"/>
  <c r="AC96" i="1"/>
  <c r="Y97" i="1"/>
  <c r="Y98" i="1"/>
  <c r="Z98" i="1"/>
  <c r="Y99" i="1"/>
  <c r="AA99" i="1"/>
  <c r="Y100" i="1"/>
  <c r="AB100" i="1"/>
  <c r="Y101" i="1"/>
  <c r="AC101" i="1"/>
  <c r="Y102" i="1"/>
  <c r="Y103" i="1"/>
  <c r="Z103" i="1"/>
  <c r="Y104" i="1"/>
  <c r="AA104" i="1"/>
  <c r="Y105" i="1"/>
  <c r="AB105" i="1"/>
  <c r="AC105" i="1"/>
  <c r="G105" i="1" s="1" a="1"/>
  <c r="G105" i="1" s="1"/>
  <c r="Y106" i="1"/>
  <c r="AC106" i="1"/>
  <c r="Y107" i="1"/>
  <c r="Z8" i="1"/>
  <c r="D8" i="1" s="1" a="1"/>
  <c r="D8" i="1" s="1"/>
  <c r="X12" i="1"/>
  <c r="AA12" i="1" s="1"/>
  <c r="X9" i="1"/>
  <c r="AB9" i="1" s="1"/>
  <c r="F9" i="1" s="1" a="1"/>
  <c r="F9" i="1" s="1"/>
  <c r="X10" i="1"/>
  <c r="AA10" i="1" s="1"/>
  <c r="E10" i="1" s="1" a="1"/>
  <c r="E10" i="1" s="1"/>
  <c r="X11" i="1"/>
  <c r="Z11" i="1" s="1"/>
  <c r="D11" i="1" s="1" a="1"/>
  <c r="D11" i="1" s="1"/>
  <c r="X13" i="1"/>
  <c r="AA13" i="1" s="1"/>
  <c r="E13" i="1" s="1" a="1"/>
  <c r="E13" i="1" s="1"/>
  <c r="X14" i="1"/>
  <c r="AC14" i="1" s="1"/>
  <c r="G14" i="1" s="1" a="1"/>
  <c r="G14" i="1" s="1"/>
  <c r="X15" i="1"/>
  <c r="Z15" i="1" s="1"/>
  <c r="D15" i="1" s="1" a="1"/>
  <c r="D15" i="1" s="1"/>
  <c r="X16" i="1"/>
  <c r="Z16" i="1" s="1"/>
  <c r="D16" i="1" s="1" a="1"/>
  <c r="D16" i="1" s="1"/>
  <c r="X17" i="1"/>
  <c r="Z17" i="1" s="1"/>
  <c r="X18" i="1"/>
  <c r="AA18" i="1" s="1"/>
  <c r="E18" i="1" s="1" a="1"/>
  <c r="E18" i="1" s="1"/>
  <c r="X19" i="1"/>
  <c r="AB19" i="1" s="1"/>
  <c r="F19" i="1" s="1" a="1"/>
  <c r="F19" i="1" s="1"/>
  <c r="X20" i="1"/>
  <c r="Z20" i="1" s="1"/>
  <c r="D20" i="1" s="1" a="1"/>
  <c r="D20" i="1" s="1"/>
  <c r="X21" i="1"/>
  <c r="AA21" i="1" s="1"/>
  <c r="E21" i="1" s="1" a="1"/>
  <c r="E21" i="1" s="1"/>
  <c r="X22" i="1"/>
  <c r="AA22" i="1" s="1"/>
  <c r="X23" i="1"/>
  <c r="AA23" i="1" s="1"/>
  <c r="E23" i="1" s="1" a="1"/>
  <c r="E23" i="1" s="1"/>
  <c r="X24" i="1"/>
  <c r="AC24" i="1" s="1"/>
  <c r="G24" i="1" s="1" a="1"/>
  <c r="G24" i="1" s="1"/>
  <c r="X25" i="1"/>
  <c r="Z25" i="1" s="1"/>
  <c r="D25" i="1" s="1" a="1"/>
  <c r="D25" i="1" s="1"/>
  <c r="X26" i="1"/>
  <c r="Z26" i="1" s="1"/>
  <c r="D26" i="1" s="1" a="1"/>
  <c r="D26" i="1" s="1"/>
  <c r="X27" i="1"/>
  <c r="Z27" i="1" s="1"/>
  <c r="X28" i="1"/>
  <c r="AB28" i="1" s="1"/>
  <c r="F28" i="1" s="1" a="1"/>
  <c r="F28" i="1" s="1"/>
  <c r="X29" i="1"/>
  <c r="Z29" i="1" s="1"/>
  <c r="D29" i="1" s="1" a="1"/>
  <c r="D29" i="1" s="1"/>
  <c r="X30" i="1"/>
  <c r="Z30" i="1" s="1"/>
  <c r="D30" i="1" s="1" a="1"/>
  <c r="D30" i="1" s="1"/>
  <c r="X31" i="1"/>
  <c r="AB31" i="1" s="1"/>
  <c r="F31" i="1" s="1" a="1"/>
  <c r="F31" i="1" s="1"/>
  <c r="X32" i="1"/>
  <c r="Z32" i="1" s="1"/>
  <c r="X33" i="1"/>
  <c r="AA33" i="1" s="1"/>
  <c r="E33" i="1" s="1" a="1"/>
  <c r="E33" i="1" s="1"/>
  <c r="X34" i="1"/>
  <c r="AB34" i="1" s="1"/>
  <c r="F34" i="1" s="1" a="1"/>
  <c r="F34" i="1" s="1"/>
  <c r="X35" i="1"/>
  <c r="Z35" i="1" s="1"/>
  <c r="D35" i="1" s="1" a="1"/>
  <c r="D35" i="1" s="1"/>
  <c r="X36" i="1"/>
  <c r="AA36" i="1" s="1"/>
  <c r="E36" i="1" s="1" a="1"/>
  <c r="E36" i="1" s="1"/>
  <c r="X37" i="1"/>
  <c r="Z37" i="1" s="1"/>
  <c r="X38" i="1"/>
  <c r="AC38" i="1" s="1"/>
  <c r="G38" i="1" s="1" a="1"/>
  <c r="G38" i="1" s="1"/>
  <c r="X39" i="1"/>
  <c r="Z39" i="1" s="1"/>
  <c r="D39" i="1" s="1" a="1"/>
  <c r="D39" i="1" s="1"/>
  <c r="X40" i="1"/>
  <c r="Z40" i="1" s="1"/>
  <c r="D40" i="1" s="1" a="1"/>
  <c r="D40" i="1" s="1"/>
  <c r="X41" i="1"/>
  <c r="Z41" i="1" s="1"/>
  <c r="D41" i="1" s="1" a="1"/>
  <c r="D41" i="1" s="1"/>
  <c r="X42" i="1"/>
  <c r="Z42" i="1" s="1"/>
  <c r="X43" i="1"/>
  <c r="AB43" i="1" s="1"/>
  <c r="F43" i="1" s="1" a="1"/>
  <c r="F43" i="1" s="1"/>
  <c r="X44" i="1"/>
  <c r="Z44" i="1" s="1"/>
  <c r="D44" i="1" s="1" a="1"/>
  <c r="D44" i="1" s="1"/>
  <c r="X45" i="1"/>
  <c r="AA45" i="1" s="1"/>
  <c r="E45" i="1" s="1" a="1"/>
  <c r="E45" i="1" s="1"/>
  <c r="X46" i="1"/>
  <c r="AA46" i="1" s="1"/>
  <c r="E46" i="1" s="1" a="1"/>
  <c r="E46" i="1" s="1"/>
  <c r="X47" i="1"/>
  <c r="Z47" i="1" s="1"/>
  <c r="X48" i="1"/>
  <c r="AA48" i="1" s="1"/>
  <c r="E48" i="1" s="1" a="1"/>
  <c r="E48" i="1" s="1"/>
  <c r="X49" i="1"/>
  <c r="Z49" i="1" s="1"/>
  <c r="D49" i="1" s="1" a="1"/>
  <c r="D49" i="1" s="1"/>
  <c r="X50" i="1"/>
  <c r="AC50" i="1" s="1"/>
  <c r="G50" i="1" s="1" a="1"/>
  <c r="G50" i="1" s="1"/>
  <c r="X51" i="1"/>
  <c r="Z51" i="1" s="1"/>
  <c r="D51" i="1" s="1" a="1"/>
  <c r="D51" i="1" s="1"/>
  <c r="X52" i="1"/>
  <c r="Z52" i="1" s="1"/>
  <c r="X53" i="1"/>
  <c r="AB53" i="1" s="1"/>
  <c r="F53" i="1" s="1" a="1"/>
  <c r="F53" i="1" s="1"/>
  <c r="X54" i="1"/>
  <c r="AC54" i="1" s="1"/>
  <c r="G54" i="1" s="1" a="1"/>
  <c r="G54" i="1" s="1"/>
  <c r="X55" i="1"/>
  <c r="Z55" i="1" s="1"/>
  <c r="D55" i="1" s="1" a="1"/>
  <c r="D55" i="1" s="1"/>
  <c r="X56" i="1"/>
  <c r="Z56" i="1" s="1"/>
  <c r="D56" i="1" s="1" a="1"/>
  <c r="D56" i="1" s="1"/>
  <c r="X57" i="1"/>
  <c r="AA57" i="1" s="1"/>
  <c r="X58" i="1"/>
  <c r="AA58" i="1" s="1"/>
  <c r="E58" i="1" s="1" a="1"/>
  <c r="E58" i="1" s="1"/>
  <c r="X59" i="1"/>
  <c r="Z59" i="1" s="1"/>
  <c r="D59" i="1" s="1" a="1"/>
  <c r="D59" i="1" s="1"/>
  <c r="X60" i="1"/>
  <c r="AA60" i="1" s="1"/>
  <c r="E60" i="1" s="1" a="1"/>
  <c r="E60" i="1" s="1"/>
  <c r="X61" i="1"/>
  <c r="Z61" i="1" s="1"/>
  <c r="D61" i="1" s="1" a="1"/>
  <c r="D61" i="1" s="1"/>
  <c r="X62" i="1"/>
  <c r="AC62" i="1" s="1"/>
  <c r="X63" i="1"/>
  <c r="AA63" i="1" s="1"/>
  <c r="E63" i="1" s="1" a="1"/>
  <c r="E63" i="1" s="1"/>
  <c r="X64" i="1"/>
  <c r="Z64" i="1" s="1"/>
  <c r="D64" i="1" s="1" a="1"/>
  <c r="D64" i="1" s="1"/>
  <c r="X65" i="1"/>
  <c r="Z65" i="1" s="1"/>
  <c r="D65" i="1" s="1" a="1"/>
  <c r="D65" i="1" s="1"/>
  <c r="X66" i="1"/>
  <c r="Z66" i="1" s="1"/>
  <c r="D66" i="1" s="1" a="1"/>
  <c r="D66" i="1" s="1"/>
  <c r="X67" i="1"/>
  <c r="AB67" i="1" s="1"/>
  <c r="X68" i="1"/>
  <c r="AA68" i="1" s="1"/>
  <c r="E68" i="1" s="1" a="1"/>
  <c r="E68" i="1" s="1"/>
  <c r="X69" i="1"/>
  <c r="AB69" i="1" s="1"/>
  <c r="F69" i="1" s="1" a="1"/>
  <c r="F69" i="1" s="1"/>
  <c r="X70" i="1"/>
  <c r="AA70" i="1" s="1"/>
  <c r="E70" i="1" s="1" a="1"/>
  <c r="E70" i="1" s="1"/>
  <c r="X71" i="1"/>
  <c r="Z71" i="1" s="1"/>
  <c r="D71" i="1" s="1" a="1"/>
  <c r="D71" i="1" s="1"/>
  <c r="X72" i="1"/>
  <c r="AA72" i="1" s="1"/>
  <c r="X73" i="1"/>
  <c r="AA73" i="1" s="1"/>
  <c r="E73" i="1" s="1" a="1"/>
  <c r="E73" i="1" s="1"/>
  <c r="X74" i="1"/>
  <c r="AC74" i="1" s="1"/>
  <c r="G74" i="1" s="1" a="1"/>
  <c r="G74" i="1" s="1"/>
  <c r="X75" i="1"/>
  <c r="Z75" i="1" s="1"/>
  <c r="D75" i="1" s="1" a="1"/>
  <c r="D75" i="1" s="1"/>
  <c r="X76" i="1"/>
  <c r="Z76" i="1" s="1"/>
  <c r="D76" i="1" s="1" a="1"/>
  <c r="D76" i="1" s="1"/>
  <c r="X77" i="1"/>
  <c r="Z77" i="1" s="1"/>
  <c r="X78" i="1"/>
  <c r="AC78" i="1" s="1"/>
  <c r="G78" i="1" s="1" a="1"/>
  <c r="G78" i="1" s="1"/>
  <c r="X79" i="1"/>
  <c r="AB79" i="1" s="1"/>
  <c r="F79" i="1" s="1" a="1"/>
  <c r="F79" i="1" s="1"/>
  <c r="X80" i="1"/>
  <c r="Z80" i="1" s="1"/>
  <c r="D80" i="1" s="1" a="1"/>
  <c r="D80" i="1" s="1"/>
  <c r="X81" i="1"/>
  <c r="AA81" i="1" s="1"/>
  <c r="E81" i="1" s="1" a="1"/>
  <c r="E81" i="1" s="1"/>
  <c r="X82" i="1"/>
  <c r="AA82" i="1" s="1"/>
  <c r="X83" i="1"/>
  <c r="AA83" i="1" s="1"/>
  <c r="E83" i="1" s="1" a="1"/>
  <c r="E83" i="1" s="1"/>
  <c r="X84" i="1"/>
  <c r="AC84" i="1" s="1"/>
  <c r="G84" i="1" s="1" a="1"/>
  <c r="G84" i="1" s="1"/>
  <c r="X85" i="1"/>
  <c r="Z85" i="1" s="1"/>
  <c r="D85" i="1" s="1" a="1"/>
  <c r="D85" i="1" s="1"/>
  <c r="X86" i="1"/>
  <c r="Z86" i="1" s="1"/>
  <c r="D86" i="1" s="1" a="1"/>
  <c r="D86" i="1" s="1"/>
  <c r="X87" i="1"/>
  <c r="Z87" i="1" s="1"/>
  <c r="X88" i="1"/>
  <c r="AB88" i="1" s="1"/>
  <c r="F88" i="1" s="1" a="1"/>
  <c r="F88" i="1" s="1"/>
  <c r="X89" i="1"/>
  <c r="Z89" i="1" s="1"/>
  <c r="D89" i="1" s="1" a="1"/>
  <c r="D89" i="1" s="1"/>
  <c r="X90" i="1"/>
  <c r="AC90" i="1" s="1"/>
  <c r="G90" i="1" s="1" a="1"/>
  <c r="G90" i="1" s="1"/>
  <c r="X91" i="1"/>
  <c r="AB91" i="1" s="1"/>
  <c r="F91" i="1" s="1" a="1"/>
  <c r="F91" i="1" s="1"/>
  <c r="X92" i="1"/>
  <c r="Z92" i="1" s="1"/>
  <c r="X93" i="1"/>
  <c r="AA93" i="1" s="1"/>
  <c r="E93" i="1" s="1" a="1"/>
  <c r="E93" i="1" s="1"/>
  <c r="X94" i="1"/>
  <c r="AB94" i="1" s="1"/>
  <c r="F94" i="1" s="1" a="1"/>
  <c r="F94" i="1" s="1"/>
  <c r="X95" i="1"/>
  <c r="Z95" i="1" s="1"/>
  <c r="D95" i="1" s="1" a="1"/>
  <c r="D95" i="1" s="1"/>
  <c r="X96" i="1"/>
  <c r="AA96" i="1" s="1"/>
  <c r="E96" i="1" s="1" a="1"/>
  <c r="E96" i="1" s="1"/>
  <c r="X97" i="1"/>
  <c r="Z97" i="1" s="1"/>
  <c r="X98" i="1"/>
  <c r="AC98" i="1" s="1"/>
  <c r="G98" i="1" s="1" a="1"/>
  <c r="G98" i="1" s="1"/>
  <c r="X99" i="1"/>
  <c r="Z99" i="1" s="1"/>
  <c r="D99" i="1" s="1" a="1"/>
  <c r="D99" i="1" s="1"/>
  <c r="X100" i="1"/>
  <c r="Z100" i="1" s="1"/>
  <c r="D100" i="1" s="1" a="1"/>
  <c r="D100" i="1" s="1"/>
  <c r="X101" i="1"/>
  <c r="Z101" i="1" s="1"/>
  <c r="D101" i="1" s="1" a="1"/>
  <c r="D101" i="1" s="1"/>
  <c r="X102" i="1"/>
  <c r="AC102" i="1" s="1"/>
  <c r="X103" i="1"/>
  <c r="AB103" i="1" s="1"/>
  <c r="F103" i="1" s="1" a="1"/>
  <c r="F103" i="1" s="1"/>
  <c r="X104" i="1"/>
  <c r="Z104" i="1" s="1"/>
  <c r="D104" i="1" s="1" a="1"/>
  <c r="D104" i="1" s="1"/>
  <c r="X105" i="1"/>
  <c r="AA105" i="1" s="1"/>
  <c r="E105" i="1" s="1" a="1"/>
  <c r="E105" i="1" s="1"/>
  <c r="X106" i="1"/>
  <c r="AA106" i="1" s="1"/>
  <c r="E106" i="1" s="1" a="1"/>
  <c r="E106" i="1" s="1"/>
  <c r="X107" i="1"/>
  <c r="Z107" i="1" s="1"/>
  <c r="X108" i="1"/>
  <c r="X109" i="1"/>
  <c r="X110" i="1"/>
  <c r="X111" i="1"/>
  <c r="X112" i="1"/>
  <c r="AA8" i="1"/>
  <c r="E8" i="1" s="1" a="1"/>
  <c r="E8" i="1" s="1"/>
  <c r="S8" i="1"/>
  <c r="M8" i="1" s="1"/>
  <c r="T8" i="1"/>
  <c r="N8" i="1" s="1"/>
  <c r="U8" i="1"/>
  <c r="O8" i="1" s="1"/>
  <c r="V8" i="1"/>
  <c r="P8" i="1" s="1"/>
  <c r="R8" i="1"/>
  <c r="L8" i="1" s="1"/>
  <c r="K9" i="1"/>
  <c r="U9" i="1" s="1"/>
  <c r="O9" i="1" s="1"/>
  <c r="D23" i="3" l="1"/>
  <c r="D17" i="3"/>
  <c r="D21" i="3"/>
  <c r="D15" i="3"/>
  <c r="D19" i="3"/>
  <c r="C8" i="1" a="1"/>
  <c r="C8" i="1" s="1"/>
  <c r="AA100" i="1"/>
  <c r="E100" i="1" s="1" a="1"/>
  <c r="E100" i="1" s="1"/>
  <c r="AA91" i="1"/>
  <c r="E91" i="1" s="1" a="1"/>
  <c r="E91" i="1" s="1"/>
  <c r="AC69" i="1"/>
  <c r="G69" i="1" s="1" a="1"/>
  <c r="G69" i="1" s="1"/>
  <c r="AA65" i="1"/>
  <c r="E65" i="1" s="1" a="1"/>
  <c r="E65" i="1" s="1"/>
  <c r="AC45" i="1"/>
  <c r="G45" i="1" s="1" a="1"/>
  <c r="G45" i="1" s="1"/>
  <c r="AA41" i="1"/>
  <c r="E41" i="1" s="1" a="1"/>
  <c r="E41" i="1" s="1"/>
  <c r="AB36" i="1"/>
  <c r="F36" i="1" s="1" a="1"/>
  <c r="F36" i="1" s="1"/>
  <c r="AB26" i="1"/>
  <c r="F26" i="1" s="1" a="1"/>
  <c r="F26" i="1" s="1"/>
  <c r="Z12" i="1"/>
  <c r="AB8" i="1"/>
  <c r="F8" i="1" s="1" a="1"/>
  <c r="F8" i="1" s="1"/>
  <c r="AC103" i="1"/>
  <c r="G103" i="1" s="1" a="1"/>
  <c r="G103" i="1" s="1"/>
  <c r="AA86" i="1"/>
  <c r="E86" i="1" s="1" a="1"/>
  <c r="E86" i="1" s="1"/>
  <c r="AB107" i="1"/>
  <c r="AA103" i="1"/>
  <c r="E103" i="1" s="1" a="1"/>
  <c r="E103" i="1" s="1"/>
  <c r="AA77" i="1"/>
  <c r="AB72" i="1"/>
  <c r="AA40" i="1"/>
  <c r="E40" i="1" s="1" a="1"/>
  <c r="E40" i="1" s="1"/>
  <c r="AB11" i="1"/>
  <c r="F11" i="1" s="1" a="1"/>
  <c r="F11" i="1" s="1"/>
  <c r="AB98" i="1"/>
  <c r="F98" i="1" s="1" a="1"/>
  <c r="F98" i="1" s="1"/>
  <c r="Z94" i="1"/>
  <c r="D94" i="1" s="1" a="1"/>
  <c r="D94" i="1" s="1"/>
  <c r="AB81" i="1"/>
  <c r="F81" i="1" s="1" a="1"/>
  <c r="F81" i="1" s="1"/>
  <c r="Z72" i="1"/>
  <c r="AB48" i="1"/>
  <c r="F48" i="1" s="1" a="1"/>
  <c r="F48" i="1" s="1"/>
  <c r="AB24" i="1"/>
  <c r="F24" i="1" s="1" a="1"/>
  <c r="F24" i="1" s="1"/>
  <c r="AA98" i="1"/>
  <c r="E98" i="1" s="1" a="1"/>
  <c r="E98" i="1" s="1"/>
  <c r="Z81" i="1"/>
  <c r="D81" i="1" s="1" a="1"/>
  <c r="D81" i="1" s="1"/>
  <c r="AA53" i="1"/>
  <c r="E53" i="1" s="1" a="1"/>
  <c r="E53" i="1" s="1"/>
  <c r="Z106" i="1"/>
  <c r="D106" i="1" s="1" a="1"/>
  <c r="D106" i="1" s="1"/>
  <c r="AC93" i="1"/>
  <c r="G93" i="1" s="1" a="1"/>
  <c r="G93" i="1" s="1"/>
  <c r="AB84" i="1"/>
  <c r="F84" i="1" s="1" a="1"/>
  <c r="F84" i="1" s="1"/>
  <c r="AA76" i="1"/>
  <c r="E76" i="1" s="1" a="1"/>
  <c r="E76" i="1" s="1"/>
  <c r="AC67" i="1"/>
  <c r="AB62" i="1"/>
  <c r="AC57" i="1"/>
  <c r="AC43" i="1"/>
  <c r="G43" i="1" s="1" a="1"/>
  <c r="G43" i="1" s="1"/>
  <c r="Z34" i="1"/>
  <c r="D34" i="1" s="1" a="1"/>
  <c r="D34" i="1" s="1"/>
  <c r="Z24" i="1"/>
  <c r="D24" i="1" s="1" a="1"/>
  <c r="D24" i="1" s="1"/>
  <c r="AC19" i="1"/>
  <c r="G19" i="1" s="1" a="1"/>
  <c r="G19" i="1" s="1"/>
  <c r="AB14" i="1"/>
  <c r="F14" i="1" s="1" a="1"/>
  <c r="F14" i="1" s="1"/>
  <c r="Z10" i="1"/>
  <c r="D10" i="1" s="1" a="1"/>
  <c r="D10" i="1" s="1"/>
  <c r="AB93" i="1"/>
  <c r="F93" i="1" s="1" a="1"/>
  <c r="F93" i="1" s="1"/>
  <c r="AC88" i="1"/>
  <c r="G88" i="1" s="1" a="1"/>
  <c r="G88" i="1" s="1"/>
  <c r="AB71" i="1"/>
  <c r="F71" i="1" s="1" a="1"/>
  <c r="F71" i="1" s="1"/>
  <c r="AA67" i="1"/>
  <c r="Z57" i="1"/>
  <c r="AB47" i="1"/>
  <c r="AA43" i="1"/>
  <c r="E43" i="1" s="1" a="1"/>
  <c r="E43" i="1" s="1"/>
  <c r="AB38" i="1"/>
  <c r="F38" i="1" s="1" a="1"/>
  <c r="F38" i="1" s="1"/>
  <c r="AA28" i="1"/>
  <c r="E28" i="1" s="1" a="1"/>
  <c r="E28" i="1" s="1"/>
  <c r="AA101" i="1"/>
  <c r="E101" i="1" s="1" a="1"/>
  <c r="E101" i="1" s="1"/>
  <c r="Z84" i="1"/>
  <c r="D84" i="1" s="1" a="1"/>
  <c r="D84" i="1" s="1"/>
  <c r="AB23" i="1"/>
  <c r="F23" i="1" s="1" a="1"/>
  <c r="F23" i="1" s="1"/>
  <c r="AC79" i="1"/>
  <c r="G79" i="1" s="1" a="1"/>
  <c r="G79" i="1" s="1"/>
  <c r="Z105" i="1"/>
  <c r="D105" i="1" s="1" a="1"/>
  <c r="D105" i="1" s="1"/>
  <c r="AC100" i="1"/>
  <c r="G100" i="1" s="1" a="1"/>
  <c r="G100" i="1" s="1"/>
  <c r="AB96" i="1"/>
  <c r="F96" i="1" s="1" a="1"/>
  <c r="F96" i="1" s="1"/>
  <c r="AB83" i="1"/>
  <c r="F83" i="1" s="1" a="1"/>
  <c r="F83" i="1" s="1"/>
  <c r="AB74" i="1"/>
  <c r="F74" i="1" s="1" a="1"/>
  <c r="F74" i="1" s="1"/>
  <c r="Z70" i="1"/>
  <c r="D70" i="1" s="1" a="1"/>
  <c r="D70" i="1" s="1"/>
  <c r="Z46" i="1"/>
  <c r="D46" i="1" s="1" a="1"/>
  <c r="D46" i="1" s="1"/>
  <c r="Z96" i="1"/>
  <c r="D96" i="1" s="1" a="1"/>
  <c r="D96" i="1" s="1"/>
  <c r="Z79" i="1"/>
  <c r="D79" i="1" s="1" a="1"/>
  <c r="D79" i="1" s="1"/>
  <c r="Z60" i="1"/>
  <c r="D60" i="1" s="1" a="1"/>
  <c r="D60" i="1" s="1"/>
  <c r="AC55" i="1"/>
  <c r="G55" i="1" s="1" a="1"/>
  <c r="G55" i="1" s="1"/>
  <c r="Z22" i="1"/>
  <c r="AA17" i="1"/>
  <c r="AB12" i="1"/>
  <c r="AC8" i="1"/>
  <c r="G8" i="1" s="1" a="1"/>
  <c r="G8" i="1" s="1"/>
  <c r="Z67" i="1"/>
  <c r="AC64" i="1"/>
  <c r="G64" i="1" s="1" a="1"/>
  <c r="G64" i="1" s="1"/>
  <c r="AA62" i="1"/>
  <c r="AB57" i="1"/>
  <c r="AC52" i="1"/>
  <c r="AA50" i="1"/>
  <c r="E50" i="1" s="1" a="1"/>
  <c r="E50" i="1" s="1"/>
  <c r="AC40" i="1"/>
  <c r="G40" i="1" s="1" a="1"/>
  <c r="G40" i="1" s="1"/>
  <c r="AA38" i="1"/>
  <c r="E38" i="1" s="1" a="1"/>
  <c r="E38" i="1" s="1"/>
  <c r="AB33" i="1"/>
  <c r="F33" i="1" s="1" a="1"/>
  <c r="F33" i="1" s="1"/>
  <c r="Z31" i="1"/>
  <c r="D31" i="1" s="1" a="1"/>
  <c r="D31" i="1" s="1"/>
  <c r="AC28" i="1"/>
  <c r="G28" i="1" s="1" a="1"/>
  <c r="G28" i="1" s="1"/>
  <c r="AA26" i="1"/>
  <c r="E26" i="1" s="1" a="1"/>
  <c r="E26" i="1" s="1"/>
  <c r="AB21" i="1"/>
  <c r="F21" i="1" s="1" a="1"/>
  <c r="F21" i="1" s="1"/>
  <c r="Z19" i="1"/>
  <c r="D19" i="1" s="1" a="1"/>
  <c r="D19" i="1" s="1"/>
  <c r="AC107" i="1"/>
  <c r="AC95" i="1"/>
  <c r="G95" i="1" s="1" a="1"/>
  <c r="G95" i="1" s="1"/>
  <c r="AC83" i="1"/>
  <c r="G83" i="1" s="1" a="1"/>
  <c r="G83" i="1" s="1"/>
  <c r="AB76" i="1"/>
  <c r="F76" i="1" s="1" a="1"/>
  <c r="F76" i="1" s="1"/>
  <c r="Z74" i="1"/>
  <c r="D74" i="1" s="1" a="1"/>
  <c r="D74" i="1" s="1"/>
  <c r="AB64" i="1"/>
  <c r="F64" i="1" s="1" a="1"/>
  <c r="F64" i="1" s="1"/>
  <c r="Z62" i="1"/>
  <c r="AC59" i="1"/>
  <c r="G59" i="1" s="1" a="1"/>
  <c r="G59" i="1" s="1"/>
  <c r="AB52" i="1"/>
  <c r="Z50" i="1"/>
  <c r="D50" i="1" s="1" a="1"/>
  <c r="D50" i="1" s="1"/>
  <c r="AC47" i="1"/>
  <c r="AC35" i="1"/>
  <c r="G35" i="1" s="1" a="1"/>
  <c r="G35" i="1" s="1"/>
  <c r="AC23" i="1"/>
  <c r="G23" i="1" s="1" a="1"/>
  <c r="G23" i="1" s="1"/>
  <c r="AB16" i="1"/>
  <c r="F16" i="1" s="1" a="1"/>
  <c r="F16" i="1" s="1"/>
  <c r="Z14" i="1"/>
  <c r="D14" i="1" s="1" a="1"/>
  <c r="D14" i="1" s="1"/>
  <c r="AC30" i="1"/>
  <c r="G30" i="1" s="1" a="1"/>
  <c r="G30" i="1" s="1"/>
  <c r="AC18" i="1"/>
  <c r="G18" i="1" s="1" a="1"/>
  <c r="G18" i="1" s="1"/>
  <c r="AA107" i="1"/>
  <c r="AB102" i="1"/>
  <c r="AC97" i="1"/>
  <c r="AA95" i="1"/>
  <c r="E95" i="1" s="1" a="1"/>
  <c r="E95" i="1" s="1"/>
  <c r="AC85" i="1"/>
  <c r="G85" i="1" s="1" a="1"/>
  <c r="G85" i="1" s="1"/>
  <c r="AB78" i="1"/>
  <c r="F78" i="1" s="1" a="1"/>
  <c r="F78" i="1" s="1"/>
  <c r="AC73" i="1"/>
  <c r="G73" i="1" s="1" a="1"/>
  <c r="G73" i="1" s="1"/>
  <c r="AA71" i="1"/>
  <c r="E71" i="1" s="1" a="1"/>
  <c r="E71" i="1" s="1"/>
  <c r="AB66" i="1"/>
  <c r="F66" i="1" s="1" a="1"/>
  <c r="F66" i="1" s="1"/>
  <c r="AB54" i="1"/>
  <c r="F54" i="1" s="1" a="1"/>
  <c r="F54" i="1" s="1"/>
  <c r="AC49" i="1"/>
  <c r="G49" i="1" s="1" a="1"/>
  <c r="G49" i="1" s="1"/>
  <c r="AA47" i="1"/>
  <c r="AB42" i="1"/>
  <c r="AC37" i="1"/>
  <c r="AA35" i="1"/>
  <c r="E35" i="1" s="1" a="1"/>
  <c r="E35" i="1" s="1"/>
  <c r="AC25" i="1"/>
  <c r="G25" i="1" s="1" a="1"/>
  <c r="G25" i="1" s="1"/>
  <c r="AB18" i="1"/>
  <c r="F18" i="1" s="1" a="1"/>
  <c r="F18" i="1" s="1"/>
  <c r="AC13" i="1"/>
  <c r="G13" i="1" s="1" a="1"/>
  <c r="G13" i="1" s="1"/>
  <c r="AA11" i="1"/>
  <c r="E11" i="1" s="1" a="1"/>
  <c r="E11" i="1" s="1"/>
  <c r="AC104" i="1"/>
  <c r="G104" i="1" s="1" a="1"/>
  <c r="G104" i="1" s="1"/>
  <c r="AA102" i="1"/>
  <c r="AB97" i="1"/>
  <c r="AC92" i="1"/>
  <c r="AA90" i="1"/>
  <c r="E90" i="1" s="1" a="1"/>
  <c r="E90" i="1" s="1"/>
  <c r="AC80" i="1"/>
  <c r="G80" i="1" s="1" a="1"/>
  <c r="G80" i="1" s="1"/>
  <c r="AA78" i="1"/>
  <c r="E78" i="1" s="1" a="1"/>
  <c r="E78" i="1" s="1"/>
  <c r="AB73" i="1"/>
  <c r="F73" i="1" s="1" a="1"/>
  <c r="F73" i="1" s="1"/>
  <c r="AC68" i="1"/>
  <c r="G68" i="1" s="1" a="1"/>
  <c r="G68" i="1" s="1"/>
  <c r="AA66" i="1"/>
  <c r="E66" i="1" s="1" a="1"/>
  <c r="E66" i="1" s="1"/>
  <c r="AB61" i="1"/>
  <c r="F61" i="1" s="1" a="1"/>
  <c r="F61" i="1" s="1"/>
  <c r="AB49" i="1"/>
  <c r="F49" i="1" s="1" a="1"/>
  <c r="F49" i="1" s="1"/>
  <c r="AC44" i="1"/>
  <c r="G44" i="1" s="1" a="1"/>
  <c r="G44" i="1" s="1"/>
  <c r="AA42" i="1"/>
  <c r="AB37" i="1"/>
  <c r="AC32" i="1"/>
  <c r="AA30" i="1"/>
  <c r="E30" i="1" s="1" a="1"/>
  <c r="E30" i="1" s="1"/>
  <c r="AC20" i="1"/>
  <c r="G20" i="1" s="1" a="1"/>
  <c r="G20" i="1" s="1"/>
  <c r="AB13" i="1"/>
  <c r="F13" i="1" s="1" a="1"/>
  <c r="F13" i="1" s="1"/>
  <c r="AC42" i="1"/>
  <c r="AB104" i="1"/>
  <c r="F104" i="1" s="1" a="1"/>
  <c r="F104" i="1" s="1"/>
  <c r="Z102" i="1"/>
  <c r="AC99" i="1"/>
  <c r="G99" i="1" s="1" a="1"/>
  <c r="G99" i="1" s="1"/>
  <c r="AA97" i="1"/>
  <c r="AB92" i="1"/>
  <c r="Z90" i="1"/>
  <c r="D90" i="1" s="1" a="1"/>
  <c r="D90" i="1" s="1"/>
  <c r="AC87" i="1"/>
  <c r="AA85" i="1"/>
  <c r="E85" i="1" s="1" a="1"/>
  <c r="E85" i="1" s="1"/>
  <c r="AC75" i="1"/>
  <c r="G75" i="1" s="1" a="1"/>
  <c r="G75" i="1" s="1"/>
  <c r="AB68" i="1"/>
  <c r="F68" i="1" s="1" a="1"/>
  <c r="F68" i="1" s="1"/>
  <c r="AC63" i="1"/>
  <c r="G63" i="1" s="1" a="1"/>
  <c r="G63" i="1" s="1"/>
  <c r="AA61" i="1"/>
  <c r="E61" i="1" s="1" a="1"/>
  <c r="E61" i="1" s="1"/>
  <c r="AB56" i="1"/>
  <c r="F56" i="1" s="1" a="1"/>
  <c r="F56" i="1" s="1"/>
  <c r="Z54" i="1"/>
  <c r="D54" i="1" s="1" a="1"/>
  <c r="D54" i="1" s="1"/>
  <c r="AB44" i="1"/>
  <c r="F44" i="1" s="1" a="1"/>
  <c r="F44" i="1" s="1"/>
  <c r="AC39" i="1"/>
  <c r="G39" i="1" s="1" a="1"/>
  <c r="G39" i="1" s="1"/>
  <c r="AA37" i="1"/>
  <c r="AB32" i="1"/>
  <c r="AC27" i="1"/>
  <c r="AA25" i="1"/>
  <c r="E25" i="1" s="1" a="1"/>
  <c r="E25" i="1" s="1"/>
  <c r="AC15" i="1"/>
  <c r="G15" i="1" s="1" a="1"/>
  <c r="G15" i="1" s="1"/>
  <c r="AB99" i="1"/>
  <c r="F99" i="1" s="1" a="1"/>
  <c r="F99" i="1" s="1"/>
  <c r="AC94" i="1"/>
  <c r="G94" i="1" s="1" a="1"/>
  <c r="G94" i="1" s="1"/>
  <c r="AA92" i="1"/>
  <c r="AB87" i="1"/>
  <c r="AC82" i="1"/>
  <c r="AA80" i="1"/>
  <c r="E80" i="1" s="1" a="1"/>
  <c r="E80" i="1" s="1"/>
  <c r="AC70" i="1"/>
  <c r="G70" i="1" s="1" a="1"/>
  <c r="G70" i="1" s="1"/>
  <c r="AB63" i="1"/>
  <c r="F63" i="1" s="1" a="1"/>
  <c r="F63" i="1" s="1"/>
  <c r="AC58" i="1"/>
  <c r="G58" i="1" s="1" a="1"/>
  <c r="G58" i="1" s="1"/>
  <c r="AA56" i="1"/>
  <c r="E56" i="1" s="1" a="1"/>
  <c r="E56" i="1" s="1"/>
  <c r="AB51" i="1"/>
  <c r="F51" i="1" s="1" a="1"/>
  <c r="F51" i="1" s="1"/>
  <c r="AB39" i="1"/>
  <c r="F39" i="1" s="1" a="1"/>
  <c r="F39" i="1" s="1"/>
  <c r="AC34" i="1"/>
  <c r="G34" i="1" s="1" a="1"/>
  <c r="G34" i="1" s="1"/>
  <c r="AA32" i="1"/>
  <c r="AB27" i="1"/>
  <c r="AC22" i="1"/>
  <c r="AA20" i="1"/>
  <c r="E20" i="1" s="1" a="1"/>
  <c r="E20" i="1" s="1"/>
  <c r="AC10" i="1"/>
  <c r="G10" i="1" s="1" a="1"/>
  <c r="G10" i="1" s="1"/>
  <c r="AB106" i="1"/>
  <c r="F106" i="1" s="1" a="1"/>
  <c r="F106" i="1" s="1"/>
  <c r="AC89" i="1"/>
  <c r="G89" i="1" s="1" a="1"/>
  <c r="G89" i="1" s="1"/>
  <c r="AA87" i="1"/>
  <c r="AB82" i="1"/>
  <c r="AC77" i="1"/>
  <c r="AA75" i="1"/>
  <c r="E75" i="1" s="1" a="1"/>
  <c r="E75" i="1" s="1"/>
  <c r="AC65" i="1"/>
  <c r="G65" i="1" s="1" a="1"/>
  <c r="G65" i="1" s="1"/>
  <c r="AB58" i="1"/>
  <c r="F58" i="1" s="1" a="1"/>
  <c r="F58" i="1" s="1"/>
  <c r="AC53" i="1"/>
  <c r="G53" i="1" s="1" a="1"/>
  <c r="G53" i="1" s="1"/>
  <c r="AA51" i="1"/>
  <c r="E51" i="1" s="1" a="1"/>
  <c r="E51" i="1" s="1"/>
  <c r="AB46" i="1"/>
  <c r="F46" i="1" s="1" a="1"/>
  <c r="F46" i="1" s="1"/>
  <c r="AC29" i="1"/>
  <c r="G29" i="1" s="1" a="1"/>
  <c r="G29" i="1" s="1"/>
  <c r="AA27" i="1"/>
  <c r="AB22" i="1"/>
  <c r="AC17" i="1"/>
  <c r="AA15" i="1"/>
  <c r="E15" i="1" s="1" a="1"/>
  <c r="E15" i="1" s="1"/>
  <c r="AB101" i="1"/>
  <c r="F101" i="1" s="1" a="1"/>
  <c r="F101" i="1" s="1"/>
  <c r="AB89" i="1"/>
  <c r="F89" i="1" s="1" a="1"/>
  <c r="F89" i="1" s="1"/>
  <c r="AB77" i="1"/>
  <c r="AC72" i="1"/>
  <c r="AC60" i="1"/>
  <c r="G60" i="1" s="1" a="1"/>
  <c r="G60" i="1" s="1"/>
  <c r="AC48" i="1"/>
  <c r="G48" i="1" s="1" a="1"/>
  <c r="G48" i="1" s="1"/>
  <c r="AB41" i="1"/>
  <c r="F41" i="1" s="1" a="1"/>
  <c r="F41" i="1" s="1"/>
  <c r="AB29" i="1"/>
  <c r="F29" i="1" s="1" a="1"/>
  <c r="F29" i="1" s="1"/>
  <c r="AB17" i="1"/>
  <c r="AC12" i="1"/>
  <c r="K10" i="1"/>
  <c r="T9" i="1"/>
  <c r="N9" i="1" s="1"/>
  <c r="E9" i="1" s="1" a="1"/>
  <c r="E9" i="1" s="1"/>
  <c r="S9" i="1"/>
  <c r="M9" i="1" s="1"/>
  <c r="R9" i="1"/>
  <c r="L9" i="1" s="1"/>
  <c r="C9" i="1" s="1" a="1"/>
  <c r="C9" i="1" s="1"/>
  <c r="V9" i="1"/>
  <c r="P9" i="1" s="1"/>
  <c r="D26" i="3" l="1"/>
  <c r="D22" i="3"/>
  <c r="D20" i="3"/>
  <c r="D24" i="3"/>
  <c r="D28" i="3"/>
  <c r="K11" i="1"/>
  <c r="K12" i="1" s="1"/>
  <c r="T10" i="1"/>
  <c r="N10" i="1" s="1"/>
  <c r="S10" i="1"/>
  <c r="M10" i="1" s="1"/>
  <c r="U10" i="1"/>
  <c r="O10" i="1" s="1"/>
  <c r="F10" i="1" s="1" a="1"/>
  <c r="F10" i="1" s="1"/>
  <c r="V10" i="1"/>
  <c r="P10" i="1" s="1"/>
  <c r="R10" i="1"/>
  <c r="L10" i="1" s="1"/>
  <c r="C10" i="1" s="1" a="1"/>
  <c r="C10" i="1" s="1"/>
  <c r="D27" i="3" l="1"/>
  <c r="D33" i="3"/>
  <c r="D31" i="3"/>
  <c r="D29" i="3"/>
  <c r="D25" i="3"/>
  <c r="R11" i="1"/>
  <c r="L11" i="1" s="1"/>
  <c r="C11" i="1" s="1" a="1"/>
  <c r="C11" i="1" s="1"/>
  <c r="S11" i="1"/>
  <c r="M11" i="1" s="1"/>
  <c r="T11" i="1"/>
  <c r="N11" i="1" s="1"/>
  <c r="U11" i="1"/>
  <c r="O11" i="1" s="1"/>
  <c r="V11" i="1"/>
  <c r="P11" i="1" s="1"/>
  <c r="G11" i="1" s="1" a="1"/>
  <c r="G11" i="1" s="1"/>
  <c r="D32" i="3" l="1"/>
  <c r="D38" i="3"/>
  <c r="D30" i="3"/>
  <c r="D34" i="3"/>
  <c r="D36" i="3"/>
  <c r="K13" i="1"/>
  <c r="R12" i="1"/>
  <c r="L12" i="1" s="1"/>
  <c r="C12" i="1" s="1" a="1"/>
  <c r="C12" i="1" s="1"/>
  <c r="S12" i="1"/>
  <c r="M12" i="1" s="1"/>
  <c r="D12" i="1" s="1" a="1"/>
  <c r="D12" i="1" s="1"/>
  <c r="T12" i="1"/>
  <c r="N12" i="1" s="1"/>
  <c r="E12" i="1" s="1" a="1"/>
  <c r="E12" i="1" s="1"/>
  <c r="V12" i="1"/>
  <c r="P12" i="1" s="1"/>
  <c r="G12" i="1" s="1" a="1"/>
  <c r="G12" i="1" s="1"/>
  <c r="U12" i="1"/>
  <c r="O12" i="1" s="1"/>
  <c r="F12" i="1" s="1" a="1"/>
  <c r="F12" i="1" s="1"/>
  <c r="D43" i="3" l="1"/>
  <c r="D37" i="3"/>
  <c r="D41" i="3"/>
  <c r="D39" i="3"/>
  <c r="D35" i="3"/>
  <c r="K14" i="1"/>
  <c r="R13" i="1"/>
  <c r="L13" i="1" s="1"/>
  <c r="C13" i="1" s="1" a="1"/>
  <c r="C13" i="1" s="1"/>
  <c r="S13" i="1"/>
  <c r="M13" i="1" s="1"/>
  <c r="D13" i="1" s="1" a="1"/>
  <c r="D13" i="1" s="1"/>
  <c r="T13" i="1"/>
  <c r="N13" i="1" s="1"/>
  <c r="U13" i="1"/>
  <c r="O13" i="1" s="1"/>
  <c r="V13" i="1"/>
  <c r="P13" i="1" s="1"/>
  <c r="D44" i="3" l="1"/>
  <c r="D46" i="3"/>
  <c r="D42" i="3"/>
  <c r="D40" i="3"/>
  <c r="D48" i="3"/>
  <c r="K15" i="1"/>
  <c r="T14" i="1"/>
  <c r="N14" i="1" s="1"/>
  <c r="E14" i="1" s="1" a="1"/>
  <c r="E14" i="1" s="1"/>
  <c r="U14" i="1"/>
  <c r="O14" i="1" s="1"/>
  <c r="V14" i="1"/>
  <c r="P14" i="1" s="1"/>
  <c r="R14" i="1"/>
  <c r="L14" i="1" s="1"/>
  <c r="C14" i="1" s="1" a="1"/>
  <c r="C14" i="1" s="1"/>
  <c r="S14" i="1"/>
  <c r="M14" i="1" s="1"/>
  <c r="D53" i="3" l="1"/>
  <c r="D45" i="3"/>
  <c r="D47" i="3"/>
  <c r="D51" i="3"/>
  <c r="D49" i="3"/>
  <c r="K16" i="1"/>
  <c r="T15" i="1"/>
  <c r="N15" i="1" s="1"/>
  <c r="U15" i="1"/>
  <c r="O15" i="1" s="1"/>
  <c r="F15" i="1" s="1" a="1"/>
  <c r="F15" i="1" s="1"/>
  <c r="V15" i="1"/>
  <c r="P15" i="1" s="1"/>
  <c r="R15" i="1"/>
  <c r="L15" i="1" s="1"/>
  <c r="C15" i="1" s="1" a="1"/>
  <c r="C15" i="1" s="1"/>
  <c r="S15" i="1"/>
  <c r="M15" i="1" s="1"/>
  <c r="D54" i="3" l="1"/>
  <c r="D56" i="3"/>
  <c r="D52" i="3"/>
  <c r="D50" i="3"/>
  <c r="D58" i="3"/>
  <c r="K17" i="1"/>
  <c r="V16" i="1"/>
  <c r="P16" i="1" s="1"/>
  <c r="G16" i="1" s="1" a="1"/>
  <c r="G16" i="1" s="1"/>
  <c r="R16" i="1"/>
  <c r="L16" i="1" s="1"/>
  <c r="C16" i="1" s="1" a="1"/>
  <c r="C16" i="1" s="1"/>
  <c r="S16" i="1"/>
  <c r="M16" i="1" s="1"/>
  <c r="T16" i="1"/>
  <c r="N16" i="1" s="1"/>
  <c r="U16" i="1"/>
  <c r="O16" i="1" s="1"/>
  <c r="D63" i="3" l="1"/>
  <c r="D55" i="3"/>
  <c r="D57" i="3"/>
  <c r="D61" i="3"/>
  <c r="D59" i="3"/>
  <c r="K18" i="1"/>
  <c r="R17" i="1"/>
  <c r="L17" i="1" s="1"/>
  <c r="C17" i="1" s="1" a="1"/>
  <c r="C17" i="1" s="1"/>
  <c r="V17" i="1"/>
  <c r="P17" i="1" s="1"/>
  <c r="G17" i="1" s="1" a="1"/>
  <c r="G17" i="1" s="1"/>
  <c r="T17" i="1"/>
  <c r="N17" i="1" s="1"/>
  <c r="E17" i="1" s="1" a="1"/>
  <c r="E17" i="1" s="1"/>
  <c r="S17" i="1"/>
  <c r="M17" i="1" s="1"/>
  <c r="D17" i="1" s="1" a="1"/>
  <c r="D17" i="1" s="1"/>
  <c r="U17" i="1"/>
  <c r="O17" i="1" s="1"/>
  <c r="F17" i="1" s="1" a="1"/>
  <c r="F17" i="1" s="1"/>
  <c r="D64" i="3" l="1"/>
  <c r="D66" i="3"/>
  <c r="D62" i="3"/>
  <c r="D60" i="3"/>
  <c r="D68" i="3"/>
  <c r="K19" i="1"/>
  <c r="R18" i="1"/>
  <c r="L18" i="1" s="1"/>
  <c r="C18" i="1" s="1" a="1"/>
  <c r="C18" i="1" s="1"/>
  <c r="S18" i="1"/>
  <c r="M18" i="1" s="1"/>
  <c r="D18" i="1" s="1" a="1"/>
  <c r="D18" i="1" s="1"/>
  <c r="T18" i="1"/>
  <c r="N18" i="1" s="1"/>
  <c r="U18" i="1"/>
  <c r="O18" i="1" s="1"/>
  <c r="V18" i="1"/>
  <c r="P18" i="1" s="1"/>
  <c r="D65" i="3" l="1"/>
  <c r="D67" i="3"/>
  <c r="D71" i="3"/>
  <c r="D73" i="3"/>
  <c r="D69" i="3"/>
  <c r="K20" i="1"/>
  <c r="S19" i="1"/>
  <c r="M19" i="1" s="1"/>
  <c r="T19" i="1"/>
  <c r="N19" i="1" s="1"/>
  <c r="E19" i="1" s="1" a="1"/>
  <c r="E19" i="1" s="1"/>
  <c r="U19" i="1"/>
  <c r="O19" i="1" s="1"/>
  <c r="V19" i="1"/>
  <c r="P19" i="1" s="1"/>
  <c r="R19" i="1"/>
  <c r="L19" i="1" s="1"/>
  <c r="C19" i="1" s="1" a="1"/>
  <c r="C19" i="1" s="1"/>
  <c r="D74" i="3" l="1"/>
  <c r="D78" i="3"/>
  <c r="D76" i="3"/>
  <c r="D72" i="3"/>
  <c r="D70" i="3"/>
  <c r="K21" i="1"/>
  <c r="S20" i="1"/>
  <c r="M20" i="1" s="1"/>
  <c r="T20" i="1"/>
  <c r="N20" i="1" s="1"/>
  <c r="U20" i="1"/>
  <c r="O20" i="1" s="1"/>
  <c r="F20" i="1" s="1" a="1"/>
  <c r="F20" i="1" s="1"/>
  <c r="R20" i="1"/>
  <c r="L20" i="1" s="1"/>
  <c r="C20" i="1" s="1" a="1"/>
  <c r="C20" i="1" s="1"/>
  <c r="V20" i="1"/>
  <c r="P20" i="1" s="1"/>
  <c r="D75" i="3" l="1"/>
  <c r="D81" i="3"/>
  <c r="D83" i="3"/>
  <c r="D77" i="3"/>
  <c r="D79" i="3"/>
  <c r="K22" i="1"/>
  <c r="U21" i="1"/>
  <c r="O21" i="1" s="1"/>
  <c r="V21" i="1"/>
  <c r="P21" i="1" s="1"/>
  <c r="G21" i="1" s="1" a="1"/>
  <c r="G21" i="1" s="1"/>
  <c r="R21" i="1"/>
  <c r="L21" i="1" s="1"/>
  <c r="C21" i="1" s="1" a="1"/>
  <c r="C21" i="1" s="1"/>
  <c r="S21" i="1"/>
  <c r="M21" i="1" s="1"/>
  <c r="T21" i="1"/>
  <c r="N21" i="1" s="1"/>
  <c r="D84" i="3" l="1"/>
  <c r="D82" i="3"/>
  <c r="D88" i="3"/>
  <c r="D86" i="3"/>
  <c r="D80" i="3"/>
  <c r="K23" i="1"/>
  <c r="R22" i="1"/>
  <c r="L22" i="1" s="1"/>
  <c r="C22" i="1" s="1" a="1"/>
  <c r="C22" i="1" s="1"/>
  <c r="S22" i="1"/>
  <c r="M22" i="1" s="1"/>
  <c r="D22" i="1" s="1" a="1"/>
  <c r="D22" i="1" s="1"/>
  <c r="T22" i="1"/>
  <c r="N22" i="1" s="1"/>
  <c r="E22" i="1" s="1" a="1"/>
  <c r="E22" i="1" s="1"/>
  <c r="U22" i="1"/>
  <c r="O22" i="1" s="1"/>
  <c r="F22" i="1" s="1" a="1"/>
  <c r="F22" i="1" s="1"/>
  <c r="V22" i="1"/>
  <c r="P22" i="1" s="1"/>
  <c r="G22" i="1" s="1" a="1"/>
  <c r="G22" i="1" s="1"/>
  <c r="D91" i="3" l="1"/>
  <c r="D93" i="3"/>
  <c r="D85" i="3"/>
  <c r="D87" i="3"/>
  <c r="D89" i="3"/>
  <c r="K24" i="1"/>
  <c r="R23" i="1"/>
  <c r="L23" i="1" s="1"/>
  <c r="C23" i="1" s="1" a="1"/>
  <c r="C23" i="1" s="1"/>
  <c r="S23" i="1"/>
  <c r="M23" i="1" s="1"/>
  <c r="D23" i="1" s="1" a="1"/>
  <c r="D23" i="1" s="1"/>
  <c r="T23" i="1"/>
  <c r="N23" i="1" s="1"/>
  <c r="U23" i="1"/>
  <c r="O23" i="1" s="1"/>
  <c r="V23" i="1"/>
  <c r="P23" i="1" s="1"/>
  <c r="D94" i="3" l="1"/>
  <c r="D92" i="3"/>
  <c r="D90" i="3"/>
  <c r="D98" i="3"/>
  <c r="D96" i="3"/>
  <c r="K25" i="1"/>
  <c r="R24" i="1"/>
  <c r="L24" i="1" s="1"/>
  <c r="C24" i="1" s="1" a="1"/>
  <c r="C24" i="1" s="1"/>
  <c r="S24" i="1"/>
  <c r="M24" i="1" s="1"/>
  <c r="V24" i="1"/>
  <c r="P24" i="1" s="1"/>
  <c r="U24" i="1"/>
  <c r="O24" i="1" s="1"/>
  <c r="T24" i="1"/>
  <c r="N24" i="1" s="1"/>
  <c r="E24" i="1" s="1" a="1"/>
  <c r="E24" i="1" s="1"/>
  <c r="D101" i="3" l="1"/>
  <c r="D103" i="3"/>
  <c r="D95" i="3"/>
  <c r="D97" i="3"/>
  <c r="D99" i="3"/>
  <c r="K26" i="1"/>
  <c r="R25" i="1"/>
  <c r="L25" i="1" s="1"/>
  <c r="C25" i="1" s="1" a="1"/>
  <c r="C25" i="1" s="1"/>
  <c r="S25" i="1"/>
  <c r="M25" i="1" s="1"/>
  <c r="T25" i="1"/>
  <c r="N25" i="1" s="1"/>
  <c r="U25" i="1"/>
  <c r="O25" i="1" s="1"/>
  <c r="F25" i="1" s="1" a="1"/>
  <c r="F25" i="1" s="1"/>
  <c r="V25" i="1"/>
  <c r="P25" i="1" s="1"/>
  <c r="D102" i="3" l="1"/>
  <c r="D100" i="3"/>
  <c r="D108" i="3"/>
  <c r="D104" i="3"/>
  <c r="D106" i="3"/>
  <c r="K27" i="1"/>
  <c r="T26" i="1"/>
  <c r="N26" i="1" s="1"/>
  <c r="U26" i="1"/>
  <c r="O26" i="1" s="1"/>
  <c r="R26" i="1"/>
  <c r="L26" i="1" s="1"/>
  <c r="C26" i="1" s="1" a="1"/>
  <c r="C26" i="1" s="1"/>
  <c r="S26" i="1"/>
  <c r="M26" i="1" s="1"/>
  <c r="V26" i="1"/>
  <c r="P26" i="1" s="1"/>
  <c r="G26" i="1" s="1" a="1"/>
  <c r="G26" i="1" s="1"/>
  <c r="D111" i="3" l="1"/>
  <c r="D109" i="3"/>
  <c r="D113" i="3"/>
  <c r="D105" i="3"/>
  <c r="D107" i="3"/>
  <c r="K28" i="1"/>
  <c r="R27" i="1"/>
  <c r="L27" i="1" s="1"/>
  <c r="C27" i="1" s="1" a="1"/>
  <c r="C27" i="1" s="1"/>
  <c r="S27" i="1"/>
  <c r="M27" i="1" s="1"/>
  <c r="D27" i="1" s="1" a="1"/>
  <c r="D27" i="1" s="1"/>
  <c r="T27" i="1"/>
  <c r="N27" i="1" s="1"/>
  <c r="E27" i="1" s="1" a="1"/>
  <c r="E27" i="1" s="1"/>
  <c r="U27" i="1"/>
  <c r="O27" i="1" s="1"/>
  <c r="F27" i="1" s="1" a="1"/>
  <c r="F27" i="1" s="1"/>
  <c r="V27" i="1"/>
  <c r="P27" i="1" s="1"/>
  <c r="G27" i="1" s="1" a="1"/>
  <c r="G27" i="1" s="1"/>
  <c r="D112" i="3" l="1"/>
  <c r="D110" i="3"/>
  <c r="D118" i="3"/>
  <c r="D114" i="3"/>
  <c r="D116" i="3"/>
  <c r="K29" i="1"/>
  <c r="V28" i="1"/>
  <c r="P28" i="1" s="1"/>
  <c r="R28" i="1"/>
  <c r="L28" i="1" s="1"/>
  <c r="C28" i="1" s="1" a="1"/>
  <c r="C28" i="1" s="1"/>
  <c r="S28" i="1"/>
  <c r="M28" i="1" s="1"/>
  <c r="D28" i="1" s="1" a="1"/>
  <c r="D28" i="1" s="1"/>
  <c r="T28" i="1"/>
  <c r="N28" i="1" s="1"/>
  <c r="U28" i="1"/>
  <c r="O28" i="1" s="1"/>
  <c r="D119" i="3" l="1"/>
  <c r="D123" i="3"/>
  <c r="D121" i="3"/>
  <c r="D115" i="3"/>
  <c r="D117" i="3"/>
  <c r="K30" i="1"/>
  <c r="R29" i="1"/>
  <c r="L29" i="1" s="1"/>
  <c r="C29" i="1" s="1" a="1"/>
  <c r="C29" i="1" s="1"/>
  <c r="V29" i="1"/>
  <c r="P29" i="1" s="1"/>
  <c r="U29" i="1"/>
  <c r="O29" i="1" s="1"/>
  <c r="S29" i="1"/>
  <c r="M29" i="1" s="1"/>
  <c r="T29" i="1"/>
  <c r="N29" i="1" s="1"/>
  <c r="E29" i="1" s="1" a="1"/>
  <c r="E29" i="1" s="1"/>
  <c r="D120" i="3" l="1"/>
  <c r="D126" i="3"/>
  <c r="D122" i="3"/>
  <c r="D128" i="3"/>
  <c r="D124" i="3"/>
  <c r="K31" i="1"/>
  <c r="R30" i="1"/>
  <c r="L30" i="1" s="1"/>
  <c r="C30" i="1" s="1" a="1"/>
  <c r="C30" i="1" s="1"/>
  <c r="S30" i="1"/>
  <c r="M30" i="1" s="1"/>
  <c r="T30" i="1"/>
  <c r="N30" i="1" s="1"/>
  <c r="U30" i="1"/>
  <c r="O30" i="1" s="1"/>
  <c r="F30" i="1" s="1" a="1"/>
  <c r="F30" i="1" s="1"/>
  <c r="V30" i="1"/>
  <c r="P30" i="1" s="1"/>
  <c r="D129" i="3" l="1"/>
  <c r="D133" i="3"/>
  <c r="D127" i="3"/>
  <c r="D131" i="3"/>
  <c r="D125" i="3"/>
  <c r="K32" i="1"/>
  <c r="S31" i="1"/>
  <c r="M31" i="1" s="1"/>
  <c r="T31" i="1"/>
  <c r="N31" i="1" s="1"/>
  <c r="U31" i="1"/>
  <c r="O31" i="1" s="1"/>
  <c r="V31" i="1"/>
  <c r="P31" i="1" s="1"/>
  <c r="G31" i="1" s="1" a="1"/>
  <c r="G31" i="1" s="1"/>
  <c r="R31" i="1"/>
  <c r="L31" i="1" s="1"/>
  <c r="C31" i="1" s="1" a="1"/>
  <c r="C31" i="1" s="1"/>
  <c r="D136" i="3" l="1"/>
  <c r="D132" i="3"/>
  <c r="D130" i="3"/>
  <c r="D138" i="3"/>
  <c r="D134" i="3"/>
  <c r="K33" i="1"/>
  <c r="S32" i="1"/>
  <c r="M32" i="1" s="1"/>
  <c r="D32" i="1" s="1" a="1"/>
  <c r="D32" i="1" s="1"/>
  <c r="T32" i="1"/>
  <c r="N32" i="1" s="1"/>
  <c r="E32" i="1" s="1" a="1"/>
  <c r="E32" i="1" s="1"/>
  <c r="U32" i="1"/>
  <c r="O32" i="1" s="1"/>
  <c r="F32" i="1" s="1" a="1"/>
  <c r="F32" i="1" s="1"/>
  <c r="V32" i="1"/>
  <c r="P32" i="1" s="1"/>
  <c r="G32" i="1" s="1" a="1"/>
  <c r="G32" i="1" s="1"/>
  <c r="R32" i="1"/>
  <c r="L32" i="1" s="1"/>
  <c r="C32" i="1" s="1" a="1"/>
  <c r="C32" i="1" s="1"/>
  <c r="D143" i="3" l="1"/>
  <c r="D135" i="3"/>
  <c r="D139" i="3"/>
  <c r="D137" i="3"/>
  <c r="D141" i="3"/>
  <c r="K34" i="1"/>
  <c r="U33" i="1"/>
  <c r="O33" i="1" s="1"/>
  <c r="V33" i="1"/>
  <c r="P33" i="1" s="1"/>
  <c r="R33" i="1"/>
  <c r="L33" i="1" s="1"/>
  <c r="C33" i="1" s="1" a="1"/>
  <c r="C33" i="1" s="1"/>
  <c r="S33" i="1"/>
  <c r="M33" i="1" s="1"/>
  <c r="D33" i="1" s="1" a="1"/>
  <c r="D33" i="1" s="1"/>
  <c r="T33" i="1"/>
  <c r="N33" i="1" s="1"/>
  <c r="D142" i="3" l="1"/>
  <c r="D144" i="3"/>
  <c r="D146" i="3"/>
  <c r="D140" i="3"/>
  <c r="D148" i="3"/>
  <c r="K35" i="1"/>
  <c r="S34" i="1"/>
  <c r="M34" i="1" s="1"/>
  <c r="U34" i="1"/>
  <c r="O34" i="1" s="1"/>
  <c r="V34" i="1"/>
  <c r="P34" i="1" s="1"/>
  <c r="R34" i="1"/>
  <c r="L34" i="1" s="1"/>
  <c r="C34" i="1" s="1" a="1"/>
  <c r="C34" i="1" s="1"/>
  <c r="T34" i="1"/>
  <c r="N34" i="1" s="1"/>
  <c r="E34" i="1" s="1" a="1"/>
  <c r="E34" i="1" s="1"/>
  <c r="D153" i="3" l="1"/>
  <c r="D145" i="3"/>
  <c r="D151" i="3"/>
  <c r="D149" i="3"/>
  <c r="D147" i="3"/>
  <c r="K36" i="1"/>
  <c r="R35" i="1"/>
  <c r="L35" i="1" s="1"/>
  <c r="C35" i="1" s="1" a="1"/>
  <c r="C35" i="1" s="1"/>
  <c r="S35" i="1"/>
  <c r="M35" i="1" s="1"/>
  <c r="T35" i="1"/>
  <c r="N35" i="1" s="1"/>
  <c r="U35" i="1"/>
  <c r="O35" i="1" s="1"/>
  <c r="F35" i="1" s="1" a="1"/>
  <c r="F35" i="1" s="1"/>
  <c r="V35" i="1"/>
  <c r="P35" i="1" s="1"/>
  <c r="D154" i="3" l="1"/>
  <c r="D156" i="3"/>
  <c r="D152" i="3"/>
  <c r="D150" i="3"/>
  <c r="D158" i="3"/>
  <c r="K37" i="1"/>
  <c r="R36" i="1"/>
  <c r="L36" i="1" s="1"/>
  <c r="C36" i="1" s="1" a="1"/>
  <c r="C36" i="1" s="1"/>
  <c r="S36" i="1"/>
  <c r="M36" i="1" s="1"/>
  <c r="T36" i="1"/>
  <c r="N36" i="1" s="1"/>
  <c r="V36" i="1"/>
  <c r="P36" i="1" s="1"/>
  <c r="G36" i="1" s="1" a="1"/>
  <c r="G36" i="1" s="1"/>
  <c r="U36" i="1"/>
  <c r="O36" i="1" s="1"/>
  <c r="D155" i="3" l="1"/>
  <c r="D157" i="3"/>
  <c r="D163" i="3"/>
  <c r="D161" i="3"/>
  <c r="D159" i="3"/>
  <c r="K38" i="1"/>
  <c r="R37" i="1"/>
  <c r="L37" i="1" s="1"/>
  <c r="C37" i="1" s="1" a="1"/>
  <c r="C37" i="1" s="1"/>
  <c r="S37" i="1"/>
  <c r="M37" i="1" s="1"/>
  <c r="D37" i="1" s="1" a="1"/>
  <c r="D37" i="1" s="1"/>
  <c r="T37" i="1"/>
  <c r="N37" i="1" s="1"/>
  <c r="E37" i="1" s="1" a="1"/>
  <c r="E37" i="1" s="1"/>
  <c r="U37" i="1"/>
  <c r="O37" i="1" s="1"/>
  <c r="F37" i="1" s="1" a="1"/>
  <c r="F37" i="1" s="1"/>
  <c r="V37" i="1"/>
  <c r="P37" i="1" s="1"/>
  <c r="G37" i="1" s="1" a="1"/>
  <c r="G37" i="1" s="1"/>
  <c r="D164" i="3" l="1"/>
  <c r="D166" i="3"/>
  <c r="D168" i="3"/>
  <c r="D162" i="3"/>
  <c r="D160" i="3"/>
  <c r="K39" i="1"/>
  <c r="T38" i="1"/>
  <c r="N38" i="1" s="1"/>
  <c r="U38" i="1"/>
  <c r="O38" i="1" s="1"/>
  <c r="V38" i="1"/>
  <c r="P38" i="1" s="1"/>
  <c r="R38" i="1"/>
  <c r="L38" i="1" s="1"/>
  <c r="C38" i="1" s="1" a="1"/>
  <c r="C38" i="1" s="1"/>
  <c r="S38" i="1"/>
  <c r="M38" i="1" s="1"/>
  <c r="D38" i="1" s="1" a="1"/>
  <c r="D38" i="1" s="1"/>
  <c r="D165" i="3" l="1"/>
  <c r="D167" i="3"/>
  <c r="D173" i="3"/>
  <c r="D171" i="3"/>
  <c r="D169" i="3"/>
  <c r="K40" i="1"/>
  <c r="S39" i="1"/>
  <c r="M39" i="1" s="1"/>
  <c r="T39" i="1"/>
  <c r="N39" i="1" s="1"/>
  <c r="E39" i="1" s="1" a="1"/>
  <c r="E39" i="1" s="1"/>
  <c r="U39" i="1"/>
  <c r="O39" i="1" s="1"/>
  <c r="V39" i="1"/>
  <c r="P39" i="1" s="1"/>
  <c r="R39" i="1"/>
  <c r="L39" i="1" s="1"/>
  <c r="C39" i="1" s="1" a="1"/>
  <c r="C39" i="1" s="1"/>
  <c r="D174" i="3" l="1"/>
  <c r="D176" i="3"/>
  <c r="D178" i="3"/>
  <c r="D172" i="3"/>
  <c r="D170" i="3"/>
  <c r="K41" i="1"/>
  <c r="V40" i="1"/>
  <c r="P40" i="1" s="1"/>
  <c r="R40" i="1"/>
  <c r="L40" i="1" s="1"/>
  <c r="C40" i="1" s="1" a="1"/>
  <c r="C40" i="1" s="1"/>
  <c r="S40" i="1"/>
  <c r="M40" i="1" s="1"/>
  <c r="T40" i="1"/>
  <c r="N40" i="1" s="1"/>
  <c r="U40" i="1"/>
  <c r="O40" i="1" s="1"/>
  <c r="F40" i="1" s="1" a="1"/>
  <c r="F40" i="1" s="1"/>
  <c r="D175" i="3" l="1"/>
  <c r="D177" i="3"/>
  <c r="D183" i="3"/>
  <c r="D181" i="3"/>
  <c r="D179" i="3"/>
  <c r="K42" i="1"/>
  <c r="R41" i="1"/>
  <c r="L41" i="1" s="1"/>
  <c r="C41" i="1" s="1" a="1"/>
  <c r="C41" i="1" s="1"/>
  <c r="T41" i="1"/>
  <c r="N41" i="1" s="1"/>
  <c r="V41" i="1"/>
  <c r="P41" i="1" s="1"/>
  <c r="G41" i="1" s="1" a="1"/>
  <c r="G41" i="1" s="1"/>
  <c r="S41" i="1"/>
  <c r="M41" i="1" s="1"/>
  <c r="U41" i="1"/>
  <c r="O41" i="1" s="1"/>
  <c r="D184" i="3" l="1"/>
  <c r="D186" i="3"/>
  <c r="D188" i="3"/>
  <c r="D182" i="3"/>
  <c r="D180" i="3"/>
  <c r="K43" i="1"/>
  <c r="R42" i="1"/>
  <c r="L42" i="1" s="1"/>
  <c r="C42" i="1" s="1" a="1"/>
  <c r="C42" i="1" s="1"/>
  <c r="S42" i="1"/>
  <c r="M42" i="1" s="1"/>
  <c r="D42" i="1" s="1" a="1"/>
  <c r="D42" i="1" s="1"/>
  <c r="T42" i="1"/>
  <c r="N42" i="1" s="1"/>
  <c r="E42" i="1" s="1" a="1"/>
  <c r="E42" i="1" s="1"/>
  <c r="U42" i="1"/>
  <c r="O42" i="1" s="1"/>
  <c r="F42" i="1" s="1" a="1"/>
  <c r="F42" i="1" s="1"/>
  <c r="V42" i="1"/>
  <c r="P42" i="1" s="1"/>
  <c r="G42" i="1" s="1" a="1"/>
  <c r="G42" i="1" s="1"/>
  <c r="D185" i="3" l="1"/>
  <c r="D187" i="3"/>
  <c r="D193" i="3"/>
  <c r="D191" i="3"/>
  <c r="D189" i="3"/>
  <c r="K44" i="1"/>
  <c r="S43" i="1"/>
  <c r="M43" i="1" s="1"/>
  <c r="D43" i="1" s="1" a="1"/>
  <c r="D43" i="1" s="1"/>
  <c r="T43" i="1"/>
  <c r="N43" i="1" s="1"/>
  <c r="V43" i="1"/>
  <c r="P43" i="1" s="1"/>
  <c r="U43" i="1"/>
  <c r="O43" i="1" s="1"/>
  <c r="R43" i="1"/>
  <c r="L43" i="1" s="1"/>
  <c r="C43" i="1" s="1" a="1"/>
  <c r="C43" i="1" s="1"/>
  <c r="D196" i="3" l="1"/>
  <c r="D198" i="3"/>
  <c r="D192" i="3"/>
  <c r="D194" i="3"/>
  <c r="D190" i="3"/>
  <c r="K45" i="1"/>
  <c r="S44" i="1"/>
  <c r="M44" i="1" s="1"/>
  <c r="T44" i="1"/>
  <c r="N44" i="1" s="1"/>
  <c r="E44" i="1" s="1" a="1"/>
  <c r="E44" i="1" s="1"/>
  <c r="R44" i="1"/>
  <c r="L44" i="1" s="1"/>
  <c r="C44" i="1" s="1" a="1"/>
  <c r="C44" i="1" s="1"/>
  <c r="U44" i="1"/>
  <c r="O44" i="1" s="1"/>
  <c r="V44" i="1"/>
  <c r="P44" i="1" s="1"/>
  <c r="D199" i="3" l="1"/>
  <c r="D197" i="3"/>
  <c r="D203" i="3"/>
  <c r="D201" i="3"/>
  <c r="D195" i="3"/>
  <c r="K46" i="1"/>
  <c r="U45" i="1"/>
  <c r="O45" i="1" s="1"/>
  <c r="F45" i="1" s="1" a="1"/>
  <c r="F45" i="1" s="1"/>
  <c r="V45" i="1"/>
  <c r="P45" i="1" s="1"/>
  <c r="R45" i="1"/>
  <c r="L45" i="1" s="1"/>
  <c r="C45" i="1" s="1" a="1"/>
  <c r="C45" i="1" s="1"/>
  <c r="S45" i="1"/>
  <c r="M45" i="1" s="1"/>
  <c r="T45" i="1"/>
  <c r="N45" i="1" s="1"/>
  <c r="D200" i="3" l="1"/>
  <c r="D206" i="3"/>
  <c r="D208" i="3"/>
  <c r="D202" i="3"/>
  <c r="D204" i="3"/>
  <c r="K47" i="1"/>
  <c r="R46" i="1"/>
  <c r="L46" i="1" s="1"/>
  <c r="C46" i="1" s="1" a="1"/>
  <c r="C46" i="1" s="1"/>
  <c r="U46" i="1"/>
  <c r="O46" i="1" s="1"/>
  <c r="V46" i="1"/>
  <c r="P46" i="1" s="1"/>
  <c r="G46" i="1" s="1" a="1"/>
  <c r="G46" i="1" s="1"/>
  <c r="S46" i="1"/>
  <c r="M46" i="1" s="1"/>
  <c r="T46" i="1"/>
  <c r="N46" i="1" s="1"/>
  <c r="D209" i="3" l="1"/>
  <c r="D207" i="3"/>
  <c r="D213" i="3"/>
  <c r="D211" i="3"/>
  <c r="D205" i="3"/>
  <c r="K48" i="1"/>
  <c r="R47" i="1"/>
  <c r="L47" i="1" s="1"/>
  <c r="C47" i="1" s="1" a="1"/>
  <c r="C47" i="1" s="1"/>
  <c r="S47" i="1"/>
  <c r="M47" i="1" s="1"/>
  <c r="D47" i="1" s="1" a="1"/>
  <c r="D47" i="1" s="1"/>
  <c r="T47" i="1"/>
  <c r="N47" i="1" s="1"/>
  <c r="E47" i="1" s="1" a="1"/>
  <c r="E47" i="1" s="1"/>
  <c r="U47" i="1"/>
  <c r="O47" i="1" s="1"/>
  <c r="F47" i="1" s="1" a="1"/>
  <c r="F47" i="1" s="1"/>
  <c r="V47" i="1"/>
  <c r="P47" i="1" s="1"/>
  <c r="G47" i="1" s="1" a="1"/>
  <c r="G47" i="1" s="1"/>
  <c r="D216" i="3" l="1"/>
  <c r="D218" i="3"/>
  <c r="D210" i="3"/>
  <c r="D212" i="3"/>
  <c r="D214" i="3"/>
  <c r="K49" i="1"/>
  <c r="R48" i="1"/>
  <c r="L48" i="1" s="1"/>
  <c r="C48" i="1" s="1" a="1"/>
  <c r="C48" i="1" s="1"/>
  <c r="S48" i="1"/>
  <c r="M48" i="1" s="1"/>
  <c r="D48" i="1" s="1" a="1"/>
  <c r="D48" i="1" s="1"/>
  <c r="U48" i="1"/>
  <c r="O48" i="1" s="1"/>
  <c r="V48" i="1"/>
  <c r="P48" i="1" s="1"/>
  <c r="T48" i="1"/>
  <c r="N48" i="1" s="1"/>
  <c r="D217" i="3" l="1"/>
  <c r="D219" i="3"/>
  <c r="D215" i="3"/>
  <c r="D223" i="3"/>
  <c r="D221" i="3"/>
  <c r="K50" i="1"/>
  <c r="R49" i="1"/>
  <c r="L49" i="1" s="1"/>
  <c r="C49" i="1" s="1" a="1"/>
  <c r="C49" i="1" s="1"/>
  <c r="S49" i="1"/>
  <c r="M49" i="1" s="1"/>
  <c r="T49" i="1"/>
  <c r="N49" i="1" s="1"/>
  <c r="E49" i="1" s="1" a="1"/>
  <c r="E49" i="1" s="1"/>
  <c r="U49" i="1"/>
  <c r="O49" i="1" s="1"/>
  <c r="V49" i="1"/>
  <c r="P49" i="1" s="1"/>
  <c r="D228" i="3" l="1"/>
  <c r="D220" i="3"/>
  <c r="D224" i="3"/>
  <c r="D226" i="3"/>
  <c r="D222" i="3"/>
  <c r="K51" i="1"/>
  <c r="T50" i="1"/>
  <c r="N50" i="1" s="1"/>
  <c r="U50" i="1"/>
  <c r="O50" i="1" s="1"/>
  <c r="F50" i="1" s="1" a="1"/>
  <c r="F50" i="1" s="1"/>
  <c r="R50" i="1"/>
  <c r="L50" i="1" s="1"/>
  <c r="C50" i="1" s="1" a="1"/>
  <c r="C50" i="1" s="1"/>
  <c r="V50" i="1"/>
  <c r="P50" i="1" s="1"/>
  <c r="S50" i="1"/>
  <c r="M50" i="1" s="1"/>
  <c r="D231" i="3" l="1"/>
  <c r="D229" i="3"/>
  <c r="D225" i="3"/>
  <c r="D233" i="3"/>
  <c r="D227" i="3"/>
  <c r="K52" i="1"/>
  <c r="T51" i="1"/>
  <c r="N51" i="1" s="1"/>
  <c r="S51" i="1"/>
  <c r="M51" i="1" s="1"/>
  <c r="U51" i="1"/>
  <c r="O51" i="1" s="1"/>
  <c r="V51" i="1"/>
  <c r="P51" i="1" s="1"/>
  <c r="G51" i="1" s="1" a="1"/>
  <c r="G51" i="1" s="1"/>
  <c r="R51" i="1"/>
  <c r="L51" i="1" s="1"/>
  <c r="C51" i="1" s="1" a="1"/>
  <c r="C51" i="1" s="1"/>
  <c r="D232" i="3" l="1"/>
  <c r="D238" i="3"/>
  <c r="D230" i="3"/>
  <c r="D234" i="3"/>
  <c r="D236" i="3"/>
  <c r="K53" i="1"/>
  <c r="V52" i="1"/>
  <c r="P52" i="1" s="1"/>
  <c r="G52" i="1" s="1" a="1"/>
  <c r="G52" i="1" s="1"/>
  <c r="R52" i="1"/>
  <c r="L52" i="1" s="1"/>
  <c r="C52" i="1" s="1" a="1"/>
  <c r="C52" i="1" s="1"/>
  <c r="S52" i="1"/>
  <c r="M52" i="1" s="1"/>
  <c r="D52" i="1" s="1" a="1"/>
  <c r="D52" i="1" s="1"/>
  <c r="T52" i="1"/>
  <c r="N52" i="1" s="1"/>
  <c r="E52" i="1" s="1" a="1"/>
  <c r="E52" i="1" s="1"/>
  <c r="U52" i="1"/>
  <c r="O52" i="1" s="1"/>
  <c r="F52" i="1" s="1" a="1"/>
  <c r="F52" i="1" s="1"/>
  <c r="D241" i="3" l="1"/>
  <c r="D239" i="3"/>
  <c r="D235" i="3"/>
  <c r="D243" i="3"/>
  <c r="D237" i="3"/>
  <c r="K54" i="1"/>
  <c r="R53" i="1"/>
  <c r="L53" i="1" s="1"/>
  <c r="C53" i="1" s="1" a="1"/>
  <c r="C53" i="1" s="1"/>
  <c r="U53" i="1"/>
  <c r="O53" i="1" s="1"/>
  <c r="S53" i="1"/>
  <c r="M53" i="1" s="1"/>
  <c r="D53" i="1" s="1" a="1"/>
  <c r="D53" i="1" s="1"/>
  <c r="V53" i="1"/>
  <c r="P53" i="1" s="1"/>
  <c r="T53" i="1"/>
  <c r="N53" i="1" s="1"/>
  <c r="D242" i="3" l="1"/>
  <c r="D248" i="3"/>
  <c r="D240" i="3"/>
  <c r="D244" i="3"/>
  <c r="D246" i="3"/>
  <c r="K55" i="1"/>
  <c r="R54" i="1"/>
  <c r="L54" i="1" s="1"/>
  <c r="C54" i="1" s="1" a="1"/>
  <c r="C54" i="1" s="1"/>
  <c r="S54" i="1"/>
  <c r="M54" i="1" s="1"/>
  <c r="T54" i="1"/>
  <c r="N54" i="1" s="1"/>
  <c r="E54" i="1" s="1" a="1"/>
  <c r="E54" i="1" s="1"/>
  <c r="U54" i="1"/>
  <c r="O54" i="1" s="1"/>
  <c r="V54" i="1"/>
  <c r="P54" i="1" s="1"/>
  <c r="D251" i="3" l="1"/>
  <c r="D249" i="3"/>
  <c r="D245" i="3"/>
  <c r="D253" i="3"/>
  <c r="D247" i="3"/>
  <c r="K56" i="1"/>
  <c r="S55" i="1"/>
  <c r="M55" i="1" s="1"/>
  <c r="U55" i="1"/>
  <c r="O55" i="1" s="1"/>
  <c r="F55" i="1" s="1" a="1"/>
  <c r="F55" i="1" s="1"/>
  <c r="T55" i="1"/>
  <c r="N55" i="1" s="1"/>
  <c r="V55" i="1"/>
  <c r="P55" i="1" s="1"/>
  <c r="R55" i="1"/>
  <c r="L55" i="1" s="1"/>
  <c r="C55" i="1" s="1" a="1"/>
  <c r="C55" i="1" s="1"/>
  <c r="D252" i="3" l="1"/>
  <c r="D258" i="3"/>
  <c r="D250" i="3"/>
  <c r="D254" i="3"/>
  <c r="D256" i="3"/>
  <c r="K57" i="1"/>
  <c r="R56" i="1"/>
  <c r="L56" i="1" s="1"/>
  <c r="C56" i="1" s="1" a="1"/>
  <c r="C56" i="1" s="1"/>
  <c r="S56" i="1"/>
  <c r="M56" i="1" s="1"/>
  <c r="T56" i="1"/>
  <c r="N56" i="1" s="1"/>
  <c r="U56" i="1"/>
  <c r="O56" i="1" s="1"/>
  <c r="V56" i="1"/>
  <c r="P56" i="1" s="1"/>
  <c r="G56" i="1" s="1" a="1"/>
  <c r="G56" i="1" s="1"/>
  <c r="D261" i="3" l="1"/>
  <c r="D259" i="3"/>
  <c r="D255" i="3"/>
  <c r="D263" i="3"/>
  <c r="D257" i="3"/>
  <c r="K58" i="1"/>
  <c r="U57" i="1"/>
  <c r="O57" i="1" s="1"/>
  <c r="F57" i="1" s="1" a="1"/>
  <c r="F57" i="1" s="1"/>
  <c r="V57" i="1"/>
  <c r="P57" i="1" s="1"/>
  <c r="G57" i="1" s="1" a="1"/>
  <c r="G57" i="1" s="1"/>
  <c r="R57" i="1"/>
  <c r="L57" i="1" s="1"/>
  <c r="C57" i="1" s="1" a="1"/>
  <c r="C57" i="1" s="1"/>
  <c r="S57" i="1"/>
  <c r="M57" i="1" s="1"/>
  <c r="D57" i="1" s="1" a="1"/>
  <c r="D57" i="1" s="1"/>
  <c r="T57" i="1"/>
  <c r="N57" i="1" s="1"/>
  <c r="E57" i="1" s="1" a="1"/>
  <c r="E57" i="1" s="1"/>
  <c r="D262" i="3" l="1"/>
  <c r="D268" i="3"/>
  <c r="D260" i="3"/>
  <c r="D264" i="3"/>
  <c r="D266" i="3"/>
  <c r="K59" i="1"/>
  <c r="T58" i="1"/>
  <c r="N58" i="1" s="1"/>
  <c r="U58" i="1"/>
  <c r="O58" i="1" s="1"/>
  <c r="V58" i="1"/>
  <c r="P58" i="1" s="1"/>
  <c r="R58" i="1"/>
  <c r="L58" i="1" s="1"/>
  <c r="C58" i="1" s="1" a="1"/>
  <c r="C58" i="1" s="1"/>
  <c r="S58" i="1"/>
  <c r="M58" i="1" s="1"/>
  <c r="D58" i="1" s="1" a="1"/>
  <c r="D58" i="1" s="1"/>
  <c r="D271" i="3" l="1"/>
  <c r="D269" i="3"/>
  <c r="D265" i="3"/>
  <c r="D273" i="3"/>
  <c r="D267" i="3"/>
  <c r="K60" i="1"/>
  <c r="R59" i="1"/>
  <c r="L59" i="1" s="1"/>
  <c r="C59" i="1" s="1" a="1"/>
  <c r="C59" i="1" s="1"/>
  <c r="S59" i="1"/>
  <c r="M59" i="1" s="1"/>
  <c r="T59" i="1"/>
  <c r="N59" i="1" s="1"/>
  <c r="E59" i="1" s="1" a="1"/>
  <c r="E59" i="1" s="1"/>
  <c r="U59" i="1"/>
  <c r="O59" i="1" s="1"/>
  <c r="V59" i="1"/>
  <c r="P59" i="1" s="1"/>
  <c r="D272" i="3" l="1"/>
  <c r="D278" i="3"/>
  <c r="D270" i="3"/>
  <c r="D274" i="3"/>
  <c r="D276" i="3"/>
  <c r="K61" i="1"/>
  <c r="R60" i="1"/>
  <c r="L60" i="1" s="1"/>
  <c r="C60" i="1" s="1" a="1"/>
  <c r="C60" i="1" s="1"/>
  <c r="S60" i="1"/>
  <c r="M60" i="1" s="1"/>
  <c r="T60" i="1"/>
  <c r="N60" i="1" s="1"/>
  <c r="U60" i="1"/>
  <c r="O60" i="1" s="1"/>
  <c r="F60" i="1" s="1" a="1"/>
  <c r="F60" i="1" s="1"/>
  <c r="V60" i="1"/>
  <c r="P60" i="1" s="1"/>
  <c r="D281" i="3" l="1"/>
  <c r="D279" i="3"/>
  <c r="D275" i="3"/>
  <c r="D283" i="3"/>
  <c r="D277" i="3"/>
  <c r="K62" i="1"/>
  <c r="R61" i="1"/>
  <c r="L61" i="1" s="1"/>
  <c r="C61" i="1" s="1" a="1"/>
  <c r="C61" i="1" s="1"/>
  <c r="S61" i="1"/>
  <c r="M61" i="1" s="1"/>
  <c r="T61" i="1"/>
  <c r="N61" i="1" s="1"/>
  <c r="U61" i="1"/>
  <c r="O61" i="1" s="1"/>
  <c r="V61" i="1"/>
  <c r="P61" i="1" s="1"/>
  <c r="G61" i="1" s="1" a="1"/>
  <c r="G61" i="1" s="1"/>
  <c r="D288" i="3" l="1"/>
  <c r="D280" i="3"/>
  <c r="D284" i="3"/>
  <c r="D282" i="3"/>
  <c r="D286" i="3"/>
  <c r="K63" i="1"/>
  <c r="T62" i="1"/>
  <c r="N62" i="1" s="1"/>
  <c r="E62" i="1" s="1" a="1"/>
  <c r="E62" i="1" s="1"/>
  <c r="U62" i="1"/>
  <c r="O62" i="1" s="1"/>
  <c r="F62" i="1" s="1" a="1"/>
  <c r="F62" i="1" s="1"/>
  <c r="R62" i="1"/>
  <c r="L62" i="1" s="1"/>
  <c r="C62" i="1" s="1" a="1"/>
  <c r="C62" i="1" s="1"/>
  <c r="S62" i="1"/>
  <c r="M62" i="1" s="1"/>
  <c r="D62" i="1" s="1" a="1"/>
  <c r="D62" i="1" s="1"/>
  <c r="V62" i="1"/>
  <c r="P62" i="1" s="1"/>
  <c r="G62" i="1" s="1" a="1"/>
  <c r="G62" i="1" s="1"/>
  <c r="D291" i="3" l="1"/>
  <c r="D287" i="3"/>
  <c r="D289" i="3"/>
  <c r="D285" i="3"/>
  <c r="D293" i="3"/>
  <c r="K64" i="1"/>
  <c r="T63" i="1"/>
  <c r="N63" i="1" s="1"/>
  <c r="U63" i="1"/>
  <c r="O63" i="1" s="1"/>
  <c r="V63" i="1"/>
  <c r="P63" i="1" s="1"/>
  <c r="R63" i="1"/>
  <c r="L63" i="1" s="1"/>
  <c r="C63" i="1" s="1" a="1"/>
  <c r="C63" i="1" s="1"/>
  <c r="S63" i="1"/>
  <c r="M63" i="1" s="1"/>
  <c r="D63" i="1" s="1" a="1"/>
  <c r="D63" i="1" s="1"/>
  <c r="D298" i="3" l="1"/>
  <c r="D290" i="3"/>
  <c r="D294" i="3"/>
  <c r="D292" i="3"/>
  <c r="D296" i="3"/>
  <c r="K65" i="1"/>
  <c r="V64" i="1"/>
  <c r="P64" i="1" s="1"/>
  <c r="R64" i="1"/>
  <c r="L64" i="1" s="1"/>
  <c r="C64" i="1" s="1" a="1"/>
  <c r="C64" i="1" s="1"/>
  <c r="S64" i="1"/>
  <c r="M64" i="1" s="1"/>
  <c r="T64" i="1"/>
  <c r="N64" i="1" s="1"/>
  <c r="E64" i="1" s="1" a="1"/>
  <c r="E64" i="1" s="1"/>
  <c r="U64" i="1"/>
  <c r="O64" i="1" s="1"/>
  <c r="D301" i="3" l="1"/>
  <c r="D297" i="3"/>
  <c r="D299" i="3"/>
  <c r="D295" i="3"/>
  <c r="D303" i="3"/>
  <c r="K66" i="1"/>
  <c r="R65" i="1"/>
  <c r="L65" i="1" s="1"/>
  <c r="C65" i="1" s="1" a="1"/>
  <c r="C65" i="1" s="1"/>
  <c r="V65" i="1"/>
  <c r="P65" i="1" s="1"/>
  <c r="T65" i="1"/>
  <c r="N65" i="1" s="1"/>
  <c r="S65" i="1"/>
  <c r="M65" i="1" s="1"/>
  <c r="U65" i="1"/>
  <c r="O65" i="1" s="1"/>
  <c r="F65" i="1" s="1" a="1"/>
  <c r="F65" i="1" s="1"/>
  <c r="D308" i="3" l="1"/>
  <c r="D300" i="3"/>
  <c r="D304" i="3"/>
  <c r="D302" i="3"/>
  <c r="D306" i="3"/>
  <c r="K67" i="1"/>
  <c r="R66" i="1"/>
  <c r="L66" i="1" s="1"/>
  <c r="C66" i="1" s="1" a="1"/>
  <c r="C66" i="1" s="1"/>
  <c r="S66" i="1"/>
  <c r="M66" i="1" s="1"/>
  <c r="T66" i="1"/>
  <c r="N66" i="1" s="1"/>
  <c r="U66" i="1"/>
  <c r="O66" i="1" s="1"/>
  <c r="V66" i="1"/>
  <c r="P66" i="1" s="1"/>
  <c r="G66" i="1" s="1" a="1"/>
  <c r="G66" i="1" s="1"/>
  <c r="D311" i="3" l="1"/>
  <c r="D307" i="3"/>
  <c r="D309" i="3"/>
  <c r="D305" i="3"/>
  <c r="D313" i="3"/>
  <c r="K68" i="1"/>
  <c r="S67" i="1"/>
  <c r="M67" i="1" s="1"/>
  <c r="D67" i="1" s="1" a="1"/>
  <c r="D67" i="1" s="1"/>
  <c r="T67" i="1"/>
  <c r="N67" i="1" s="1"/>
  <c r="E67" i="1" s="1" a="1"/>
  <c r="E67" i="1" s="1"/>
  <c r="U67" i="1"/>
  <c r="O67" i="1" s="1"/>
  <c r="F67" i="1" s="1" a="1"/>
  <c r="F67" i="1" s="1"/>
  <c r="V67" i="1"/>
  <c r="P67" i="1" s="1"/>
  <c r="G67" i="1" s="1" a="1"/>
  <c r="G67" i="1" s="1"/>
  <c r="R67" i="1"/>
  <c r="L67" i="1" s="1"/>
  <c r="C67" i="1" s="1" a="1"/>
  <c r="C67" i="1" s="1"/>
  <c r="D310" i="3" l="1"/>
  <c r="D318" i="3"/>
  <c r="D314" i="3"/>
  <c r="D312" i="3"/>
  <c r="D316" i="3"/>
  <c r="K69" i="1"/>
  <c r="S68" i="1"/>
  <c r="M68" i="1" s="1"/>
  <c r="D68" i="1" s="1" a="1"/>
  <c r="D68" i="1" s="1"/>
  <c r="T68" i="1"/>
  <c r="N68" i="1" s="1"/>
  <c r="U68" i="1"/>
  <c r="O68" i="1" s="1"/>
  <c r="R68" i="1"/>
  <c r="L68" i="1" s="1"/>
  <c r="C68" i="1" s="1" a="1"/>
  <c r="C68" i="1" s="1"/>
  <c r="V68" i="1"/>
  <c r="P68" i="1" s="1"/>
  <c r="D321" i="3" l="1"/>
  <c r="D317" i="3"/>
  <c r="D319" i="3"/>
  <c r="D323" i="3"/>
  <c r="D315" i="3"/>
  <c r="K70" i="1"/>
  <c r="U69" i="1"/>
  <c r="O69" i="1" s="1"/>
  <c r="V69" i="1"/>
  <c r="P69" i="1" s="1"/>
  <c r="R69" i="1"/>
  <c r="L69" i="1" s="1"/>
  <c r="C69" i="1" s="1" a="1"/>
  <c r="C69" i="1" s="1"/>
  <c r="S69" i="1"/>
  <c r="M69" i="1" s="1"/>
  <c r="T69" i="1"/>
  <c r="N69" i="1" s="1"/>
  <c r="E69" i="1" s="1" a="1"/>
  <c r="E69" i="1" s="1"/>
  <c r="D328" i="3" l="1"/>
  <c r="D324" i="3"/>
  <c r="D322" i="3"/>
  <c r="D320" i="3"/>
  <c r="D326" i="3"/>
  <c r="K71" i="1"/>
  <c r="R70" i="1"/>
  <c r="L70" i="1" s="1"/>
  <c r="C70" i="1" s="1" a="1"/>
  <c r="C70" i="1" s="1"/>
  <c r="S70" i="1"/>
  <c r="M70" i="1" s="1"/>
  <c r="U70" i="1"/>
  <c r="O70" i="1" s="1"/>
  <c r="F70" i="1" s="1" a="1"/>
  <c r="F70" i="1" s="1"/>
  <c r="V70" i="1"/>
  <c r="P70" i="1" s="1"/>
  <c r="T70" i="1"/>
  <c r="N70" i="1" s="1"/>
  <c r="D331" i="3" l="1"/>
  <c r="D325" i="3"/>
  <c r="D327" i="3"/>
  <c r="D329" i="3"/>
  <c r="D333" i="3"/>
  <c r="K72" i="1"/>
  <c r="R71" i="1"/>
  <c r="L71" i="1" s="1"/>
  <c r="C71" i="1" s="1" a="1"/>
  <c r="C71" i="1" s="1"/>
  <c r="S71" i="1"/>
  <c r="M71" i="1" s="1"/>
  <c r="T71" i="1"/>
  <c r="N71" i="1" s="1"/>
  <c r="U71" i="1"/>
  <c r="O71" i="1" s="1"/>
  <c r="V71" i="1"/>
  <c r="P71" i="1" s="1"/>
  <c r="G71" i="1" s="1" a="1"/>
  <c r="G71" i="1" s="1"/>
  <c r="D334" i="3" l="1"/>
  <c r="D332" i="3"/>
  <c r="D330" i="3"/>
  <c r="D338" i="3"/>
  <c r="D336" i="3"/>
  <c r="K73" i="1"/>
  <c r="R72" i="1"/>
  <c r="L72" i="1" s="1"/>
  <c r="C72" i="1" s="1" a="1"/>
  <c r="C72" i="1" s="1"/>
  <c r="S72" i="1"/>
  <c r="M72" i="1" s="1"/>
  <c r="D72" i="1" s="1" a="1"/>
  <c r="D72" i="1" s="1"/>
  <c r="V72" i="1"/>
  <c r="P72" i="1" s="1"/>
  <c r="G72" i="1" s="1" a="1"/>
  <c r="G72" i="1" s="1"/>
  <c r="T72" i="1"/>
  <c r="N72" i="1" s="1"/>
  <c r="E72" i="1" s="1" a="1"/>
  <c r="E72" i="1" s="1"/>
  <c r="U72" i="1"/>
  <c r="O72" i="1" s="1"/>
  <c r="F72" i="1" s="1" a="1"/>
  <c r="F72" i="1" s="1"/>
  <c r="D341" i="3" l="1"/>
  <c r="D343" i="3"/>
  <c r="D335" i="3"/>
  <c r="D337" i="3"/>
  <c r="D339" i="3"/>
  <c r="K74" i="1"/>
  <c r="R73" i="1"/>
  <c r="L73" i="1" s="1"/>
  <c r="C73" i="1" s="1" a="1"/>
  <c r="C73" i="1" s="1"/>
  <c r="S73" i="1"/>
  <c r="M73" i="1" s="1"/>
  <c r="D73" i="1" s="1" a="1"/>
  <c r="D73" i="1" s="1"/>
  <c r="T73" i="1"/>
  <c r="N73" i="1" s="1"/>
  <c r="U73" i="1"/>
  <c r="O73" i="1" s="1"/>
  <c r="V73" i="1"/>
  <c r="P73" i="1" s="1"/>
  <c r="D344" i="3" l="1"/>
  <c r="D342" i="3"/>
  <c r="D340" i="3"/>
  <c r="D348" i="3"/>
  <c r="D346" i="3"/>
  <c r="K75" i="1"/>
  <c r="T74" i="1"/>
  <c r="N74" i="1" s="1"/>
  <c r="E74" i="1" s="1" a="1"/>
  <c r="E74" i="1" s="1"/>
  <c r="U74" i="1"/>
  <c r="O74" i="1" s="1"/>
  <c r="R74" i="1"/>
  <c r="L74" i="1" s="1"/>
  <c r="C74" i="1" s="1" a="1"/>
  <c r="C74" i="1" s="1"/>
  <c r="V74" i="1"/>
  <c r="P74" i="1" s="1"/>
  <c r="S74" i="1"/>
  <c r="M74" i="1" s="1"/>
  <c r="D351" i="3" l="1"/>
  <c r="D353" i="3"/>
  <c r="D345" i="3"/>
  <c r="D347" i="3"/>
  <c r="D349" i="3"/>
  <c r="K76" i="1"/>
  <c r="T75" i="1"/>
  <c r="N75" i="1" s="1"/>
  <c r="R75" i="1"/>
  <c r="L75" i="1" s="1"/>
  <c r="C75" i="1" s="1" a="1"/>
  <c r="C75" i="1" s="1"/>
  <c r="U75" i="1"/>
  <c r="O75" i="1" s="1"/>
  <c r="F75" i="1" s="1" a="1"/>
  <c r="F75" i="1" s="1"/>
  <c r="V75" i="1"/>
  <c r="P75" i="1" s="1"/>
  <c r="S75" i="1"/>
  <c r="M75" i="1" s="1"/>
  <c r="D354" i="3" l="1"/>
  <c r="D352" i="3"/>
  <c r="D350" i="3"/>
  <c r="D358" i="3"/>
  <c r="D356" i="3"/>
  <c r="K77" i="1"/>
  <c r="V76" i="1"/>
  <c r="P76" i="1" s="1"/>
  <c r="G76" i="1" s="1" a="1"/>
  <c r="G76" i="1" s="1"/>
  <c r="R76" i="1"/>
  <c r="L76" i="1" s="1"/>
  <c r="C76" i="1" s="1" a="1"/>
  <c r="C76" i="1" s="1"/>
  <c r="S76" i="1"/>
  <c r="M76" i="1" s="1"/>
  <c r="T76" i="1"/>
  <c r="N76" i="1" s="1"/>
  <c r="U76" i="1"/>
  <c r="O76" i="1" s="1"/>
  <c r="D361" i="3" l="1"/>
  <c r="D363" i="3"/>
  <c r="D355" i="3"/>
  <c r="D357" i="3"/>
  <c r="D359" i="3"/>
  <c r="K78" i="1"/>
  <c r="T77" i="1"/>
  <c r="N77" i="1" s="1"/>
  <c r="E77" i="1" s="1" a="1"/>
  <c r="E77" i="1" s="1"/>
  <c r="R77" i="1"/>
  <c r="L77" i="1" s="1"/>
  <c r="C77" i="1" s="1" a="1"/>
  <c r="C77" i="1" s="1"/>
  <c r="V77" i="1"/>
  <c r="P77" i="1" s="1"/>
  <c r="G77" i="1" s="1" a="1"/>
  <c r="G77" i="1" s="1"/>
  <c r="U77" i="1"/>
  <c r="O77" i="1" s="1"/>
  <c r="F77" i="1" s="1" a="1"/>
  <c r="F77" i="1" s="1"/>
  <c r="S77" i="1"/>
  <c r="M77" i="1" s="1"/>
  <c r="D77" i="1" s="1" a="1"/>
  <c r="D77" i="1" s="1"/>
  <c r="D364" i="3" l="1"/>
  <c r="D362" i="3"/>
  <c r="D360" i="3"/>
  <c r="D368" i="3"/>
  <c r="D366" i="3"/>
  <c r="K79" i="1"/>
  <c r="R78" i="1"/>
  <c r="L78" i="1" s="1"/>
  <c r="C78" i="1" s="1" a="1"/>
  <c r="C78" i="1" s="1"/>
  <c r="S78" i="1"/>
  <c r="M78" i="1" s="1"/>
  <c r="D78" i="1" s="1" a="1"/>
  <c r="D78" i="1" s="1"/>
  <c r="T78" i="1"/>
  <c r="N78" i="1" s="1"/>
  <c r="U78" i="1"/>
  <c r="O78" i="1" s="1"/>
  <c r="V78" i="1"/>
  <c r="P78" i="1" s="1"/>
  <c r="D371" i="3" l="1"/>
  <c r="D373" i="3"/>
  <c r="D365" i="3"/>
  <c r="D367" i="3"/>
  <c r="D369" i="3"/>
  <c r="K80" i="1"/>
  <c r="S79" i="1"/>
  <c r="M79" i="1" s="1"/>
  <c r="T79" i="1"/>
  <c r="N79" i="1" s="1"/>
  <c r="E79" i="1" s="1" a="1"/>
  <c r="E79" i="1" s="1"/>
  <c r="R79" i="1"/>
  <c r="L79" i="1" s="1"/>
  <c r="C79" i="1" s="1" a="1"/>
  <c r="C79" i="1" s="1"/>
  <c r="U79" i="1"/>
  <c r="O79" i="1" s="1"/>
  <c r="V79" i="1"/>
  <c r="P79" i="1" s="1"/>
  <c r="D374" i="3" l="1"/>
  <c r="D372" i="3"/>
  <c r="D370" i="3"/>
  <c r="D378" i="3"/>
  <c r="D376" i="3"/>
  <c r="K81" i="1"/>
  <c r="R80" i="1"/>
  <c r="L80" i="1" s="1"/>
  <c r="C80" i="1" s="1" a="1"/>
  <c r="C80" i="1" s="1"/>
  <c r="S80" i="1"/>
  <c r="M80" i="1" s="1"/>
  <c r="T80" i="1"/>
  <c r="N80" i="1" s="1"/>
  <c r="U80" i="1"/>
  <c r="O80" i="1" s="1"/>
  <c r="F80" i="1" s="1" a="1"/>
  <c r="F80" i="1" s="1"/>
  <c r="V80" i="1"/>
  <c r="P80" i="1" s="1"/>
  <c r="D381" i="3" l="1"/>
  <c r="D375" i="3"/>
  <c r="D383" i="3"/>
  <c r="D377" i="3"/>
  <c r="D379" i="3"/>
  <c r="K82" i="1"/>
  <c r="U81" i="1"/>
  <c r="O81" i="1" s="1"/>
  <c r="V81" i="1"/>
  <c r="P81" i="1" s="1"/>
  <c r="G81" i="1" s="1" a="1"/>
  <c r="G81" i="1" s="1"/>
  <c r="R81" i="1"/>
  <c r="L81" i="1" s="1"/>
  <c r="C81" i="1" s="1" a="1"/>
  <c r="C81" i="1" s="1"/>
  <c r="S81" i="1"/>
  <c r="M81" i="1" s="1"/>
  <c r="T81" i="1"/>
  <c r="N81" i="1" s="1"/>
  <c r="D384" i="3" l="1"/>
  <c r="D382" i="3"/>
  <c r="D388" i="3"/>
  <c r="D380" i="3"/>
  <c r="D386" i="3"/>
  <c r="K83" i="1"/>
  <c r="U82" i="1"/>
  <c r="O82" i="1" s="1"/>
  <c r="F82" i="1" s="1" a="1"/>
  <c r="F82" i="1" s="1"/>
  <c r="V82" i="1"/>
  <c r="P82" i="1" s="1"/>
  <c r="G82" i="1" s="1" a="1"/>
  <c r="G82" i="1" s="1"/>
  <c r="R82" i="1"/>
  <c r="L82" i="1" s="1"/>
  <c r="C82" i="1" s="1" a="1"/>
  <c r="C82" i="1" s="1"/>
  <c r="S82" i="1"/>
  <c r="M82" i="1" s="1"/>
  <c r="D82" i="1" s="1" a="1"/>
  <c r="D82" i="1" s="1"/>
  <c r="T82" i="1"/>
  <c r="N82" i="1" s="1"/>
  <c r="E82" i="1" s="1" a="1"/>
  <c r="E82" i="1" s="1"/>
  <c r="D391" i="3" l="1"/>
  <c r="D385" i="3"/>
  <c r="D393" i="3"/>
  <c r="D387" i="3"/>
  <c r="D389" i="3"/>
  <c r="K84" i="1"/>
  <c r="R83" i="1"/>
  <c r="L83" i="1" s="1"/>
  <c r="C83" i="1" s="1" a="1"/>
  <c r="C83" i="1" s="1"/>
  <c r="S83" i="1"/>
  <c r="M83" i="1" s="1"/>
  <c r="D83" i="1" s="1" a="1"/>
  <c r="D83" i="1" s="1"/>
  <c r="T83" i="1"/>
  <c r="N83" i="1" s="1"/>
  <c r="U83" i="1"/>
  <c r="O83" i="1" s="1"/>
  <c r="V83" i="1"/>
  <c r="P83" i="1" s="1"/>
  <c r="D394" i="3" l="1"/>
  <c r="D392" i="3"/>
  <c r="D398" i="3"/>
  <c r="D390" i="3"/>
  <c r="D396" i="3"/>
  <c r="K85" i="1"/>
  <c r="R84" i="1"/>
  <c r="L84" i="1" s="1"/>
  <c r="C84" i="1" s="1" a="1"/>
  <c r="C84" i="1" s="1"/>
  <c r="T84" i="1"/>
  <c r="N84" i="1" s="1"/>
  <c r="E84" i="1" s="1" a="1"/>
  <c r="E84" i="1" s="1"/>
  <c r="S84" i="1"/>
  <c r="M84" i="1" s="1"/>
  <c r="U84" i="1"/>
  <c r="O84" i="1" s="1"/>
  <c r="V84" i="1"/>
  <c r="P84" i="1" s="1"/>
  <c r="D401" i="3" l="1"/>
  <c r="D395" i="3"/>
  <c r="D403" i="3"/>
  <c r="D397" i="3"/>
  <c r="D399" i="3"/>
  <c r="K86" i="1"/>
  <c r="R85" i="1"/>
  <c r="L85" i="1" s="1"/>
  <c r="C85" i="1" s="1" a="1"/>
  <c r="C85" i="1" s="1"/>
  <c r="S85" i="1"/>
  <c r="M85" i="1" s="1"/>
  <c r="T85" i="1"/>
  <c r="N85" i="1" s="1"/>
  <c r="U85" i="1"/>
  <c r="O85" i="1" s="1"/>
  <c r="F85" i="1" s="1" a="1"/>
  <c r="F85" i="1" s="1"/>
  <c r="V85" i="1"/>
  <c r="P85" i="1" s="1"/>
  <c r="D402" i="3" l="1"/>
  <c r="D408" i="3"/>
  <c r="D404" i="3"/>
  <c r="D400" i="3"/>
  <c r="D406" i="3"/>
  <c r="K87" i="1"/>
  <c r="T86" i="1"/>
  <c r="N86" i="1" s="1"/>
  <c r="U86" i="1"/>
  <c r="O86" i="1" s="1"/>
  <c r="V86" i="1"/>
  <c r="P86" i="1" s="1"/>
  <c r="G86" i="1" s="1" a="1"/>
  <c r="G86" i="1" s="1"/>
  <c r="R86" i="1"/>
  <c r="L86" i="1" s="1"/>
  <c r="C86" i="1" s="1" a="1"/>
  <c r="C86" i="1" s="1"/>
  <c r="S86" i="1"/>
  <c r="M86" i="1" s="1"/>
  <c r="D411" i="3" l="1"/>
  <c r="D409" i="3"/>
  <c r="D405" i="3"/>
  <c r="D413" i="3"/>
  <c r="D407" i="3"/>
  <c r="K88" i="1"/>
  <c r="T87" i="1"/>
  <c r="N87" i="1" s="1"/>
  <c r="E87" i="1" s="1" a="1"/>
  <c r="E87" i="1" s="1"/>
  <c r="U87" i="1"/>
  <c r="O87" i="1" s="1"/>
  <c r="F87" i="1" s="1" a="1"/>
  <c r="F87" i="1" s="1"/>
  <c r="R87" i="1"/>
  <c r="L87" i="1" s="1"/>
  <c r="C87" i="1" s="1" a="1"/>
  <c r="C87" i="1" s="1"/>
  <c r="V87" i="1"/>
  <c r="P87" i="1" s="1"/>
  <c r="G87" i="1" s="1" a="1"/>
  <c r="G87" i="1" s="1"/>
  <c r="S87" i="1"/>
  <c r="M87" i="1" s="1"/>
  <c r="D87" i="1" s="1" a="1"/>
  <c r="D87" i="1" s="1"/>
  <c r="D412" i="3" l="1"/>
  <c r="D418" i="3"/>
  <c r="D410" i="3"/>
  <c r="D414" i="3"/>
  <c r="D416" i="3"/>
  <c r="K89" i="1"/>
  <c r="V88" i="1"/>
  <c r="P88" i="1" s="1"/>
  <c r="R88" i="1"/>
  <c r="L88" i="1" s="1"/>
  <c r="C88" i="1" s="1" a="1"/>
  <c r="C88" i="1" s="1"/>
  <c r="S88" i="1"/>
  <c r="M88" i="1" s="1"/>
  <c r="D88" i="1" s="1" a="1"/>
  <c r="D88" i="1" s="1"/>
  <c r="T88" i="1"/>
  <c r="N88" i="1" s="1"/>
  <c r="U88" i="1"/>
  <c r="O88" i="1" s="1"/>
  <c r="D419" i="3" l="1"/>
  <c r="D421" i="3"/>
  <c r="D415" i="3"/>
  <c r="D423" i="3"/>
  <c r="D417" i="3"/>
  <c r="K90" i="1"/>
  <c r="R89" i="1"/>
  <c r="L89" i="1" s="1"/>
  <c r="C89" i="1" s="1" a="1"/>
  <c r="C89" i="1" s="1"/>
  <c r="S89" i="1"/>
  <c r="M89" i="1" s="1"/>
  <c r="U89" i="1"/>
  <c r="O89" i="1" s="1"/>
  <c r="V89" i="1"/>
  <c r="P89" i="1" s="1"/>
  <c r="T89" i="1"/>
  <c r="N89" i="1" s="1"/>
  <c r="E89" i="1" s="1" a="1"/>
  <c r="E89" i="1" s="1"/>
  <c r="D422" i="3" l="1"/>
  <c r="D428" i="3"/>
  <c r="D420" i="3"/>
  <c r="D426" i="3"/>
  <c r="D424" i="3"/>
  <c r="K91" i="1"/>
  <c r="R90" i="1"/>
  <c r="L90" i="1" s="1"/>
  <c r="C90" i="1" s="1" a="1"/>
  <c r="C90" i="1" s="1"/>
  <c r="S90" i="1"/>
  <c r="M90" i="1" s="1"/>
  <c r="T90" i="1"/>
  <c r="N90" i="1" s="1"/>
  <c r="U90" i="1"/>
  <c r="O90" i="1" s="1"/>
  <c r="F90" i="1" s="1" a="1"/>
  <c r="F90" i="1" s="1"/>
  <c r="V90" i="1"/>
  <c r="P90" i="1" s="1"/>
  <c r="D429" i="3" l="1"/>
  <c r="D431" i="3"/>
  <c r="D425" i="3"/>
  <c r="D433" i="3"/>
  <c r="D427" i="3"/>
  <c r="K92" i="1"/>
  <c r="S91" i="1"/>
  <c r="M91" i="1" s="1"/>
  <c r="T91" i="1"/>
  <c r="N91" i="1" s="1"/>
  <c r="V91" i="1"/>
  <c r="P91" i="1" s="1"/>
  <c r="G91" i="1" s="1" a="1"/>
  <c r="G91" i="1" s="1"/>
  <c r="U91" i="1"/>
  <c r="O91" i="1" s="1"/>
  <c r="R91" i="1"/>
  <c r="L91" i="1" s="1"/>
  <c r="C91" i="1" s="1" a="1"/>
  <c r="C91" i="1" s="1"/>
  <c r="D432" i="3" l="1"/>
  <c r="D438" i="3"/>
  <c r="D430" i="3"/>
  <c r="D436" i="3"/>
  <c r="D434" i="3"/>
  <c r="K93" i="1"/>
  <c r="S92" i="1"/>
  <c r="M92" i="1" s="1"/>
  <c r="D92" i="1" s="1" a="1"/>
  <c r="D92" i="1" s="1"/>
  <c r="T92" i="1"/>
  <c r="N92" i="1" s="1"/>
  <c r="E92" i="1" s="1" a="1"/>
  <c r="E92" i="1" s="1"/>
  <c r="R92" i="1"/>
  <c r="L92" i="1" s="1"/>
  <c r="C92" i="1" s="1" a="1"/>
  <c r="C92" i="1" s="1"/>
  <c r="U92" i="1"/>
  <c r="O92" i="1" s="1"/>
  <c r="F92" i="1" s="1" a="1"/>
  <c r="F92" i="1" s="1"/>
  <c r="V92" i="1"/>
  <c r="P92" i="1" s="1"/>
  <c r="G92" i="1" s="1" a="1"/>
  <c r="G92" i="1" s="1"/>
  <c r="D439" i="3" l="1"/>
  <c r="D441" i="3"/>
  <c r="D435" i="3"/>
  <c r="D443" i="3"/>
  <c r="D437" i="3"/>
  <c r="K94" i="1"/>
  <c r="U93" i="1"/>
  <c r="O93" i="1" s="1"/>
  <c r="V93" i="1"/>
  <c r="P93" i="1" s="1"/>
  <c r="R93" i="1"/>
  <c r="L93" i="1" s="1"/>
  <c r="C93" i="1" s="1" a="1"/>
  <c r="C93" i="1" s="1"/>
  <c r="S93" i="1"/>
  <c r="M93" i="1" s="1"/>
  <c r="D93" i="1" s="1" a="1"/>
  <c r="D93" i="1" s="1"/>
  <c r="T93" i="1"/>
  <c r="N93" i="1" s="1"/>
  <c r="D442" i="3" l="1"/>
  <c r="D448" i="3"/>
  <c r="D440" i="3"/>
  <c r="D446" i="3"/>
  <c r="D444" i="3"/>
  <c r="K95" i="1"/>
  <c r="T94" i="1"/>
  <c r="N94" i="1" s="1"/>
  <c r="E94" i="1" s="1" a="1"/>
  <c r="E94" i="1" s="1"/>
  <c r="U94" i="1"/>
  <c r="O94" i="1" s="1"/>
  <c r="V94" i="1"/>
  <c r="P94" i="1" s="1"/>
  <c r="R94" i="1"/>
  <c r="L94" i="1" s="1"/>
  <c r="C94" i="1" s="1" a="1"/>
  <c r="C94" i="1" s="1"/>
  <c r="S94" i="1"/>
  <c r="M94" i="1" s="1"/>
  <c r="D449" i="3" l="1"/>
  <c r="D451" i="3"/>
  <c r="D445" i="3"/>
  <c r="D453" i="3"/>
  <c r="D447" i="3"/>
  <c r="K96" i="1"/>
  <c r="R95" i="1"/>
  <c r="L95" i="1" s="1"/>
  <c r="C95" i="1" s="1" a="1"/>
  <c r="C95" i="1" s="1"/>
  <c r="S95" i="1"/>
  <c r="M95" i="1" s="1"/>
  <c r="T95" i="1"/>
  <c r="N95" i="1" s="1"/>
  <c r="U95" i="1"/>
  <c r="O95" i="1" s="1"/>
  <c r="F95" i="1" s="1" a="1"/>
  <c r="F95" i="1" s="1"/>
  <c r="V95" i="1"/>
  <c r="P95" i="1" s="1"/>
  <c r="D452" i="3" l="1"/>
  <c r="D458" i="3"/>
  <c r="D450" i="3"/>
  <c r="D456" i="3"/>
  <c r="D454" i="3"/>
  <c r="K97" i="1"/>
  <c r="R96" i="1"/>
  <c r="L96" i="1" s="1"/>
  <c r="C96" i="1" s="1" a="1"/>
  <c r="C96" i="1" s="1"/>
  <c r="S96" i="1"/>
  <c r="M96" i="1" s="1"/>
  <c r="U96" i="1"/>
  <c r="O96" i="1" s="1"/>
  <c r="T96" i="1"/>
  <c r="N96" i="1" s="1"/>
  <c r="V96" i="1"/>
  <c r="P96" i="1" s="1"/>
  <c r="G96" i="1" s="1" a="1"/>
  <c r="G96" i="1" s="1"/>
  <c r="D459" i="3" l="1"/>
  <c r="D461" i="3"/>
  <c r="D455" i="3"/>
  <c r="D463" i="3"/>
  <c r="D457" i="3"/>
  <c r="K98" i="1"/>
  <c r="R97" i="1"/>
  <c r="L97" i="1" s="1"/>
  <c r="C97" i="1" s="1" a="1"/>
  <c r="C97" i="1" s="1"/>
  <c r="S97" i="1"/>
  <c r="M97" i="1" s="1"/>
  <c r="D97" i="1" s="1" a="1"/>
  <c r="D97" i="1" s="1"/>
  <c r="T97" i="1"/>
  <c r="N97" i="1" s="1"/>
  <c r="E97" i="1" s="1" a="1"/>
  <c r="E97" i="1" s="1"/>
  <c r="U97" i="1"/>
  <c r="O97" i="1" s="1"/>
  <c r="F97" i="1" s="1" a="1"/>
  <c r="F97" i="1" s="1"/>
  <c r="V97" i="1"/>
  <c r="P97" i="1" s="1"/>
  <c r="G97" i="1" s="1" a="1"/>
  <c r="G97" i="1" s="1"/>
  <c r="D462" i="3" l="1"/>
  <c r="D468" i="3"/>
  <c r="D460" i="3"/>
  <c r="D466" i="3"/>
  <c r="D464" i="3"/>
  <c r="K99" i="1"/>
  <c r="T98" i="1"/>
  <c r="N98" i="1" s="1"/>
  <c r="U98" i="1"/>
  <c r="O98" i="1" s="1"/>
  <c r="R98" i="1"/>
  <c r="L98" i="1" s="1"/>
  <c r="C98" i="1" s="1" a="1"/>
  <c r="C98" i="1" s="1"/>
  <c r="S98" i="1"/>
  <c r="M98" i="1" s="1"/>
  <c r="D98" i="1" s="1" a="1"/>
  <c r="D98" i="1" s="1"/>
  <c r="V98" i="1"/>
  <c r="P98" i="1" s="1"/>
  <c r="D469" i="3" l="1"/>
  <c r="D471" i="3"/>
  <c r="D465" i="3"/>
  <c r="D473" i="3"/>
  <c r="D467" i="3"/>
  <c r="K100" i="1"/>
  <c r="T99" i="1"/>
  <c r="N99" i="1" s="1"/>
  <c r="E99" i="1" s="1" a="1"/>
  <c r="E99" i="1" s="1"/>
  <c r="R99" i="1"/>
  <c r="L99" i="1" s="1"/>
  <c r="C99" i="1" s="1" a="1"/>
  <c r="C99" i="1" s="1"/>
  <c r="U99" i="1"/>
  <c r="O99" i="1" s="1"/>
  <c r="V99" i="1"/>
  <c r="P99" i="1" s="1"/>
  <c r="S99" i="1"/>
  <c r="M99" i="1" s="1"/>
  <c r="D472" i="3" l="1"/>
  <c r="D478" i="3"/>
  <c r="D470" i="3"/>
  <c r="D476" i="3"/>
  <c r="D474" i="3"/>
  <c r="K101" i="1"/>
  <c r="V100" i="1"/>
  <c r="P100" i="1" s="1"/>
  <c r="R100" i="1"/>
  <c r="L100" i="1" s="1"/>
  <c r="C100" i="1" s="1" a="1"/>
  <c r="C100" i="1" s="1"/>
  <c r="S100" i="1"/>
  <c r="M100" i="1" s="1"/>
  <c r="T100" i="1"/>
  <c r="N100" i="1" s="1"/>
  <c r="U100" i="1"/>
  <c r="O100" i="1" s="1"/>
  <c r="F100" i="1" s="1" a="1"/>
  <c r="F100" i="1" s="1"/>
  <c r="D479" i="3" l="1"/>
  <c r="D481" i="3"/>
  <c r="D475" i="3"/>
  <c r="D483" i="3"/>
  <c r="D477" i="3"/>
  <c r="K102" i="1"/>
  <c r="R101" i="1"/>
  <c r="L101" i="1" s="1"/>
  <c r="C101" i="1" s="1" a="1"/>
  <c r="C101" i="1" s="1"/>
  <c r="V101" i="1"/>
  <c r="P101" i="1" s="1"/>
  <c r="G101" i="1" s="1" a="1"/>
  <c r="G101" i="1" s="1"/>
  <c r="T101" i="1"/>
  <c r="N101" i="1" s="1"/>
  <c r="U101" i="1"/>
  <c r="O101" i="1" s="1"/>
  <c r="S101" i="1"/>
  <c r="M101" i="1" s="1"/>
  <c r="D482" i="3" l="1"/>
  <c r="D488" i="3"/>
  <c r="D480" i="3"/>
  <c r="D486" i="3"/>
  <c r="D484" i="3"/>
  <c r="K103" i="1"/>
  <c r="R102" i="1"/>
  <c r="L102" i="1" s="1"/>
  <c r="C102" i="1" s="1" a="1"/>
  <c r="C102" i="1" s="1"/>
  <c r="S102" i="1"/>
  <c r="M102" i="1" s="1"/>
  <c r="D102" i="1" s="1" a="1"/>
  <c r="D102" i="1" s="1"/>
  <c r="T102" i="1"/>
  <c r="N102" i="1" s="1"/>
  <c r="E102" i="1" s="1" a="1"/>
  <c r="E102" i="1" s="1"/>
  <c r="U102" i="1"/>
  <c r="O102" i="1" s="1"/>
  <c r="F102" i="1" s="1" a="1"/>
  <c r="F102" i="1" s="1"/>
  <c r="V102" i="1"/>
  <c r="P102" i="1" s="1"/>
  <c r="G102" i="1" s="1" a="1"/>
  <c r="G102" i="1" s="1"/>
  <c r="D489" i="3" l="1"/>
  <c r="D491" i="3"/>
  <c r="D485" i="3"/>
  <c r="D493" i="3"/>
  <c r="D487" i="3"/>
  <c r="K104" i="1"/>
  <c r="S103" i="1"/>
  <c r="M103" i="1" s="1"/>
  <c r="D103" i="1" s="1" a="1"/>
  <c r="D103" i="1" s="1"/>
  <c r="T103" i="1"/>
  <c r="N103" i="1" s="1"/>
  <c r="U103" i="1"/>
  <c r="O103" i="1" s="1"/>
  <c r="V103" i="1"/>
  <c r="P103" i="1" s="1"/>
  <c r="R103" i="1"/>
  <c r="L103" i="1" s="1"/>
  <c r="C103" i="1" s="1" a="1"/>
  <c r="C103" i="1" s="1"/>
  <c r="D492" i="3" l="1"/>
  <c r="D498" i="3"/>
  <c r="D490" i="3"/>
  <c r="D496" i="3"/>
  <c r="D494" i="3"/>
  <c r="K105" i="1"/>
  <c r="S104" i="1"/>
  <c r="M104" i="1" s="1"/>
  <c r="R104" i="1"/>
  <c r="L104" i="1" s="1"/>
  <c r="C104" i="1" s="1" a="1"/>
  <c r="C104" i="1" s="1"/>
  <c r="T104" i="1"/>
  <c r="N104" i="1" s="1"/>
  <c r="E104" i="1" s="1" a="1"/>
  <c r="E104" i="1" s="1"/>
  <c r="U104" i="1"/>
  <c r="O104" i="1" s="1"/>
  <c r="V104" i="1"/>
  <c r="P104" i="1" s="1"/>
  <c r="D499" i="3" l="1"/>
  <c r="D501" i="3"/>
  <c r="D495" i="3"/>
  <c r="D503" i="3"/>
  <c r="D497" i="3"/>
  <c r="K106" i="1"/>
  <c r="U105" i="1"/>
  <c r="O105" i="1" s="1"/>
  <c r="F105" i="1" s="1" a="1"/>
  <c r="F105" i="1" s="1"/>
  <c r="V105" i="1"/>
  <c r="P105" i="1" s="1"/>
  <c r="R105" i="1"/>
  <c r="L105" i="1" s="1"/>
  <c r="C105" i="1" s="1" a="1"/>
  <c r="C105" i="1" s="1"/>
  <c r="S105" i="1"/>
  <c r="M105" i="1" s="1"/>
  <c r="T105" i="1"/>
  <c r="N105" i="1" s="1"/>
  <c r="D502" i="3" l="1"/>
  <c r="D500" i="3"/>
  <c r="D504" i="3"/>
  <c r="K107" i="1"/>
  <c r="U106" i="1"/>
  <c r="O106" i="1" s="1"/>
  <c r="V106" i="1"/>
  <c r="P106" i="1" s="1"/>
  <c r="G106" i="1" s="1" a="1"/>
  <c r="G106" i="1" s="1"/>
  <c r="R106" i="1"/>
  <c r="L106" i="1" s="1"/>
  <c r="C106" i="1" s="1" a="1"/>
  <c r="C106" i="1" s="1"/>
  <c r="S106" i="1"/>
  <c r="M106" i="1" s="1"/>
  <c r="T106" i="1"/>
  <c r="N106" i="1" s="1"/>
  <c r="L505" i="3" l="1"/>
  <c r="P505" i="3"/>
  <c r="G505" i="3"/>
  <c r="R107" i="1"/>
  <c r="L107" i="1" s="1"/>
  <c r="C107" i="1" s="1" a="1"/>
  <c r="C107" i="1" s="1"/>
  <c r="C108" i="1" s="1"/>
  <c r="S107" i="1"/>
  <c r="M107" i="1" s="1"/>
  <c r="D107" i="1" s="1" a="1"/>
  <c r="D107" i="1" s="1"/>
  <c r="D108" i="1" s="1"/>
  <c r="T107" i="1"/>
  <c r="N107" i="1" s="1"/>
  <c r="E107" i="1" s="1" a="1"/>
  <c r="E107" i="1" s="1"/>
  <c r="E108" i="1" s="1"/>
  <c r="U107" i="1"/>
  <c r="O107" i="1" s="1"/>
  <c r="F107" i="1" s="1" a="1"/>
  <c r="F107" i="1" s="1"/>
  <c r="F108" i="1" s="1"/>
  <c r="V107" i="1"/>
  <c r="P107" i="1" s="1"/>
  <c r="G107" i="1" s="1" a="1"/>
  <c r="G107" i="1" s="1"/>
  <c r="G108" i="1" s="1"/>
  <c r="N505" i="3" l="1"/>
  <c r="M505" i="3"/>
  <c r="K505" i="3"/>
  <c r="J505" i="3"/>
  <c r="O505" i="3"/>
  <c r="I505" i="3"/>
  <c r="H505" i="3"/>
  <c r="S505" i="3"/>
  <c r="Q505" i="3"/>
  <c r="R50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<sst xmlns="http://schemas.openxmlformats.org/spreadsheetml/2006/main" count="55" uniqueCount="26">
  <si>
    <t>스테이지 별 재화 지급</t>
    <phoneticPr fontId="2" type="noConversion"/>
  </si>
  <si>
    <t>골드</t>
    <phoneticPr fontId="2" type="noConversion"/>
  </si>
  <si>
    <t>강철</t>
    <phoneticPr fontId="2" type="noConversion"/>
  </si>
  <si>
    <t>빵</t>
    <phoneticPr fontId="2" type="noConversion"/>
  </si>
  <si>
    <t>용의 비늘</t>
    <phoneticPr fontId="2" type="noConversion"/>
  </si>
  <si>
    <t>고기</t>
    <phoneticPr fontId="2" type="noConversion"/>
  </si>
  <si>
    <t>재화명</t>
    <phoneticPr fontId="2" type="noConversion"/>
  </si>
  <si>
    <t>Item ID</t>
    <phoneticPr fontId="2" type="noConversion"/>
  </si>
  <si>
    <t>스테이지</t>
    <phoneticPr fontId="2" type="noConversion"/>
  </si>
  <si>
    <t>배수</t>
    <phoneticPr fontId="2" type="noConversion"/>
  </si>
  <si>
    <t>기본값</t>
    <phoneticPr fontId="2" type="noConversion"/>
  </si>
  <si>
    <t>난이도 상수</t>
    <phoneticPr fontId="2" type="noConversion"/>
  </si>
  <si>
    <t>스테이지 확정되면 변경 예정</t>
    <phoneticPr fontId="2" type="noConversion"/>
  </si>
  <si>
    <t>전부지급</t>
    <phoneticPr fontId="2" type="noConversion"/>
  </si>
  <si>
    <t>총합</t>
    <phoneticPr fontId="2" type="noConversion"/>
  </si>
  <si>
    <t>건물 레벨</t>
    <phoneticPr fontId="2" type="noConversion"/>
  </si>
  <si>
    <t>본부</t>
    <phoneticPr fontId="2" type="noConversion"/>
  </si>
  <si>
    <t>타워 정비소</t>
    <phoneticPr fontId="2" type="noConversion"/>
  </si>
  <si>
    <t>영웅 훈련소</t>
    <phoneticPr fontId="2" type="noConversion"/>
  </si>
  <si>
    <t>연구소</t>
    <phoneticPr fontId="2" type="noConversion"/>
  </si>
  <si>
    <t>병사 훈련소</t>
    <phoneticPr fontId="2" type="noConversion"/>
  </si>
  <si>
    <t>적용 배수</t>
    <phoneticPr fontId="2" type="noConversion"/>
  </si>
  <si>
    <t>레벨 단위</t>
    <phoneticPr fontId="2" type="noConversion"/>
  </si>
  <si>
    <t>합계</t>
    <phoneticPr fontId="2" type="noConversion"/>
  </si>
  <si>
    <t>재화 레벨 기준</t>
    <phoneticPr fontId="2" type="noConversion"/>
  </si>
  <si>
    <t>난이도 계수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</si>
</sst>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6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41" fontId="0" fillId="0" borderId="0" xfId="1" applyFont="1" applyAlignment="1">
      <alignment horizontal="left" vertical="center"/>
    </xf>
    <xf numFmtId="41" fontId="0" fillId="2" borderId="0" xfId="1" applyFont="1" applyFill="1" applyAlignment="1">
      <alignment horizontal="left" vertical="center"/>
    </xf>
    <xf numFmtId="41" fontId="0" fillId="0" borderId="0" xfId="1" applyFont="1" applyAlignment="1">
      <alignment horizontal="center" vertical="center"/>
    </xf>
    <xf numFmtId="41" fontId="0" fillId="2" borderId="0" xfId="1" applyFont="1" applyFill="1">
      <alignment vertical="center"/>
    </xf>
    <xf numFmtId="41" fontId="3" fillId="2" borderId="0" xfId="1" applyFont="1" applyFill="1" applyAlignment="1">
      <alignment horizontal="center" vertical="center"/>
    </xf>
    <xf numFmtId="41" fontId="0" fillId="3" borderId="0" xfId="1" applyFont="1" applyFill="1" applyAlignment="1">
      <alignment horizontal="center" vertical="center"/>
    </xf>
    <xf numFmtId="41" fontId="0" fillId="3" borderId="0" xfId="1" applyFont="1" applyFill="1">
      <alignment vertical="center"/>
    </xf>
    <xf numFmtId="41" fontId="0" fillId="0" borderId="0" xfId="1" applyFont="1">
      <alignment vertical="center"/>
    </xf>
    <xf numFmtId="176" fontId="0" fillId="0" borderId="0" xfId="1" applyNumberFormat="1" applyFont="1">
      <alignment vertical="center"/>
    </xf>
    <xf numFmtId="176" fontId="0" fillId="0" borderId="0" xfId="1" applyNumberFormat="1" applyFont="1" applyAlignment="1">
      <alignment horizontal="left" vertical="center"/>
    </xf>
    <xf numFmtId="176" fontId="0" fillId="0" borderId="0" xfId="1" applyNumberFormat="1" applyFont="1" applyAlignment="1">
      <alignment horizontal="center" vertical="center"/>
    </xf>
    <xf numFmtId="176" fontId="0" fillId="3" borderId="0" xfId="1" applyNumberFormat="1" applyFont="1" applyFill="1">
      <alignment vertical="center"/>
    </xf>
    <xf numFmtId="0" fontId="0" fillId="4" borderId="0" xfId="0" applyFill="1" applyAlignment="1">
      <alignment horizontal="left" vertical="center"/>
    </xf>
    <xf numFmtId="41" fontId="0" fillId="4" borderId="0" xfId="1" applyFont="1" applyFill="1" applyAlignment="1">
      <alignment horizontal="center" vertical="center"/>
    </xf>
    <xf numFmtId="0" fontId="0" fillId="4" borderId="0" xfId="0" applyFill="1">
      <alignment vertical="center"/>
    </xf>
    <xf numFmtId="176" fontId="0" fillId="4" borderId="0" xfId="1" applyNumberFormat="1" applyFont="1" applyFill="1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>
      <alignment vertical="center"/>
    </xf>
  </cellXfs>
  <cellStyles count="2">
    <cellStyle name="쉼표 [0]" xfId="1" builtinId="6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스테이지 별 재화 지급량</a:t>
            </a:r>
            <a:r>
              <a:rPr lang="en-US" altLang="ko-KR"/>
              <a:t>(1</a:t>
            </a:r>
            <a:r>
              <a:rPr lang="ko-KR" altLang="en-US"/>
              <a:t>일</a:t>
            </a:r>
            <a:r>
              <a:rPr lang="en-US" altLang="ko-KR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'단계별 1일동안 획득하는 보상 량'!$C$5:$C$107</c:f>
              <c:numCache>
                <c:formatCode>General</c:formatCode>
                <c:ptCount val="103"/>
                <c:pt idx="0" formatCode="_(* #,##0_);_(* \(#,##0\);_(* &quot;-&quot;_);_(@_)">
                  <c:v>101</c:v>
                </c:pt>
                <c:pt idx="3" formatCode="_(* #,##0_);_(* \(#,##0\);_(* &quot;-&quot;_);_(@_)">
                  <c:v>10</c:v>
                </c:pt>
                <c:pt idx="4" formatCode="_(* #,##0_);_(* \(#,##0\);_(* &quot;-&quot;_);_(@_)">
                  <c:v>12</c:v>
                </c:pt>
                <c:pt idx="5" formatCode="_(* #,##0_);_(* \(#,##0\);_(* &quot;-&quot;_);_(@_)">
                  <c:v>15</c:v>
                </c:pt>
                <c:pt idx="6" formatCode="_(* #,##0_);_(* \(#,##0\);_(* &quot;-&quot;_);_(@_)">
                  <c:v>18</c:v>
                </c:pt>
                <c:pt idx="7" formatCode="_(* #,##0_);_(* \(#,##0\);_(* &quot;-&quot;_);_(@_)">
                  <c:v>21</c:v>
                </c:pt>
                <c:pt idx="8" formatCode="_(* #,##0_);_(* \(#,##0\);_(* &quot;-&quot;_);_(@_)">
                  <c:v>25</c:v>
                </c:pt>
                <c:pt idx="9" formatCode="_(* #,##0_);_(* \(#,##0\);_(* &quot;-&quot;_);_(@_)">
                  <c:v>30</c:v>
                </c:pt>
                <c:pt idx="10" formatCode="_(* #,##0_);_(* \(#,##0\);_(* &quot;-&quot;_);_(@_)">
                  <c:v>36</c:v>
                </c:pt>
                <c:pt idx="11" formatCode="_(* #,##0_);_(* \(#,##0\);_(* &quot;-&quot;_);_(@_)">
                  <c:v>43</c:v>
                </c:pt>
                <c:pt idx="12" formatCode="_(* #,##0_);_(* \(#,##0\);_(* &quot;-&quot;_);_(@_)">
                  <c:v>52</c:v>
                </c:pt>
                <c:pt idx="13" formatCode="_(* #,##0_);_(* \(#,##0\);_(* &quot;-&quot;_);_(@_)">
                  <c:v>62</c:v>
                </c:pt>
                <c:pt idx="14" formatCode="_(* #,##0_);_(* \(#,##0\);_(* &quot;-&quot;_);_(@_)">
                  <c:v>75</c:v>
                </c:pt>
                <c:pt idx="15" formatCode="_(* #,##0_);_(* \(#,##0\);_(* &quot;-&quot;_);_(@_)">
                  <c:v>90</c:v>
                </c:pt>
                <c:pt idx="16" formatCode="_(* #,##0_);_(* \(#,##0\);_(* &quot;-&quot;_);_(@_)">
                  <c:v>107</c:v>
                </c:pt>
                <c:pt idx="17" formatCode="_(* #,##0_);_(* \(#,##0\);_(* &quot;-&quot;_);_(@_)">
                  <c:v>129</c:v>
                </c:pt>
                <c:pt idx="18" formatCode="_(* #,##0_);_(* \(#,##0\);_(* &quot;-&quot;_);_(@_)">
                  <c:v>155</c:v>
                </c:pt>
                <c:pt idx="19" formatCode="_(* #,##0_);_(* \(#,##0\);_(* &quot;-&quot;_);_(@_)">
                  <c:v>185</c:v>
                </c:pt>
                <c:pt idx="20" formatCode="_(* #,##0_);_(* \(#,##0\);_(* &quot;-&quot;_);_(@_)">
                  <c:v>222</c:v>
                </c:pt>
                <c:pt idx="21" formatCode="_(* #,##0_);_(* \(#,##0\);_(* &quot;-&quot;_);_(@_)">
                  <c:v>267</c:v>
                </c:pt>
                <c:pt idx="22" formatCode="_(* #,##0_);_(* \(#,##0\);_(* &quot;-&quot;_);_(@_)">
                  <c:v>320</c:v>
                </c:pt>
                <c:pt idx="23" formatCode="_(* #,##0_);_(* \(#,##0\);_(* &quot;-&quot;_);_(@_)">
                  <c:v>384</c:v>
                </c:pt>
                <c:pt idx="24" formatCode="_(* #,##0_);_(* \(#,##0\);_(* &quot;-&quot;_);_(@_)">
                  <c:v>461</c:v>
                </c:pt>
                <c:pt idx="25" formatCode="_(* #,##0_);_(* \(#,##0\);_(* &quot;-&quot;_);_(@_)">
                  <c:v>553</c:v>
                </c:pt>
                <c:pt idx="26" formatCode="_(* #,##0_);_(* \(#,##0\);_(* &quot;-&quot;_);_(@_)">
                  <c:v>663</c:v>
                </c:pt>
                <c:pt idx="27" formatCode="_(* #,##0_);_(* \(#,##0\);_(* &quot;-&quot;_);_(@_)">
                  <c:v>795</c:v>
                </c:pt>
                <c:pt idx="28" formatCode="_(* #,##0_);_(* \(#,##0\);_(* &quot;-&quot;_);_(@_)">
                  <c:v>954</c:v>
                </c:pt>
                <c:pt idx="29" formatCode="_(* #,##0_);_(* \(#,##0\);_(* &quot;-&quot;_);_(@_)">
                  <c:v>1145</c:v>
                </c:pt>
                <c:pt idx="30" formatCode="_(* #,##0_);_(* \(#,##0\);_(* &quot;-&quot;_);_(@_)">
                  <c:v>1374</c:v>
                </c:pt>
                <c:pt idx="31" formatCode="_(* #,##0_);_(* \(#,##0\);_(* &quot;-&quot;_);_(@_)">
                  <c:v>1649</c:v>
                </c:pt>
                <c:pt idx="32" formatCode="_(* #,##0_);_(* \(#,##0\);_(* &quot;-&quot;_);_(@_)">
                  <c:v>1979</c:v>
                </c:pt>
                <c:pt idx="33" formatCode="_(* #,##0_);_(* \(#,##0\);_(* &quot;-&quot;_);_(@_)">
                  <c:v>2374</c:v>
                </c:pt>
                <c:pt idx="34" formatCode="_(* #,##0_);_(* \(#,##0\);_(* &quot;-&quot;_);_(@_)">
                  <c:v>2849</c:v>
                </c:pt>
                <c:pt idx="35" formatCode="_(* #,##0_);_(* \(#,##0\);_(* &quot;-&quot;_);_(@_)">
                  <c:v>3419</c:v>
                </c:pt>
                <c:pt idx="36" formatCode="_(* #,##0_);_(* \(#,##0\);_(* &quot;-&quot;_);_(@_)">
                  <c:v>4102</c:v>
                </c:pt>
                <c:pt idx="37" formatCode="_(* #,##0_);_(* \(#,##0\);_(* &quot;-&quot;_);_(@_)">
                  <c:v>4923</c:v>
                </c:pt>
                <c:pt idx="38" formatCode="_(* #,##0_);_(* \(#,##0\);_(* &quot;-&quot;_);_(@_)">
                  <c:v>5907</c:v>
                </c:pt>
                <c:pt idx="39" formatCode="_(* #,##0_);_(* \(#,##0\);_(* &quot;-&quot;_);_(@_)">
                  <c:v>7089</c:v>
                </c:pt>
                <c:pt idx="40" formatCode="_(* #,##0_);_(* \(#,##0\);_(* &quot;-&quot;_);_(@_)">
                  <c:v>8506</c:v>
                </c:pt>
                <c:pt idx="41" formatCode="_(* #,##0_);_(* \(#,##0\);_(* &quot;-&quot;_);_(@_)">
                  <c:v>10207</c:v>
                </c:pt>
                <c:pt idx="42" formatCode="_(* #,##0_);_(* \(#,##0\);_(* &quot;-&quot;_);_(@_)">
                  <c:v>12249</c:v>
                </c:pt>
                <c:pt idx="43" formatCode="_(* #,##0_);_(* \(#,##0\);_(* &quot;-&quot;_);_(@_)">
                  <c:v>14698</c:v>
                </c:pt>
                <c:pt idx="44" formatCode="_(* #,##0_);_(* \(#,##0\);_(* &quot;-&quot;_);_(@_)">
                  <c:v>17638</c:v>
                </c:pt>
                <c:pt idx="45" formatCode="_(* #,##0_);_(* \(#,##0\);_(* &quot;-&quot;_);_(@_)">
                  <c:v>21165</c:v>
                </c:pt>
                <c:pt idx="46" formatCode="_(* #,##0_);_(* \(#,##0\);_(* &quot;-&quot;_);_(@_)">
                  <c:v>25398</c:v>
                </c:pt>
                <c:pt idx="47" formatCode="_(* #,##0_);_(* \(#,##0\);_(* &quot;-&quot;_);_(@_)">
                  <c:v>30478</c:v>
                </c:pt>
                <c:pt idx="48" formatCode="_(* #,##0_);_(* \(#,##0\);_(* &quot;-&quot;_);_(@_)">
                  <c:v>36573</c:v>
                </c:pt>
                <c:pt idx="49" formatCode="_(* #,##0_);_(* \(#,##0\);_(* &quot;-&quot;_);_(@_)">
                  <c:v>43888</c:v>
                </c:pt>
                <c:pt idx="50" formatCode="_(* #,##0_);_(* \(#,##0\);_(* &quot;-&quot;_);_(@_)">
                  <c:v>52665</c:v>
                </c:pt>
                <c:pt idx="51" formatCode="_(* #,##0_);_(* \(#,##0\);_(* &quot;-&quot;_);_(@_)">
                  <c:v>63198</c:v>
                </c:pt>
                <c:pt idx="52" formatCode="_(* #,##0_);_(* \(#,##0\);_(* &quot;-&quot;_);_(@_)">
                  <c:v>75837</c:v>
                </c:pt>
                <c:pt idx="53" formatCode="_(* #,##0_);_(* \(#,##0\);_(* &quot;-&quot;_);_(@_)">
                  <c:v>91005</c:v>
                </c:pt>
                <c:pt idx="54" formatCode="_(* #,##0_);_(* \(#,##0\);_(* &quot;-&quot;_);_(@_)">
                  <c:v>109206</c:v>
                </c:pt>
                <c:pt idx="55" formatCode="_(* #,##0_);_(* \(#,##0\);_(* &quot;-&quot;_);_(@_)">
                  <c:v>131047</c:v>
                </c:pt>
                <c:pt idx="56" formatCode="_(* #,##0_);_(* \(#,##0\);_(* &quot;-&quot;_);_(@_)">
                  <c:v>157256</c:v>
                </c:pt>
                <c:pt idx="57" formatCode="_(* #,##0_);_(* \(#,##0\);_(* &quot;-&quot;_);_(@_)">
                  <c:v>188707</c:v>
                </c:pt>
                <c:pt idx="58" formatCode="_(* #,##0_);_(* \(#,##0\);_(* &quot;-&quot;_);_(@_)">
                  <c:v>226449</c:v>
                </c:pt>
                <c:pt idx="59" formatCode="_(* #,##0_);_(* \(#,##0\);_(* &quot;-&quot;_);_(@_)">
                  <c:v>271738</c:v>
                </c:pt>
                <c:pt idx="60" formatCode="_(* #,##0_);_(* \(#,##0\);_(* &quot;-&quot;_);_(@_)">
                  <c:v>326086</c:v>
                </c:pt>
                <c:pt idx="61" formatCode="_(* #,##0_);_(* \(#,##0\);_(* &quot;-&quot;_);_(@_)">
                  <c:v>391303</c:v>
                </c:pt>
                <c:pt idx="62" formatCode="_(* #,##0_);_(* \(#,##0\);_(* &quot;-&quot;_);_(@_)">
                  <c:v>469563</c:v>
                </c:pt>
                <c:pt idx="63" formatCode="_(* #,##0_);_(* \(#,##0\);_(* &quot;-&quot;_);_(@_)">
                  <c:v>563476</c:v>
                </c:pt>
                <c:pt idx="64" formatCode="_(* #,##0_);_(* \(#,##0\);_(* &quot;-&quot;_);_(@_)">
                  <c:v>676171</c:v>
                </c:pt>
                <c:pt idx="65" formatCode="_(* #,##0_);_(* \(#,##0\);_(* &quot;-&quot;_);_(@_)">
                  <c:v>811405</c:v>
                </c:pt>
                <c:pt idx="66" formatCode="_(* #,##0_);_(* \(#,##0\);_(* &quot;-&quot;_);_(@_)">
                  <c:v>973686</c:v>
                </c:pt>
                <c:pt idx="67" formatCode="_(* #,##0_);_(* \(#,##0\);_(* &quot;-&quot;_);_(@_)">
                  <c:v>1168423</c:v>
                </c:pt>
                <c:pt idx="68" formatCode="_(* #,##0_);_(* \(#,##0\);_(* &quot;-&quot;_);_(@_)">
                  <c:v>1402107</c:v>
                </c:pt>
                <c:pt idx="69" formatCode="_(* #,##0_);_(* \(#,##0\);_(* &quot;-&quot;_);_(@_)">
                  <c:v>1682528</c:v>
                </c:pt>
                <c:pt idx="70" formatCode="_(* #,##0_);_(* \(#,##0\);_(* &quot;-&quot;_);_(@_)">
                  <c:v>2019034</c:v>
                </c:pt>
                <c:pt idx="71" formatCode="_(* #,##0_);_(* \(#,##0\);_(* &quot;-&quot;_);_(@_)">
                  <c:v>2422840</c:v>
                </c:pt>
                <c:pt idx="72" formatCode="_(* #,##0_);_(* \(#,##0\);_(* &quot;-&quot;_);_(@_)">
                  <c:v>2907408</c:v>
                </c:pt>
                <c:pt idx="73" formatCode="_(* #,##0_);_(* \(#,##0\);_(* &quot;-&quot;_);_(@_)">
                  <c:v>3488890</c:v>
                </c:pt>
                <c:pt idx="74" formatCode="_(* #,##0_);_(* \(#,##0\);_(* &quot;-&quot;_);_(@_)">
                  <c:v>4186668</c:v>
                </c:pt>
                <c:pt idx="75" formatCode="_(* #,##0_);_(* \(#,##0\);_(* &quot;-&quot;_);_(@_)">
                  <c:v>5024001</c:v>
                </c:pt>
                <c:pt idx="76" formatCode="_(* #,##0_);_(* \(#,##0\);_(* &quot;-&quot;_);_(@_)">
                  <c:v>6028802</c:v>
                </c:pt>
                <c:pt idx="77" formatCode="_(* #,##0_);_(* \(#,##0\);_(* &quot;-&quot;_);_(@_)">
                  <c:v>7234562</c:v>
                </c:pt>
                <c:pt idx="78" formatCode="_(* #,##0_);_(* \(#,##0\);_(* &quot;-&quot;_);_(@_)">
                  <c:v>8681474</c:v>
                </c:pt>
                <c:pt idx="79" formatCode="_(* #,##0_);_(* \(#,##0\);_(* &quot;-&quot;_);_(@_)">
                  <c:v>10417769</c:v>
                </c:pt>
                <c:pt idx="80" formatCode="_(* #,##0_);_(* \(#,##0\);_(* &quot;-&quot;_);_(@_)">
                  <c:v>12501323</c:v>
                </c:pt>
                <c:pt idx="81" formatCode="_(* #,##0_);_(* \(#,##0\);_(* &quot;-&quot;_);_(@_)">
                  <c:v>15001587</c:v>
                </c:pt>
                <c:pt idx="82" formatCode="_(* #,##0_);_(* \(#,##0\);_(* &quot;-&quot;_);_(@_)">
                  <c:v>18001904</c:v>
                </c:pt>
                <c:pt idx="83" formatCode="_(* #,##0_);_(* \(#,##0\);_(* &quot;-&quot;_);_(@_)">
                  <c:v>21602285</c:v>
                </c:pt>
                <c:pt idx="84" formatCode="_(* #,##0_);_(* \(#,##0\);_(* &quot;-&quot;_);_(@_)">
                  <c:v>25922742</c:v>
                </c:pt>
                <c:pt idx="85" formatCode="_(* #,##0_);_(* \(#,##0\);_(* &quot;-&quot;_);_(@_)">
                  <c:v>31107290</c:v>
                </c:pt>
                <c:pt idx="86" formatCode="_(* #,##0_);_(* \(#,##0\);_(* &quot;-&quot;_);_(@_)">
                  <c:v>37328748</c:v>
                </c:pt>
                <c:pt idx="87" formatCode="_(* #,##0_);_(* \(#,##0\);_(* &quot;-&quot;_);_(@_)">
                  <c:v>44794498</c:v>
                </c:pt>
                <c:pt idx="88" formatCode="_(* #,##0_);_(* \(#,##0\);_(* &quot;-&quot;_);_(@_)">
                  <c:v>53753397</c:v>
                </c:pt>
                <c:pt idx="89" formatCode="_(* #,##0_);_(* \(#,##0\);_(* &quot;-&quot;_);_(@_)">
                  <c:v>64504077</c:v>
                </c:pt>
                <c:pt idx="90" formatCode="_(* #,##0_);_(* \(#,##0\);_(* &quot;-&quot;_);_(@_)">
                  <c:v>77404892</c:v>
                </c:pt>
                <c:pt idx="91" formatCode="_(* #,##0_);_(* \(#,##0\);_(* &quot;-&quot;_);_(@_)">
                  <c:v>92885870</c:v>
                </c:pt>
                <c:pt idx="92" formatCode="_(* #,##0_);_(* \(#,##0\);_(* &quot;-&quot;_);_(@_)">
                  <c:v>111463044</c:v>
                </c:pt>
                <c:pt idx="93" formatCode="_(* #,##0_);_(* \(#,##0\);_(* &quot;-&quot;_);_(@_)">
                  <c:v>133755653</c:v>
                </c:pt>
                <c:pt idx="94" formatCode="_(* #,##0_);_(* \(#,##0\);_(* &quot;-&quot;_);_(@_)">
                  <c:v>160506783</c:v>
                </c:pt>
                <c:pt idx="95" formatCode="_(* #,##0_);_(* \(#,##0\);_(* &quot;-&quot;_);_(@_)">
                  <c:v>192608140</c:v>
                </c:pt>
                <c:pt idx="96" formatCode="_(* #,##0_);_(* \(#,##0\);_(* &quot;-&quot;_);_(@_)">
                  <c:v>231129768</c:v>
                </c:pt>
                <c:pt idx="97" formatCode="_(* #,##0_);_(* \(#,##0\);_(* &quot;-&quot;_);_(@_)">
                  <c:v>277355722</c:v>
                </c:pt>
                <c:pt idx="98" formatCode="_(* #,##0_);_(* \(#,##0\);_(* &quot;-&quot;_);_(@_)">
                  <c:v>332826866</c:v>
                </c:pt>
                <c:pt idx="99" formatCode="_(* #,##0_);_(* \(#,##0\);_(* &quot;-&quot;_);_(@_)">
                  <c:v>399392239</c:v>
                </c:pt>
                <c:pt idx="100" formatCode="_(* #,##0_);_(* \(#,##0\);_(* &quot;-&quot;_);_(@_)">
                  <c:v>479270686</c:v>
                </c:pt>
                <c:pt idx="101" formatCode="_(* #,##0_);_(* \(#,##0\);_(* &quot;-&quot;_);_(@_)">
                  <c:v>575124824</c:v>
                </c:pt>
                <c:pt idx="102" formatCode="_(* #,##0_);_(* \(#,##0\);_(* &quot;-&quot;_);_(@_)">
                  <c:v>690149788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8-4B6D-970D-00F53CE8728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'단계별 1일동안 획득하는 보상 량'!$D$5:$D$107</c:f>
              <c:numCache>
                <c:formatCode>General</c:formatCode>
                <c:ptCount val="103"/>
                <c:pt idx="0" formatCode="_(* #,##0_);_(* \(#,##0\);_(* &quot;-&quot;_);_(@_)">
                  <c:v>201</c:v>
                </c:pt>
                <c:pt idx="3" formatCode="_(* #,##0_);_(* \(#,##0\);_(* &quot;-&quot;_);_(@_)">
                  <c:v>8</c:v>
                </c:pt>
                <c:pt idx="4" formatCode="_(* #,##0_);_(* \(#,##0\);_(* &quot;-&quot;_);_(@_)">
                  <c:v>0</c:v>
                </c:pt>
                <c:pt idx="5" formatCode="_(* #,##0_);_(* \(#,##0\);_(* &quot;-&quot;_);_(@_)">
                  <c:v>0</c:v>
                </c:pt>
                <c:pt idx="6" formatCode="_(* #,##0_);_(* \(#,##0\);_(* &quot;-&quot;_);_(@_)">
                  <c:v>0</c:v>
                </c:pt>
                <c:pt idx="7" formatCode="_(* #,##0_);_(* \(#,##0\);_(* &quot;-&quot;_);_(@_)">
                  <c:v>17</c:v>
                </c:pt>
                <c:pt idx="8" formatCode="_(* #,##0_);_(* \(#,##0\);_(* &quot;-&quot;_);_(@_)">
                  <c:v>20</c:v>
                </c:pt>
                <c:pt idx="9" formatCode="_(* #,##0_);_(* \(#,##0\);_(* &quot;-&quot;_);_(@_)">
                  <c:v>0</c:v>
                </c:pt>
                <c:pt idx="10" formatCode="_(* #,##0_);_(* \(#,##0\);_(* &quot;-&quot;_);_(@_)">
                  <c:v>0</c:v>
                </c:pt>
                <c:pt idx="11" formatCode="_(* #,##0_);_(* \(#,##0\);_(* &quot;-&quot;_);_(@_)">
                  <c:v>0</c:v>
                </c:pt>
                <c:pt idx="12" formatCode="_(* #,##0_);_(* \(#,##0\);_(* &quot;-&quot;_);_(@_)">
                  <c:v>42</c:v>
                </c:pt>
                <c:pt idx="13" formatCode="_(* #,##0_);_(* \(#,##0\);_(* &quot;-&quot;_);_(@_)">
                  <c:v>50</c:v>
                </c:pt>
                <c:pt idx="14" formatCode="_(* #,##0_);_(* \(#,##0\);_(* &quot;-&quot;_);_(@_)">
                  <c:v>0</c:v>
                </c:pt>
                <c:pt idx="15" formatCode="_(* #,##0_);_(* \(#,##0\);_(* &quot;-&quot;_);_(@_)">
                  <c:v>0</c:v>
                </c:pt>
                <c:pt idx="16" formatCode="_(* #,##0_);_(* \(#,##0\);_(* &quot;-&quot;_);_(@_)">
                  <c:v>0</c:v>
                </c:pt>
                <c:pt idx="17" formatCode="_(* #,##0_);_(* \(#,##0\);_(* &quot;-&quot;_);_(@_)">
                  <c:v>103</c:v>
                </c:pt>
                <c:pt idx="18" formatCode="_(* #,##0_);_(* \(#,##0\);_(* &quot;-&quot;_);_(@_)">
                  <c:v>124</c:v>
                </c:pt>
                <c:pt idx="19" formatCode="_(* #,##0_);_(* \(#,##0\);_(* &quot;-&quot;_);_(@_)">
                  <c:v>0</c:v>
                </c:pt>
                <c:pt idx="20" formatCode="_(* #,##0_);_(* \(#,##0\);_(* &quot;-&quot;_);_(@_)">
                  <c:v>0</c:v>
                </c:pt>
                <c:pt idx="21" formatCode="_(* #,##0_);_(* \(#,##0\);_(* &quot;-&quot;_);_(@_)">
                  <c:v>0</c:v>
                </c:pt>
                <c:pt idx="22" formatCode="_(* #,##0_);_(* \(#,##0\);_(* &quot;-&quot;_);_(@_)">
                  <c:v>256</c:v>
                </c:pt>
                <c:pt idx="23" formatCode="_(* #,##0_);_(* \(#,##0\);_(* &quot;-&quot;_);_(@_)">
                  <c:v>307</c:v>
                </c:pt>
                <c:pt idx="24" formatCode="_(* #,##0_);_(* \(#,##0\);_(* &quot;-&quot;_);_(@_)">
                  <c:v>0</c:v>
                </c:pt>
                <c:pt idx="25" formatCode="_(* #,##0_);_(* \(#,##0\);_(* &quot;-&quot;_);_(@_)">
                  <c:v>0</c:v>
                </c:pt>
                <c:pt idx="26" formatCode="_(* #,##0_);_(* \(#,##0\);_(* &quot;-&quot;_);_(@_)">
                  <c:v>0</c:v>
                </c:pt>
                <c:pt idx="27" formatCode="_(* #,##0_);_(* \(#,##0\);_(* &quot;-&quot;_);_(@_)">
                  <c:v>636</c:v>
                </c:pt>
                <c:pt idx="28" formatCode="_(* #,##0_);_(* \(#,##0\);_(* &quot;-&quot;_);_(@_)">
                  <c:v>764</c:v>
                </c:pt>
                <c:pt idx="29" formatCode="_(* #,##0_);_(* \(#,##0\);_(* &quot;-&quot;_);_(@_)">
                  <c:v>0</c:v>
                </c:pt>
                <c:pt idx="30" formatCode="_(* #,##0_);_(* \(#,##0\);_(* &quot;-&quot;_);_(@_)">
                  <c:v>0</c:v>
                </c:pt>
                <c:pt idx="31" formatCode="_(* #,##0_);_(* \(#,##0\);_(* &quot;-&quot;_);_(@_)">
                  <c:v>0</c:v>
                </c:pt>
                <c:pt idx="32" formatCode="_(* #,##0_);_(* \(#,##0\);_(* &quot;-&quot;_);_(@_)">
                  <c:v>1583</c:v>
                </c:pt>
                <c:pt idx="33" formatCode="_(* #,##0_);_(* \(#,##0\);_(* &quot;-&quot;_);_(@_)">
                  <c:v>1900</c:v>
                </c:pt>
                <c:pt idx="34" formatCode="_(* #,##0_);_(* \(#,##0\);_(* &quot;-&quot;_);_(@_)">
                  <c:v>0</c:v>
                </c:pt>
                <c:pt idx="35" formatCode="_(* #,##0_);_(* \(#,##0\);_(* &quot;-&quot;_);_(@_)">
                  <c:v>0</c:v>
                </c:pt>
                <c:pt idx="36" formatCode="_(* #,##0_);_(* \(#,##0\);_(* &quot;-&quot;_);_(@_)">
                  <c:v>0</c:v>
                </c:pt>
                <c:pt idx="37" formatCode="_(* #,##0_);_(* \(#,##0\);_(* &quot;-&quot;_);_(@_)">
                  <c:v>3938</c:v>
                </c:pt>
                <c:pt idx="38" formatCode="_(* #,##0_);_(* \(#,##0\);_(* &quot;-&quot;_);_(@_)">
                  <c:v>4726</c:v>
                </c:pt>
                <c:pt idx="39" formatCode="_(* #,##0_);_(* \(#,##0\);_(* &quot;-&quot;_);_(@_)">
                  <c:v>0</c:v>
                </c:pt>
                <c:pt idx="40" formatCode="_(* #,##0_);_(* \(#,##0\);_(* &quot;-&quot;_);_(@_)">
                  <c:v>0</c:v>
                </c:pt>
                <c:pt idx="41" formatCode="_(* #,##0_);_(* \(#,##0\);_(* &quot;-&quot;_);_(@_)">
                  <c:v>0</c:v>
                </c:pt>
                <c:pt idx="42" formatCode="_(* #,##0_);_(* \(#,##0\);_(* &quot;-&quot;_);_(@_)">
                  <c:v>9799</c:v>
                </c:pt>
                <c:pt idx="43" formatCode="_(* #,##0_);_(* \(#,##0\);_(* &quot;-&quot;_);_(@_)">
                  <c:v>11759</c:v>
                </c:pt>
                <c:pt idx="44" formatCode="_(* #,##0_);_(* \(#,##0\);_(* &quot;-&quot;_);_(@_)">
                  <c:v>0</c:v>
                </c:pt>
                <c:pt idx="45" formatCode="_(* #,##0_);_(* \(#,##0\);_(* &quot;-&quot;_);_(@_)">
                  <c:v>0</c:v>
                </c:pt>
                <c:pt idx="46" formatCode="_(* #,##0_);_(* \(#,##0\);_(* &quot;-&quot;_);_(@_)">
                  <c:v>0</c:v>
                </c:pt>
                <c:pt idx="47" formatCode="_(* #,##0_);_(* \(#,##0\);_(* &quot;-&quot;_);_(@_)">
                  <c:v>24382</c:v>
                </c:pt>
                <c:pt idx="48" formatCode="_(* #,##0_);_(* \(#,##0\);_(* &quot;-&quot;_);_(@_)">
                  <c:v>29259</c:v>
                </c:pt>
                <c:pt idx="49" formatCode="_(* #,##0_);_(* \(#,##0\);_(* &quot;-&quot;_);_(@_)">
                  <c:v>0</c:v>
                </c:pt>
                <c:pt idx="50" formatCode="_(* #,##0_);_(* \(#,##0\);_(* &quot;-&quot;_);_(@_)">
                  <c:v>0</c:v>
                </c:pt>
                <c:pt idx="51" formatCode="_(* #,##0_);_(* \(#,##0\);_(* &quot;-&quot;_);_(@_)">
                  <c:v>0</c:v>
                </c:pt>
                <c:pt idx="52" formatCode="_(* #,##0_);_(* \(#,##0\);_(* &quot;-&quot;_);_(@_)">
                  <c:v>60670</c:v>
                </c:pt>
                <c:pt idx="53" formatCode="_(* #,##0_);_(* \(#,##0\);_(* &quot;-&quot;_);_(@_)">
                  <c:v>72804</c:v>
                </c:pt>
                <c:pt idx="54" formatCode="_(* #,##0_);_(* \(#,##0\);_(* &quot;-&quot;_);_(@_)">
                  <c:v>0</c:v>
                </c:pt>
                <c:pt idx="55" formatCode="_(* #,##0_);_(* \(#,##0\);_(* &quot;-&quot;_);_(@_)">
                  <c:v>0</c:v>
                </c:pt>
                <c:pt idx="56" formatCode="_(* #,##0_);_(* \(#,##0\);_(* &quot;-&quot;_);_(@_)">
                  <c:v>0</c:v>
                </c:pt>
                <c:pt idx="57" formatCode="_(* #,##0_);_(* \(#,##0\);_(* &quot;-&quot;_);_(@_)">
                  <c:v>150966</c:v>
                </c:pt>
                <c:pt idx="58" formatCode="_(* #,##0_);_(* \(#,##0\);_(* &quot;-&quot;_);_(@_)">
                  <c:v>181159</c:v>
                </c:pt>
                <c:pt idx="59" formatCode="_(* #,##0_);_(* \(#,##0\);_(* &quot;-&quot;_);_(@_)">
                  <c:v>0</c:v>
                </c:pt>
                <c:pt idx="60" formatCode="_(* #,##0_);_(* \(#,##0\);_(* &quot;-&quot;_);_(@_)">
                  <c:v>0</c:v>
                </c:pt>
                <c:pt idx="61" formatCode="_(* #,##0_);_(* \(#,##0\);_(* &quot;-&quot;_);_(@_)">
                  <c:v>0</c:v>
                </c:pt>
                <c:pt idx="62" formatCode="_(* #,##0_);_(* \(#,##0\);_(* &quot;-&quot;_);_(@_)">
                  <c:v>375651</c:v>
                </c:pt>
                <c:pt idx="63" formatCode="_(* #,##0_);_(* \(#,##0\);_(* &quot;-&quot;_);_(@_)">
                  <c:v>450781</c:v>
                </c:pt>
                <c:pt idx="64" formatCode="_(* #,##0_);_(* \(#,##0\);_(* &quot;-&quot;_);_(@_)">
                  <c:v>0</c:v>
                </c:pt>
                <c:pt idx="65" formatCode="_(* #,##0_);_(* \(#,##0\);_(* &quot;-&quot;_);_(@_)">
                  <c:v>0</c:v>
                </c:pt>
                <c:pt idx="66" formatCode="_(* #,##0_);_(* \(#,##0\);_(* &quot;-&quot;_);_(@_)">
                  <c:v>0</c:v>
                </c:pt>
                <c:pt idx="67" formatCode="_(* #,##0_);_(* \(#,##0\);_(* &quot;-&quot;_);_(@_)">
                  <c:v>934738</c:v>
                </c:pt>
                <c:pt idx="68" formatCode="_(* #,##0_);_(* \(#,##0\);_(* &quot;-&quot;_);_(@_)">
                  <c:v>1121686</c:v>
                </c:pt>
                <c:pt idx="69" formatCode="_(* #,##0_);_(* \(#,##0\);_(* &quot;-&quot;_);_(@_)">
                  <c:v>0</c:v>
                </c:pt>
                <c:pt idx="70" formatCode="_(* #,##0_);_(* \(#,##0\);_(* &quot;-&quot;_);_(@_)">
                  <c:v>0</c:v>
                </c:pt>
                <c:pt idx="71" formatCode="_(* #,##0_);_(* \(#,##0\);_(* &quot;-&quot;_);_(@_)">
                  <c:v>0</c:v>
                </c:pt>
                <c:pt idx="72" formatCode="_(* #,##0_);_(* \(#,##0\);_(* &quot;-&quot;_);_(@_)">
                  <c:v>2325927</c:v>
                </c:pt>
                <c:pt idx="73" formatCode="_(* #,##0_);_(* \(#,##0\);_(* &quot;-&quot;_);_(@_)">
                  <c:v>2791112</c:v>
                </c:pt>
                <c:pt idx="74" formatCode="_(* #,##0_);_(* \(#,##0\);_(* &quot;-&quot;_);_(@_)">
                  <c:v>0</c:v>
                </c:pt>
                <c:pt idx="75" formatCode="_(* #,##0_);_(* \(#,##0\);_(* &quot;-&quot;_);_(@_)">
                  <c:v>0</c:v>
                </c:pt>
                <c:pt idx="76" formatCode="_(* #,##0_);_(* \(#,##0\);_(* &quot;-&quot;_);_(@_)">
                  <c:v>0</c:v>
                </c:pt>
                <c:pt idx="77" formatCode="_(* #,##0_);_(* \(#,##0\);_(* &quot;-&quot;_);_(@_)">
                  <c:v>5787650</c:v>
                </c:pt>
                <c:pt idx="78" formatCode="_(* #,##0_);_(* \(#,##0\);_(* &quot;-&quot;_);_(@_)">
                  <c:v>6945179</c:v>
                </c:pt>
                <c:pt idx="79" formatCode="_(* #,##0_);_(* \(#,##0\);_(* &quot;-&quot;_);_(@_)">
                  <c:v>0</c:v>
                </c:pt>
                <c:pt idx="80" formatCode="_(* #,##0_);_(* \(#,##0\);_(* &quot;-&quot;_);_(@_)">
                  <c:v>0</c:v>
                </c:pt>
                <c:pt idx="81" formatCode="_(* #,##0_);_(* \(#,##0\);_(* &quot;-&quot;_);_(@_)">
                  <c:v>0</c:v>
                </c:pt>
                <c:pt idx="82" formatCode="_(* #,##0_);_(* \(#,##0\);_(* &quot;-&quot;_);_(@_)">
                  <c:v>14401524</c:v>
                </c:pt>
                <c:pt idx="83" formatCode="_(* #,##0_);_(* \(#,##0\);_(* &quot;-&quot;_);_(@_)">
                  <c:v>17281828</c:v>
                </c:pt>
                <c:pt idx="84" formatCode="_(* #,##0_);_(* \(#,##0\);_(* &quot;-&quot;_);_(@_)">
                  <c:v>0</c:v>
                </c:pt>
                <c:pt idx="85" formatCode="_(* #,##0_);_(* \(#,##0\);_(* &quot;-&quot;_);_(@_)">
                  <c:v>0</c:v>
                </c:pt>
                <c:pt idx="86" formatCode="_(* #,##0_);_(* \(#,##0\);_(* &quot;-&quot;_);_(@_)">
                  <c:v>0</c:v>
                </c:pt>
                <c:pt idx="87" formatCode="_(* #,##0_);_(* \(#,##0\);_(* &quot;-&quot;_);_(@_)">
                  <c:v>35835598</c:v>
                </c:pt>
                <c:pt idx="88" formatCode="_(* #,##0_);_(* \(#,##0\);_(* &quot;-&quot;_);_(@_)">
                  <c:v>43002718</c:v>
                </c:pt>
                <c:pt idx="89" formatCode="_(* #,##0_);_(* \(#,##0\);_(* &quot;-&quot;_);_(@_)">
                  <c:v>0</c:v>
                </c:pt>
                <c:pt idx="90" formatCode="_(* #,##0_);_(* \(#,##0\);_(* &quot;-&quot;_);_(@_)">
                  <c:v>0</c:v>
                </c:pt>
                <c:pt idx="91" formatCode="_(* #,##0_);_(* \(#,##0\);_(* &quot;-&quot;_);_(@_)">
                  <c:v>0</c:v>
                </c:pt>
                <c:pt idx="92" formatCode="_(* #,##0_);_(* \(#,##0\);_(* &quot;-&quot;_);_(@_)">
                  <c:v>89170435</c:v>
                </c:pt>
                <c:pt idx="93" formatCode="_(* #,##0_);_(* \(#,##0\);_(* &quot;-&quot;_);_(@_)">
                  <c:v>107004522</c:v>
                </c:pt>
                <c:pt idx="94" formatCode="_(* #,##0_);_(* \(#,##0\);_(* &quot;-&quot;_);_(@_)">
                  <c:v>0</c:v>
                </c:pt>
                <c:pt idx="95" formatCode="_(* #,##0_);_(* \(#,##0\);_(* &quot;-&quot;_);_(@_)">
                  <c:v>0</c:v>
                </c:pt>
                <c:pt idx="96" formatCode="_(* #,##0_);_(* \(#,##0\);_(* &quot;-&quot;_);_(@_)">
                  <c:v>0</c:v>
                </c:pt>
                <c:pt idx="97" formatCode="_(* #,##0_);_(* \(#,##0\);_(* &quot;-&quot;_);_(@_)">
                  <c:v>221884577</c:v>
                </c:pt>
                <c:pt idx="98" formatCode="_(* #,##0_);_(* \(#,##0\);_(* &quot;-&quot;_);_(@_)">
                  <c:v>266261493</c:v>
                </c:pt>
                <c:pt idx="99" formatCode="_(* #,##0_);_(* \(#,##0\);_(* &quot;-&quot;_);_(@_)">
                  <c:v>0</c:v>
                </c:pt>
                <c:pt idx="100" formatCode="_(* #,##0_);_(* \(#,##0\);_(* &quot;-&quot;_);_(@_)">
                  <c:v>0</c:v>
                </c:pt>
                <c:pt idx="101" formatCode="_(* #,##0_);_(* \(#,##0\);_(* &quot;-&quot;_);_(@_)">
                  <c:v>0</c:v>
                </c:pt>
                <c:pt idx="102" formatCode="_(* #,##0_);_(* \(#,##0\);_(* &quot;-&quot;_);_(@_)">
                  <c:v>552119831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D8-4B6D-970D-00F53CE8728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'단계별 1일동안 획득하는 보상 량'!$E$5:$E$107</c:f>
              <c:numCache>
                <c:formatCode>General</c:formatCode>
                <c:ptCount val="103"/>
                <c:pt idx="0" formatCode="_(* #,##0_);_(* \(#,##0\);_(* &quot;-&quot;_);_(@_)">
                  <c:v>301</c:v>
                </c:pt>
                <c:pt idx="3" formatCode="_(* #,##0_);_(* \(#,##0\);_(* &quot;-&quot;_);_(@_)">
                  <c:v>0</c:v>
                </c:pt>
                <c:pt idx="4" formatCode="_(* #,##0_);_(* \(#,##0\);_(* &quot;-&quot;_);_(@_)">
                  <c:v>8</c:v>
                </c:pt>
                <c:pt idx="5" formatCode="_(* #,##0_);_(* \(#,##0\);_(* &quot;-&quot;_);_(@_)">
                  <c:v>0</c:v>
                </c:pt>
                <c:pt idx="6" formatCode="_(* #,##0_);_(* \(#,##0\);_(* &quot;-&quot;_);_(@_)">
                  <c:v>0</c:v>
                </c:pt>
                <c:pt idx="7" formatCode="_(* #,##0_);_(* \(#,##0\);_(* &quot;-&quot;_);_(@_)">
                  <c:v>13</c:v>
                </c:pt>
                <c:pt idx="8" formatCode="_(* #,##0_);_(* \(#,##0\);_(* &quot;-&quot;_);_(@_)">
                  <c:v>0</c:v>
                </c:pt>
                <c:pt idx="9" formatCode="_(* #,##0_);_(* \(#,##0\);_(* &quot;-&quot;_);_(@_)">
                  <c:v>18</c:v>
                </c:pt>
                <c:pt idx="10" formatCode="_(* #,##0_);_(* \(#,##0\);_(* &quot;-&quot;_);_(@_)">
                  <c:v>0</c:v>
                </c:pt>
                <c:pt idx="11" formatCode="_(* #,##0_);_(* \(#,##0\);_(* &quot;-&quot;_);_(@_)">
                  <c:v>0</c:v>
                </c:pt>
                <c:pt idx="12" formatCode="_(* #,##0_);_(* \(#,##0\);_(* &quot;-&quot;_);_(@_)">
                  <c:v>31</c:v>
                </c:pt>
                <c:pt idx="13" formatCode="_(* #,##0_);_(* \(#,##0\);_(* &quot;-&quot;_);_(@_)">
                  <c:v>0</c:v>
                </c:pt>
                <c:pt idx="14" formatCode="_(* #,##0_);_(* \(#,##0\);_(* &quot;-&quot;_);_(@_)">
                  <c:v>45</c:v>
                </c:pt>
                <c:pt idx="15" formatCode="_(* #,##0_);_(* \(#,##0\);_(* &quot;-&quot;_);_(@_)">
                  <c:v>0</c:v>
                </c:pt>
                <c:pt idx="16" formatCode="_(* #,##0_);_(* \(#,##0\);_(* &quot;-&quot;_);_(@_)">
                  <c:v>0</c:v>
                </c:pt>
                <c:pt idx="17" formatCode="_(* #,##0_);_(* \(#,##0\);_(* &quot;-&quot;_);_(@_)">
                  <c:v>78</c:v>
                </c:pt>
                <c:pt idx="18" formatCode="_(* #,##0_);_(* \(#,##0\);_(* &quot;-&quot;_);_(@_)">
                  <c:v>0</c:v>
                </c:pt>
                <c:pt idx="19" formatCode="_(* #,##0_);_(* \(#,##0\);_(* &quot;-&quot;_);_(@_)">
                  <c:v>111</c:v>
                </c:pt>
                <c:pt idx="20" formatCode="_(* #,##0_);_(* \(#,##0\);_(* &quot;-&quot;_);_(@_)">
                  <c:v>0</c:v>
                </c:pt>
                <c:pt idx="21" formatCode="_(* #,##0_);_(* \(#,##0\);_(* &quot;-&quot;_);_(@_)">
                  <c:v>0</c:v>
                </c:pt>
                <c:pt idx="22" formatCode="_(* #,##0_);_(* \(#,##0\);_(* &quot;-&quot;_);_(@_)">
                  <c:v>192</c:v>
                </c:pt>
                <c:pt idx="23" formatCode="_(* #,##0_);_(* \(#,##0\);_(* &quot;-&quot;_);_(@_)">
                  <c:v>0</c:v>
                </c:pt>
                <c:pt idx="24" formatCode="_(* #,##0_);_(* \(#,##0\);_(* &quot;-&quot;_);_(@_)">
                  <c:v>277</c:v>
                </c:pt>
                <c:pt idx="25" formatCode="_(* #,##0_);_(* \(#,##0\);_(* &quot;-&quot;_);_(@_)">
                  <c:v>0</c:v>
                </c:pt>
                <c:pt idx="26" formatCode="_(* #,##0_);_(* \(#,##0\);_(* &quot;-&quot;_);_(@_)">
                  <c:v>0</c:v>
                </c:pt>
                <c:pt idx="27" formatCode="_(* #,##0_);_(* \(#,##0\);_(* &quot;-&quot;_);_(@_)">
                  <c:v>477</c:v>
                </c:pt>
                <c:pt idx="28" formatCode="_(* #,##0_);_(* \(#,##0\);_(* &quot;-&quot;_);_(@_)">
                  <c:v>0</c:v>
                </c:pt>
                <c:pt idx="29" formatCode="_(* #,##0_);_(* \(#,##0\);_(* &quot;-&quot;_);_(@_)">
                  <c:v>687</c:v>
                </c:pt>
                <c:pt idx="30" formatCode="_(* #,##0_);_(* \(#,##0\);_(* &quot;-&quot;_);_(@_)">
                  <c:v>0</c:v>
                </c:pt>
                <c:pt idx="31" formatCode="_(* #,##0_);_(* \(#,##0\);_(* &quot;-&quot;_);_(@_)">
                  <c:v>0</c:v>
                </c:pt>
                <c:pt idx="32" formatCode="_(* #,##0_);_(* \(#,##0\);_(* &quot;-&quot;_);_(@_)">
                  <c:v>1187</c:v>
                </c:pt>
                <c:pt idx="33" formatCode="_(* #,##0_);_(* \(#,##0\);_(* &quot;-&quot;_);_(@_)">
                  <c:v>0</c:v>
                </c:pt>
                <c:pt idx="34" formatCode="_(* #,##0_);_(* \(#,##0\);_(* &quot;-&quot;_);_(@_)">
                  <c:v>1710</c:v>
                </c:pt>
                <c:pt idx="35" formatCode="_(* #,##0_);_(* \(#,##0\);_(* &quot;-&quot;_);_(@_)">
                  <c:v>0</c:v>
                </c:pt>
                <c:pt idx="36" formatCode="_(* #,##0_);_(* \(#,##0\);_(* &quot;-&quot;_);_(@_)">
                  <c:v>0</c:v>
                </c:pt>
                <c:pt idx="37" formatCode="_(* #,##0_);_(* \(#,##0\);_(* &quot;-&quot;_);_(@_)">
                  <c:v>2954</c:v>
                </c:pt>
                <c:pt idx="38" formatCode="_(* #,##0_);_(* \(#,##0\);_(* &quot;-&quot;_);_(@_)">
                  <c:v>0</c:v>
                </c:pt>
                <c:pt idx="39" formatCode="_(* #,##0_);_(* \(#,##0\);_(* &quot;-&quot;_);_(@_)">
                  <c:v>4253</c:v>
                </c:pt>
                <c:pt idx="40" formatCode="_(* #,##0_);_(* \(#,##0\);_(* &quot;-&quot;_);_(@_)">
                  <c:v>0</c:v>
                </c:pt>
                <c:pt idx="41" formatCode="_(* #,##0_);_(* \(#,##0\);_(* &quot;-&quot;_);_(@_)">
                  <c:v>0</c:v>
                </c:pt>
                <c:pt idx="42" formatCode="_(* #,##0_);_(* \(#,##0\);_(* &quot;-&quot;_);_(@_)">
                  <c:v>7349</c:v>
                </c:pt>
                <c:pt idx="43" formatCode="_(* #,##0_);_(* \(#,##0\);_(* &quot;-&quot;_);_(@_)">
                  <c:v>0</c:v>
                </c:pt>
                <c:pt idx="44" formatCode="_(* #,##0_);_(* \(#,##0\);_(* &quot;-&quot;_);_(@_)">
                  <c:v>10583</c:v>
                </c:pt>
                <c:pt idx="45" formatCode="_(* #,##0_);_(* \(#,##0\);_(* &quot;-&quot;_);_(@_)">
                  <c:v>0</c:v>
                </c:pt>
                <c:pt idx="46" formatCode="_(* #,##0_);_(* \(#,##0\);_(* &quot;-&quot;_);_(@_)">
                  <c:v>0</c:v>
                </c:pt>
                <c:pt idx="47" formatCode="_(* #,##0_);_(* \(#,##0\);_(* &quot;-&quot;_);_(@_)">
                  <c:v>18287</c:v>
                </c:pt>
                <c:pt idx="48" formatCode="_(* #,##0_);_(* \(#,##0\);_(* &quot;-&quot;_);_(@_)">
                  <c:v>0</c:v>
                </c:pt>
                <c:pt idx="49" formatCode="_(* #,##0_);_(* \(#,##0\);_(* &quot;-&quot;_);_(@_)">
                  <c:v>26333</c:v>
                </c:pt>
                <c:pt idx="50" formatCode="_(* #,##0_);_(* \(#,##0\);_(* &quot;-&quot;_);_(@_)">
                  <c:v>0</c:v>
                </c:pt>
                <c:pt idx="51" formatCode="_(* #,##0_);_(* \(#,##0\);_(* &quot;-&quot;_);_(@_)">
                  <c:v>0</c:v>
                </c:pt>
                <c:pt idx="52" formatCode="_(* #,##0_);_(* \(#,##0\);_(* &quot;-&quot;_);_(@_)">
                  <c:v>45503</c:v>
                </c:pt>
                <c:pt idx="53" formatCode="_(* #,##0_);_(* \(#,##0\);_(* &quot;-&quot;_);_(@_)">
                  <c:v>0</c:v>
                </c:pt>
                <c:pt idx="54" formatCode="_(* #,##0_);_(* \(#,##0\);_(* &quot;-&quot;_);_(@_)">
                  <c:v>65524</c:v>
                </c:pt>
                <c:pt idx="55" formatCode="_(* #,##0_);_(* \(#,##0\);_(* &quot;-&quot;_);_(@_)">
                  <c:v>0</c:v>
                </c:pt>
                <c:pt idx="56" formatCode="_(* #,##0_);_(* \(#,##0\);_(* &quot;-&quot;_);_(@_)">
                  <c:v>0</c:v>
                </c:pt>
                <c:pt idx="57" formatCode="_(* #,##0_);_(* \(#,##0\);_(* &quot;-&quot;_);_(@_)">
                  <c:v>113225</c:v>
                </c:pt>
                <c:pt idx="58" formatCode="_(* #,##0_);_(* \(#,##0\);_(* &quot;-&quot;_);_(@_)">
                  <c:v>0</c:v>
                </c:pt>
                <c:pt idx="59" formatCode="_(* #,##0_);_(* \(#,##0\);_(* &quot;-&quot;_);_(@_)">
                  <c:v>163043</c:v>
                </c:pt>
                <c:pt idx="60" formatCode="_(* #,##0_);_(* \(#,##0\);_(* &quot;-&quot;_);_(@_)">
                  <c:v>0</c:v>
                </c:pt>
                <c:pt idx="61" formatCode="_(* #,##0_);_(* \(#,##0\);_(* &quot;-&quot;_);_(@_)">
                  <c:v>0</c:v>
                </c:pt>
                <c:pt idx="62" formatCode="_(* #,##0_);_(* \(#,##0\);_(* &quot;-&quot;_);_(@_)">
                  <c:v>281738</c:v>
                </c:pt>
                <c:pt idx="63" formatCode="_(* #,##0_);_(* \(#,##0\);_(* &quot;-&quot;_);_(@_)">
                  <c:v>0</c:v>
                </c:pt>
                <c:pt idx="64" formatCode="_(* #,##0_);_(* \(#,##0\);_(* &quot;-&quot;_);_(@_)">
                  <c:v>405703</c:v>
                </c:pt>
                <c:pt idx="65" formatCode="_(* #,##0_);_(* \(#,##0\);_(* &quot;-&quot;_);_(@_)">
                  <c:v>0</c:v>
                </c:pt>
                <c:pt idx="66" formatCode="_(* #,##0_);_(* \(#,##0\);_(* &quot;-&quot;_);_(@_)">
                  <c:v>0</c:v>
                </c:pt>
                <c:pt idx="67" formatCode="_(* #,##0_);_(* \(#,##0\);_(* &quot;-&quot;_);_(@_)">
                  <c:v>701054</c:v>
                </c:pt>
                <c:pt idx="68" formatCode="_(* #,##0_);_(* \(#,##0\);_(* &quot;-&quot;_);_(@_)">
                  <c:v>0</c:v>
                </c:pt>
                <c:pt idx="69" formatCode="_(* #,##0_);_(* \(#,##0\);_(* &quot;-&quot;_);_(@_)">
                  <c:v>1009517</c:v>
                </c:pt>
                <c:pt idx="70" formatCode="_(* #,##0_);_(* \(#,##0\);_(* &quot;-&quot;_);_(@_)">
                  <c:v>0</c:v>
                </c:pt>
                <c:pt idx="71" formatCode="_(* #,##0_);_(* \(#,##0\);_(* &quot;-&quot;_);_(@_)">
                  <c:v>0</c:v>
                </c:pt>
                <c:pt idx="72" formatCode="_(* #,##0_);_(* \(#,##0\);_(* &quot;-&quot;_);_(@_)">
                  <c:v>1744445</c:v>
                </c:pt>
                <c:pt idx="73" formatCode="_(* #,##0_);_(* \(#,##0\);_(* &quot;-&quot;_);_(@_)">
                  <c:v>0</c:v>
                </c:pt>
                <c:pt idx="74" formatCode="_(* #,##0_);_(* \(#,##0\);_(* &quot;-&quot;_);_(@_)">
                  <c:v>2512001</c:v>
                </c:pt>
                <c:pt idx="75" formatCode="_(* #,##0_);_(* \(#,##0\);_(* &quot;-&quot;_);_(@_)">
                  <c:v>0</c:v>
                </c:pt>
                <c:pt idx="76" formatCode="_(* #,##0_);_(* \(#,##0\);_(* &quot;-&quot;_);_(@_)">
                  <c:v>0</c:v>
                </c:pt>
                <c:pt idx="77" formatCode="_(* #,##0_);_(* \(#,##0\);_(* &quot;-&quot;_);_(@_)">
                  <c:v>4340737</c:v>
                </c:pt>
                <c:pt idx="78" formatCode="_(* #,##0_);_(* \(#,##0\);_(* &quot;-&quot;_);_(@_)">
                  <c:v>0</c:v>
                </c:pt>
                <c:pt idx="79" formatCode="_(* #,##0_);_(* \(#,##0\);_(* &quot;-&quot;_);_(@_)">
                  <c:v>6250662</c:v>
                </c:pt>
                <c:pt idx="80" formatCode="_(* #,##0_);_(* \(#,##0\);_(* &quot;-&quot;_);_(@_)">
                  <c:v>0</c:v>
                </c:pt>
                <c:pt idx="81" formatCode="_(* #,##0_);_(* \(#,##0\);_(* &quot;-&quot;_);_(@_)">
                  <c:v>0</c:v>
                </c:pt>
                <c:pt idx="82" formatCode="_(* #,##0_);_(* \(#,##0\);_(* &quot;-&quot;_);_(@_)">
                  <c:v>10801143</c:v>
                </c:pt>
                <c:pt idx="83" formatCode="_(* #,##0_);_(* \(#,##0\);_(* &quot;-&quot;_);_(@_)">
                  <c:v>0</c:v>
                </c:pt>
                <c:pt idx="84" formatCode="_(* #,##0_);_(* \(#,##0\);_(* &quot;-&quot;_);_(@_)">
                  <c:v>15553645</c:v>
                </c:pt>
                <c:pt idx="85" formatCode="_(* #,##0_);_(* \(#,##0\);_(* &quot;-&quot;_);_(@_)">
                  <c:v>0</c:v>
                </c:pt>
                <c:pt idx="86" formatCode="_(* #,##0_);_(* \(#,##0\);_(* &quot;-&quot;_);_(@_)">
                  <c:v>0</c:v>
                </c:pt>
                <c:pt idx="87" formatCode="_(* #,##0_);_(* \(#,##0\);_(* &quot;-&quot;_);_(@_)">
                  <c:v>26876699</c:v>
                </c:pt>
                <c:pt idx="88" formatCode="_(* #,##0_);_(* \(#,##0\);_(* &quot;-&quot;_);_(@_)">
                  <c:v>0</c:v>
                </c:pt>
                <c:pt idx="89" formatCode="_(* #,##0_);_(* \(#,##0\);_(* &quot;-&quot;_);_(@_)">
                  <c:v>38702446</c:v>
                </c:pt>
                <c:pt idx="90" formatCode="_(* #,##0_);_(* \(#,##0\);_(* &quot;-&quot;_);_(@_)">
                  <c:v>0</c:v>
                </c:pt>
                <c:pt idx="91" formatCode="_(* #,##0_);_(* \(#,##0\);_(* &quot;-&quot;_);_(@_)">
                  <c:v>0</c:v>
                </c:pt>
                <c:pt idx="92" formatCode="_(* #,##0_);_(* \(#,##0\);_(* &quot;-&quot;_);_(@_)">
                  <c:v>66877827</c:v>
                </c:pt>
                <c:pt idx="93" formatCode="_(* #,##0_);_(* \(#,##0\);_(* &quot;-&quot;_);_(@_)">
                  <c:v>0</c:v>
                </c:pt>
                <c:pt idx="94" formatCode="_(* #,##0_);_(* \(#,##0\);_(* &quot;-&quot;_);_(@_)">
                  <c:v>96304070</c:v>
                </c:pt>
                <c:pt idx="95" formatCode="_(* #,##0_);_(* \(#,##0\);_(* &quot;-&quot;_);_(@_)">
                  <c:v>0</c:v>
                </c:pt>
                <c:pt idx="96" formatCode="_(* #,##0_);_(* \(#,##0\);_(* &quot;-&quot;_);_(@_)">
                  <c:v>0</c:v>
                </c:pt>
                <c:pt idx="97" formatCode="_(* #,##0_);_(* \(#,##0\);_(* &quot;-&quot;_);_(@_)">
                  <c:v>166413433</c:v>
                </c:pt>
                <c:pt idx="98" formatCode="_(* #,##0_);_(* \(#,##0\);_(* &quot;-&quot;_);_(@_)">
                  <c:v>0</c:v>
                </c:pt>
                <c:pt idx="99" formatCode="_(* #,##0_);_(* \(#,##0\);_(* &quot;-&quot;_);_(@_)">
                  <c:v>239635343</c:v>
                </c:pt>
                <c:pt idx="100" formatCode="_(* #,##0_);_(* \(#,##0\);_(* &quot;-&quot;_);_(@_)">
                  <c:v>0</c:v>
                </c:pt>
                <c:pt idx="101" formatCode="_(* #,##0_);_(* \(#,##0\);_(* &quot;-&quot;_);_(@_)">
                  <c:v>0</c:v>
                </c:pt>
                <c:pt idx="102" formatCode="_(* #,##0_);_(* \(#,##0\);_(* &quot;-&quot;_);_(@_)">
                  <c:v>414089873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D8-4B6D-970D-00F53CE8728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'단계별 1일동안 획득하는 보상 량'!$F$5:$F$107</c:f>
              <c:numCache>
                <c:formatCode>General</c:formatCode>
                <c:ptCount val="103"/>
                <c:pt idx="0" formatCode="_(* #,##0_);_(* \(#,##0\);_(* &quot;-&quot;_);_(@_)">
                  <c:v>401</c:v>
                </c:pt>
                <c:pt idx="3" formatCode="_(* #,##0_);_(* \(#,##0\);_(* &quot;-&quot;_);_(@_)">
                  <c:v>0</c:v>
                </c:pt>
                <c:pt idx="4" formatCode="_(* #,##0_);_(* \(#,##0\);_(* &quot;-&quot;_);_(@_)">
                  <c:v>0</c:v>
                </c:pt>
                <c:pt idx="5" formatCode="_(* #,##0_);_(* \(#,##0\);_(* &quot;-&quot;_);_(@_)">
                  <c:v>6</c:v>
                </c:pt>
                <c:pt idx="6" formatCode="_(* #,##0_);_(* \(#,##0\);_(* &quot;-&quot;_);_(@_)">
                  <c:v>0</c:v>
                </c:pt>
                <c:pt idx="7" formatCode="_(* #,##0_);_(* \(#,##0\);_(* &quot;-&quot;_);_(@_)">
                  <c:v>9</c:v>
                </c:pt>
                <c:pt idx="8" formatCode="_(* #,##0_);_(* \(#,##0\);_(* &quot;-&quot;_);_(@_)">
                  <c:v>0</c:v>
                </c:pt>
                <c:pt idx="9" formatCode="_(* #,##0_);_(* \(#,##0\);_(* &quot;-&quot;_);_(@_)">
                  <c:v>0</c:v>
                </c:pt>
                <c:pt idx="10" formatCode="_(* #,##0_);_(* \(#,##0\);_(* &quot;-&quot;_);_(@_)">
                  <c:v>15</c:v>
                </c:pt>
                <c:pt idx="11" formatCode="_(* #,##0_);_(* \(#,##0\);_(* &quot;-&quot;_);_(@_)">
                  <c:v>0</c:v>
                </c:pt>
                <c:pt idx="12" formatCode="_(* #,##0_);_(* \(#,##0\);_(* &quot;-&quot;_);_(@_)">
                  <c:v>21</c:v>
                </c:pt>
                <c:pt idx="13" formatCode="_(* #,##0_);_(* \(#,##0\);_(* &quot;-&quot;_);_(@_)">
                  <c:v>0</c:v>
                </c:pt>
                <c:pt idx="14" formatCode="_(* #,##0_);_(* \(#,##0\);_(* &quot;-&quot;_);_(@_)">
                  <c:v>0</c:v>
                </c:pt>
                <c:pt idx="15" formatCode="_(* #,##0_);_(* \(#,##0\);_(* &quot;-&quot;_);_(@_)">
                  <c:v>36</c:v>
                </c:pt>
                <c:pt idx="16" formatCode="_(* #,##0_);_(* \(#,##0\);_(* &quot;-&quot;_);_(@_)">
                  <c:v>0</c:v>
                </c:pt>
                <c:pt idx="17" formatCode="_(* #,##0_);_(* \(#,##0\);_(* &quot;-&quot;_);_(@_)">
                  <c:v>52</c:v>
                </c:pt>
                <c:pt idx="18" formatCode="_(* #,##0_);_(* \(#,##0\);_(* &quot;-&quot;_);_(@_)">
                  <c:v>0</c:v>
                </c:pt>
                <c:pt idx="19" formatCode="_(* #,##0_);_(* \(#,##0\);_(* &quot;-&quot;_);_(@_)">
                  <c:v>0</c:v>
                </c:pt>
                <c:pt idx="20" formatCode="_(* #,##0_);_(* \(#,##0\);_(* &quot;-&quot;_);_(@_)">
                  <c:v>89</c:v>
                </c:pt>
                <c:pt idx="21" formatCode="_(* #,##0_);_(* \(#,##0\);_(* &quot;-&quot;_);_(@_)">
                  <c:v>0</c:v>
                </c:pt>
                <c:pt idx="22" formatCode="_(* #,##0_);_(* \(#,##0\);_(* &quot;-&quot;_);_(@_)">
                  <c:v>128</c:v>
                </c:pt>
                <c:pt idx="23" formatCode="_(* #,##0_);_(* \(#,##0\);_(* &quot;-&quot;_);_(@_)">
                  <c:v>0</c:v>
                </c:pt>
                <c:pt idx="24" formatCode="_(* #,##0_);_(* \(#,##0\);_(* &quot;-&quot;_);_(@_)">
                  <c:v>0</c:v>
                </c:pt>
                <c:pt idx="25" formatCode="_(* #,##0_);_(* \(#,##0\);_(* &quot;-&quot;_);_(@_)">
                  <c:v>221</c:v>
                </c:pt>
                <c:pt idx="26" formatCode="_(* #,##0_);_(* \(#,##0\);_(* &quot;-&quot;_);_(@_)">
                  <c:v>0</c:v>
                </c:pt>
                <c:pt idx="27" formatCode="_(* #,##0_);_(* \(#,##0\);_(* &quot;-&quot;_);_(@_)">
                  <c:v>318</c:v>
                </c:pt>
                <c:pt idx="28" formatCode="_(* #,##0_);_(* \(#,##0\);_(* &quot;-&quot;_);_(@_)">
                  <c:v>0</c:v>
                </c:pt>
                <c:pt idx="29" formatCode="_(* #,##0_);_(* \(#,##0\);_(* &quot;-&quot;_);_(@_)">
                  <c:v>0</c:v>
                </c:pt>
                <c:pt idx="30" formatCode="_(* #,##0_);_(* \(#,##0\);_(* &quot;-&quot;_);_(@_)">
                  <c:v>550</c:v>
                </c:pt>
                <c:pt idx="31" formatCode="_(* #,##0_);_(* \(#,##0\);_(* &quot;-&quot;_);_(@_)">
                  <c:v>0</c:v>
                </c:pt>
                <c:pt idx="32" formatCode="_(* #,##0_);_(* \(#,##0\);_(* &quot;-&quot;_);_(@_)">
                  <c:v>792</c:v>
                </c:pt>
                <c:pt idx="33" formatCode="_(* #,##0_);_(* \(#,##0\);_(* &quot;-&quot;_);_(@_)">
                  <c:v>0</c:v>
                </c:pt>
                <c:pt idx="34" formatCode="_(* #,##0_);_(* \(#,##0\);_(* &quot;-&quot;_);_(@_)">
                  <c:v>0</c:v>
                </c:pt>
                <c:pt idx="35" formatCode="_(* #,##0_);_(* \(#,##0\);_(* &quot;-&quot;_);_(@_)">
                  <c:v>1368</c:v>
                </c:pt>
                <c:pt idx="36" formatCode="_(* #,##0_);_(* \(#,##0\);_(* &quot;-&quot;_);_(@_)">
                  <c:v>0</c:v>
                </c:pt>
                <c:pt idx="37" formatCode="_(* #,##0_);_(* \(#,##0\);_(* &quot;-&quot;_);_(@_)">
                  <c:v>1969</c:v>
                </c:pt>
                <c:pt idx="38" formatCode="_(* #,##0_);_(* \(#,##0\);_(* &quot;-&quot;_);_(@_)">
                  <c:v>0</c:v>
                </c:pt>
                <c:pt idx="39" formatCode="_(* #,##0_);_(* \(#,##0\);_(* &quot;-&quot;_);_(@_)">
                  <c:v>0</c:v>
                </c:pt>
                <c:pt idx="40" formatCode="_(* #,##0_);_(* \(#,##0\);_(* &quot;-&quot;_);_(@_)">
                  <c:v>3403</c:v>
                </c:pt>
                <c:pt idx="41" formatCode="_(* #,##0_);_(* \(#,##0\);_(* &quot;-&quot;_);_(@_)">
                  <c:v>0</c:v>
                </c:pt>
                <c:pt idx="42" formatCode="_(* #,##0_);_(* \(#,##0\);_(* &quot;-&quot;_);_(@_)">
                  <c:v>4900</c:v>
                </c:pt>
                <c:pt idx="43" formatCode="_(* #,##0_);_(* \(#,##0\);_(* &quot;-&quot;_);_(@_)">
                  <c:v>0</c:v>
                </c:pt>
                <c:pt idx="44" formatCode="_(* #,##0_);_(* \(#,##0\);_(* &quot;-&quot;_);_(@_)">
                  <c:v>0</c:v>
                </c:pt>
                <c:pt idx="45" formatCode="_(* #,##0_);_(* \(#,##0\);_(* &quot;-&quot;_);_(@_)">
                  <c:v>8466</c:v>
                </c:pt>
                <c:pt idx="46" formatCode="_(* #,##0_);_(* \(#,##0\);_(* &quot;-&quot;_);_(@_)">
                  <c:v>0</c:v>
                </c:pt>
                <c:pt idx="47" formatCode="_(* #,##0_);_(* \(#,##0\);_(* &quot;-&quot;_);_(@_)">
                  <c:v>12191</c:v>
                </c:pt>
                <c:pt idx="48" formatCode="_(* #,##0_);_(* \(#,##0\);_(* &quot;-&quot;_);_(@_)">
                  <c:v>0</c:v>
                </c:pt>
                <c:pt idx="49" formatCode="_(* #,##0_);_(* \(#,##0\);_(* &quot;-&quot;_);_(@_)">
                  <c:v>0</c:v>
                </c:pt>
                <c:pt idx="50" formatCode="_(* #,##0_);_(* \(#,##0\);_(* &quot;-&quot;_);_(@_)">
                  <c:v>21066</c:v>
                </c:pt>
                <c:pt idx="51" formatCode="_(* #,##0_);_(* \(#,##0\);_(* &quot;-&quot;_);_(@_)">
                  <c:v>0</c:v>
                </c:pt>
                <c:pt idx="52" formatCode="_(* #,##0_);_(* \(#,##0\);_(* &quot;-&quot;_);_(@_)">
                  <c:v>30335</c:v>
                </c:pt>
                <c:pt idx="53" formatCode="_(* #,##0_);_(* \(#,##0\);_(* &quot;-&quot;_);_(@_)">
                  <c:v>0</c:v>
                </c:pt>
                <c:pt idx="54" formatCode="_(* #,##0_);_(* \(#,##0\);_(* &quot;-&quot;_);_(@_)">
                  <c:v>0</c:v>
                </c:pt>
                <c:pt idx="55" formatCode="_(* #,##0_);_(* \(#,##0\);_(* &quot;-&quot;_);_(@_)">
                  <c:v>52419</c:v>
                </c:pt>
                <c:pt idx="56" formatCode="_(* #,##0_);_(* \(#,##0\);_(* &quot;-&quot;_);_(@_)">
                  <c:v>0</c:v>
                </c:pt>
                <c:pt idx="57" formatCode="_(* #,##0_);_(* \(#,##0\);_(* &quot;-&quot;_);_(@_)">
                  <c:v>75483</c:v>
                </c:pt>
                <c:pt idx="58" formatCode="_(* #,##0_);_(* \(#,##0\);_(* &quot;-&quot;_);_(@_)">
                  <c:v>0</c:v>
                </c:pt>
                <c:pt idx="59" formatCode="_(* #,##0_);_(* \(#,##0\);_(* &quot;-&quot;_);_(@_)">
                  <c:v>0</c:v>
                </c:pt>
                <c:pt idx="60" formatCode="_(* #,##0_);_(* \(#,##0\);_(* &quot;-&quot;_);_(@_)">
                  <c:v>130435</c:v>
                </c:pt>
                <c:pt idx="61" formatCode="_(* #,##0_);_(* \(#,##0\);_(* &quot;-&quot;_);_(@_)">
                  <c:v>0</c:v>
                </c:pt>
                <c:pt idx="62" formatCode="_(* #,##0_);_(* \(#,##0\);_(* &quot;-&quot;_);_(@_)">
                  <c:v>187826</c:v>
                </c:pt>
                <c:pt idx="63" formatCode="_(* #,##0_);_(* \(#,##0\);_(* &quot;-&quot;_);_(@_)">
                  <c:v>0</c:v>
                </c:pt>
                <c:pt idx="64" formatCode="_(* #,##0_);_(* \(#,##0\);_(* &quot;-&quot;_);_(@_)">
                  <c:v>0</c:v>
                </c:pt>
                <c:pt idx="65" formatCode="_(* #,##0_);_(* \(#,##0\);_(* &quot;-&quot;_);_(@_)">
                  <c:v>324562</c:v>
                </c:pt>
                <c:pt idx="66" formatCode="_(* #,##0_);_(* \(#,##0\);_(* &quot;-&quot;_);_(@_)">
                  <c:v>0</c:v>
                </c:pt>
                <c:pt idx="67" formatCode="_(* #,##0_);_(* \(#,##0\);_(* &quot;-&quot;_);_(@_)">
                  <c:v>467369</c:v>
                </c:pt>
                <c:pt idx="68" formatCode="_(* #,##0_);_(* \(#,##0\);_(* &quot;-&quot;_);_(@_)">
                  <c:v>0</c:v>
                </c:pt>
                <c:pt idx="69" formatCode="_(* #,##0_);_(* \(#,##0\);_(* &quot;-&quot;_);_(@_)">
                  <c:v>0</c:v>
                </c:pt>
                <c:pt idx="70" formatCode="_(* #,##0_);_(* \(#,##0\);_(* &quot;-&quot;_);_(@_)">
                  <c:v>807614</c:v>
                </c:pt>
                <c:pt idx="71" formatCode="_(* #,##0_);_(* \(#,##0\);_(* &quot;-&quot;_);_(@_)">
                  <c:v>0</c:v>
                </c:pt>
                <c:pt idx="72" formatCode="_(* #,##0_);_(* \(#,##0\);_(* &quot;-&quot;_);_(@_)">
                  <c:v>1162964</c:v>
                </c:pt>
                <c:pt idx="73" formatCode="_(* #,##0_);_(* \(#,##0\);_(* &quot;-&quot;_);_(@_)">
                  <c:v>0</c:v>
                </c:pt>
                <c:pt idx="74" formatCode="_(* #,##0_);_(* \(#,##0\);_(* &quot;-&quot;_);_(@_)">
                  <c:v>0</c:v>
                </c:pt>
                <c:pt idx="75" formatCode="_(* #,##0_);_(* \(#,##0\);_(* &quot;-&quot;_);_(@_)">
                  <c:v>2009601</c:v>
                </c:pt>
                <c:pt idx="76" formatCode="_(* #,##0_);_(* \(#,##0\);_(* &quot;-&quot;_);_(@_)">
                  <c:v>0</c:v>
                </c:pt>
                <c:pt idx="77" formatCode="_(* #,##0_);_(* \(#,##0\);_(* &quot;-&quot;_);_(@_)">
                  <c:v>2893825</c:v>
                </c:pt>
                <c:pt idx="78" formatCode="_(* #,##0_);_(* \(#,##0\);_(* &quot;-&quot;_);_(@_)">
                  <c:v>0</c:v>
                </c:pt>
                <c:pt idx="79" formatCode="_(* #,##0_);_(* \(#,##0\);_(* &quot;-&quot;_);_(@_)">
                  <c:v>0</c:v>
                </c:pt>
                <c:pt idx="80" formatCode="_(* #,##0_);_(* \(#,##0\);_(* &quot;-&quot;_);_(@_)">
                  <c:v>5000529</c:v>
                </c:pt>
                <c:pt idx="81" formatCode="_(* #,##0_);_(* \(#,##0\);_(* &quot;-&quot;_);_(@_)">
                  <c:v>0</c:v>
                </c:pt>
                <c:pt idx="82" formatCode="_(* #,##0_);_(* \(#,##0\);_(* &quot;-&quot;_);_(@_)">
                  <c:v>7200762</c:v>
                </c:pt>
                <c:pt idx="83" formatCode="_(* #,##0_);_(* \(#,##0\);_(* &quot;-&quot;_);_(@_)">
                  <c:v>0</c:v>
                </c:pt>
                <c:pt idx="84" formatCode="_(* #,##0_);_(* \(#,##0\);_(* &quot;-&quot;_);_(@_)">
                  <c:v>0</c:v>
                </c:pt>
                <c:pt idx="85" formatCode="_(* #,##0_);_(* \(#,##0\);_(* &quot;-&quot;_);_(@_)">
                  <c:v>12442916</c:v>
                </c:pt>
                <c:pt idx="86" formatCode="_(* #,##0_);_(* \(#,##0\);_(* &quot;-&quot;_);_(@_)">
                  <c:v>0</c:v>
                </c:pt>
                <c:pt idx="87" formatCode="_(* #,##0_);_(* \(#,##0\);_(* &quot;-&quot;_);_(@_)">
                  <c:v>17917799</c:v>
                </c:pt>
                <c:pt idx="88" formatCode="_(* #,##0_);_(* \(#,##0\);_(* &quot;-&quot;_);_(@_)">
                  <c:v>0</c:v>
                </c:pt>
                <c:pt idx="89" formatCode="_(* #,##0_);_(* \(#,##0\);_(* &quot;-&quot;_);_(@_)">
                  <c:v>0</c:v>
                </c:pt>
                <c:pt idx="90" formatCode="_(* #,##0_);_(* \(#,##0\);_(* &quot;-&quot;_);_(@_)">
                  <c:v>30961957</c:v>
                </c:pt>
                <c:pt idx="91" formatCode="_(* #,##0_);_(* \(#,##0\);_(* &quot;-&quot;_);_(@_)">
                  <c:v>0</c:v>
                </c:pt>
                <c:pt idx="92" formatCode="_(* #,##0_);_(* \(#,##0\);_(* &quot;-&quot;_);_(@_)">
                  <c:v>44585218</c:v>
                </c:pt>
                <c:pt idx="93" formatCode="_(* #,##0_);_(* \(#,##0\);_(* &quot;-&quot;_);_(@_)">
                  <c:v>0</c:v>
                </c:pt>
                <c:pt idx="94" formatCode="_(* #,##0_);_(* \(#,##0\);_(* &quot;-&quot;_);_(@_)">
                  <c:v>0</c:v>
                </c:pt>
                <c:pt idx="95" formatCode="_(* #,##0_);_(* \(#,##0\);_(* &quot;-&quot;_);_(@_)">
                  <c:v>77043256</c:v>
                </c:pt>
                <c:pt idx="96" formatCode="_(* #,##0_);_(* \(#,##0\);_(* &quot;-&quot;_);_(@_)">
                  <c:v>0</c:v>
                </c:pt>
                <c:pt idx="97" formatCode="_(* #,##0_);_(* \(#,##0\);_(* &quot;-&quot;_);_(@_)">
                  <c:v>110942289</c:v>
                </c:pt>
                <c:pt idx="98" formatCode="_(* #,##0_);_(* \(#,##0\);_(* &quot;-&quot;_);_(@_)">
                  <c:v>0</c:v>
                </c:pt>
                <c:pt idx="99" formatCode="_(* #,##0_);_(* \(#,##0\);_(* &quot;-&quot;_);_(@_)">
                  <c:v>0</c:v>
                </c:pt>
                <c:pt idx="100" formatCode="_(* #,##0_);_(* \(#,##0\);_(* &quot;-&quot;_);_(@_)">
                  <c:v>191708275</c:v>
                </c:pt>
                <c:pt idx="101" formatCode="_(* #,##0_);_(* \(#,##0\);_(* &quot;-&quot;_);_(@_)">
                  <c:v>0</c:v>
                </c:pt>
                <c:pt idx="102" formatCode="_(* #,##0_);_(* \(#,##0\);_(* &quot;-&quot;_);_(@_)">
                  <c:v>276059916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D8-4B6D-970D-00F53CE8728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'단계별 1일동안 획득하는 보상 량'!$G$5:$G$107</c:f>
              <c:numCache>
                <c:formatCode>General</c:formatCode>
                <c:ptCount val="103"/>
                <c:pt idx="0" formatCode="_(* #,##0_);_(* \(#,##0\);_(* &quot;-&quot;_);_(@_)">
                  <c:v>501</c:v>
                </c:pt>
                <c:pt idx="3" formatCode="_(* #,##0_);_(* \(#,##0\);_(* &quot;-&quot;_);_(@_)">
                  <c:v>0</c:v>
                </c:pt>
                <c:pt idx="4" formatCode="_(* #,##0_);_(* \(#,##0\);_(* &quot;-&quot;_);_(@_)">
                  <c:v>0</c:v>
                </c:pt>
                <c:pt idx="5" formatCode="_(* #,##0_);_(* \(#,##0\);_(* &quot;-&quot;_);_(@_)">
                  <c:v>0</c:v>
                </c:pt>
                <c:pt idx="6" formatCode="_(* #,##0_);_(* \(#,##0\);_(* &quot;-&quot;_);_(@_)">
                  <c:v>4</c:v>
                </c:pt>
                <c:pt idx="7" formatCode="_(* #,##0_);_(* \(#,##0\);_(* &quot;-&quot;_);_(@_)">
                  <c:v>5</c:v>
                </c:pt>
                <c:pt idx="8" formatCode="_(* #,##0_);_(* \(#,##0\);_(* &quot;-&quot;_);_(@_)">
                  <c:v>0</c:v>
                </c:pt>
                <c:pt idx="9" formatCode="_(* #,##0_);_(* \(#,##0\);_(* &quot;-&quot;_);_(@_)">
                  <c:v>0</c:v>
                </c:pt>
                <c:pt idx="10" formatCode="_(* #,##0_);_(* \(#,##0\);_(* &quot;-&quot;_);_(@_)">
                  <c:v>0</c:v>
                </c:pt>
                <c:pt idx="11" formatCode="_(* #,##0_);_(* \(#,##0\);_(* &quot;-&quot;_);_(@_)">
                  <c:v>9</c:v>
                </c:pt>
                <c:pt idx="12" formatCode="_(* #,##0_);_(* \(#,##0\);_(* &quot;-&quot;_);_(@_)">
                  <c:v>11</c:v>
                </c:pt>
                <c:pt idx="13" formatCode="_(* #,##0_);_(* \(#,##0\);_(* &quot;-&quot;_);_(@_)">
                  <c:v>0</c:v>
                </c:pt>
                <c:pt idx="14" formatCode="_(* #,##0_);_(* \(#,##0\);_(* &quot;-&quot;_);_(@_)">
                  <c:v>0</c:v>
                </c:pt>
                <c:pt idx="15" formatCode="_(* #,##0_);_(* \(#,##0\);_(* &quot;-&quot;_);_(@_)">
                  <c:v>0</c:v>
                </c:pt>
                <c:pt idx="16" formatCode="_(* #,##0_);_(* \(#,##0\);_(* &quot;-&quot;_);_(@_)">
                  <c:v>22</c:v>
                </c:pt>
                <c:pt idx="17" formatCode="_(* #,##0_);_(* \(#,##0\);_(* &quot;-&quot;_);_(@_)">
                  <c:v>26</c:v>
                </c:pt>
                <c:pt idx="18" formatCode="_(* #,##0_);_(* \(#,##0\);_(* &quot;-&quot;_);_(@_)">
                  <c:v>0</c:v>
                </c:pt>
                <c:pt idx="19" formatCode="_(* #,##0_);_(* \(#,##0\);_(* &quot;-&quot;_);_(@_)">
                  <c:v>0</c:v>
                </c:pt>
                <c:pt idx="20" formatCode="_(* #,##0_);_(* \(#,##0\);_(* &quot;-&quot;_);_(@_)">
                  <c:v>0</c:v>
                </c:pt>
                <c:pt idx="21" formatCode="_(* #,##0_);_(* \(#,##0\);_(* &quot;-&quot;_);_(@_)">
                  <c:v>54</c:v>
                </c:pt>
                <c:pt idx="22" formatCode="_(* #,##0_);_(* \(#,##0\);_(* &quot;-&quot;_);_(@_)">
                  <c:v>64</c:v>
                </c:pt>
                <c:pt idx="23" formatCode="_(* #,##0_);_(* \(#,##0\);_(* &quot;-&quot;_);_(@_)">
                  <c:v>0</c:v>
                </c:pt>
                <c:pt idx="24" formatCode="_(* #,##0_);_(* \(#,##0\);_(* &quot;-&quot;_);_(@_)">
                  <c:v>0</c:v>
                </c:pt>
                <c:pt idx="25" formatCode="_(* #,##0_);_(* \(#,##0\);_(* &quot;-&quot;_);_(@_)">
                  <c:v>0</c:v>
                </c:pt>
                <c:pt idx="26" formatCode="_(* #,##0_);_(* \(#,##0\);_(* &quot;-&quot;_);_(@_)">
                  <c:v>133</c:v>
                </c:pt>
                <c:pt idx="27" formatCode="_(* #,##0_);_(* \(#,##0\);_(* &quot;-&quot;_);_(@_)">
                  <c:v>159</c:v>
                </c:pt>
                <c:pt idx="28" formatCode="_(* #,##0_);_(* \(#,##0\);_(* &quot;-&quot;_);_(@_)">
                  <c:v>0</c:v>
                </c:pt>
                <c:pt idx="29" formatCode="_(* #,##0_);_(* \(#,##0\);_(* &quot;-&quot;_);_(@_)">
                  <c:v>0</c:v>
                </c:pt>
                <c:pt idx="30" formatCode="_(* #,##0_);_(* \(#,##0\);_(* &quot;-&quot;_);_(@_)">
                  <c:v>0</c:v>
                </c:pt>
                <c:pt idx="31" formatCode="_(* #,##0_);_(* \(#,##0\);_(* &quot;-&quot;_);_(@_)">
                  <c:v>330</c:v>
                </c:pt>
                <c:pt idx="32" formatCode="_(* #,##0_);_(* \(#,##0\);_(* &quot;-&quot;_);_(@_)">
                  <c:v>396</c:v>
                </c:pt>
                <c:pt idx="33" formatCode="_(* #,##0_);_(* \(#,##0\);_(* &quot;-&quot;_);_(@_)">
                  <c:v>0</c:v>
                </c:pt>
                <c:pt idx="34" formatCode="_(* #,##0_);_(* \(#,##0\);_(* &quot;-&quot;_);_(@_)">
                  <c:v>0</c:v>
                </c:pt>
                <c:pt idx="35" formatCode="_(* #,##0_);_(* \(#,##0\);_(* &quot;-&quot;_);_(@_)">
                  <c:v>0</c:v>
                </c:pt>
                <c:pt idx="36" formatCode="_(* #,##0_);_(* \(#,##0\);_(* &quot;-&quot;_);_(@_)">
                  <c:v>821</c:v>
                </c:pt>
                <c:pt idx="37" formatCode="_(* #,##0_);_(* \(#,##0\);_(* &quot;-&quot;_);_(@_)">
                  <c:v>985</c:v>
                </c:pt>
                <c:pt idx="38" formatCode="_(* #,##0_);_(* \(#,##0\);_(* &quot;-&quot;_);_(@_)">
                  <c:v>0</c:v>
                </c:pt>
                <c:pt idx="39" formatCode="_(* #,##0_);_(* \(#,##0\);_(* &quot;-&quot;_);_(@_)">
                  <c:v>0</c:v>
                </c:pt>
                <c:pt idx="40" formatCode="_(* #,##0_);_(* \(#,##0\);_(* &quot;-&quot;_);_(@_)">
                  <c:v>0</c:v>
                </c:pt>
                <c:pt idx="41" formatCode="_(* #,##0_);_(* \(#,##0\);_(* &quot;-&quot;_);_(@_)">
                  <c:v>2042</c:v>
                </c:pt>
                <c:pt idx="42" formatCode="_(* #,##0_);_(* \(#,##0\);_(* &quot;-&quot;_);_(@_)">
                  <c:v>2450</c:v>
                </c:pt>
                <c:pt idx="43" formatCode="_(* #,##0_);_(* \(#,##0\);_(* &quot;-&quot;_);_(@_)">
                  <c:v>0</c:v>
                </c:pt>
                <c:pt idx="44" formatCode="_(* #,##0_);_(* \(#,##0\);_(* &quot;-&quot;_);_(@_)">
                  <c:v>0</c:v>
                </c:pt>
                <c:pt idx="45" formatCode="_(* #,##0_);_(* \(#,##0\);_(* &quot;-&quot;_);_(@_)">
                  <c:v>0</c:v>
                </c:pt>
                <c:pt idx="46" formatCode="_(* #,##0_);_(* \(#,##0\);_(* &quot;-&quot;_);_(@_)">
                  <c:v>5080</c:v>
                </c:pt>
                <c:pt idx="47" formatCode="_(* #,##0_);_(* \(#,##0\);_(* &quot;-&quot;_);_(@_)">
                  <c:v>6096</c:v>
                </c:pt>
                <c:pt idx="48" formatCode="_(* #,##0_);_(* \(#,##0\);_(* &quot;-&quot;_);_(@_)">
                  <c:v>0</c:v>
                </c:pt>
                <c:pt idx="49" formatCode="_(* #,##0_);_(* \(#,##0\);_(* &quot;-&quot;_);_(@_)">
                  <c:v>0</c:v>
                </c:pt>
                <c:pt idx="50" formatCode="_(* #,##0_);_(* \(#,##0\);_(* &quot;-&quot;_);_(@_)">
                  <c:v>0</c:v>
                </c:pt>
                <c:pt idx="51" formatCode="_(* #,##0_);_(* \(#,##0\);_(* &quot;-&quot;_);_(@_)">
                  <c:v>12640</c:v>
                </c:pt>
                <c:pt idx="52" formatCode="_(* #,##0_);_(* \(#,##0\);_(* &quot;-&quot;_);_(@_)">
                  <c:v>15168</c:v>
                </c:pt>
                <c:pt idx="53" formatCode="_(* #,##0_);_(* \(#,##0\);_(* &quot;-&quot;_);_(@_)">
                  <c:v>0</c:v>
                </c:pt>
                <c:pt idx="54" formatCode="_(* #,##0_);_(* \(#,##0\);_(* &quot;-&quot;_);_(@_)">
                  <c:v>0</c:v>
                </c:pt>
                <c:pt idx="55" formatCode="_(* #,##0_);_(* \(#,##0\);_(* &quot;-&quot;_);_(@_)">
                  <c:v>0</c:v>
                </c:pt>
                <c:pt idx="56" formatCode="_(* #,##0_);_(* \(#,##0\);_(* &quot;-&quot;_);_(@_)">
                  <c:v>31452</c:v>
                </c:pt>
                <c:pt idx="57" formatCode="_(* #,##0_);_(* \(#,##0\);_(* &quot;-&quot;_);_(@_)">
                  <c:v>37742</c:v>
                </c:pt>
                <c:pt idx="58" formatCode="_(* #,##0_);_(* \(#,##0\);_(* &quot;-&quot;_);_(@_)">
                  <c:v>0</c:v>
                </c:pt>
                <c:pt idx="59" formatCode="_(* #,##0_);_(* \(#,##0\);_(* &quot;-&quot;_);_(@_)">
                  <c:v>0</c:v>
                </c:pt>
                <c:pt idx="60" formatCode="_(* #,##0_);_(* \(#,##0\);_(* &quot;-&quot;_);_(@_)">
                  <c:v>0</c:v>
                </c:pt>
                <c:pt idx="61" formatCode="_(* #,##0_);_(* \(#,##0\);_(* &quot;-&quot;_);_(@_)">
                  <c:v>78261</c:v>
                </c:pt>
                <c:pt idx="62" formatCode="_(* #,##0_);_(* \(#,##0\);_(* &quot;-&quot;_);_(@_)">
                  <c:v>93913</c:v>
                </c:pt>
                <c:pt idx="63" formatCode="_(* #,##0_);_(* \(#,##0\);_(* &quot;-&quot;_);_(@_)">
                  <c:v>0</c:v>
                </c:pt>
                <c:pt idx="64" formatCode="_(* #,##0_);_(* \(#,##0\);_(* &quot;-&quot;_);_(@_)">
                  <c:v>0</c:v>
                </c:pt>
                <c:pt idx="65" formatCode="_(* #,##0_);_(* \(#,##0\);_(* &quot;-&quot;_);_(@_)">
                  <c:v>0</c:v>
                </c:pt>
                <c:pt idx="66" formatCode="_(* #,##0_);_(* \(#,##0\);_(* &quot;-&quot;_);_(@_)">
                  <c:v>194738</c:v>
                </c:pt>
                <c:pt idx="67" formatCode="_(* #,##0_);_(* \(#,##0\);_(* &quot;-&quot;_);_(@_)">
                  <c:v>233685</c:v>
                </c:pt>
                <c:pt idx="68" formatCode="_(* #,##0_);_(* \(#,##0\);_(* &quot;-&quot;_);_(@_)">
                  <c:v>0</c:v>
                </c:pt>
                <c:pt idx="69" formatCode="_(* #,##0_);_(* \(#,##0\);_(* &quot;-&quot;_);_(@_)">
                  <c:v>0</c:v>
                </c:pt>
                <c:pt idx="70" formatCode="_(* #,##0_);_(* \(#,##0\);_(* &quot;-&quot;_);_(@_)">
                  <c:v>0</c:v>
                </c:pt>
                <c:pt idx="71" formatCode="_(* #,##0_);_(* \(#,##0\);_(* &quot;-&quot;_);_(@_)">
                  <c:v>484568</c:v>
                </c:pt>
                <c:pt idx="72" formatCode="_(* #,##0_);_(* \(#,##0\);_(* &quot;-&quot;_);_(@_)">
                  <c:v>581482</c:v>
                </c:pt>
                <c:pt idx="73" formatCode="_(* #,##0_);_(* \(#,##0\);_(* &quot;-&quot;_);_(@_)">
                  <c:v>0</c:v>
                </c:pt>
                <c:pt idx="74" formatCode="_(* #,##0_);_(* \(#,##0\);_(* &quot;-&quot;_);_(@_)">
                  <c:v>0</c:v>
                </c:pt>
                <c:pt idx="75" formatCode="_(* #,##0_);_(* \(#,##0\);_(* &quot;-&quot;_);_(@_)">
                  <c:v>0</c:v>
                </c:pt>
                <c:pt idx="76" formatCode="_(* #,##0_);_(* \(#,##0\);_(* &quot;-&quot;_);_(@_)">
                  <c:v>1205761</c:v>
                </c:pt>
                <c:pt idx="77" formatCode="_(* #,##0_);_(* \(#,##0\);_(* &quot;-&quot;_);_(@_)">
                  <c:v>1446913</c:v>
                </c:pt>
                <c:pt idx="78" formatCode="_(* #,##0_);_(* \(#,##0\);_(* &quot;-&quot;_);_(@_)">
                  <c:v>0</c:v>
                </c:pt>
                <c:pt idx="79" formatCode="_(* #,##0_);_(* \(#,##0\);_(* &quot;-&quot;_);_(@_)">
                  <c:v>0</c:v>
                </c:pt>
                <c:pt idx="80" formatCode="_(* #,##0_);_(* \(#,##0\);_(* &quot;-&quot;_);_(@_)">
                  <c:v>0</c:v>
                </c:pt>
                <c:pt idx="81" formatCode="_(* #,##0_);_(* \(#,##0\);_(* &quot;-&quot;_);_(@_)">
                  <c:v>3000318</c:v>
                </c:pt>
                <c:pt idx="82" formatCode="_(* #,##0_);_(* \(#,##0\);_(* &quot;-&quot;_);_(@_)">
                  <c:v>3600381</c:v>
                </c:pt>
                <c:pt idx="83" formatCode="_(* #,##0_);_(* \(#,##0\);_(* &quot;-&quot;_);_(@_)">
                  <c:v>0</c:v>
                </c:pt>
                <c:pt idx="84" formatCode="_(* #,##0_);_(* \(#,##0\);_(* &quot;-&quot;_);_(@_)">
                  <c:v>0</c:v>
                </c:pt>
                <c:pt idx="85" formatCode="_(* #,##0_);_(* \(#,##0\);_(* &quot;-&quot;_);_(@_)">
                  <c:v>0</c:v>
                </c:pt>
                <c:pt idx="86" formatCode="_(* #,##0_);_(* \(#,##0\);_(* &quot;-&quot;_);_(@_)">
                  <c:v>7465750</c:v>
                </c:pt>
                <c:pt idx="87" formatCode="_(* #,##0_);_(* \(#,##0\);_(* &quot;-&quot;_);_(@_)">
                  <c:v>8958900</c:v>
                </c:pt>
                <c:pt idx="88" formatCode="_(* #,##0_);_(* \(#,##0\);_(* &quot;-&quot;_);_(@_)">
                  <c:v>0</c:v>
                </c:pt>
                <c:pt idx="89" formatCode="_(* #,##0_);_(* \(#,##0\);_(* &quot;-&quot;_);_(@_)">
                  <c:v>0</c:v>
                </c:pt>
                <c:pt idx="90" formatCode="_(* #,##0_);_(* \(#,##0\);_(* &quot;-&quot;_);_(@_)">
                  <c:v>0</c:v>
                </c:pt>
                <c:pt idx="91" formatCode="_(* #,##0_);_(* \(#,##0\);_(* &quot;-&quot;_);_(@_)">
                  <c:v>18577174</c:v>
                </c:pt>
                <c:pt idx="92" formatCode="_(* #,##0_);_(* \(#,##0\);_(* &quot;-&quot;_);_(@_)">
                  <c:v>22292609</c:v>
                </c:pt>
                <c:pt idx="93" formatCode="_(* #,##0_);_(* \(#,##0\);_(* &quot;-&quot;_);_(@_)">
                  <c:v>0</c:v>
                </c:pt>
                <c:pt idx="94" formatCode="_(* #,##0_);_(* \(#,##0\);_(* &quot;-&quot;_);_(@_)">
                  <c:v>0</c:v>
                </c:pt>
                <c:pt idx="95" formatCode="_(* #,##0_);_(* \(#,##0\);_(* &quot;-&quot;_);_(@_)">
                  <c:v>0</c:v>
                </c:pt>
                <c:pt idx="96" formatCode="_(* #,##0_);_(* \(#,##0\);_(* &quot;-&quot;_);_(@_)">
                  <c:v>46225954</c:v>
                </c:pt>
                <c:pt idx="97" formatCode="_(* #,##0_);_(* \(#,##0\);_(* &quot;-&quot;_);_(@_)">
                  <c:v>55471145</c:v>
                </c:pt>
                <c:pt idx="98" formatCode="_(* #,##0_);_(* \(#,##0\);_(* &quot;-&quot;_);_(@_)">
                  <c:v>0</c:v>
                </c:pt>
                <c:pt idx="99" formatCode="_(* #,##0_);_(* \(#,##0\);_(* &quot;-&quot;_);_(@_)">
                  <c:v>0</c:v>
                </c:pt>
                <c:pt idx="100" formatCode="_(* #,##0_);_(* \(#,##0\);_(* &quot;-&quot;_);_(@_)">
                  <c:v>0</c:v>
                </c:pt>
                <c:pt idx="101" formatCode="_(* #,##0_);_(* \(#,##0\);_(* &quot;-&quot;_);_(@_)">
                  <c:v>115024965</c:v>
                </c:pt>
                <c:pt idx="102" formatCode="_(* #,##0_);_(* \(#,##0\);_(* &quot;-&quot;_);_(@_)">
                  <c:v>138029958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D8-4B6D-970D-00F53CE87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028720"/>
        <c:axId val="1049026320"/>
      </c:lineChart>
      <c:catAx>
        <c:axId val="1049028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9026320"/>
        <c:crosses val="autoZero"/>
        <c:auto val="1"/>
        <c:lblAlgn val="ctr"/>
        <c:lblOffset val="100"/>
        <c:noMultiLvlLbl val="0"/>
      </c:catAx>
      <c:valAx>
        <c:axId val="104902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902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109</xdr:row>
      <xdr:rowOff>161925</xdr:rowOff>
    </xdr:from>
    <xdr:to>
      <xdr:col>5</xdr:col>
      <xdr:colOff>1009650</xdr:colOff>
      <xdr:row>130</xdr:row>
      <xdr:rowOff>47625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C20DAF4-7D0F-4D19-AB8C-2466D22E0C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5C34-DC8C-43AE-8D9C-C9035C28B9CB}">
  <dimension ref="B3:C8"/>
  <sheetViews>
    <sheetView workbookViewId="0">
      <selection activeCell="E5" sqref="E5"/>
    </sheetView>
  </sheetViews>
  <sheetFormatPr defaultRowHeight="16.5" x14ac:dyDescent="0.3"/>
  <sheetData>
    <row r="3" spans="2:3" x14ac:dyDescent="0.3">
      <c r="B3" t="s">
        <v>7</v>
      </c>
      <c r="C3" t="s">
        <v>6</v>
      </c>
    </row>
    <row r="4" spans="2:3" x14ac:dyDescent="0.3">
      <c r="B4">
        <v>101</v>
      </c>
      <c r="C4" t="s">
        <v>1</v>
      </c>
    </row>
    <row r="5" spans="2:3" x14ac:dyDescent="0.3">
      <c r="B5">
        <v>201</v>
      </c>
      <c r="C5" t="s">
        <v>2</v>
      </c>
    </row>
    <row r="6" spans="2:3" x14ac:dyDescent="0.3">
      <c r="B6">
        <v>301</v>
      </c>
      <c r="C6" t="s">
        <v>3</v>
      </c>
    </row>
    <row r="7" spans="2:3" x14ac:dyDescent="0.3">
      <c r="B7">
        <v>401</v>
      </c>
      <c r="C7" t="s">
        <v>4</v>
      </c>
    </row>
    <row r="8" spans="2:3" x14ac:dyDescent="0.3">
      <c r="B8">
        <v>501</v>
      </c>
      <c r="C8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E20B-9D45-441E-B26A-FE487E255976}">
  <dimension ref="A1:AF112"/>
  <sheetViews>
    <sheetView zoomScale="85" zoomScaleNormal="85" workbookViewId="0">
      <pane xSplit="7" ySplit="6" topLeftCell="H81" activePane="bottomRight" state="frozen"/>
      <selection pane="topRight" activeCell="H1" sqref="H1"/>
      <selection pane="bottomLeft" activeCell="A7" sqref="A7"/>
      <selection pane="bottomRight" activeCell="C108" sqref="C108"/>
    </sheetView>
  </sheetViews>
  <sheetFormatPr defaultRowHeight="16.5" x14ac:dyDescent="0.3"/>
  <cols>
    <col min="1" max="1" width="3.125" customWidth="1"/>
    <col min="2" max="2" width="9" bestFit="1" customWidth="1"/>
    <col min="3" max="5" width="15.375" bestFit="1" customWidth="1"/>
    <col min="6" max="7" width="13.625" bestFit="1" customWidth="1"/>
    <col min="9" max="9" width="7.125" bestFit="1" customWidth="1"/>
    <col min="10" max="10" width="9" bestFit="1" customWidth="1"/>
    <col min="11" max="11" width="11.625" bestFit="1" customWidth="1"/>
    <col min="12" max="16" width="28.625" style="11" customWidth="1"/>
    <col min="17" max="17" width="28.625" style="7" customWidth="1"/>
    <col min="18" max="22" width="28.625" style="12" customWidth="1"/>
    <col min="24" max="24" width="9" customWidth="1"/>
    <col min="25" max="29" width="9" style="18"/>
  </cols>
  <sheetData>
    <row r="1" spans="1:32" x14ac:dyDescent="0.3">
      <c r="A1" t="s">
        <v>0</v>
      </c>
      <c r="L1"/>
      <c r="M1"/>
      <c r="N1"/>
      <c r="O1"/>
      <c r="P1"/>
      <c r="Q1"/>
      <c r="R1"/>
      <c r="S1"/>
      <c r="T1"/>
      <c r="U1"/>
      <c r="V1"/>
      <c r="Y1"/>
      <c r="Z1"/>
      <c r="AA1"/>
      <c r="AB1"/>
      <c r="AC1"/>
    </row>
    <row r="2" spans="1:32" x14ac:dyDescent="0.3">
      <c r="L2"/>
      <c r="M2"/>
      <c r="N2"/>
      <c r="O2"/>
      <c r="P2"/>
      <c r="Q2"/>
      <c r="R2"/>
      <c r="S2"/>
      <c r="T2"/>
      <c r="U2"/>
      <c r="V2"/>
      <c r="Y2"/>
      <c r="Z2"/>
      <c r="AA2"/>
      <c r="AB2"/>
      <c r="AC2"/>
    </row>
    <row r="3" spans="1:32" x14ac:dyDescent="0.3">
      <c r="L3"/>
      <c r="M3"/>
      <c r="N3"/>
      <c r="O3"/>
      <c r="P3"/>
      <c r="Q3"/>
      <c r="R3"/>
      <c r="S3"/>
      <c r="T3"/>
      <c r="U3"/>
      <c r="V3"/>
      <c r="Y3"/>
      <c r="Z3"/>
      <c r="AA3"/>
      <c r="AB3"/>
      <c r="AC3"/>
    </row>
    <row r="4" spans="1:32" s="1" customFormat="1" x14ac:dyDescent="0.3">
      <c r="L4" s="4"/>
      <c r="M4" s="4"/>
      <c r="N4" s="4"/>
      <c r="O4" s="4"/>
      <c r="P4" s="4"/>
      <c r="Q4" s="5"/>
      <c r="R4" s="13"/>
      <c r="S4" s="13"/>
      <c r="T4" s="13"/>
      <c r="U4" s="13"/>
      <c r="V4" s="13"/>
      <c r="Y4" s="16"/>
      <c r="Z4" s="16"/>
      <c r="AA4" s="16"/>
      <c r="AB4" s="16"/>
      <c r="AC4" s="16"/>
    </row>
    <row r="5" spans="1:32" x14ac:dyDescent="0.3">
      <c r="C5" s="17">
        <v>101</v>
      </c>
      <c r="D5" s="17">
        <v>201</v>
      </c>
      <c r="E5" s="17">
        <v>301</v>
      </c>
      <c r="F5" s="17">
        <v>401</v>
      </c>
      <c r="G5" s="17">
        <v>501</v>
      </c>
      <c r="K5" s="2" t="s">
        <v>12</v>
      </c>
      <c r="L5" s="6">
        <v>101</v>
      </c>
      <c r="M5" s="6">
        <v>201</v>
      </c>
      <c r="N5" s="6">
        <v>301</v>
      </c>
      <c r="O5" s="6">
        <v>401</v>
      </c>
      <c r="P5" s="6">
        <v>501</v>
      </c>
      <c r="R5" s="14">
        <v>101</v>
      </c>
      <c r="S5" s="14">
        <v>201</v>
      </c>
      <c r="T5" s="14">
        <v>301</v>
      </c>
      <c r="U5" s="14">
        <v>401</v>
      </c>
      <c r="V5" s="14">
        <v>501</v>
      </c>
      <c r="Y5" s="17">
        <v>101</v>
      </c>
      <c r="Z5" s="17">
        <v>201</v>
      </c>
      <c r="AA5" s="17">
        <v>301</v>
      </c>
      <c r="AB5" s="17">
        <v>401</v>
      </c>
      <c r="AC5" s="17">
        <v>501</v>
      </c>
    </row>
    <row r="6" spans="1:32" x14ac:dyDescent="0.3">
      <c r="B6" t="s">
        <v>8</v>
      </c>
      <c r="J6" t="s">
        <v>8</v>
      </c>
      <c r="K6" t="s">
        <v>11</v>
      </c>
      <c r="L6" s="6" t="s">
        <v>1</v>
      </c>
      <c r="M6" s="6" t="s">
        <v>2</v>
      </c>
      <c r="N6" s="6" t="s">
        <v>3</v>
      </c>
      <c r="O6" s="6" t="s">
        <v>4</v>
      </c>
      <c r="P6" s="6" t="s">
        <v>5</v>
      </c>
      <c r="Q6" s="8" t="s">
        <v>9</v>
      </c>
      <c r="R6" s="14" t="s">
        <v>1</v>
      </c>
      <c r="S6" s="14" t="s">
        <v>2</v>
      </c>
      <c r="T6" s="14" t="s">
        <v>3</v>
      </c>
      <c r="U6" s="14" t="s">
        <v>4</v>
      </c>
      <c r="V6" s="14" t="s">
        <v>5</v>
      </c>
      <c r="X6" s="14" t="s">
        <v>13</v>
      </c>
      <c r="Y6" s="17" t="s">
        <v>1</v>
      </c>
      <c r="Z6" s="17" t="s">
        <v>2</v>
      </c>
      <c r="AA6" s="17" t="s">
        <v>3</v>
      </c>
      <c r="AB6" s="17" t="s">
        <v>4</v>
      </c>
      <c r="AC6" s="17" t="s">
        <v>5</v>
      </c>
    </row>
    <row r="7" spans="1:32" x14ac:dyDescent="0.3">
      <c r="B7" s="3">
        <v>0</v>
      </c>
      <c r="I7" s="3" t="s">
        <v>10</v>
      </c>
      <c r="J7" s="3">
        <v>0</v>
      </c>
      <c r="K7" s="3"/>
      <c r="L7" s="9">
        <v>10</v>
      </c>
      <c r="M7" s="9">
        <v>8</v>
      </c>
      <c r="N7" s="9">
        <v>6</v>
      </c>
      <c r="O7" s="9">
        <v>4</v>
      </c>
      <c r="P7" s="9">
        <v>2</v>
      </c>
      <c r="Q7" s="10"/>
      <c r="R7" s="15">
        <v>1</v>
      </c>
      <c r="S7" s="15">
        <v>1</v>
      </c>
      <c r="T7" s="15">
        <v>1</v>
      </c>
      <c r="U7" s="15">
        <v>1</v>
      </c>
      <c r="V7" s="15">
        <v>1</v>
      </c>
      <c r="AD7">
        <f>MOD($J8+LEFT(Z$5,1)+2,5)</f>
        <v>0</v>
      </c>
      <c r="AE7">
        <f>MOD($J8+LEFT(AA$5,1)+0,5)</f>
        <v>4</v>
      </c>
      <c r="AF7">
        <f>MOD($J8+LEFT(AA$5,1)+0,5)</f>
        <v>4</v>
      </c>
    </row>
    <row r="8" spans="1:32" x14ac:dyDescent="0.3">
      <c r="B8">
        <v>1</v>
      </c>
      <c r="C8" s="11" cm="1">
        <f t="array" ref="C8">_xlfn.IFS($Y8="지급",$L8,$Y8="모두 지급",$L8,Y8="미지급",error)</f>
        <v>10</v>
      </c>
      <c r="D8" s="11" cm="1">
        <f t="array" ref="D8">_xlfn.IFS(Z8="지급",M8,Z8="모두 지급",M8,Z8="미지급",0)</f>
        <v>8</v>
      </c>
      <c r="E8" s="11" cm="1">
        <f t="array" ref="E8">_xlfn.IFS(AA8="지급",N8,AA8="모두 지급",N8,AA8="미지급",0)</f>
        <v>0</v>
      </c>
      <c r="F8" s="11" cm="1">
        <f t="array" ref="F8">_xlfn.IFS(AB8="지급",O8,AB8="모두 지급",O8,AB8="미지급",0)</f>
        <v>0</v>
      </c>
      <c r="G8" s="11" cm="1">
        <f t="array" ref="G8">_xlfn.IFS(AC8="지급",P8,AC8="모두 지급",P8,AC8="미지급",0)</f>
        <v>0</v>
      </c>
      <c r="J8">
        <v>1</v>
      </c>
      <c r="K8">
        <v>1</v>
      </c>
      <c r="L8" s="11">
        <f>ROUNDUP(L$7*R8,0)</f>
        <v>10</v>
      </c>
      <c r="M8" s="11">
        <f t="shared" ref="M8:P8" si="0">ROUNDUP(M$7*S8,0)</f>
        <v>8</v>
      </c>
      <c r="N8" s="11">
        <f t="shared" si="0"/>
        <v>6</v>
      </c>
      <c r="O8" s="11">
        <f t="shared" si="0"/>
        <v>4</v>
      </c>
      <c r="P8" s="11">
        <f t="shared" si="0"/>
        <v>2</v>
      </c>
      <c r="R8" s="12">
        <f>$K8*R$7</f>
        <v>1</v>
      </c>
      <c r="S8" s="12">
        <f t="shared" ref="S8:V23" si="1">$K8*S$7</f>
        <v>1</v>
      </c>
      <c r="T8" s="12">
        <f t="shared" si="1"/>
        <v>1</v>
      </c>
      <c r="U8" s="12">
        <f t="shared" si="1"/>
        <v>1</v>
      </c>
      <c r="V8" s="12">
        <f t="shared" si="1"/>
        <v>1</v>
      </c>
      <c r="X8" t="str">
        <f>IF(MOD($J8,5),"미지급","모두 지급")</f>
        <v>미지급</v>
      </c>
      <c r="Y8" s="19" t="str">
        <f>IF(MOD($J8,1)=0,"지급","미지급")</f>
        <v>지급</v>
      </c>
      <c r="Z8" s="19" t="str">
        <f t="shared" ref="Z8:Z71" si="2">IF(MOD($J8+LEFT(Z$5,1)+2,5)=0,
"지급",
IF($X8="모두 지급","모두 지급","미지급"))</f>
        <v>지급</v>
      </c>
      <c r="AA8" s="19" t="str">
        <f>IF(MOD($J8+LEFT(AA$5,1)+0,5)=0,
"지급",
IF($X8="모두 지급","모두 지급","미지급"))</f>
        <v>미지급</v>
      </c>
      <c r="AB8" s="19" t="str">
        <f>IF(MOD($J8+LEFT(AB$5,1)+3,5)=0,
"지급",
IF($X8="모두 지급","모두 지급","미지급"))</f>
        <v>미지급</v>
      </c>
      <c r="AC8" s="19" t="str">
        <f>IF(MOD($J8+LEFT(AC$5,1)+1,5)=0,
"지급",
IF($X8="모두 지급","모두 지급","미지급"))</f>
        <v>미지급</v>
      </c>
      <c r="AF8">
        <f t="shared" ref="AF8:AF13" si="3">MOD($J9+LEFT(AA$5,1)+0,5)</f>
        <v>0</v>
      </c>
    </row>
    <row r="9" spans="1:32" x14ac:dyDescent="0.3">
      <c r="B9">
        <v>2</v>
      </c>
      <c r="C9" s="11" cm="1">
        <f t="array" ref="C9">_xlfn.IFS($Y9="지급",$L9,$Y9="모두 지급",$L9,Y9="미지급",error)</f>
        <v>12</v>
      </c>
      <c r="D9" s="11" cm="1">
        <f t="array" ref="D9">_xlfn.IFS(Z9="지급",M9,Z9="모두 지급",M9,Z9="미지급",0)</f>
        <v>0</v>
      </c>
      <c r="E9" s="11" cm="1">
        <f t="array" ref="E9">_xlfn.IFS(AA9="지급",N9,AA9="모두 지급",N9,AA9="미지급",0)</f>
        <v>8</v>
      </c>
      <c r="F9" s="11" cm="1">
        <f t="array" ref="F9">_xlfn.IFS(AB9="지급",O9,AB9="모두 지급",O9,AB9="미지급",0)</f>
        <v>0</v>
      </c>
      <c r="G9" s="11" cm="1">
        <f t="array" ref="G9">_xlfn.IFS(AC9="지급",P9,AC9="모두 지급",P9,AC9="미지급",0)</f>
        <v>0</v>
      </c>
      <c r="J9">
        <v>2</v>
      </c>
      <c r="K9">
        <f>K8*1.2</f>
        <v>1.2</v>
      </c>
      <c r="L9" s="11">
        <f t="shared" ref="L9:L72" si="4">ROUNDUP(L$7*R9,0)</f>
        <v>12</v>
      </c>
      <c r="M9" s="11">
        <f t="shared" ref="M9:M72" si="5">ROUNDUP(M$7*S9,0)</f>
        <v>10</v>
      </c>
      <c r="N9" s="11">
        <f t="shared" ref="N9:N72" si="6">ROUNDUP(N$7*T9,0)</f>
        <v>8</v>
      </c>
      <c r="O9" s="11">
        <f t="shared" ref="O9:O72" si="7">ROUNDUP(O$7*U9,0)</f>
        <v>5</v>
      </c>
      <c r="P9" s="11">
        <f t="shared" ref="P9:P72" si="8">ROUNDUP(P$7*V9,0)</f>
        <v>3</v>
      </c>
      <c r="R9" s="12">
        <f>$K9*R$7</f>
        <v>1.2</v>
      </c>
      <c r="S9" s="12">
        <f t="shared" si="1"/>
        <v>1.2</v>
      </c>
      <c r="T9" s="12">
        <f t="shared" si="1"/>
        <v>1.2</v>
      </c>
      <c r="U9" s="12">
        <f t="shared" si="1"/>
        <v>1.2</v>
      </c>
      <c r="V9" s="12">
        <f t="shared" si="1"/>
        <v>1.2</v>
      </c>
      <c r="X9" t="str">
        <f t="shared" ref="X9:X72" si="9">IF(MOD($J9,5),"미지급","모두 지급")</f>
        <v>미지급</v>
      </c>
      <c r="Y9" s="19" t="str">
        <f t="shared" ref="Y9:Y72" si="10">IF(MOD($J9,1)=0,"지급","미지급")</f>
        <v>지급</v>
      </c>
      <c r="Z9" s="19" t="str">
        <f t="shared" si="2"/>
        <v>미지급</v>
      </c>
      <c r="AA9" s="19" t="str">
        <f t="shared" ref="AA9:AA72" si="11">IF(MOD($J9+LEFT(AA$5,1)+0,5)=0,
"지급",
IF($X9="모두 지급","모두 지급","미지급"))</f>
        <v>지급</v>
      </c>
      <c r="AB9" s="19" t="str">
        <f t="shared" ref="AB9:AB72" si="12">IF(MOD($J9+LEFT(AB$5,1)+3,5)=0,
"지급",
IF($X9="모두 지급","모두 지급","미지급"))</f>
        <v>미지급</v>
      </c>
      <c r="AC9" s="19" t="str">
        <f t="shared" ref="AC9:AC72" si="13">IF(MOD($J9+LEFT(AC$5,1)+1,5)=0,
"지급",
IF($X9="모두 지급","모두 지급","미지급"))</f>
        <v>미지급</v>
      </c>
      <c r="AF9">
        <f>MOD($J10+LEFT(AA$5,1)+0,5)</f>
        <v>1</v>
      </c>
    </row>
    <row r="10" spans="1:32" x14ac:dyDescent="0.3">
      <c r="B10">
        <v>3</v>
      </c>
      <c r="C10" s="11" cm="1">
        <f t="array" ref="C10">_xlfn.IFS($Y10="지급",$L10,$Y10="모두 지급",$L10,Y10="미지급",error)</f>
        <v>15</v>
      </c>
      <c r="D10" s="11" cm="1">
        <f t="array" ref="D10">_xlfn.IFS(Z10="지급",M10,Z10="모두 지급",M10,Z10="미지급",0)</f>
        <v>0</v>
      </c>
      <c r="E10" s="11" cm="1">
        <f t="array" ref="E10">_xlfn.IFS(AA10="지급",N10,AA10="모두 지급",N10,AA10="미지급",0)</f>
        <v>0</v>
      </c>
      <c r="F10" s="11" cm="1">
        <f t="array" ref="F10">_xlfn.IFS(AB10="지급",O10,AB10="모두 지급",O10,AB10="미지급",0)</f>
        <v>6</v>
      </c>
      <c r="G10" s="11" cm="1">
        <f t="array" ref="G10">_xlfn.IFS(AC10="지급",P10,AC10="모두 지급",P10,AC10="미지급",0)</f>
        <v>0</v>
      </c>
      <c r="J10">
        <v>3</v>
      </c>
      <c r="K10">
        <f t="shared" ref="K10:K73" si="14">K9*1.2</f>
        <v>1.44</v>
      </c>
      <c r="L10" s="11">
        <f t="shared" si="4"/>
        <v>15</v>
      </c>
      <c r="M10" s="11">
        <f t="shared" si="5"/>
        <v>12</v>
      </c>
      <c r="N10" s="11">
        <f t="shared" si="6"/>
        <v>9</v>
      </c>
      <c r="O10" s="11">
        <f t="shared" si="7"/>
        <v>6</v>
      </c>
      <c r="P10" s="11">
        <f t="shared" si="8"/>
        <v>3</v>
      </c>
      <c r="R10" s="12">
        <f t="shared" ref="R10:V40" si="15">$K10*R$7</f>
        <v>1.44</v>
      </c>
      <c r="S10" s="12">
        <f t="shared" si="1"/>
        <v>1.44</v>
      </c>
      <c r="T10" s="12">
        <f t="shared" si="1"/>
        <v>1.44</v>
      </c>
      <c r="U10" s="12">
        <f t="shared" si="1"/>
        <v>1.44</v>
      </c>
      <c r="V10" s="12">
        <f t="shared" si="1"/>
        <v>1.44</v>
      </c>
      <c r="X10" t="str">
        <f t="shared" si="9"/>
        <v>미지급</v>
      </c>
      <c r="Y10" s="19" t="str">
        <f t="shared" si="10"/>
        <v>지급</v>
      </c>
      <c r="Z10" s="19" t="str">
        <f t="shared" si="2"/>
        <v>미지급</v>
      </c>
      <c r="AA10" s="19" t="str">
        <f t="shared" si="11"/>
        <v>미지급</v>
      </c>
      <c r="AB10" s="19" t="str">
        <f t="shared" si="12"/>
        <v>지급</v>
      </c>
      <c r="AC10" s="19" t="str">
        <f t="shared" si="13"/>
        <v>미지급</v>
      </c>
      <c r="AF10">
        <f t="shared" si="3"/>
        <v>2</v>
      </c>
    </row>
    <row r="11" spans="1:32" x14ac:dyDescent="0.3">
      <c r="B11">
        <v>4</v>
      </c>
      <c r="C11" s="11" cm="1">
        <f t="array" ref="C11">_xlfn.IFS($Y11="지급",$L11,$Y11="모두 지급",$L11,Y11="미지급",error)</f>
        <v>18</v>
      </c>
      <c r="D11" s="11" cm="1">
        <f t="array" ref="D11">_xlfn.IFS(Z11="지급",M11,Z11="모두 지급",M11,Z11="미지급",0)</f>
        <v>0</v>
      </c>
      <c r="E11" s="11" cm="1">
        <f t="array" ref="E11">_xlfn.IFS(AA11="지급",N11,AA11="모두 지급",N11,AA11="미지급",0)</f>
        <v>0</v>
      </c>
      <c r="F11" s="11" cm="1">
        <f t="array" ref="F11">_xlfn.IFS(AB11="지급",O11,AB11="모두 지급",O11,AB11="미지급",0)</f>
        <v>0</v>
      </c>
      <c r="G11" s="11" cm="1">
        <f t="array" ref="G11">_xlfn.IFS(AC11="지급",P11,AC11="모두 지급",P11,AC11="미지급",0)</f>
        <v>4</v>
      </c>
      <c r="J11">
        <v>4</v>
      </c>
      <c r="K11">
        <f t="shared" si="14"/>
        <v>1.728</v>
      </c>
      <c r="L11" s="11">
        <f t="shared" si="4"/>
        <v>18</v>
      </c>
      <c r="M11" s="11">
        <f t="shared" si="5"/>
        <v>14</v>
      </c>
      <c r="N11" s="11">
        <f t="shared" si="6"/>
        <v>11</v>
      </c>
      <c r="O11" s="11">
        <f t="shared" si="7"/>
        <v>7</v>
      </c>
      <c r="P11" s="11">
        <f t="shared" si="8"/>
        <v>4</v>
      </c>
      <c r="R11" s="12">
        <f t="shared" si="15"/>
        <v>1.728</v>
      </c>
      <c r="S11" s="12">
        <f t="shared" si="1"/>
        <v>1.728</v>
      </c>
      <c r="T11" s="12">
        <f t="shared" si="1"/>
        <v>1.728</v>
      </c>
      <c r="U11" s="12">
        <f t="shared" si="1"/>
        <v>1.728</v>
      </c>
      <c r="V11" s="12">
        <f t="shared" si="1"/>
        <v>1.728</v>
      </c>
      <c r="X11" t="str">
        <f t="shared" si="9"/>
        <v>미지급</v>
      </c>
      <c r="Y11" s="19" t="str">
        <f t="shared" si="10"/>
        <v>지급</v>
      </c>
      <c r="Z11" s="19" t="str">
        <f t="shared" si="2"/>
        <v>미지급</v>
      </c>
      <c r="AA11" s="19" t="str">
        <f t="shared" si="11"/>
        <v>미지급</v>
      </c>
      <c r="AB11" s="19" t="str">
        <f t="shared" si="12"/>
        <v>미지급</v>
      </c>
      <c r="AC11" s="19" t="str">
        <f t="shared" si="13"/>
        <v>지급</v>
      </c>
      <c r="AF11">
        <f t="shared" si="3"/>
        <v>3</v>
      </c>
    </row>
    <row r="12" spans="1:32" x14ac:dyDescent="0.3">
      <c r="B12">
        <v>5</v>
      </c>
      <c r="C12" s="11" cm="1">
        <f t="array" ref="C12">_xlfn.IFS($Y12="지급",$L12,$Y12="모두 지급",$L12,Y12="미지급",error)</f>
        <v>21</v>
      </c>
      <c r="D12" s="11" cm="1">
        <f t="array" ref="D12">_xlfn.IFS(Z12="지급",M12,Z12="모두 지급",M12,Z12="미지급",0)</f>
        <v>17</v>
      </c>
      <c r="E12" s="11" cm="1">
        <f t="array" ref="E12">_xlfn.IFS(AA12="지급",N12,AA12="모두 지급",N12,AA12="미지급",0)</f>
        <v>13</v>
      </c>
      <c r="F12" s="11" cm="1">
        <f t="array" ref="F12">_xlfn.IFS(AB12="지급",O12,AB12="모두 지급",O12,AB12="미지급",0)</f>
        <v>9</v>
      </c>
      <c r="G12" s="11" cm="1">
        <f t="array" ref="G12">_xlfn.IFS(AC12="지급",P12,AC12="모두 지급",P12,AC12="미지급",0)</f>
        <v>5</v>
      </c>
      <c r="J12">
        <v>5</v>
      </c>
      <c r="K12">
        <f>K11*1.2</f>
        <v>2.0735999999999999</v>
      </c>
      <c r="L12" s="11">
        <f t="shared" si="4"/>
        <v>21</v>
      </c>
      <c r="M12" s="11">
        <f t="shared" si="5"/>
        <v>17</v>
      </c>
      <c r="N12" s="11">
        <f t="shared" si="6"/>
        <v>13</v>
      </c>
      <c r="O12" s="11">
        <f t="shared" si="7"/>
        <v>9</v>
      </c>
      <c r="P12" s="11">
        <f t="shared" si="8"/>
        <v>5</v>
      </c>
      <c r="R12" s="12">
        <f t="shared" si="15"/>
        <v>2.0735999999999999</v>
      </c>
      <c r="S12" s="12">
        <f t="shared" si="1"/>
        <v>2.0735999999999999</v>
      </c>
      <c r="T12" s="12">
        <f t="shared" si="1"/>
        <v>2.0735999999999999</v>
      </c>
      <c r="U12" s="12">
        <f t="shared" si="1"/>
        <v>2.0735999999999999</v>
      </c>
      <c r="V12" s="12">
        <f t="shared" si="1"/>
        <v>2.0735999999999999</v>
      </c>
      <c r="X12" t="str">
        <f>IF(MOD($J12,5),"미지급","모두 지급")</f>
        <v>모두 지급</v>
      </c>
      <c r="Y12" s="19" t="str">
        <f t="shared" si="10"/>
        <v>지급</v>
      </c>
      <c r="Z12" s="19" t="str">
        <f t="shared" si="2"/>
        <v>모두 지급</v>
      </c>
      <c r="AA12" s="19" t="str">
        <f t="shared" si="11"/>
        <v>모두 지급</v>
      </c>
      <c r="AB12" s="19" t="str">
        <f t="shared" si="12"/>
        <v>모두 지급</v>
      </c>
      <c r="AC12" s="19" t="str">
        <f t="shared" si="13"/>
        <v>모두 지급</v>
      </c>
      <c r="AF12">
        <f>MOD($J13+LEFT(AA$5,1)+0,5)</f>
        <v>4</v>
      </c>
    </row>
    <row r="13" spans="1:32" x14ac:dyDescent="0.3">
      <c r="B13">
        <v>6</v>
      </c>
      <c r="C13" s="11" cm="1">
        <f t="array" ref="C13">_xlfn.IFS($Y13="지급",$L13,$Y13="모두 지급",$L13,Y13="미지급",error)</f>
        <v>25</v>
      </c>
      <c r="D13" s="11" cm="1">
        <f t="array" ref="D13">_xlfn.IFS(Z13="지급",M13,Z13="모두 지급",M13,Z13="미지급",0)</f>
        <v>20</v>
      </c>
      <c r="E13" s="11" cm="1">
        <f t="array" ref="E13">_xlfn.IFS(AA13="지급",N13,AA13="모두 지급",N13,AA13="미지급",0)</f>
        <v>0</v>
      </c>
      <c r="F13" s="11" cm="1">
        <f t="array" ref="F13">_xlfn.IFS(AB13="지급",O13,AB13="모두 지급",O13,AB13="미지급",0)</f>
        <v>0</v>
      </c>
      <c r="G13" s="11" cm="1">
        <f t="array" ref="G13">_xlfn.IFS(AC13="지급",P13,AC13="모두 지급",P13,AC13="미지급",0)</f>
        <v>0</v>
      </c>
      <c r="J13">
        <v>6</v>
      </c>
      <c r="K13">
        <f t="shared" si="14"/>
        <v>2.4883199999999999</v>
      </c>
      <c r="L13" s="11">
        <f t="shared" si="4"/>
        <v>25</v>
      </c>
      <c r="M13" s="11">
        <f t="shared" si="5"/>
        <v>20</v>
      </c>
      <c r="N13" s="11">
        <f t="shared" si="6"/>
        <v>15</v>
      </c>
      <c r="O13" s="11">
        <f t="shared" si="7"/>
        <v>10</v>
      </c>
      <c r="P13" s="11">
        <f t="shared" si="8"/>
        <v>5</v>
      </c>
      <c r="R13" s="12">
        <f t="shared" si="15"/>
        <v>2.4883199999999999</v>
      </c>
      <c r="S13" s="12">
        <f t="shared" si="1"/>
        <v>2.4883199999999999</v>
      </c>
      <c r="T13" s="12">
        <f t="shared" si="1"/>
        <v>2.4883199999999999</v>
      </c>
      <c r="U13" s="12">
        <f t="shared" si="1"/>
        <v>2.4883199999999999</v>
      </c>
      <c r="V13" s="12">
        <f t="shared" si="1"/>
        <v>2.4883199999999999</v>
      </c>
      <c r="X13" t="str">
        <f t="shared" si="9"/>
        <v>미지급</v>
      </c>
      <c r="Y13" s="19" t="str">
        <f t="shared" si="10"/>
        <v>지급</v>
      </c>
      <c r="Z13" s="19" t="str">
        <f t="shared" si="2"/>
        <v>지급</v>
      </c>
      <c r="AA13" s="19" t="str">
        <f t="shared" si="11"/>
        <v>미지급</v>
      </c>
      <c r="AB13" s="19" t="str">
        <f t="shared" si="12"/>
        <v>미지급</v>
      </c>
      <c r="AC13" s="19" t="str">
        <f t="shared" si="13"/>
        <v>미지급</v>
      </c>
      <c r="AF13">
        <f t="shared" si="3"/>
        <v>0</v>
      </c>
    </row>
    <row r="14" spans="1:32" x14ac:dyDescent="0.3">
      <c r="B14">
        <v>7</v>
      </c>
      <c r="C14" s="11" cm="1">
        <f t="array" ref="C14">_xlfn.IFS($Y14="지급",$L14,$Y14="모두 지급",$L14,Y14="미지급",error)</f>
        <v>30</v>
      </c>
      <c r="D14" s="11" cm="1">
        <f t="array" ref="D14">_xlfn.IFS(Z14="지급",M14,Z14="모두 지급",M14,Z14="미지급",0)</f>
        <v>0</v>
      </c>
      <c r="E14" s="11" cm="1">
        <f t="array" ref="E14">_xlfn.IFS(AA14="지급",N14,AA14="모두 지급",N14,AA14="미지급",0)</f>
        <v>18</v>
      </c>
      <c r="F14" s="11" cm="1">
        <f t="array" ref="F14">_xlfn.IFS(AB14="지급",O14,AB14="모두 지급",O14,AB14="미지급",0)</f>
        <v>0</v>
      </c>
      <c r="G14" s="11" cm="1">
        <f t="array" ref="G14">_xlfn.IFS(AC14="지급",P14,AC14="모두 지급",P14,AC14="미지급",0)</f>
        <v>0</v>
      </c>
      <c r="J14">
        <v>7</v>
      </c>
      <c r="K14">
        <f t="shared" si="14"/>
        <v>2.9859839999999997</v>
      </c>
      <c r="L14" s="11">
        <f>ROUNDUP(L$7*R14,0)</f>
        <v>30</v>
      </c>
      <c r="M14" s="11">
        <f t="shared" si="5"/>
        <v>24</v>
      </c>
      <c r="N14" s="11">
        <f t="shared" si="6"/>
        <v>18</v>
      </c>
      <c r="O14" s="11">
        <f t="shared" si="7"/>
        <v>12</v>
      </c>
      <c r="P14" s="11">
        <f t="shared" si="8"/>
        <v>6</v>
      </c>
      <c r="R14" s="12">
        <f t="shared" si="15"/>
        <v>2.9859839999999997</v>
      </c>
      <c r="S14" s="12">
        <f t="shared" si="1"/>
        <v>2.9859839999999997</v>
      </c>
      <c r="T14" s="12">
        <f t="shared" si="1"/>
        <v>2.9859839999999997</v>
      </c>
      <c r="U14" s="12">
        <f t="shared" si="1"/>
        <v>2.9859839999999997</v>
      </c>
      <c r="V14" s="12">
        <f t="shared" si="1"/>
        <v>2.9859839999999997</v>
      </c>
      <c r="X14" t="str">
        <f t="shared" si="9"/>
        <v>미지급</v>
      </c>
      <c r="Y14" s="19" t="str">
        <f t="shared" si="10"/>
        <v>지급</v>
      </c>
      <c r="Z14" s="19" t="str">
        <f t="shared" si="2"/>
        <v>미지급</v>
      </c>
      <c r="AA14" s="19" t="str">
        <f t="shared" si="11"/>
        <v>지급</v>
      </c>
      <c r="AB14" s="19" t="str">
        <f t="shared" si="12"/>
        <v>미지급</v>
      </c>
      <c r="AC14" s="19" t="str">
        <f t="shared" si="13"/>
        <v>미지급</v>
      </c>
    </row>
    <row r="15" spans="1:32" x14ac:dyDescent="0.3">
      <c r="B15">
        <v>8</v>
      </c>
      <c r="C15" s="11" cm="1">
        <f t="array" ref="C15">_xlfn.IFS($Y15="지급",$L15,$Y15="모두 지급",$L15,Y15="미지급",error)</f>
        <v>36</v>
      </c>
      <c r="D15" s="11" cm="1">
        <f t="array" ref="D15">_xlfn.IFS(Z15="지급",M15,Z15="모두 지급",M15,Z15="미지급",0)</f>
        <v>0</v>
      </c>
      <c r="E15" s="11" cm="1">
        <f t="array" ref="E15">_xlfn.IFS(AA15="지급",N15,AA15="모두 지급",N15,AA15="미지급",0)</f>
        <v>0</v>
      </c>
      <c r="F15" s="11" cm="1">
        <f t="array" ref="F15">_xlfn.IFS(AB15="지급",O15,AB15="모두 지급",O15,AB15="미지급",0)</f>
        <v>15</v>
      </c>
      <c r="G15" s="11" cm="1">
        <f t="array" ref="G15">_xlfn.IFS(AC15="지급",P15,AC15="모두 지급",P15,AC15="미지급",0)</f>
        <v>0</v>
      </c>
      <c r="J15">
        <v>8</v>
      </c>
      <c r="K15">
        <f t="shared" si="14"/>
        <v>3.5831807999999996</v>
      </c>
      <c r="L15" s="11">
        <f t="shared" si="4"/>
        <v>36</v>
      </c>
      <c r="M15" s="11">
        <f t="shared" si="5"/>
        <v>29</v>
      </c>
      <c r="N15" s="11">
        <f t="shared" si="6"/>
        <v>22</v>
      </c>
      <c r="O15" s="11">
        <f t="shared" si="7"/>
        <v>15</v>
      </c>
      <c r="P15" s="11">
        <f t="shared" si="8"/>
        <v>8</v>
      </c>
      <c r="R15" s="12">
        <f t="shared" si="15"/>
        <v>3.5831807999999996</v>
      </c>
      <c r="S15" s="12">
        <f t="shared" si="1"/>
        <v>3.5831807999999996</v>
      </c>
      <c r="T15" s="12">
        <f t="shared" si="1"/>
        <v>3.5831807999999996</v>
      </c>
      <c r="U15" s="12">
        <f t="shared" si="1"/>
        <v>3.5831807999999996</v>
      </c>
      <c r="V15" s="12">
        <f t="shared" si="1"/>
        <v>3.5831807999999996</v>
      </c>
      <c r="X15" t="str">
        <f t="shared" si="9"/>
        <v>미지급</v>
      </c>
      <c r="Y15" s="19" t="str">
        <f t="shared" si="10"/>
        <v>지급</v>
      </c>
      <c r="Z15" s="19" t="str">
        <f t="shared" si="2"/>
        <v>미지급</v>
      </c>
      <c r="AA15" s="19" t="str">
        <f t="shared" si="11"/>
        <v>미지급</v>
      </c>
      <c r="AB15" s="19" t="str">
        <f t="shared" si="12"/>
        <v>지급</v>
      </c>
      <c r="AC15" s="19" t="str">
        <f t="shared" si="13"/>
        <v>미지급</v>
      </c>
    </row>
    <row r="16" spans="1:32" x14ac:dyDescent="0.3">
      <c r="B16">
        <v>9</v>
      </c>
      <c r="C16" s="11" cm="1">
        <f t="array" ref="C16">_xlfn.IFS($Y16="지급",$L16,$Y16="모두 지급",$L16,Y16="미지급",error)</f>
        <v>43</v>
      </c>
      <c r="D16" s="11" cm="1">
        <f t="array" ref="D16">_xlfn.IFS(Z16="지급",M16,Z16="모두 지급",M16,Z16="미지급",0)</f>
        <v>0</v>
      </c>
      <c r="E16" s="11" cm="1">
        <f t="array" ref="E16">_xlfn.IFS(AA16="지급",N16,AA16="모두 지급",N16,AA16="미지급",0)</f>
        <v>0</v>
      </c>
      <c r="F16" s="11" cm="1">
        <f t="array" ref="F16">_xlfn.IFS(AB16="지급",O16,AB16="모두 지급",O16,AB16="미지급",0)</f>
        <v>0</v>
      </c>
      <c r="G16" s="11" cm="1">
        <f t="array" ref="G16">_xlfn.IFS(AC16="지급",P16,AC16="모두 지급",P16,AC16="미지급",0)</f>
        <v>9</v>
      </c>
      <c r="J16">
        <v>9</v>
      </c>
      <c r="K16">
        <f t="shared" si="14"/>
        <v>4.2998169599999994</v>
      </c>
      <c r="L16" s="11">
        <f t="shared" si="4"/>
        <v>43</v>
      </c>
      <c r="M16" s="11">
        <f t="shared" si="5"/>
        <v>35</v>
      </c>
      <c r="N16" s="11">
        <f t="shared" si="6"/>
        <v>26</v>
      </c>
      <c r="O16" s="11">
        <f t="shared" si="7"/>
        <v>18</v>
      </c>
      <c r="P16" s="11">
        <f t="shared" si="8"/>
        <v>9</v>
      </c>
      <c r="R16" s="12">
        <f t="shared" si="15"/>
        <v>4.2998169599999994</v>
      </c>
      <c r="S16" s="12">
        <f t="shared" si="1"/>
        <v>4.2998169599999994</v>
      </c>
      <c r="T16" s="12">
        <f t="shared" si="1"/>
        <v>4.2998169599999994</v>
      </c>
      <c r="U16" s="12">
        <f t="shared" si="1"/>
        <v>4.2998169599999994</v>
      </c>
      <c r="V16" s="12">
        <f t="shared" si="1"/>
        <v>4.2998169599999994</v>
      </c>
      <c r="X16" t="str">
        <f t="shared" si="9"/>
        <v>미지급</v>
      </c>
      <c r="Y16" s="19" t="str">
        <f t="shared" si="10"/>
        <v>지급</v>
      </c>
      <c r="Z16" s="19" t="str">
        <f t="shared" si="2"/>
        <v>미지급</v>
      </c>
      <c r="AA16" s="19" t="str">
        <f t="shared" si="11"/>
        <v>미지급</v>
      </c>
      <c r="AB16" s="19" t="str">
        <f t="shared" si="12"/>
        <v>미지급</v>
      </c>
      <c r="AC16" s="19" t="str">
        <f t="shared" si="13"/>
        <v>지급</v>
      </c>
    </row>
    <row r="17" spans="2:29" x14ac:dyDescent="0.3">
      <c r="B17">
        <v>10</v>
      </c>
      <c r="C17" s="11" cm="1">
        <f t="array" ref="C17">_xlfn.IFS($Y17="지급",$L17,$Y17="모두 지급",$L17,Y17="미지급",error)</f>
        <v>52</v>
      </c>
      <c r="D17" s="11" cm="1">
        <f t="array" ref="D17">_xlfn.IFS(Z17="지급",M17,Z17="모두 지급",M17,Z17="미지급",0)</f>
        <v>42</v>
      </c>
      <c r="E17" s="11" cm="1">
        <f t="array" ref="E17">_xlfn.IFS(AA17="지급",N17,AA17="모두 지급",N17,AA17="미지급",0)</f>
        <v>31</v>
      </c>
      <c r="F17" s="11" cm="1">
        <f t="array" ref="F17">_xlfn.IFS(AB17="지급",O17,AB17="모두 지급",O17,AB17="미지급",0)</f>
        <v>21</v>
      </c>
      <c r="G17" s="11" cm="1">
        <f t="array" ref="G17">_xlfn.IFS(AC17="지급",P17,AC17="모두 지급",P17,AC17="미지급",0)</f>
        <v>11</v>
      </c>
      <c r="J17">
        <v>10</v>
      </c>
      <c r="K17">
        <f t="shared" si="14"/>
        <v>5.1597803519999994</v>
      </c>
      <c r="L17" s="11">
        <f t="shared" si="4"/>
        <v>52</v>
      </c>
      <c r="M17" s="11">
        <f t="shared" si="5"/>
        <v>42</v>
      </c>
      <c r="N17" s="11">
        <f t="shared" si="6"/>
        <v>31</v>
      </c>
      <c r="O17" s="11">
        <f t="shared" si="7"/>
        <v>21</v>
      </c>
      <c r="P17" s="11">
        <f t="shared" si="8"/>
        <v>11</v>
      </c>
      <c r="R17" s="12">
        <f t="shared" si="15"/>
        <v>5.1597803519999994</v>
      </c>
      <c r="S17" s="12">
        <f t="shared" si="1"/>
        <v>5.1597803519999994</v>
      </c>
      <c r="T17" s="12">
        <f t="shared" si="1"/>
        <v>5.1597803519999994</v>
      </c>
      <c r="U17" s="12">
        <f t="shared" si="1"/>
        <v>5.1597803519999994</v>
      </c>
      <c r="V17" s="12">
        <f t="shared" si="1"/>
        <v>5.1597803519999994</v>
      </c>
      <c r="X17" t="str">
        <f t="shared" si="9"/>
        <v>모두 지급</v>
      </c>
      <c r="Y17" s="19" t="str">
        <f t="shared" si="10"/>
        <v>지급</v>
      </c>
      <c r="Z17" s="19" t="str">
        <f t="shared" si="2"/>
        <v>모두 지급</v>
      </c>
      <c r="AA17" s="19" t="str">
        <f t="shared" si="11"/>
        <v>모두 지급</v>
      </c>
      <c r="AB17" s="19" t="str">
        <f t="shared" si="12"/>
        <v>모두 지급</v>
      </c>
      <c r="AC17" s="19" t="str">
        <f t="shared" si="13"/>
        <v>모두 지급</v>
      </c>
    </row>
    <row r="18" spans="2:29" x14ac:dyDescent="0.3">
      <c r="B18">
        <v>11</v>
      </c>
      <c r="C18" s="11" cm="1">
        <f t="array" ref="C18">_xlfn.IFS($Y18="지급",$L18,$Y18="모두 지급",$L18,Y18="미지급",error)</f>
        <v>62</v>
      </c>
      <c r="D18" s="11" cm="1">
        <f t="array" ref="D18">_xlfn.IFS(Z18="지급",M18,Z18="모두 지급",M18,Z18="미지급",0)</f>
        <v>50</v>
      </c>
      <c r="E18" s="11" cm="1">
        <f t="array" ref="E18">_xlfn.IFS(AA18="지급",N18,AA18="모두 지급",N18,AA18="미지급",0)</f>
        <v>0</v>
      </c>
      <c r="F18" s="11" cm="1">
        <f t="array" ref="F18">_xlfn.IFS(AB18="지급",O18,AB18="모두 지급",O18,AB18="미지급",0)</f>
        <v>0</v>
      </c>
      <c r="G18" s="11" cm="1">
        <f t="array" ref="G18">_xlfn.IFS(AC18="지급",P18,AC18="모두 지급",P18,AC18="미지급",0)</f>
        <v>0</v>
      </c>
      <c r="J18">
        <v>11</v>
      </c>
      <c r="K18">
        <f t="shared" si="14"/>
        <v>6.1917364223999991</v>
      </c>
      <c r="L18" s="11">
        <f t="shared" si="4"/>
        <v>62</v>
      </c>
      <c r="M18" s="11">
        <f t="shared" si="5"/>
        <v>50</v>
      </c>
      <c r="N18" s="11">
        <f t="shared" si="6"/>
        <v>38</v>
      </c>
      <c r="O18" s="11">
        <f t="shared" si="7"/>
        <v>25</v>
      </c>
      <c r="P18" s="11">
        <f t="shared" si="8"/>
        <v>13</v>
      </c>
      <c r="R18" s="12">
        <f t="shared" si="15"/>
        <v>6.1917364223999991</v>
      </c>
      <c r="S18" s="12">
        <f t="shared" si="1"/>
        <v>6.1917364223999991</v>
      </c>
      <c r="T18" s="12">
        <f t="shared" si="1"/>
        <v>6.1917364223999991</v>
      </c>
      <c r="U18" s="12">
        <f t="shared" si="1"/>
        <v>6.1917364223999991</v>
      </c>
      <c r="V18" s="12">
        <f t="shared" si="1"/>
        <v>6.1917364223999991</v>
      </c>
      <c r="X18" t="str">
        <f t="shared" si="9"/>
        <v>미지급</v>
      </c>
      <c r="Y18" s="19" t="str">
        <f t="shared" si="10"/>
        <v>지급</v>
      </c>
      <c r="Z18" s="19" t="str">
        <f t="shared" si="2"/>
        <v>지급</v>
      </c>
      <c r="AA18" s="19" t="str">
        <f t="shared" si="11"/>
        <v>미지급</v>
      </c>
      <c r="AB18" s="19" t="str">
        <f t="shared" si="12"/>
        <v>미지급</v>
      </c>
      <c r="AC18" s="19" t="str">
        <f t="shared" si="13"/>
        <v>미지급</v>
      </c>
    </row>
    <row r="19" spans="2:29" x14ac:dyDescent="0.3">
      <c r="B19">
        <v>12</v>
      </c>
      <c r="C19" s="11" cm="1">
        <f t="array" ref="C19">_xlfn.IFS($Y19="지급",$L19,$Y19="모두 지급",$L19,Y19="미지급",error)</f>
        <v>75</v>
      </c>
      <c r="D19" s="11" cm="1">
        <f t="array" ref="D19">_xlfn.IFS(Z19="지급",M19,Z19="모두 지급",M19,Z19="미지급",0)</f>
        <v>0</v>
      </c>
      <c r="E19" s="11" cm="1">
        <f t="array" ref="E19">_xlfn.IFS(AA19="지급",N19,AA19="모두 지급",N19,AA19="미지급",0)</f>
        <v>45</v>
      </c>
      <c r="F19" s="11" cm="1">
        <f t="array" ref="F19">_xlfn.IFS(AB19="지급",O19,AB19="모두 지급",O19,AB19="미지급",0)</f>
        <v>0</v>
      </c>
      <c r="G19" s="11" cm="1">
        <f t="array" ref="G19">_xlfn.IFS(AC19="지급",P19,AC19="모두 지급",P19,AC19="미지급",0)</f>
        <v>0</v>
      </c>
      <c r="J19">
        <v>12</v>
      </c>
      <c r="K19">
        <f t="shared" si="14"/>
        <v>7.4300837068799988</v>
      </c>
      <c r="L19" s="11">
        <f t="shared" si="4"/>
        <v>75</v>
      </c>
      <c r="M19" s="11">
        <f t="shared" si="5"/>
        <v>60</v>
      </c>
      <c r="N19" s="11">
        <f t="shared" si="6"/>
        <v>45</v>
      </c>
      <c r="O19" s="11">
        <f t="shared" si="7"/>
        <v>30</v>
      </c>
      <c r="P19" s="11">
        <f t="shared" si="8"/>
        <v>15</v>
      </c>
      <c r="R19" s="12">
        <f t="shared" si="15"/>
        <v>7.4300837068799988</v>
      </c>
      <c r="S19" s="12">
        <f t="shared" si="1"/>
        <v>7.4300837068799988</v>
      </c>
      <c r="T19" s="12">
        <f t="shared" si="1"/>
        <v>7.4300837068799988</v>
      </c>
      <c r="U19" s="12">
        <f t="shared" si="1"/>
        <v>7.4300837068799988</v>
      </c>
      <c r="V19" s="12">
        <f t="shared" si="1"/>
        <v>7.4300837068799988</v>
      </c>
      <c r="X19" t="str">
        <f t="shared" si="9"/>
        <v>미지급</v>
      </c>
      <c r="Y19" s="19" t="str">
        <f t="shared" si="10"/>
        <v>지급</v>
      </c>
      <c r="Z19" s="19" t="str">
        <f t="shared" si="2"/>
        <v>미지급</v>
      </c>
      <c r="AA19" s="19" t="str">
        <f t="shared" si="11"/>
        <v>지급</v>
      </c>
      <c r="AB19" s="19" t="str">
        <f t="shared" si="12"/>
        <v>미지급</v>
      </c>
      <c r="AC19" s="19" t="str">
        <f t="shared" si="13"/>
        <v>미지급</v>
      </c>
    </row>
    <row r="20" spans="2:29" x14ac:dyDescent="0.3">
      <c r="B20">
        <v>13</v>
      </c>
      <c r="C20" s="11" cm="1">
        <f t="array" ref="C20">_xlfn.IFS($Y20="지급",$L20,$Y20="모두 지급",$L20,Y20="미지급",error)</f>
        <v>90</v>
      </c>
      <c r="D20" s="11" cm="1">
        <f t="array" ref="D20">_xlfn.IFS(Z20="지급",M20,Z20="모두 지급",M20,Z20="미지급",0)</f>
        <v>0</v>
      </c>
      <c r="E20" s="11" cm="1">
        <f t="array" ref="E20">_xlfn.IFS(AA20="지급",N20,AA20="모두 지급",N20,AA20="미지급",0)</f>
        <v>0</v>
      </c>
      <c r="F20" s="11" cm="1">
        <f t="array" ref="F20">_xlfn.IFS(AB20="지급",O20,AB20="모두 지급",O20,AB20="미지급",0)</f>
        <v>36</v>
      </c>
      <c r="G20" s="11" cm="1">
        <f t="array" ref="G20">_xlfn.IFS(AC20="지급",P20,AC20="모두 지급",P20,AC20="미지급",0)</f>
        <v>0</v>
      </c>
      <c r="J20">
        <v>13</v>
      </c>
      <c r="K20">
        <f t="shared" si="14"/>
        <v>8.9161004482559978</v>
      </c>
      <c r="L20" s="11">
        <f t="shared" si="4"/>
        <v>90</v>
      </c>
      <c r="M20" s="11">
        <f t="shared" si="5"/>
        <v>72</v>
      </c>
      <c r="N20" s="11">
        <f t="shared" si="6"/>
        <v>54</v>
      </c>
      <c r="O20" s="11">
        <f t="shared" si="7"/>
        <v>36</v>
      </c>
      <c r="P20" s="11">
        <f t="shared" si="8"/>
        <v>18</v>
      </c>
      <c r="R20" s="12">
        <f t="shared" si="15"/>
        <v>8.9161004482559978</v>
      </c>
      <c r="S20" s="12">
        <f t="shared" si="1"/>
        <v>8.9161004482559978</v>
      </c>
      <c r="T20" s="12">
        <f t="shared" si="1"/>
        <v>8.9161004482559978</v>
      </c>
      <c r="U20" s="12">
        <f t="shared" si="1"/>
        <v>8.9161004482559978</v>
      </c>
      <c r="V20" s="12">
        <f t="shared" si="1"/>
        <v>8.9161004482559978</v>
      </c>
      <c r="X20" t="str">
        <f t="shared" si="9"/>
        <v>미지급</v>
      </c>
      <c r="Y20" s="19" t="str">
        <f t="shared" si="10"/>
        <v>지급</v>
      </c>
      <c r="Z20" s="19" t="str">
        <f t="shared" si="2"/>
        <v>미지급</v>
      </c>
      <c r="AA20" s="19" t="str">
        <f t="shared" si="11"/>
        <v>미지급</v>
      </c>
      <c r="AB20" s="19" t="str">
        <f t="shared" si="12"/>
        <v>지급</v>
      </c>
      <c r="AC20" s="19" t="str">
        <f t="shared" si="13"/>
        <v>미지급</v>
      </c>
    </row>
    <row r="21" spans="2:29" x14ac:dyDescent="0.3">
      <c r="B21">
        <v>14</v>
      </c>
      <c r="C21" s="11" cm="1">
        <f t="array" ref="C21">_xlfn.IFS($Y21="지급",$L21,$Y21="모두 지급",$L21,Y21="미지급",error)</f>
        <v>107</v>
      </c>
      <c r="D21" s="11" cm="1">
        <f t="array" ref="D21">_xlfn.IFS(Z21="지급",M21,Z21="모두 지급",M21,Z21="미지급",0)</f>
        <v>0</v>
      </c>
      <c r="E21" s="11" cm="1">
        <f t="array" ref="E21">_xlfn.IFS(AA21="지급",N21,AA21="모두 지급",N21,AA21="미지급",0)</f>
        <v>0</v>
      </c>
      <c r="F21" s="11" cm="1">
        <f t="array" ref="F21">_xlfn.IFS(AB21="지급",O21,AB21="모두 지급",O21,AB21="미지급",0)</f>
        <v>0</v>
      </c>
      <c r="G21" s="11" cm="1">
        <f t="array" ref="G21">_xlfn.IFS(AC21="지급",P21,AC21="모두 지급",P21,AC21="미지급",0)</f>
        <v>22</v>
      </c>
      <c r="J21">
        <v>14</v>
      </c>
      <c r="K21">
        <f t="shared" si="14"/>
        <v>10.699320537907196</v>
      </c>
      <c r="L21" s="11">
        <f t="shared" si="4"/>
        <v>107</v>
      </c>
      <c r="M21" s="11">
        <f t="shared" si="5"/>
        <v>86</v>
      </c>
      <c r="N21" s="11">
        <f t="shared" si="6"/>
        <v>65</v>
      </c>
      <c r="O21" s="11">
        <f t="shared" si="7"/>
        <v>43</v>
      </c>
      <c r="P21" s="11">
        <f t="shared" si="8"/>
        <v>22</v>
      </c>
      <c r="R21" s="12">
        <f t="shared" si="15"/>
        <v>10.699320537907196</v>
      </c>
      <c r="S21" s="12">
        <f t="shared" si="1"/>
        <v>10.699320537907196</v>
      </c>
      <c r="T21" s="12">
        <f t="shared" si="1"/>
        <v>10.699320537907196</v>
      </c>
      <c r="U21" s="12">
        <f t="shared" si="1"/>
        <v>10.699320537907196</v>
      </c>
      <c r="V21" s="12">
        <f t="shared" si="1"/>
        <v>10.699320537907196</v>
      </c>
      <c r="X21" t="str">
        <f t="shared" si="9"/>
        <v>미지급</v>
      </c>
      <c r="Y21" s="19" t="str">
        <f t="shared" si="10"/>
        <v>지급</v>
      </c>
      <c r="Z21" s="19" t="str">
        <f t="shared" si="2"/>
        <v>미지급</v>
      </c>
      <c r="AA21" s="19" t="str">
        <f t="shared" si="11"/>
        <v>미지급</v>
      </c>
      <c r="AB21" s="19" t="str">
        <f t="shared" si="12"/>
        <v>미지급</v>
      </c>
      <c r="AC21" s="19" t="str">
        <f t="shared" si="13"/>
        <v>지급</v>
      </c>
    </row>
    <row r="22" spans="2:29" x14ac:dyDescent="0.3">
      <c r="B22">
        <v>15</v>
      </c>
      <c r="C22" s="11" cm="1">
        <f t="array" ref="C22">_xlfn.IFS($Y22="지급",$L22,$Y22="모두 지급",$L22,Y22="미지급",error)</f>
        <v>129</v>
      </c>
      <c r="D22" s="11" cm="1">
        <f t="array" ref="D22">_xlfn.IFS(Z22="지급",M22,Z22="모두 지급",M22,Z22="미지급",0)</f>
        <v>103</v>
      </c>
      <c r="E22" s="11" cm="1">
        <f t="array" ref="E22">_xlfn.IFS(AA22="지급",N22,AA22="모두 지급",N22,AA22="미지급",0)</f>
        <v>78</v>
      </c>
      <c r="F22" s="11" cm="1">
        <f t="array" ref="F22">_xlfn.IFS(AB22="지급",O22,AB22="모두 지급",O22,AB22="미지급",0)</f>
        <v>52</v>
      </c>
      <c r="G22" s="11" cm="1">
        <f t="array" ref="G22">_xlfn.IFS(AC22="지급",P22,AC22="모두 지급",P22,AC22="미지급",0)</f>
        <v>26</v>
      </c>
      <c r="J22">
        <v>15</v>
      </c>
      <c r="K22">
        <f t="shared" si="14"/>
        <v>12.839184645488634</v>
      </c>
      <c r="L22" s="11">
        <f t="shared" si="4"/>
        <v>129</v>
      </c>
      <c r="M22" s="11">
        <f t="shared" si="5"/>
        <v>103</v>
      </c>
      <c r="N22" s="11">
        <f t="shared" si="6"/>
        <v>78</v>
      </c>
      <c r="O22" s="11">
        <f t="shared" si="7"/>
        <v>52</v>
      </c>
      <c r="P22" s="11">
        <f t="shared" si="8"/>
        <v>26</v>
      </c>
      <c r="R22" s="12">
        <f t="shared" si="15"/>
        <v>12.839184645488634</v>
      </c>
      <c r="S22" s="12">
        <f t="shared" si="1"/>
        <v>12.839184645488634</v>
      </c>
      <c r="T22" s="12">
        <f t="shared" si="1"/>
        <v>12.839184645488634</v>
      </c>
      <c r="U22" s="12">
        <f t="shared" si="1"/>
        <v>12.839184645488634</v>
      </c>
      <c r="V22" s="12">
        <f t="shared" si="1"/>
        <v>12.839184645488634</v>
      </c>
      <c r="X22" t="str">
        <f t="shared" si="9"/>
        <v>모두 지급</v>
      </c>
      <c r="Y22" s="19" t="str">
        <f t="shared" si="10"/>
        <v>지급</v>
      </c>
      <c r="Z22" s="19" t="str">
        <f t="shared" si="2"/>
        <v>모두 지급</v>
      </c>
      <c r="AA22" s="19" t="str">
        <f t="shared" si="11"/>
        <v>모두 지급</v>
      </c>
      <c r="AB22" s="19" t="str">
        <f t="shared" si="12"/>
        <v>모두 지급</v>
      </c>
      <c r="AC22" s="19" t="str">
        <f t="shared" si="13"/>
        <v>모두 지급</v>
      </c>
    </row>
    <row r="23" spans="2:29" x14ac:dyDescent="0.3">
      <c r="B23">
        <v>16</v>
      </c>
      <c r="C23" s="11" cm="1">
        <f t="array" ref="C23">_xlfn.IFS($Y23="지급",$L23,$Y23="모두 지급",$L23,Y23="미지급",error)</f>
        <v>155</v>
      </c>
      <c r="D23" s="11" cm="1">
        <f t="array" ref="D23">_xlfn.IFS(Z23="지급",M23,Z23="모두 지급",M23,Z23="미지급",0)</f>
        <v>124</v>
      </c>
      <c r="E23" s="11" cm="1">
        <f t="array" ref="E23">_xlfn.IFS(AA23="지급",N23,AA23="모두 지급",N23,AA23="미지급",0)</f>
        <v>0</v>
      </c>
      <c r="F23" s="11" cm="1">
        <f t="array" ref="F23">_xlfn.IFS(AB23="지급",O23,AB23="모두 지급",O23,AB23="미지급",0)</f>
        <v>0</v>
      </c>
      <c r="G23" s="11" cm="1">
        <f t="array" ref="G23">_xlfn.IFS(AC23="지급",P23,AC23="모두 지급",P23,AC23="미지급",0)</f>
        <v>0</v>
      </c>
      <c r="J23">
        <v>16</v>
      </c>
      <c r="K23">
        <f t="shared" si="14"/>
        <v>15.407021574586361</v>
      </c>
      <c r="L23" s="11">
        <f t="shared" si="4"/>
        <v>155</v>
      </c>
      <c r="M23" s="11">
        <f t="shared" si="5"/>
        <v>124</v>
      </c>
      <c r="N23" s="11">
        <f t="shared" si="6"/>
        <v>93</v>
      </c>
      <c r="O23" s="11">
        <f t="shared" si="7"/>
        <v>62</v>
      </c>
      <c r="P23" s="11">
        <f t="shared" si="8"/>
        <v>31</v>
      </c>
      <c r="R23" s="12">
        <f t="shared" si="15"/>
        <v>15.407021574586361</v>
      </c>
      <c r="S23" s="12">
        <f t="shared" si="1"/>
        <v>15.407021574586361</v>
      </c>
      <c r="T23" s="12">
        <f t="shared" si="1"/>
        <v>15.407021574586361</v>
      </c>
      <c r="U23" s="12">
        <f t="shared" si="1"/>
        <v>15.407021574586361</v>
      </c>
      <c r="V23" s="12">
        <f t="shared" si="1"/>
        <v>15.407021574586361</v>
      </c>
      <c r="X23" t="str">
        <f t="shared" si="9"/>
        <v>미지급</v>
      </c>
      <c r="Y23" s="19" t="str">
        <f t="shared" si="10"/>
        <v>지급</v>
      </c>
      <c r="Z23" s="19" t="str">
        <f t="shared" si="2"/>
        <v>지급</v>
      </c>
      <c r="AA23" s="19" t="str">
        <f t="shared" si="11"/>
        <v>미지급</v>
      </c>
      <c r="AB23" s="19" t="str">
        <f t="shared" si="12"/>
        <v>미지급</v>
      </c>
      <c r="AC23" s="19" t="str">
        <f t="shared" si="13"/>
        <v>미지급</v>
      </c>
    </row>
    <row r="24" spans="2:29" x14ac:dyDescent="0.3">
      <c r="B24">
        <v>17</v>
      </c>
      <c r="C24" s="11" cm="1">
        <f t="array" ref="C24">_xlfn.IFS($Y24="지급",$L24,$Y24="모두 지급",$L24,Y24="미지급",error)</f>
        <v>185</v>
      </c>
      <c r="D24" s="11" cm="1">
        <f t="array" ref="D24">_xlfn.IFS(Z24="지급",M24,Z24="모두 지급",M24,Z24="미지급",0)</f>
        <v>0</v>
      </c>
      <c r="E24" s="11" cm="1">
        <f t="array" ref="E24">_xlfn.IFS(AA24="지급",N24,AA24="모두 지급",N24,AA24="미지급",0)</f>
        <v>111</v>
      </c>
      <c r="F24" s="11" cm="1">
        <f t="array" ref="F24">_xlfn.IFS(AB24="지급",O24,AB24="모두 지급",O24,AB24="미지급",0)</f>
        <v>0</v>
      </c>
      <c r="G24" s="11" cm="1">
        <f t="array" ref="G24">_xlfn.IFS(AC24="지급",P24,AC24="모두 지급",P24,AC24="미지급",0)</f>
        <v>0</v>
      </c>
      <c r="J24">
        <v>17</v>
      </c>
      <c r="K24">
        <f t="shared" si="14"/>
        <v>18.488425889503631</v>
      </c>
      <c r="L24" s="11">
        <f t="shared" si="4"/>
        <v>185</v>
      </c>
      <c r="M24" s="11">
        <f t="shared" si="5"/>
        <v>148</v>
      </c>
      <c r="N24" s="11">
        <f t="shared" si="6"/>
        <v>111</v>
      </c>
      <c r="O24" s="11">
        <f t="shared" si="7"/>
        <v>74</v>
      </c>
      <c r="P24" s="11">
        <f t="shared" si="8"/>
        <v>37</v>
      </c>
      <c r="R24" s="12">
        <f t="shared" si="15"/>
        <v>18.488425889503631</v>
      </c>
      <c r="S24" s="12">
        <f t="shared" si="15"/>
        <v>18.488425889503631</v>
      </c>
      <c r="T24" s="12">
        <f t="shared" si="15"/>
        <v>18.488425889503631</v>
      </c>
      <c r="U24" s="12">
        <f t="shared" si="15"/>
        <v>18.488425889503631</v>
      </c>
      <c r="V24" s="12">
        <f t="shared" si="15"/>
        <v>18.488425889503631</v>
      </c>
      <c r="X24" t="str">
        <f t="shared" si="9"/>
        <v>미지급</v>
      </c>
      <c r="Y24" s="19" t="str">
        <f t="shared" si="10"/>
        <v>지급</v>
      </c>
      <c r="Z24" s="19" t="str">
        <f t="shared" si="2"/>
        <v>미지급</v>
      </c>
      <c r="AA24" s="19" t="str">
        <f t="shared" si="11"/>
        <v>지급</v>
      </c>
      <c r="AB24" s="19" t="str">
        <f t="shared" si="12"/>
        <v>미지급</v>
      </c>
      <c r="AC24" s="19" t="str">
        <f t="shared" si="13"/>
        <v>미지급</v>
      </c>
    </row>
    <row r="25" spans="2:29" x14ac:dyDescent="0.3">
      <c r="B25">
        <v>18</v>
      </c>
      <c r="C25" s="11" cm="1">
        <f t="array" ref="C25">_xlfn.IFS($Y25="지급",$L25,$Y25="모두 지급",$L25,Y25="미지급",error)</f>
        <v>222</v>
      </c>
      <c r="D25" s="11" cm="1">
        <f t="array" ref="D25">_xlfn.IFS(Z25="지급",M25,Z25="모두 지급",M25,Z25="미지급",0)</f>
        <v>0</v>
      </c>
      <c r="E25" s="11" cm="1">
        <f t="array" ref="E25">_xlfn.IFS(AA25="지급",N25,AA25="모두 지급",N25,AA25="미지급",0)</f>
        <v>0</v>
      </c>
      <c r="F25" s="11" cm="1">
        <f t="array" ref="F25">_xlfn.IFS(AB25="지급",O25,AB25="모두 지급",O25,AB25="미지급",0)</f>
        <v>89</v>
      </c>
      <c r="G25" s="11" cm="1">
        <f t="array" ref="G25">_xlfn.IFS(AC25="지급",P25,AC25="모두 지급",P25,AC25="미지급",0)</f>
        <v>0</v>
      </c>
      <c r="J25">
        <v>18</v>
      </c>
      <c r="K25">
        <f t="shared" si="14"/>
        <v>22.186111067404358</v>
      </c>
      <c r="L25" s="11">
        <f t="shared" si="4"/>
        <v>222</v>
      </c>
      <c r="M25" s="11">
        <f t="shared" si="5"/>
        <v>178</v>
      </c>
      <c r="N25" s="11">
        <f t="shared" si="6"/>
        <v>134</v>
      </c>
      <c r="O25" s="11">
        <f t="shared" si="7"/>
        <v>89</v>
      </c>
      <c r="P25" s="11">
        <f t="shared" si="8"/>
        <v>45</v>
      </c>
      <c r="R25" s="12">
        <f t="shared" si="15"/>
        <v>22.186111067404358</v>
      </c>
      <c r="S25" s="12">
        <f t="shared" si="15"/>
        <v>22.186111067404358</v>
      </c>
      <c r="T25" s="12">
        <f t="shared" si="15"/>
        <v>22.186111067404358</v>
      </c>
      <c r="U25" s="12">
        <f t="shared" si="15"/>
        <v>22.186111067404358</v>
      </c>
      <c r="V25" s="12">
        <f t="shared" si="15"/>
        <v>22.186111067404358</v>
      </c>
      <c r="X25" t="str">
        <f t="shared" si="9"/>
        <v>미지급</v>
      </c>
      <c r="Y25" s="19" t="str">
        <f t="shared" si="10"/>
        <v>지급</v>
      </c>
      <c r="Z25" s="19" t="str">
        <f t="shared" si="2"/>
        <v>미지급</v>
      </c>
      <c r="AA25" s="19" t="str">
        <f t="shared" si="11"/>
        <v>미지급</v>
      </c>
      <c r="AB25" s="19" t="str">
        <f t="shared" si="12"/>
        <v>지급</v>
      </c>
      <c r="AC25" s="19" t="str">
        <f t="shared" si="13"/>
        <v>미지급</v>
      </c>
    </row>
    <row r="26" spans="2:29" x14ac:dyDescent="0.3">
      <c r="B26">
        <v>19</v>
      </c>
      <c r="C26" s="11" cm="1">
        <f t="array" ref="C26">_xlfn.IFS($Y26="지급",$L26,$Y26="모두 지급",$L26,Y26="미지급",error)</f>
        <v>267</v>
      </c>
      <c r="D26" s="11" cm="1">
        <f t="array" ref="D26">_xlfn.IFS(Z26="지급",M26,Z26="모두 지급",M26,Z26="미지급",0)</f>
        <v>0</v>
      </c>
      <c r="E26" s="11" cm="1">
        <f t="array" ref="E26">_xlfn.IFS(AA26="지급",N26,AA26="모두 지급",N26,AA26="미지급",0)</f>
        <v>0</v>
      </c>
      <c r="F26" s="11" cm="1">
        <f t="array" ref="F26">_xlfn.IFS(AB26="지급",O26,AB26="모두 지급",O26,AB26="미지급",0)</f>
        <v>0</v>
      </c>
      <c r="G26" s="11" cm="1">
        <f t="array" ref="G26">_xlfn.IFS(AC26="지급",P26,AC26="모두 지급",P26,AC26="미지급",0)</f>
        <v>54</v>
      </c>
      <c r="J26">
        <v>19</v>
      </c>
      <c r="K26">
        <f t="shared" si="14"/>
        <v>26.62333328088523</v>
      </c>
      <c r="L26" s="11">
        <f t="shared" si="4"/>
        <v>267</v>
      </c>
      <c r="M26" s="11">
        <f t="shared" si="5"/>
        <v>213</v>
      </c>
      <c r="N26" s="11">
        <f t="shared" si="6"/>
        <v>160</v>
      </c>
      <c r="O26" s="11">
        <f t="shared" si="7"/>
        <v>107</v>
      </c>
      <c r="P26" s="11">
        <f t="shared" si="8"/>
        <v>54</v>
      </c>
      <c r="R26" s="12">
        <f t="shared" si="15"/>
        <v>26.62333328088523</v>
      </c>
      <c r="S26" s="12">
        <f t="shared" si="15"/>
        <v>26.62333328088523</v>
      </c>
      <c r="T26" s="12">
        <f t="shared" si="15"/>
        <v>26.62333328088523</v>
      </c>
      <c r="U26" s="12">
        <f t="shared" si="15"/>
        <v>26.62333328088523</v>
      </c>
      <c r="V26" s="12">
        <f t="shared" si="15"/>
        <v>26.62333328088523</v>
      </c>
      <c r="X26" t="str">
        <f t="shared" si="9"/>
        <v>미지급</v>
      </c>
      <c r="Y26" s="19" t="str">
        <f t="shared" si="10"/>
        <v>지급</v>
      </c>
      <c r="Z26" s="19" t="str">
        <f t="shared" si="2"/>
        <v>미지급</v>
      </c>
      <c r="AA26" s="19" t="str">
        <f t="shared" si="11"/>
        <v>미지급</v>
      </c>
      <c r="AB26" s="19" t="str">
        <f t="shared" si="12"/>
        <v>미지급</v>
      </c>
      <c r="AC26" s="19" t="str">
        <f t="shared" si="13"/>
        <v>지급</v>
      </c>
    </row>
    <row r="27" spans="2:29" x14ac:dyDescent="0.3">
      <c r="B27">
        <v>20</v>
      </c>
      <c r="C27" s="11" cm="1">
        <f t="array" ref="C27">_xlfn.IFS($Y27="지급",$L27,$Y27="모두 지급",$L27,Y27="미지급",error)</f>
        <v>320</v>
      </c>
      <c r="D27" s="11" cm="1">
        <f t="array" ref="D27">_xlfn.IFS(Z27="지급",M27,Z27="모두 지급",M27,Z27="미지급",0)</f>
        <v>256</v>
      </c>
      <c r="E27" s="11" cm="1">
        <f t="array" ref="E27">_xlfn.IFS(AA27="지급",N27,AA27="모두 지급",N27,AA27="미지급",0)</f>
        <v>192</v>
      </c>
      <c r="F27" s="11" cm="1">
        <f t="array" ref="F27">_xlfn.IFS(AB27="지급",O27,AB27="모두 지급",O27,AB27="미지급",0)</f>
        <v>128</v>
      </c>
      <c r="G27" s="11" cm="1">
        <f t="array" ref="G27">_xlfn.IFS(AC27="지급",P27,AC27="모두 지급",P27,AC27="미지급",0)</f>
        <v>64</v>
      </c>
      <c r="J27">
        <v>20</v>
      </c>
      <c r="K27">
        <f t="shared" si="14"/>
        <v>31.947999937062274</v>
      </c>
      <c r="L27" s="11">
        <f t="shared" si="4"/>
        <v>320</v>
      </c>
      <c r="M27" s="11">
        <f t="shared" si="5"/>
        <v>256</v>
      </c>
      <c r="N27" s="11">
        <f t="shared" si="6"/>
        <v>192</v>
      </c>
      <c r="O27" s="11">
        <f t="shared" si="7"/>
        <v>128</v>
      </c>
      <c r="P27" s="11">
        <f t="shared" si="8"/>
        <v>64</v>
      </c>
      <c r="R27" s="12">
        <f t="shared" si="15"/>
        <v>31.947999937062274</v>
      </c>
      <c r="S27" s="12">
        <f t="shared" si="15"/>
        <v>31.947999937062274</v>
      </c>
      <c r="T27" s="12">
        <f t="shared" si="15"/>
        <v>31.947999937062274</v>
      </c>
      <c r="U27" s="12">
        <f t="shared" si="15"/>
        <v>31.947999937062274</v>
      </c>
      <c r="V27" s="12">
        <f t="shared" si="15"/>
        <v>31.947999937062274</v>
      </c>
      <c r="X27" t="str">
        <f t="shared" si="9"/>
        <v>모두 지급</v>
      </c>
      <c r="Y27" s="19" t="str">
        <f t="shared" si="10"/>
        <v>지급</v>
      </c>
      <c r="Z27" s="19" t="str">
        <f t="shared" si="2"/>
        <v>모두 지급</v>
      </c>
      <c r="AA27" s="19" t="str">
        <f t="shared" si="11"/>
        <v>모두 지급</v>
      </c>
      <c r="AB27" s="19" t="str">
        <f t="shared" si="12"/>
        <v>모두 지급</v>
      </c>
      <c r="AC27" s="19" t="str">
        <f t="shared" si="13"/>
        <v>모두 지급</v>
      </c>
    </row>
    <row r="28" spans="2:29" x14ac:dyDescent="0.3">
      <c r="B28">
        <v>21</v>
      </c>
      <c r="C28" s="11" cm="1">
        <f t="array" ref="C28">_xlfn.IFS($Y28="지급",$L28,$Y28="모두 지급",$L28,Y28="미지급",error)</f>
        <v>384</v>
      </c>
      <c r="D28" s="11" cm="1">
        <f t="array" ref="D28">_xlfn.IFS(Z28="지급",M28,Z28="모두 지급",M28,Z28="미지급",0)</f>
        <v>307</v>
      </c>
      <c r="E28" s="11" cm="1">
        <f t="array" ref="E28">_xlfn.IFS(AA28="지급",N28,AA28="모두 지급",N28,AA28="미지급",0)</f>
        <v>0</v>
      </c>
      <c r="F28" s="11" cm="1">
        <f t="array" ref="F28">_xlfn.IFS(AB28="지급",O28,AB28="모두 지급",O28,AB28="미지급",0)</f>
        <v>0</v>
      </c>
      <c r="G28" s="11" cm="1">
        <f t="array" ref="G28">_xlfn.IFS(AC28="지급",P28,AC28="모두 지급",P28,AC28="미지급",0)</f>
        <v>0</v>
      </c>
      <c r="J28">
        <v>21</v>
      </c>
      <c r="K28">
        <f t="shared" si="14"/>
        <v>38.337599924474731</v>
      </c>
      <c r="L28" s="11">
        <f t="shared" si="4"/>
        <v>384</v>
      </c>
      <c r="M28" s="11">
        <f t="shared" si="5"/>
        <v>307</v>
      </c>
      <c r="N28" s="11">
        <f t="shared" si="6"/>
        <v>231</v>
      </c>
      <c r="O28" s="11">
        <f t="shared" si="7"/>
        <v>154</v>
      </c>
      <c r="P28" s="11">
        <f t="shared" si="8"/>
        <v>77</v>
      </c>
      <c r="R28" s="12">
        <f t="shared" si="15"/>
        <v>38.337599924474731</v>
      </c>
      <c r="S28" s="12">
        <f t="shared" si="15"/>
        <v>38.337599924474731</v>
      </c>
      <c r="T28" s="12">
        <f t="shared" si="15"/>
        <v>38.337599924474731</v>
      </c>
      <c r="U28" s="12">
        <f t="shared" si="15"/>
        <v>38.337599924474731</v>
      </c>
      <c r="V28" s="12">
        <f t="shared" si="15"/>
        <v>38.337599924474731</v>
      </c>
      <c r="X28" t="str">
        <f t="shared" si="9"/>
        <v>미지급</v>
      </c>
      <c r="Y28" s="19" t="str">
        <f t="shared" si="10"/>
        <v>지급</v>
      </c>
      <c r="Z28" s="19" t="str">
        <f t="shared" si="2"/>
        <v>지급</v>
      </c>
      <c r="AA28" s="19" t="str">
        <f t="shared" si="11"/>
        <v>미지급</v>
      </c>
      <c r="AB28" s="19" t="str">
        <f t="shared" si="12"/>
        <v>미지급</v>
      </c>
      <c r="AC28" s="19" t="str">
        <f t="shared" si="13"/>
        <v>미지급</v>
      </c>
    </row>
    <row r="29" spans="2:29" x14ac:dyDescent="0.3">
      <c r="B29">
        <v>22</v>
      </c>
      <c r="C29" s="11" cm="1">
        <f t="array" ref="C29">_xlfn.IFS($Y29="지급",$L29,$Y29="모두 지급",$L29,Y29="미지급",error)</f>
        <v>461</v>
      </c>
      <c r="D29" s="11" cm="1">
        <f t="array" ref="D29">_xlfn.IFS(Z29="지급",M29,Z29="모두 지급",M29,Z29="미지급",0)</f>
        <v>0</v>
      </c>
      <c r="E29" s="11" cm="1">
        <f t="array" ref="E29">_xlfn.IFS(AA29="지급",N29,AA29="모두 지급",N29,AA29="미지급",0)</f>
        <v>277</v>
      </c>
      <c r="F29" s="11" cm="1">
        <f t="array" ref="F29">_xlfn.IFS(AB29="지급",O29,AB29="모두 지급",O29,AB29="미지급",0)</f>
        <v>0</v>
      </c>
      <c r="G29" s="11" cm="1">
        <f t="array" ref="G29">_xlfn.IFS(AC29="지급",P29,AC29="모두 지급",P29,AC29="미지급",0)</f>
        <v>0</v>
      </c>
      <c r="J29">
        <v>22</v>
      </c>
      <c r="K29">
        <f t="shared" si="14"/>
        <v>46.005119909369675</v>
      </c>
      <c r="L29" s="11">
        <f t="shared" si="4"/>
        <v>461</v>
      </c>
      <c r="M29" s="11">
        <f t="shared" si="5"/>
        <v>369</v>
      </c>
      <c r="N29" s="11">
        <f t="shared" si="6"/>
        <v>277</v>
      </c>
      <c r="O29" s="11">
        <f t="shared" si="7"/>
        <v>185</v>
      </c>
      <c r="P29" s="11">
        <f t="shared" si="8"/>
        <v>93</v>
      </c>
      <c r="R29" s="12">
        <f t="shared" si="15"/>
        <v>46.005119909369675</v>
      </c>
      <c r="S29" s="12">
        <f t="shared" si="15"/>
        <v>46.005119909369675</v>
      </c>
      <c r="T29" s="12">
        <f t="shared" si="15"/>
        <v>46.005119909369675</v>
      </c>
      <c r="U29" s="12">
        <f t="shared" si="15"/>
        <v>46.005119909369675</v>
      </c>
      <c r="V29" s="12">
        <f t="shared" si="15"/>
        <v>46.005119909369675</v>
      </c>
      <c r="X29" t="str">
        <f t="shared" si="9"/>
        <v>미지급</v>
      </c>
      <c r="Y29" s="19" t="str">
        <f t="shared" si="10"/>
        <v>지급</v>
      </c>
      <c r="Z29" s="19" t="str">
        <f t="shared" si="2"/>
        <v>미지급</v>
      </c>
      <c r="AA29" s="19" t="str">
        <f t="shared" si="11"/>
        <v>지급</v>
      </c>
      <c r="AB29" s="19" t="str">
        <f t="shared" si="12"/>
        <v>미지급</v>
      </c>
      <c r="AC29" s="19" t="str">
        <f t="shared" si="13"/>
        <v>미지급</v>
      </c>
    </row>
    <row r="30" spans="2:29" x14ac:dyDescent="0.3">
      <c r="B30">
        <v>23</v>
      </c>
      <c r="C30" s="11" cm="1">
        <f t="array" ref="C30">_xlfn.IFS($Y30="지급",$L30,$Y30="모두 지급",$L30,Y30="미지급",error)</f>
        <v>553</v>
      </c>
      <c r="D30" s="11" cm="1">
        <f t="array" ref="D30">_xlfn.IFS(Z30="지급",M30,Z30="모두 지급",M30,Z30="미지급",0)</f>
        <v>0</v>
      </c>
      <c r="E30" s="11" cm="1">
        <f t="array" ref="E30">_xlfn.IFS(AA30="지급",N30,AA30="모두 지급",N30,AA30="미지급",0)</f>
        <v>0</v>
      </c>
      <c r="F30" s="11" cm="1">
        <f t="array" ref="F30">_xlfn.IFS(AB30="지급",O30,AB30="모두 지급",O30,AB30="미지급",0)</f>
        <v>221</v>
      </c>
      <c r="G30" s="11" cm="1">
        <f t="array" ref="G30">_xlfn.IFS(AC30="지급",P30,AC30="모두 지급",P30,AC30="미지급",0)</f>
        <v>0</v>
      </c>
      <c r="J30">
        <v>23</v>
      </c>
      <c r="K30">
        <f t="shared" si="14"/>
        <v>55.206143891243606</v>
      </c>
      <c r="L30" s="11">
        <f t="shared" si="4"/>
        <v>553</v>
      </c>
      <c r="M30" s="11">
        <f t="shared" si="5"/>
        <v>442</v>
      </c>
      <c r="N30" s="11">
        <f t="shared" si="6"/>
        <v>332</v>
      </c>
      <c r="O30" s="11">
        <f t="shared" si="7"/>
        <v>221</v>
      </c>
      <c r="P30" s="11">
        <f t="shared" si="8"/>
        <v>111</v>
      </c>
      <c r="R30" s="12">
        <f t="shared" si="15"/>
        <v>55.206143891243606</v>
      </c>
      <c r="S30" s="12">
        <f t="shared" si="15"/>
        <v>55.206143891243606</v>
      </c>
      <c r="T30" s="12">
        <f t="shared" si="15"/>
        <v>55.206143891243606</v>
      </c>
      <c r="U30" s="12">
        <f t="shared" si="15"/>
        <v>55.206143891243606</v>
      </c>
      <c r="V30" s="12">
        <f t="shared" si="15"/>
        <v>55.206143891243606</v>
      </c>
      <c r="X30" t="str">
        <f t="shared" si="9"/>
        <v>미지급</v>
      </c>
      <c r="Y30" s="19" t="str">
        <f t="shared" si="10"/>
        <v>지급</v>
      </c>
      <c r="Z30" s="19" t="str">
        <f t="shared" si="2"/>
        <v>미지급</v>
      </c>
      <c r="AA30" s="19" t="str">
        <f t="shared" si="11"/>
        <v>미지급</v>
      </c>
      <c r="AB30" s="19" t="str">
        <f t="shared" si="12"/>
        <v>지급</v>
      </c>
      <c r="AC30" s="19" t="str">
        <f t="shared" si="13"/>
        <v>미지급</v>
      </c>
    </row>
    <row r="31" spans="2:29" x14ac:dyDescent="0.3">
      <c r="B31">
        <v>24</v>
      </c>
      <c r="C31" s="11" cm="1">
        <f t="array" ref="C31">_xlfn.IFS($Y31="지급",$L31,$Y31="모두 지급",$L31,Y31="미지급",error)</f>
        <v>663</v>
      </c>
      <c r="D31" s="11" cm="1">
        <f t="array" ref="D31">_xlfn.IFS(Z31="지급",M31,Z31="모두 지급",M31,Z31="미지급",0)</f>
        <v>0</v>
      </c>
      <c r="E31" s="11" cm="1">
        <f t="array" ref="E31">_xlfn.IFS(AA31="지급",N31,AA31="모두 지급",N31,AA31="미지급",0)</f>
        <v>0</v>
      </c>
      <c r="F31" s="11" cm="1">
        <f t="array" ref="F31">_xlfn.IFS(AB31="지급",O31,AB31="모두 지급",O31,AB31="미지급",0)</f>
        <v>0</v>
      </c>
      <c r="G31" s="11" cm="1">
        <f t="array" ref="G31">_xlfn.IFS(AC31="지급",P31,AC31="모두 지급",P31,AC31="미지급",0)</f>
        <v>133</v>
      </c>
      <c r="J31">
        <v>24</v>
      </c>
      <c r="K31">
        <f t="shared" si="14"/>
        <v>66.247372669492322</v>
      </c>
      <c r="L31" s="11">
        <f t="shared" si="4"/>
        <v>663</v>
      </c>
      <c r="M31" s="11">
        <f t="shared" si="5"/>
        <v>530</v>
      </c>
      <c r="N31" s="11">
        <f t="shared" si="6"/>
        <v>398</v>
      </c>
      <c r="O31" s="11">
        <f t="shared" si="7"/>
        <v>265</v>
      </c>
      <c r="P31" s="11">
        <f t="shared" si="8"/>
        <v>133</v>
      </c>
      <c r="R31" s="12">
        <f t="shared" si="15"/>
        <v>66.247372669492322</v>
      </c>
      <c r="S31" s="12">
        <f t="shared" si="15"/>
        <v>66.247372669492322</v>
      </c>
      <c r="T31" s="12">
        <f t="shared" si="15"/>
        <v>66.247372669492322</v>
      </c>
      <c r="U31" s="12">
        <f t="shared" si="15"/>
        <v>66.247372669492322</v>
      </c>
      <c r="V31" s="12">
        <f t="shared" si="15"/>
        <v>66.247372669492322</v>
      </c>
      <c r="X31" t="str">
        <f t="shared" si="9"/>
        <v>미지급</v>
      </c>
      <c r="Y31" s="19" t="str">
        <f t="shared" si="10"/>
        <v>지급</v>
      </c>
      <c r="Z31" s="19" t="str">
        <f t="shared" si="2"/>
        <v>미지급</v>
      </c>
      <c r="AA31" s="19" t="str">
        <f t="shared" si="11"/>
        <v>미지급</v>
      </c>
      <c r="AB31" s="19" t="str">
        <f t="shared" si="12"/>
        <v>미지급</v>
      </c>
      <c r="AC31" s="19" t="str">
        <f t="shared" si="13"/>
        <v>지급</v>
      </c>
    </row>
    <row r="32" spans="2:29" x14ac:dyDescent="0.3">
      <c r="B32">
        <v>25</v>
      </c>
      <c r="C32" s="11" cm="1">
        <f t="array" ref="C32">_xlfn.IFS($Y32="지급",$L32,$Y32="모두 지급",$L32,Y32="미지급",error)</f>
        <v>795</v>
      </c>
      <c r="D32" s="11" cm="1">
        <f t="array" ref="D32">_xlfn.IFS(Z32="지급",M32,Z32="모두 지급",M32,Z32="미지급",0)</f>
        <v>636</v>
      </c>
      <c r="E32" s="11" cm="1">
        <f t="array" ref="E32">_xlfn.IFS(AA32="지급",N32,AA32="모두 지급",N32,AA32="미지급",0)</f>
        <v>477</v>
      </c>
      <c r="F32" s="11" cm="1">
        <f t="array" ref="F32">_xlfn.IFS(AB32="지급",O32,AB32="모두 지급",O32,AB32="미지급",0)</f>
        <v>318</v>
      </c>
      <c r="G32" s="11" cm="1">
        <f t="array" ref="G32">_xlfn.IFS(AC32="지급",P32,AC32="모두 지급",P32,AC32="미지급",0)</f>
        <v>159</v>
      </c>
      <c r="J32">
        <v>25</v>
      </c>
      <c r="K32">
        <f t="shared" si="14"/>
        <v>79.496847203390786</v>
      </c>
      <c r="L32" s="11">
        <f t="shared" si="4"/>
        <v>795</v>
      </c>
      <c r="M32" s="11">
        <f t="shared" si="5"/>
        <v>636</v>
      </c>
      <c r="N32" s="11">
        <f t="shared" si="6"/>
        <v>477</v>
      </c>
      <c r="O32" s="11">
        <f t="shared" si="7"/>
        <v>318</v>
      </c>
      <c r="P32" s="11">
        <f t="shared" si="8"/>
        <v>159</v>
      </c>
      <c r="R32" s="12">
        <f t="shared" si="15"/>
        <v>79.496847203390786</v>
      </c>
      <c r="S32" s="12">
        <f t="shared" si="15"/>
        <v>79.496847203390786</v>
      </c>
      <c r="T32" s="12">
        <f t="shared" si="15"/>
        <v>79.496847203390786</v>
      </c>
      <c r="U32" s="12">
        <f t="shared" si="15"/>
        <v>79.496847203390786</v>
      </c>
      <c r="V32" s="12">
        <f t="shared" si="15"/>
        <v>79.496847203390786</v>
      </c>
      <c r="X32" t="str">
        <f t="shared" si="9"/>
        <v>모두 지급</v>
      </c>
      <c r="Y32" s="19" t="str">
        <f t="shared" si="10"/>
        <v>지급</v>
      </c>
      <c r="Z32" s="19" t="str">
        <f t="shared" si="2"/>
        <v>모두 지급</v>
      </c>
      <c r="AA32" s="19" t="str">
        <f t="shared" si="11"/>
        <v>모두 지급</v>
      </c>
      <c r="AB32" s="19" t="str">
        <f t="shared" si="12"/>
        <v>모두 지급</v>
      </c>
      <c r="AC32" s="19" t="str">
        <f t="shared" si="13"/>
        <v>모두 지급</v>
      </c>
    </row>
    <row r="33" spans="2:29" x14ac:dyDescent="0.3">
      <c r="B33">
        <v>26</v>
      </c>
      <c r="C33" s="11" cm="1">
        <f t="array" ref="C33">_xlfn.IFS($Y33="지급",$L33,$Y33="모두 지급",$L33,Y33="미지급",error)</f>
        <v>954</v>
      </c>
      <c r="D33" s="11" cm="1">
        <f t="array" ref="D33">_xlfn.IFS(Z33="지급",M33,Z33="모두 지급",M33,Z33="미지급",0)</f>
        <v>764</v>
      </c>
      <c r="E33" s="11" cm="1">
        <f t="array" ref="E33">_xlfn.IFS(AA33="지급",N33,AA33="모두 지급",N33,AA33="미지급",0)</f>
        <v>0</v>
      </c>
      <c r="F33" s="11" cm="1">
        <f t="array" ref="F33">_xlfn.IFS(AB33="지급",O33,AB33="모두 지급",O33,AB33="미지급",0)</f>
        <v>0</v>
      </c>
      <c r="G33" s="11" cm="1">
        <f t="array" ref="G33">_xlfn.IFS(AC33="지급",P33,AC33="모두 지급",P33,AC33="미지급",0)</f>
        <v>0</v>
      </c>
      <c r="J33">
        <v>26</v>
      </c>
      <c r="K33">
        <f t="shared" si="14"/>
        <v>95.396216644068943</v>
      </c>
      <c r="L33" s="11">
        <f t="shared" si="4"/>
        <v>954</v>
      </c>
      <c r="M33" s="11">
        <f t="shared" si="5"/>
        <v>764</v>
      </c>
      <c r="N33" s="11">
        <f t="shared" si="6"/>
        <v>573</v>
      </c>
      <c r="O33" s="11">
        <f t="shared" si="7"/>
        <v>382</v>
      </c>
      <c r="P33" s="11">
        <f t="shared" si="8"/>
        <v>191</v>
      </c>
      <c r="R33" s="12">
        <f t="shared" si="15"/>
        <v>95.396216644068943</v>
      </c>
      <c r="S33" s="12">
        <f t="shared" si="15"/>
        <v>95.396216644068943</v>
      </c>
      <c r="T33" s="12">
        <f t="shared" si="15"/>
        <v>95.396216644068943</v>
      </c>
      <c r="U33" s="12">
        <f t="shared" si="15"/>
        <v>95.396216644068943</v>
      </c>
      <c r="V33" s="12">
        <f t="shared" si="15"/>
        <v>95.396216644068943</v>
      </c>
      <c r="X33" t="str">
        <f t="shared" si="9"/>
        <v>미지급</v>
      </c>
      <c r="Y33" s="19" t="str">
        <f t="shared" si="10"/>
        <v>지급</v>
      </c>
      <c r="Z33" s="19" t="str">
        <f t="shared" si="2"/>
        <v>지급</v>
      </c>
      <c r="AA33" s="19" t="str">
        <f t="shared" si="11"/>
        <v>미지급</v>
      </c>
      <c r="AB33" s="19" t="str">
        <f t="shared" si="12"/>
        <v>미지급</v>
      </c>
      <c r="AC33" s="19" t="str">
        <f t="shared" si="13"/>
        <v>미지급</v>
      </c>
    </row>
    <row r="34" spans="2:29" x14ac:dyDescent="0.3">
      <c r="B34">
        <v>27</v>
      </c>
      <c r="C34" s="11" cm="1">
        <f t="array" ref="C34">_xlfn.IFS($Y34="지급",$L34,$Y34="모두 지급",$L34,Y34="미지급",error)</f>
        <v>1145</v>
      </c>
      <c r="D34" s="11" cm="1">
        <f t="array" ref="D34">_xlfn.IFS(Z34="지급",M34,Z34="모두 지급",M34,Z34="미지급",0)</f>
        <v>0</v>
      </c>
      <c r="E34" s="11" cm="1">
        <f t="array" ref="E34">_xlfn.IFS(AA34="지급",N34,AA34="모두 지급",N34,AA34="미지급",0)</f>
        <v>687</v>
      </c>
      <c r="F34" s="11" cm="1">
        <f t="array" ref="F34">_xlfn.IFS(AB34="지급",O34,AB34="모두 지급",O34,AB34="미지급",0)</f>
        <v>0</v>
      </c>
      <c r="G34" s="11" cm="1">
        <f t="array" ref="G34">_xlfn.IFS(AC34="지급",P34,AC34="모두 지급",P34,AC34="미지급",0)</f>
        <v>0</v>
      </c>
      <c r="J34">
        <v>27</v>
      </c>
      <c r="K34">
        <f t="shared" si="14"/>
        <v>114.47545997288273</v>
      </c>
      <c r="L34" s="11">
        <f t="shared" si="4"/>
        <v>1145</v>
      </c>
      <c r="M34" s="11">
        <f t="shared" si="5"/>
        <v>916</v>
      </c>
      <c r="N34" s="11">
        <f t="shared" si="6"/>
        <v>687</v>
      </c>
      <c r="O34" s="11">
        <f t="shared" si="7"/>
        <v>458</v>
      </c>
      <c r="P34" s="11">
        <f t="shared" si="8"/>
        <v>229</v>
      </c>
      <c r="R34" s="12">
        <f t="shared" si="15"/>
        <v>114.47545997288273</v>
      </c>
      <c r="S34" s="12">
        <f t="shared" si="15"/>
        <v>114.47545997288273</v>
      </c>
      <c r="T34" s="12">
        <f t="shared" si="15"/>
        <v>114.47545997288273</v>
      </c>
      <c r="U34" s="12">
        <f t="shared" si="15"/>
        <v>114.47545997288273</v>
      </c>
      <c r="V34" s="12">
        <f t="shared" si="15"/>
        <v>114.47545997288273</v>
      </c>
      <c r="X34" t="str">
        <f t="shared" si="9"/>
        <v>미지급</v>
      </c>
      <c r="Y34" s="19" t="str">
        <f t="shared" si="10"/>
        <v>지급</v>
      </c>
      <c r="Z34" s="19" t="str">
        <f t="shared" si="2"/>
        <v>미지급</v>
      </c>
      <c r="AA34" s="19" t="str">
        <f t="shared" si="11"/>
        <v>지급</v>
      </c>
      <c r="AB34" s="19" t="str">
        <f t="shared" si="12"/>
        <v>미지급</v>
      </c>
      <c r="AC34" s="19" t="str">
        <f t="shared" si="13"/>
        <v>미지급</v>
      </c>
    </row>
    <row r="35" spans="2:29" x14ac:dyDescent="0.3">
      <c r="B35">
        <v>28</v>
      </c>
      <c r="C35" s="11" cm="1">
        <f t="array" ref="C35">_xlfn.IFS($Y35="지급",$L35,$Y35="모두 지급",$L35,Y35="미지급",error)</f>
        <v>1374</v>
      </c>
      <c r="D35" s="11" cm="1">
        <f t="array" ref="D35">_xlfn.IFS(Z35="지급",M35,Z35="모두 지급",M35,Z35="미지급",0)</f>
        <v>0</v>
      </c>
      <c r="E35" s="11" cm="1">
        <f t="array" ref="E35">_xlfn.IFS(AA35="지급",N35,AA35="모두 지급",N35,AA35="미지급",0)</f>
        <v>0</v>
      </c>
      <c r="F35" s="11" cm="1">
        <f t="array" ref="F35">_xlfn.IFS(AB35="지급",O35,AB35="모두 지급",O35,AB35="미지급",0)</f>
        <v>550</v>
      </c>
      <c r="G35" s="11" cm="1">
        <f t="array" ref="G35">_xlfn.IFS(AC35="지급",P35,AC35="모두 지급",P35,AC35="미지급",0)</f>
        <v>0</v>
      </c>
      <c r="J35">
        <v>28</v>
      </c>
      <c r="K35">
        <f t="shared" si="14"/>
        <v>137.37055196745928</v>
      </c>
      <c r="L35" s="11">
        <f t="shared" si="4"/>
        <v>1374</v>
      </c>
      <c r="M35" s="11">
        <f t="shared" si="5"/>
        <v>1099</v>
      </c>
      <c r="N35" s="11">
        <f t="shared" si="6"/>
        <v>825</v>
      </c>
      <c r="O35" s="11">
        <f t="shared" si="7"/>
        <v>550</v>
      </c>
      <c r="P35" s="11">
        <f t="shared" si="8"/>
        <v>275</v>
      </c>
      <c r="R35" s="12">
        <f t="shared" si="15"/>
        <v>137.37055196745928</v>
      </c>
      <c r="S35" s="12">
        <f t="shared" si="15"/>
        <v>137.37055196745928</v>
      </c>
      <c r="T35" s="12">
        <f t="shared" si="15"/>
        <v>137.37055196745928</v>
      </c>
      <c r="U35" s="12">
        <f t="shared" si="15"/>
        <v>137.37055196745928</v>
      </c>
      <c r="V35" s="12">
        <f t="shared" si="15"/>
        <v>137.37055196745928</v>
      </c>
      <c r="X35" t="str">
        <f t="shared" si="9"/>
        <v>미지급</v>
      </c>
      <c r="Y35" s="19" t="str">
        <f t="shared" si="10"/>
        <v>지급</v>
      </c>
      <c r="Z35" s="19" t="str">
        <f t="shared" si="2"/>
        <v>미지급</v>
      </c>
      <c r="AA35" s="19" t="str">
        <f t="shared" si="11"/>
        <v>미지급</v>
      </c>
      <c r="AB35" s="19" t="str">
        <f t="shared" si="12"/>
        <v>지급</v>
      </c>
      <c r="AC35" s="19" t="str">
        <f t="shared" si="13"/>
        <v>미지급</v>
      </c>
    </row>
    <row r="36" spans="2:29" x14ac:dyDescent="0.3">
      <c r="B36">
        <v>29</v>
      </c>
      <c r="C36" s="11" cm="1">
        <f t="array" ref="C36">_xlfn.IFS($Y36="지급",$L36,$Y36="모두 지급",$L36,Y36="미지급",error)</f>
        <v>1649</v>
      </c>
      <c r="D36" s="11" cm="1">
        <f t="array" ref="D36">_xlfn.IFS(Z36="지급",M36,Z36="모두 지급",M36,Z36="미지급",0)</f>
        <v>0</v>
      </c>
      <c r="E36" s="11" cm="1">
        <f t="array" ref="E36">_xlfn.IFS(AA36="지급",N36,AA36="모두 지급",N36,AA36="미지급",0)</f>
        <v>0</v>
      </c>
      <c r="F36" s="11" cm="1">
        <f t="array" ref="F36">_xlfn.IFS(AB36="지급",O36,AB36="모두 지급",O36,AB36="미지급",0)</f>
        <v>0</v>
      </c>
      <c r="G36" s="11" cm="1">
        <f t="array" ref="G36">_xlfn.IFS(AC36="지급",P36,AC36="모두 지급",P36,AC36="미지급",0)</f>
        <v>330</v>
      </c>
      <c r="J36">
        <v>29</v>
      </c>
      <c r="K36">
        <f t="shared" si="14"/>
        <v>164.84466236095113</v>
      </c>
      <c r="L36" s="11">
        <f t="shared" si="4"/>
        <v>1649</v>
      </c>
      <c r="M36" s="11">
        <f t="shared" si="5"/>
        <v>1319</v>
      </c>
      <c r="N36" s="11">
        <f t="shared" si="6"/>
        <v>990</v>
      </c>
      <c r="O36" s="11">
        <f t="shared" si="7"/>
        <v>660</v>
      </c>
      <c r="P36" s="11">
        <f t="shared" si="8"/>
        <v>330</v>
      </c>
      <c r="R36" s="12">
        <f t="shared" si="15"/>
        <v>164.84466236095113</v>
      </c>
      <c r="S36" s="12">
        <f t="shared" si="15"/>
        <v>164.84466236095113</v>
      </c>
      <c r="T36" s="12">
        <f t="shared" si="15"/>
        <v>164.84466236095113</v>
      </c>
      <c r="U36" s="12">
        <f t="shared" si="15"/>
        <v>164.84466236095113</v>
      </c>
      <c r="V36" s="12">
        <f t="shared" si="15"/>
        <v>164.84466236095113</v>
      </c>
      <c r="X36" t="str">
        <f t="shared" si="9"/>
        <v>미지급</v>
      </c>
      <c r="Y36" s="19" t="str">
        <f t="shared" si="10"/>
        <v>지급</v>
      </c>
      <c r="Z36" s="19" t="str">
        <f t="shared" si="2"/>
        <v>미지급</v>
      </c>
      <c r="AA36" s="19" t="str">
        <f t="shared" si="11"/>
        <v>미지급</v>
      </c>
      <c r="AB36" s="19" t="str">
        <f t="shared" si="12"/>
        <v>미지급</v>
      </c>
      <c r="AC36" s="19" t="str">
        <f t="shared" si="13"/>
        <v>지급</v>
      </c>
    </row>
    <row r="37" spans="2:29" x14ac:dyDescent="0.3">
      <c r="B37">
        <v>30</v>
      </c>
      <c r="C37" s="11" cm="1">
        <f t="array" ref="C37">_xlfn.IFS($Y37="지급",$L37,$Y37="모두 지급",$L37,Y37="미지급",error)</f>
        <v>1979</v>
      </c>
      <c r="D37" s="11" cm="1">
        <f t="array" ref="D37">_xlfn.IFS(Z37="지급",M37,Z37="모두 지급",M37,Z37="미지급",0)</f>
        <v>1583</v>
      </c>
      <c r="E37" s="11" cm="1">
        <f t="array" ref="E37">_xlfn.IFS(AA37="지급",N37,AA37="모두 지급",N37,AA37="미지급",0)</f>
        <v>1187</v>
      </c>
      <c r="F37" s="11" cm="1">
        <f t="array" ref="F37">_xlfn.IFS(AB37="지급",O37,AB37="모두 지급",O37,AB37="미지급",0)</f>
        <v>792</v>
      </c>
      <c r="G37" s="11" cm="1">
        <f t="array" ref="G37">_xlfn.IFS(AC37="지급",P37,AC37="모두 지급",P37,AC37="미지급",0)</f>
        <v>396</v>
      </c>
      <c r="J37">
        <v>30</v>
      </c>
      <c r="K37">
        <f t="shared" si="14"/>
        <v>197.81359483314137</v>
      </c>
      <c r="L37" s="11">
        <f t="shared" si="4"/>
        <v>1979</v>
      </c>
      <c r="M37" s="11">
        <f t="shared" si="5"/>
        <v>1583</v>
      </c>
      <c r="N37" s="11">
        <f t="shared" si="6"/>
        <v>1187</v>
      </c>
      <c r="O37" s="11">
        <f t="shared" si="7"/>
        <v>792</v>
      </c>
      <c r="P37" s="11">
        <f t="shared" si="8"/>
        <v>396</v>
      </c>
      <c r="R37" s="12">
        <f t="shared" si="15"/>
        <v>197.81359483314137</v>
      </c>
      <c r="S37" s="12">
        <f t="shared" si="15"/>
        <v>197.81359483314137</v>
      </c>
      <c r="T37" s="12">
        <f t="shared" si="15"/>
        <v>197.81359483314137</v>
      </c>
      <c r="U37" s="12">
        <f t="shared" si="15"/>
        <v>197.81359483314137</v>
      </c>
      <c r="V37" s="12">
        <f t="shared" si="15"/>
        <v>197.81359483314137</v>
      </c>
      <c r="X37" t="str">
        <f t="shared" si="9"/>
        <v>모두 지급</v>
      </c>
      <c r="Y37" s="19" t="str">
        <f t="shared" si="10"/>
        <v>지급</v>
      </c>
      <c r="Z37" s="19" t="str">
        <f t="shared" si="2"/>
        <v>모두 지급</v>
      </c>
      <c r="AA37" s="19" t="str">
        <f t="shared" si="11"/>
        <v>모두 지급</v>
      </c>
      <c r="AB37" s="19" t="str">
        <f t="shared" si="12"/>
        <v>모두 지급</v>
      </c>
      <c r="AC37" s="19" t="str">
        <f t="shared" si="13"/>
        <v>모두 지급</v>
      </c>
    </row>
    <row r="38" spans="2:29" x14ac:dyDescent="0.3">
      <c r="B38">
        <v>31</v>
      </c>
      <c r="C38" s="11" cm="1">
        <f t="array" ref="C38">_xlfn.IFS($Y38="지급",$L38,$Y38="모두 지급",$L38,Y38="미지급",error)</f>
        <v>2374</v>
      </c>
      <c r="D38" s="11" cm="1">
        <f t="array" ref="D38">_xlfn.IFS(Z38="지급",M38,Z38="모두 지급",M38,Z38="미지급",0)</f>
        <v>1900</v>
      </c>
      <c r="E38" s="11" cm="1">
        <f t="array" ref="E38">_xlfn.IFS(AA38="지급",N38,AA38="모두 지급",N38,AA38="미지급",0)</f>
        <v>0</v>
      </c>
      <c r="F38" s="11" cm="1">
        <f t="array" ref="F38">_xlfn.IFS(AB38="지급",O38,AB38="모두 지급",O38,AB38="미지급",0)</f>
        <v>0</v>
      </c>
      <c r="G38" s="11" cm="1">
        <f t="array" ref="G38">_xlfn.IFS(AC38="지급",P38,AC38="모두 지급",P38,AC38="미지급",0)</f>
        <v>0</v>
      </c>
      <c r="J38">
        <v>31</v>
      </c>
      <c r="K38">
        <f t="shared" si="14"/>
        <v>237.37631379976963</v>
      </c>
      <c r="L38" s="11">
        <f t="shared" si="4"/>
        <v>2374</v>
      </c>
      <c r="M38" s="11">
        <f t="shared" si="5"/>
        <v>1900</v>
      </c>
      <c r="N38" s="11">
        <f t="shared" si="6"/>
        <v>1425</v>
      </c>
      <c r="O38" s="11">
        <f t="shared" si="7"/>
        <v>950</v>
      </c>
      <c r="P38" s="11">
        <f t="shared" si="8"/>
        <v>475</v>
      </c>
      <c r="R38" s="12">
        <f t="shared" si="15"/>
        <v>237.37631379976963</v>
      </c>
      <c r="S38" s="12">
        <f t="shared" si="15"/>
        <v>237.37631379976963</v>
      </c>
      <c r="T38" s="12">
        <f t="shared" si="15"/>
        <v>237.37631379976963</v>
      </c>
      <c r="U38" s="12">
        <f t="shared" si="15"/>
        <v>237.37631379976963</v>
      </c>
      <c r="V38" s="12">
        <f t="shared" si="15"/>
        <v>237.37631379976963</v>
      </c>
      <c r="X38" t="str">
        <f t="shared" si="9"/>
        <v>미지급</v>
      </c>
      <c r="Y38" s="19" t="str">
        <f t="shared" si="10"/>
        <v>지급</v>
      </c>
      <c r="Z38" s="19" t="str">
        <f t="shared" si="2"/>
        <v>지급</v>
      </c>
      <c r="AA38" s="19" t="str">
        <f t="shared" si="11"/>
        <v>미지급</v>
      </c>
      <c r="AB38" s="19" t="str">
        <f t="shared" si="12"/>
        <v>미지급</v>
      </c>
      <c r="AC38" s="19" t="str">
        <f t="shared" si="13"/>
        <v>미지급</v>
      </c>
    </row>
    <row r="39" spans="2:29" x14ac:dyDescent="0.3">
      <c r="B39">
        <v>32</v>
      </c>
      <c r="C39" s="11" cm="1">
        <f t="array" ref="C39">_xlfn.IFS($Y39="지급",$L39,$Y39="모두 지급",$L39,Y39="미지급",error)</f>
        <v>2849</v>
      </c>
      <c r="D39" s="11" cm="1">
        <f t="array" ref="D39">_xlfn.IFS(Z39="지급",M39,Z39="모두 지급",M39,Z39="미지급",0)</f>
        <v>0</v>
      </c>
      <c r="E39" s="11" cm="1">
        <f t="array" ref="E39">_xlfn.IFS(AA39="지급",N39,AA39="모두 지급",N39,AA39="미지급",0)</f>
        <v>1710</v>
      </c>
      <c r="F39" s="11" cm="1">
        <f t="array" ref="F39">_xlfn.IFS(AB39="지급",O39,AB39="모두 지급",O39,AB39="미지급",0)</f>
        <v>0</v>
      </c>
      <c r="G39" s="11" cm="1">
        <f t="array" ref="G39">_xlfn.IFS(AC39="지급",P39,AC39="모두 지급",P39,AC39="미지급",0)</f>
        <v>0</v>
      </c>
      <c r="J39">
        <v>32</v>
      </c>
      <c r="K39">
        <f t="shared" si="14"/>
        <v>284.85157655972353</v>
      </c>
      <c r="L39" s="11">
        <f t="shared" si="4"/>
        <v>2849</v>
      </c>
      <c r="M39" s="11">
        <f t="shared" si="5"/>
        <v>2279</v>
      </c>
      <c r="N39" s="11">
        <f t="shared" si="6"/>
        <v>1710</v>
      </c>
      <c r="O39" s="11">
        <f t="shared" si="7"/>
        <v>1140</v>
      </c>
      <c r="P39" s="11">
        <f t="shared" si="8"/>
        <v>570</v>
      </c>
      <c r="R39" s="12">
        <f t="shared" si="15"/>
        <v>284.85157655972353</v>
      </c>
      <c r="S39" s="12">
        <f t="shared" si="15"/>
        <v>284.85157655972353</v>
      </c>
      <c r="T39" s="12">
        <f t="shared" si="15"/>
        <v>284.85157655972353</v>
      </c>
      <c r="U39" s="12">
        <f t="shared" si="15"/>
        <v>284.85157655972353</v>
      </c>
      <c r="V39" s="12">
        <f t="shared" si="15"/>
        <v>284.85157655972353</v>
      </c>
      <c r="X39" t="str">
        <f t="shared" si="9"/>
        <v>미지급</v>
      </c>
      <c r="Y39" s="19" t="str">
        <f t="shared" si="10"/>
        <v>지급</v>
      </c>
      <c r="Z39" s="19" t="str">
        <f t="shared" si="2"/>
        <v>미지급</v>
      </c>
      <c r="AA39" s="19" t="str">
        <f t="shared" si="11"/>
        <v>지급</v>
      </c>
      <c r="AB39" s="19" t="str">
        <f t="shared" si="12"/>
        <v>미지급</v>
      </c>
      <c r="AC39" s="19" t="str">
        <f t="shared" si="13"/>
        <v>미지급</v>
      </c>
    </row>
    <row r="40" spans="2:29" x14ac:dyDescent="0.3">
      <c r="B40">
        <v>33</v>
      </c>
      <c r="C40" s="11" cm="1">
        <f t="array" ref="C40">_xlfn.IFS($Y40="지급",$L40,$Y40="모두 지급",$L40,Y40="미지급",error)</f>
        <v>3419</v>
      </c>
      <c r="D40" s="11" cm="1">
        <f t="array" ref="D40">_xlfn.IFS(Z40="지급",M40,Z40="모두 지급",M40,Z40="미지급",0)</f>
        <v>0</v>
      </c>
      <c r="E40" s="11" cm="1">
        <f t="array" ref="E40">_xlfn.IFS(AA40="지급",N40,AA40="모두 지급",N40,AA40="미지급",0)</f>
        <v>0</v>
      </c>
      <c r="F40" s="11" cm="1">
        <f t="array" ref="F40">_xlfn.IFS(AB40="지급",O40,AB40="모두 지급",O40,AB40="미지급",0)</f>
        <v>1368</v>
      </c>
      <c r="G40" s="11" cm="1">
        <f t="array" ref="G40">_xlfn.IFS(AC40="지급",P40,AC40="모두 지급",P40,AC40="미지급",0)</f>
        <v>0</v>
      </c>
      <c r="J40">
        <v>33</v>
      </c>
      <c r="K40">
        <f t="shared" si="14"/>
        <v>341.82189187166824</v>
      </c>
      <c r="L40" s="11">
        <f t="shared" si="4"/>
        <v>3419</v>
      </c>
      <c r="M40" s="11">
        <f t="shared" si="5"/>
        <v>2735</v>
      </c>
      <c r="N40" s="11">
        <f t="shared" si="6"/>
        <v>2051</v>
      </c>
      <c r="O40" s="11">
        <f t="shared" si="7"/>
        <v>1368</v>
      </c>
      <c r="P40" s="11">
        <f t="shared" si="8"/>
        <v>684</v>
      </c>
      <c r="R40" s="12">
        <f t="shared" si="15"/>
        <v>341.82189187166824</v>
      </c>
      <c r="S40" s="12">
        <f t="shared" si="15"/>
        <v>341.82189187166824</v>
      </c>
      <c r="T40" s="12">
        <f t="shared" si="15"/>
        <v>341.82189187166824</v>
      </c>
      <c r="U40" s="12">
        <f t="shared" si="15"/>
        <v>341.82189187166824</v>
      </c>
      <c r="V40" s="12">
        <f t="shared" si="15"/>
        <v>341.82189187166824</v>
      </c>
      <c r="X40" t="str">
        <f t="shared" si="9"/>
        <v>미지급</v>
      </c>
      <c r="Y40" s="19" t="str">
        <f t="shared" si="10"/>
        <v>지급</v>
      </c>
      <c r="Z40" s="19" t="str">
        <f t="shared" si="2"/>
        <v>미지급</v>
      </c>
      <c r="AA40" s="19" t="str">
        <f t="shared" si="11"/>
        <v>미지급</v>
      </c>
      <c r="AB40" s="19" t="str">
        <f t="shared" si="12"/>
        <v>지급</v>
      </c>
      <c r="AC40" s="19" t="str">
        <f t="shared" si="13"/>
        <v>미지급</v>
      </c>
    </row>
    <row r="41" spans="2:29" x14ac:dyDescent="0.3">
      <c r="B41">
        <v>34</v>
      </c>
      <c r="C41" s="11" cm="1">
        <f t="array" ref="C41">_xlfn.IFS($Y41="지급",$L41,$Y41="모두 지급",$L41,Y41="미지급",error)</f>
        <v>4102</v>
      </c>
      <c r="D41" s="11" cm="1">
        <f t="array" ref="D41">_xlfn.IFS(Z41="지급",M41,Z41="모두 지급",M41,Z41="미지급",0)</f>
        <v>0</v>
      </c>
      <c r="E41" s="11" cm="1">
        <f t="array" ref="E41">_xlfn.IFS(AA41="지급",N41,AA41="모두 지급",N41,AA41="미지급",0)</f>
        <v>0</v>
      </c>
      <c r="F41" s="11" cm="1">
        <f t="array" ref="F41">_xlfn.IFS(AB41="지급",O41,AB41="모두 지급",O41,AB41="미지급",0)</f>
        <v>0</v>
      </c>
      <c r="G41" s="11" cm="1">
        <f t="array" ref="G41">_xlfn.IFS(AC41="지급",P41,AC41="모두 지급",P41,AC41="미지급",0)</f>
        <v>821</v>
      </c>
      <c r="J41">
        <v>34</v>
      </c>
      <c r="K41">
        <f t="shared" si="14"/>
        <v>410.18627024600187</v>
      </c>
      <c r="L41" s="11">
        <f t="shared" si="4"/>
        <v>4102</v>
      </c>
      <c r="M41" s="11">
        <f t="shared" si="5"/>
        <v>3282</v>
      </c>
      <c r="N41" s="11">
        <f t="shared" si="6"/>
        <v>2462</v>
      </c>
      <c r="O41" s="11">
        <f t="shared" si="7"/>
        <v>1641</v>
      </c>
      <c r="P41" s="11">
        <f t="shared" si="8"/>
        <v>821</v>
      </c>
      <c r="R41" s="12">
        <f t="shared" ref="R41:V72" si="16">$K41*R$7</f>
        <v>410.18627024600187</v>
      </c>
      <c r="S41" s="12">
        <f t="shared" si="16"/>
        <v>410.18627024600187</v>
      </c>
      <c r="T41" s="12">
        <f t="shared" si="16"/>
        <v>410.18627024600187</v>
      </c>
      <c r="U41" s="12">
        <f t="shared" si="16"/>
        <v>410.18627024600187</v>
      </c>
      <c r="V41" s="12">
        <f t="shared" si="16"/>
        <v>410.18627024600187</v>
      </c>
      <c r="X41" t="str">
        <f t="shared" si="9"/>
        <v>미지급</v>
      </c>
      <c r="Y41" s="19" t="str">
        <f t="shared" si="10"/>
        <v>지급</v>
      </c>
      <c r="Z41" s="19" t="str">
        <f t="shared" si="2"/>
        <v>미지급</v>
      </c>
      <c r="AA41" s="19" t="str">
        <f t="shared" si="11"/>
        <v>미지급</v>
      </c>
      <c r="AB41" s="19" t="str">
        <f t="shared" si="12"/>
        <v>미지급</v>
      </c>
      <c r="AC41" s="19" t="str">
        <f t="shared" si="13"/>
        <v>지급</v>
      </c>
    </row>
    <row r="42" spans="2:29" x14ac:dyDescent="0.3">
      <c r="B42">
        <v>35</v>
      </c>
      <c r="C42" s="11" cm="1">
        <f t="array" ref="C42">_xlfn.IFS($Y42="지급",$L42,$Y42="모두 지급",$L42,Y42="미지급",error)</f>
        <v>4923</v>
      </c>
      <c r="D42" s="11" cm="1">
        <f t="array" ref="D42">_xlfn.IFS(Z42="지급",M42,Z42="모두 지급",M42,Z42="미지급",0)</f>
        <v>3938</v>
      </c>
      <c r="E42" s="11" cm="1">
        <f t="array" ref="E42">_xlfn.IFS(AA42="지급",N42,AA42="모두 지급",N42,AA42="미지급",0)</f>
        <v>2954</v>
      </c>
      <c r="F42" s="11" cm="1">
        <f t="array" ref="F42">_xlfn.IFS(AB42="지급",O42,AB42="모두 지급",O42,AB42="미지급",0)</f>
        <v>1969</v>
      </c>
      <c r="G42" s="11" cm="1">
        <f t="array" ref="G42">_xlfn.IFS(AC42="지급",P42,AC42="모두 지급",P42,AC42="미지급",0)</f>
        <v>985</v>
      </c>
      <c r="J42">
        <v>35</v>
      </c>
      <c r="K42">
        <f t="shared" si="14"/>
        <v>492.2235242952022</v>
      </c>
      <c r="L42" s="11">
        <f t="shared" si="4"/>
        <v>4923</v>
      </c>
      <c r="M42" s="11">
        <f t="shared" si="5"/>
        <v>3938</v>
      </c>
      <c r="N42" s="11">
        <f t="shared" si="6"/>
        <v>2954</v>
      </c>
      <c r="O42" s="11">
        <f t="shared" si="7"/>
        <v>1969</v>
      </c>
      <c r="P42" s="11">
        <f t="shared" si="8"/>
        <v>985</v>
      </c>
      <c r="R42" s="12">
        <f t="shared" si="16"/>
        <v>492.2235242952022</v>
      </c>
      <c r="S42" s="12">
        <f t="shared" si="16"/>
        <v>492.2235242952022</v>
      </c>
      <c r="T42" s="12">
        <f t="shared" si="16"/>
        <v>492.2235242952022</v>
      </c>
      <c r="U42" s="12">
        <f t="shared" si="16"/>
        <v>492.2235242952022</v>
      </c>
      <c r="V42" s="12">
        <f t="shared" si="16"/>
        <v>492.2235242952022</v>
      </c>
      <c r="X42" t="str">
        <f t="shared" si="9"/>
        <v>모두 지급</v>
      </c>
      <c r="Y42" s="19" t="str">
        <f t="shared" si="10"/>
        <v>지급</v>
      </c>
      <c r="Z42" s="19" t="str">
        <f t="shared" si="2"/>
        <v>모두 지급</v>
      </c>
      <c r="AA42" s="19" t="str">
        <f t="shared" si="11"/>
        <v>모두 지급</v>
      </c>
      <c r="AB42" s="19" t="str">
        <f t="shared" si="12"/>
        <v>모두 지급</v>
      </c>
      <c r="AC42" s="19" t="str">
        <f t="shared" si="13"/>
        <v>모두 지급</v>
      </c>
    </row>
    <row r="43" spans="2:29" x14ac:dyDescent="0.3">
      <c r="B43">
        <v>36</v>
      </c>
      <c r="C43" s="11" cm="1">
        <f t="array" ref="C43">_xlfn.IFS($Y43="지급",$L43,$Y43="모두 지급",$L43,Y43="미지급",error)</f>
        <v>5907</v>
      </c>
      <c r="D43" s="11" cm="1">
        <f t="array" ref="D43">_xlfn.IFS(Z43="지급",M43,Z43="모두 지급",M43,Z43="미지급",0)</f>
        <v>4726</v>
      </c>
      <c r="E43" s="11" cm="1">
        <f t="array" ref="E43">_xlfn.IFS(AA43="지급",N43,AA43="모두 지급",N43,AA43="미지급",0)</f>
        <v>0</v>
      </c>
      <c r="F43" s="11" cm="1">
        <f t="array" ref="F43">_xlfn.IFS(AB43="지급",O43,AB43="모두 지급",O43,AB43="미지급",0)</f>
        <v>0</v>
      </c>
      <c r="G43" s="11" cm="1">
        <f t="array" ref="G43">_xlfn.IFS(AC43="지급",P43,AC43="모두 지급",P43,AC43="미지급",0)</f>
        <v>0</v>
      </c>
      <c r="J43">
        <v>36</v>
      </c>
      <c r="K43">
        <f t="shared" si="14"/>
        <v>590.66822915424257</v>
      </c>
      <c r="L43" s="11">
        <f t="shared" si="4"/>
        <v>5907</v>
      </c>
      <c r="M43" s="11">
        <f t="shared" si="5"/>
        <v>4726</v>
      </c>
      <c r="N43" s="11">
        <f t="shared" si="6"/>
        <v>3545</v>
      </c>
      <c r="O43" s="11">
        <f t="shared" si="7"/>
        <v>2363</v>
      </c>
      <c r="P43" s="11">
        <f t="shared" si="8"/>
        <v>1182</v>
      </c>
      <c r="R43" s="12">
        <f t="shared" si="16"/>
        <v>590.66822915424257</v>
      </c>
      <c r="S43" s="12">
        <f t="shared" si="16"/>
        <v>590.66822915424257</v>
      </c>
      <c r="T43" s="12">
        <f t="shared" si="16"/>
        <v>590.66822915424257</v>
      </c>
      <c r="U43" s="12">
        <f t="shared" si="16"/>
        <v>590.66822915424257</v>
      </c>
      <c r="V43" s="12">
        <f t="shared" si="16"/>
        <v>590.66822915424257</v>
      </c>
      <c r="X43" t="str">
        <f t="shared" si="9"/>
        <v>미지급</v>
      </c>
      <c r="Y43" s="19" t="str">
        <f t="shared" si="10"/>
        <v>지급</v>
      </c>
      <c r="Z43" s="19" t="str">
        <f t="shared" si="2"/>
        <v>지급</v>
      </c>
      <c r="AA43" s="19" t="str">
        <f t="shared" si="11"/>
        <v>미지급</v>
      </c>
      <c r="AB43" s="19" t="str">
        <f t="shared" si="12"/>
        <v>미지급</v>
      </c>
      <c r="AC43" s="19" t="str">
        <f t="shared" si="13"/>
        <v>미지급</v>
      </c>
    </row>
    <row r="44" spans="2:29" x14ac:dyDescent="0.3">
      <c r="B44">
        <v>37</v>
      </c>
      <c r="C44" s="11" cm="1">
        <f t="array" ref="C44">_xlfn.IFS($Y44="지급",$L44,$Y44="모두 지급",$L44,Y44="미지급",error)</f>
        <v>7089</v>
      </c>
      <c r="D44" s="11" cm="1">
        <f t="array" ref="D44">_xlfn.IFS(Z44="지급",M44,Z44="모두 지급",M44,Z44="미지급",0)</f>
        <v>0</v>
      </c>
      <c r="E44" s="11" cm="1">
        <f t="array" ref="E44">_xlfn.IFS(AA44="지급",N44,AA44="모두 지급",N44,AA44="미지급",0)</f>
        <v>4253</v>
      </c>
      <c r="F44" s="11" cm="1">
        <f t="array" ref="F44">_xlfn.IFS(AB44="지급",O44,AB44="모두 지급",O44,AB44="미지급",0)</f>
        <v>0</v>
      </c>
      <c r="G44" s="11" cm="1">
        <f t="array" ref="G44">_xlfn.IFS(AC44="지급",P44,AC44="모두 지급",P44,AC44="미지급",0)</f>
        <v>0</v>
      </c>
      <c r="J44">
        <v>37</v>
      </c>
      <c r="K44">
        <f t="shared" si="14"/>
        <v>708.8018749850911</v>
      </c>
      <c r="L44" s="11">
        <f t="shared" si="4"/>
        <v>7089</v>
      </c>
      <c r="M44" s="11">
        <f t="shared" si="5"/>
        <v>5671</v>
      </c>
      <c r="N44" s="11">
        <f t="shared" si="6"/>
        <v>4253</v>
      </c>
      <c r="O44" s="11">
        <f t="shared" si="7"/>
        <v>2836</v>
      </c>
      <c r="P44" s="11">
        <f t="shared" si="8"/>
        <v>1418</v>
      </c>
      <c r="R44" s="12">
        <f t="shared" si="16"/>
        <v>708.8018749850911</v>
      </c>
      <c r="S44" s="12">
        <f t="shared" si="16"/>
        <v>708.8018749850911</v>
      </c>
      <c r="T44" s="12">
        <f t="shared" si="16"/>
        <v>708.8018749850911</v>
      </c>
      <c r="U44" s="12">
        <f t="shared" si="16"/>
        <v>708.8018749850911</v>
      </c>
      <c r="V44" s="12">
        <f t="shared" si="16"/>
        <v>708.8018749850911</v>
      </c>
      <c r="X44" t="str">
        <f t="shared" si="9"/>
        <v>미지급</v>
      </c>
      <c r="Y44" s="19" t="str">
        <f t="shared" si="10"/>
        <v>지급</v>
      </c>
      <c r="Z44" s="19" t="str">
        <f t="shared" si="2"/>
        <v>미지급</v>
      </c>
      <c r="AA44" s="19" t="str">
        <f t="shared" si="11"/>
        <v>지급</v>
      </c>
      <c r="AB44" s="19" t="str">
        <f t="shared" si="12"/>
        <v>미지급</v>
      </c>
      <c r="AC44" s="19" t="str">
        <f t="shared" si="13"/>
        <v>미지급</v>
      </c>
    </row>
    <row r="45" spans="2:29" x14ac:dyDescent="0.3">
      <c r="B45">
        <v>38</v>
      </c>
      <c r="C45" s="11" cm="1">
        <f t="array" ref="C45">_xlfn.IFS($Y45="지급",$L45,$Y45="모두 지급",$L45,Y45="미지급",error)</f>
        <v>8506</v>
      </c>
      <c r="D45" s="11" cm="1">
        <f t="array" ref="D45">_xlfn.IFS(Z45="지급",M45,Z45="모두 지급",M45,Z45="미지급",0)</f>
        <v>0</v>
      </c>
      <c r="E45" s="11" cm="1">
        <f t="array" ref="E45">_xlfn.IFS(AA45="지급",N45,AA45="모두 지급",N45,AA45="미지급",0)</f>
        <v>0</v>
      </c>
      <c r="F45" s="11" cm="1">
        <f t="array" ref="F45">_xlfn.IFS(AB45="지급",O45,AB45="모두 지급",O45,AB45="미지급",0)</f>
        <v>3403</v>
      </c>
      <c r="G45" s="11" cm="1">
        <f t="array" ref="G45">_xlfn.IFS(AC45="지급",P45,AC45="모두 지급",P45,AC45="미지급",0)</f>
        <v>0</v>
      </c>
      <c r="J45">
        <v>38</v>
      </c>
      <c r="K45">
        <f t="shared" si="14"/>
        <v>850.56224998210928</v>
      </c>
      <c r="L45" s="11">
        <f t="shared" si="4"/>
        <v>8506</v>
      </c>
      <c r="M45" s="11">
        <f t="shared" si="5"/>
        <v>6805</v>
      </c>
      <c r="N45" s="11">
        <f t="shared" si="6"/>
        <v>5104</v>
      </c>
      <c r="O45" s="11">
        <f t="shared" si="7"/>
        <v>3403</v>
      </c>
      <c r="P45" s="11">
        <f t="shared" si="8"/>
        <v>1702</v>
      </c>
      <c r="R45" s="12">
        <f t="shared" si="16"/>
        <v>850.56224998210928</v>
      </c>
      <c r="S45" s="12">
        <f t="shared" si="16"/>
        <v>850.56224998210928</v>
      </c>
      <c r="T45" s="12">
        <f t="shared" si="16"/>
        <v>850.56224998210928</v>
      </c>
      <c r="U45" s="12">
        <f t="shared" si="16"/>
        <v>850.56224998210928</v>
      </c>
      <c r="V45" s="12">
        <f t="shared" si="16"/>
        <v>850.56224998210928</v>
      </c>
      <c r="X45" t="str">
        <f t="shared" si="9"/>
        <v>미지급</v>
      </c>
      <c r="Y45" s="19" t="str">
        <f t="shared" si="10"/>
        <v>지급</v>
      </c>
      <c r="Z45" s="19" t="str">
        <f t="shared" si="2"/>
        <v>미지급</v>
      </c>
      <c r="AA45" s="19" t="str">
        <f t="shared" si="11"/>
        <v>미지급</v>
      </c>
      <c r="AB45" s="19" t="str">
        <f t="shared" si="12"/>
        <v>지급</v>
      </c>
      <c r="AC45" s="19" t="str">
        <f t="shared" si="13"/>
        <v>미지급</v>
      </c>
    </row>
    <row r="46" spans="2:29" x14ac:dyDescent="0.3">
      <c r="B46">
        <v>39</v>
      </c>
      <c r="C46" s="11" cm="1">
        <f t="array" ref="C46">_xlfn.IFS($Y46="지급",$L46,$Y46="모두 지급",$L46,Y46="미지급",error)</f>
        <v>10207</v>
      </c>
      <c r="D46" s="11" cm="1">
        <f t="array" ref="D46">_xlfn.IFS(Z46="지급",M46,Z46="모두 지급",M46,Z46="미지급",0)</f>
        <v>0</v>
      </c>
      <c r="E46" s="11" cm="1">
        <f t="array" ref="E46">_xlfn.IFS(AA46="지급",N46,AA46="모두 지급",N46,AA46="미지급",0)</f>
        <v>0</v>
      </c>
      <c r="F46" s="11" cm="1">
        <f t="array" ref="F46">_xlfn.IFS(AB46="지급",O46,AB46="모두 지급",O46,AB46="미지급",0)</f>
        <v>0</v>
      </c>
      <c r="G46" s="11" cm="1">
        <f t="array" ref="G46">_xlfn.IFS(AC46="지급",P46,AC46="모두 지급",P46,AC46="미지급",0)</f>
        <v>2042</v>
      </c>
      <c r="J46">
        <v>39</v>
      </c>
      <c r="K46">
        <f t="shared" si="14"/>
        <v>1020.6746999785311</v>
      </c>
      <c r="L46" s="11">
        <f t="shared" si="4"/>
        <v>10207</v>
      </c>
      <c r="M46" s="11">
        <f t="shared" si="5"/>
        <v>8166</v>
      </c>
      <c r="N46" s="11">
        <f t="shared" si="6"/>
        <v>6125</v>
      </c>
      <c r="O46" s="11">
        <f t="shared" si="7"/>
        <v>4083</v>
      </c>
      <c r="P46" s="11">
        <f t="shared" si="8"/>
        <v>2042</v>
      </c>
      <c r="R46" s="12">
        <f t="shared" si="16"/>
        <v>1020.6746999785311</v>
      </c>
      <c r="S46" s="12">
        <f t="shared" si="16"/>
        <v>1020.6746999785311</v>
      </c>
      <c r="T46" s="12">
        <f t="shared" si="16"/>
        <v>1020.6746999785311</v>
      </c>
      <c r="U46" s="12">
        <f t="shared" si="16"/>
        <v>1020.6746999785311</v>
      </c>
      <c r="V46" s="12">
        <f t="shared" si="16"/>
        <v>1020.6746999785311</v>
      </c>
      <c r="X46" t="str">
        <f t="shared" si="9"/>
        <v>미지급</v>
      </c>
      <c r="Y46" s="19" t="str">
        <f t="shared" si="10"/>
        <v>지급</v>
      </c>
      <c r="Z46" s="19" t="str">
        <f t="shared" si="2"/>
        <v>미지급</v>
      </c>
      <c r="AA46" s="19" t="str">
        <f t="shared" si="11"/>
        <v>미지급</v>
      </c>
      <c r="AB46" s="19" t="str">
        <f t="shared" si="12"/>
        <v>미지급</v>
      </c>
      <c r="AC46" s="19" t="str">
        <f t="shared" si="13"/>
        <v>지급</v>
      </c>
    </row>
    <row r="47" spans="2:29" x14ac:dyDescent="0.3">
      <c r="B47">
        <v>40</v>
      </c>
      <c r="C47" s="11" cm="1">
        <f t="array" ref="C47">_xlfn.IFS($Y47="지급",$L47,$Y47="모두 지급",$L47,Y47="미지급",error)</f>
        <v>12249</v>
      </c>
      <c r="D47" s="11" cm="1">
        <f t="array" ref="D47">_xlfn.IFS(Z47="지급",M47,Z47="모두 지급",M47,Z47="미지급",0)</f>
        <v>9799</v>
      </c>
      <c r="E47" s="11" cm="1">
        <f t="array" ref="E47">_xlfn.IFS(AA47="지급",N47,AA47="모두 지급",N47,AA47="미지급",0)</f>
        <v>7349</v>
      </c>
      <c r="F47" s="11" cm="1">
        <f t="array" ref="F47">_xlfn.IFS(AB47="지급",O47,AB47="모두 지급",O47,AB47="미지급",0)</f>
        <v>4900</v>
      </c>
      <c r="G47" s="11" cm="1">
        <f t="array" ref="G47">_xlfn.IFS(AC47="지급",P47,AC47="모두 지급",P47,AC47="미지급",0)</f>
        <v>2450</v>
      </c>
      <c r="J47">
        <v>40</v>
      </c>
      <c r="K47">
        <f t="shared" si="14"/>
        <v>1224.8096399742371</v>
      </c>
      <c r="L47" s="11">
        <f t="shared" si="4"/>
        <v>12249</v>
      </c>
      <c r="M47" s="11">
        <f t="shared" si="5"/>
        <v>9799</v>
      </c>
      <c r="N47" s="11">
        <f t="shared" si="6"/>
        <v>7349</v>
      </c>
      <c r="O47" s="11">
        <f t="shared" si="7"/>
        <v>4900</v>
      </c>
      <c r="P47" s="11">
        <f t="shared" si="8"/>
        <v>2450</v>
      </c>
      <c r="R47" s="12">
        <f t="shared" si="16"/>
        <v>1224.8096399742371</v>
      </c>
      <c r="S47" s="12">
        <f t="shared" si="16"/>
        <v>1224.8096399742371</v>
      </c>
      <c r="T47" s="12">
        <f t="shared" si="16"/>
        <v>1224.8096399742371</v>
      </c>
      <c r="U47" s="12">
        <f t="shared" si="16"/>
        <v>1224.8096399742371</v>
      </c>
      <c r="V47" s="12">
        <f t="shared" si="16"/>
        <v>1224.8096399742371</v>
      </c>
      <c r="X47" t="str">
        <f t="shared" si="9"/>
        <v>모두 지급</v>
      </c>
      <c r="Y47" s="19" t="str">
        <f t="shared" si="10"/>
        <v>지급</v>
      </c>
      <c r="Z47" s="19" t="str">
        <f t="shared" si="2"/>
        <v>모두 지급</v>
      </c>
      <c r="AA47" s="19" t="str">
        <f t="shared" si="11"/>
        <v>모두 지급</v>
      </c>
      <c r="AB47" s="19" t="str">
        <f t="shared" si="12"/>
        <v>모두 지급</v>
      </c>
      <c r="AC47" s="19" t="str">
        <f t="shared" si="13"/>
        <v>모두 지급</v>
      </c>
    </row>
    <row r="48" spans="2:29" x14ac:dyDescent="0.3">
      <c r="B48">
        <v>41</v>
      </c>
      <c r="C48" s="11" cm="1">
        <f t="array" ref="C48">_xlfn.IFS($Y48="지급",$L48,$Y48="모두 지급",$L48,Y48="미지급",error)</f>
        <v>14698</v>
      </c>
      <c r="D48" s="11" cm="1">
        <f t="array" ref="D48">_xlfn.IFS(Z48="지급",M48,Z48="모두 지급",M48,Z48="미지급",0)</f>
        <v>11759</v>
      </c>
      <c r="E48" s="11" cm="1">
        <f t="array" ref="E48">_xlfn.IFS(AA48="지급",N48,AA48="모두 지급",N48,AA48="미지급",0)</f>
        <v>0</v>
      </c>
      <c r="F48" s="11" cm="1">
        <f t="array" ref="F48">_xlfn.IFS(AB48="지급",O48,AB48="모두 지급",O48,AB48="미지급",0)</f>
        <v>0</v>
      </c>
      <c r="G48" s="11" cm="1">
        <f t="array" ref="G48">_xlfn.IFS(AC48="지급",P48,AC48="모두 지급",P48,AC48="미지급",0)</f>
        <v>0</v>
      </c>
      <c r="J48">
        <v>41</v>
      </c>
      <c r="K48">
        <f t="shared" si="14"/>
        <v>1469.7715679690846</v>
      </c>
      <c r="L48" s="11">
        <f t="shared" si="4"/>
        <v>14698</v>
      </c>
      <c r="M48" s="11">
        <f t="shared" si="5"/>
        <v>11759</v>
      </c>
      <c r="N48" s="11">
        <f t="shared" si="6"/>
        <v>8819</v>
      </c>
      <c r="O48" s="11">
        <f t="shared" si="7"/>
        <v>5880</v>
      </c>
      <c r="P48" s="11">
        <f t="shared" si="8"/>
        <v>2940</v>
      </c>
      <c r="R48" s="12">
        <f t="shared" si="16"/>
        <v>1469.7715679690846</v>
      </c>
      <c r="S48" s="12">
        <f t="shared" si="16"/>
        <v>1469.7715679690846</v>
      </c>
      <c r="T48" s="12">
        <f t="shared" si="16"/>
        <v>1469.7715679690846</v>
      </c>
      <c r="U48" s="12">
        <f t="shared" si="16"/>
        <v>1469.7715679690846</v>
      </c>
      <c r="V48" s="12">
        <f t="shared" si="16"/>
        <v>1469.7715679690846</v>
      </c>
      <c r="X48" t="str">
        <f t="shared" si="9"/>
        <v>미지급</v>
      </c>
      <c r="Y48" s="19" t="str">
        <f t="shared" si="10"/>
        <v>지급</v>
      </c>
      <c r="Z48" s="19" t="str">
        <f t="shared" si="2"/>
        <v>지급</v>
      </c>
      <c r="AA48" s="19" t="str">
        <f t="shared" si="11"/>
        <v>미지급</v>
      </c>
      <c r="AB48" s="19" t="str">
        <f t="shared" si="12"/>
        <v>미지급</v>
      </c>
      <c r="AC48" s="19" t="str">
        <f t="shared" si="13"/>
        <v>미지급</v>
      </c>
    </row>
    <row r="49" spans="2:29" x14ac:dyDescent="0.3">
      <c r="B49">
        <v>42</v>
      </c>
      <c r="C49" s="11" cm="1">
        <f t="array" ref="C49">_xlfn.IFS($Y49="지급",$L49,$Y49="모두 지급",$L49,Y49="미지급",error)</f>
        <v>17638</v>
      </c>
      <c r="D49" s="11" cm="1">
        <f t="array" ref="D49">_xlfn.IFS(Z49="지급",M49,Z49="모두 지급",M49,Z49="미지급",0)</f>
        <v>0</v>
      </c>
      <c r="E49" s="11" cm="1">
        <f t="array" ref="E49">_xlfn.IFS(AA49="지급",N49,AA49="모두 지급",N49,AA49="미지급",0)</f>
        <v>10583</v>
      </c>
      <c r="F49" s="11" cm="1">
        <f t="array" ref="F49">_xlfn.IFS(AB49="지급",O49,AB49="모두 지급",O49,AB49="미지급",0)</f>
        <v>0</v>
      </c>
      <c r="G49" s="11" cm="1">
        <f t="array" ref="G49">_xlfn.IFS(AC49="지급",P49,AC49="모두 지급",P49,AC49="미지급",0)</f>
        <v>0</v>
      </c>
      <c r="J49">
        <v>42</v>
      </c>
      <c r="K49">
        <f t="shared" si="14"/>
        <v>1763.7258815629013</v>
      </c>
      <c r="L49" s="11">
        <f t="shared" si="4"/>
        <v>17638</v>
      </c>
      <c r="M49" s="11">
        <f t="shared" si="5"/>
        <v>14110</v>
      </c>
      <c r="N49" s="11">
        <f t="shared" si="6"/>
        <v>10583</v>
      </c>
      <c r="O49" s="11">
        <f t="shared" si="7"/>
        <v>7055</v>
      </c>
      <c r="P49" s="11">
        <f t="shared" si="8"/>
        <v>3528</v>
      </c>
      <c r="R49" s="12">
        <f t="shared" si="16"/>
        <v>1763.7258815629013</v>
      </c>
      <c r="S49" s="12">
        <f t="shared" si="16"/>
        <v>1763.7258815629013</v>
      </c>
      <c r="T49" s="12">
        <f t="shared" si="16"/>
        <v>1763.7258815629013</v>
      </c>
      <c r="U49" s="12">
        <f t="shared" si="16"/>
        <v>1763.7258815629013</v>
      </c>
      <c r="V49" s="12">
        <f t="shared" si="16"/>
        <v>1763.7258815629013</v>
      </c>
      <c r="X49" t="str">
        <f t="shared" si="9"/>
        <v>미지급</v>
      </c>
      <c r="Y49" s="19" t="str">
        <f t="shared" si="10"/>
        <v>지급</v>
      </c>
      <c r="Z49" s="19" t="str">
        <f t="shared" si="2"/>
        <v>미지급</v>
      </c>
      <c r="AA49" s="19" t="str">
        <f t="shared" si="11"/>
        <v>지급</v>
      </c>
      <c r="AB49" s="19" t="str">
        <f t="shared" si="12"/>
        <v>미지급</v>
      </c>
      <c r="AC49" s="19" t="str">
        <f t="shared" si="13"/>
        <v>미지급</v>
      </c>
    </row>
    <row r="50" spans="2:29" x14ac:dyDescent="0.3">
      <c r="B50">
        <v>43</v>
      </c>
      <c r="C50" s="11" cm="1">
        <f t="array" ref="C50">_xlfn.IFS($Y50="지급",$L50,$Y50="모두 지급",$L50,Y50="미지급",error)</f>
        <v>21165</v>
      </c>
      <c r="D50" s="11" cm="1">
        <f t="array" ref="D50">_xlfn.IFS(Z50="지급",M50,Z50="모두 지급",M50,Z50="미지급",0)</f>
        <v>0</v>
      </c>
      <c r="E50" s="11" cm="1">
        <f t="array" ref="E50">_xlfn.IFS(AA50="지급",N50,AA50="모두 지급",N50,AA50="미지급",0)</f>
        <v>0</v>
      </c>
      <c r="F50" s="11" cm="1">
        <f t="array" ref="F50">_xlfn.IFS(AB50="지급",O50,AB50="모두 지급",O50,AB50="미지급",0)</f>
        <v>8466</v>
      </c>
      <c r="G50" s="11" cm="1">
        <f t="array" ref="G50">_xlfn.IFS(AC50="지급",P50,AC50="모두 지급",P50,AC50="미지급",0)</f>
        <v>0</v>
      </c>
      <c r="J50">
        <v>43</v>
      </c>
      <c r="K50">
        <f t="shared" si="14"/>
        <v>2116.4710578754816</v>
      </c>
      <c r="L50" s="11">
        <f t="shared" si="4"/>
        <v>21165</v>
      </c>
      <c r="M50" s="11">
        <f t="shared" si="5"/>
        <v>16932</v>
      </c>
      <c r="N50" s="11">
        <f t="shared" si="6"/>
        <v>12699</v>
      </c>
      <c r="O50" s="11">
        <f t="shared" si="7"/>
        <v>8466</v>
      </c>
      <c r="P50" s="11">
        <f t="shared" si="8"/>
        <v>4233</v>
      </c>
      <c r="R50" s="12">
        <f t="shared" si="16"/>
        <v>2116.4710578754816</v>
      </c>
      <c r="S50" s="12">
        <f t="shared" si="16"/>
        <v>2116.4710578754816</v>
      </c>
      <c r="T50" s="12">
        <f t="shared" si="16"/>
        <v>2116.4710578754816</v>
      </c>
      <c r="U50" s="12">
        <f t="shared" si="16"/>
        <v>2116.4710578754816</v>
      </c>
      <c r="V50" s="12">
        <f t="shared" si="16"/>
        <v>2116.4710578754816</v>
      </c>
      <c r="X50" t="str">
        <f t="shared" si="9"/>
        <v>미지급</v>
      </c>
      <c r="Y50" s="19" t="str">
        <f t="shared" si="10"/>
        <v>지급</v>
      </c>
      <c r="Z50" s="19" t="str">
        <f t="shared" si="2"/>
        <v>미지급</v>
      </c>
      <c r="AA50" s="19" t="str">
        <f t="shared" si="11"/>
        <v>미지급</v>
      </c>
      <c r="AB50" s="19" t="str">
        <f t="shared" si="12"/>
        <v>지급</v>
      </c>
      <c r="AC50" s="19" t="str">
        <f t="shared" si="13"/>
        <v>미지급</v>
      </c>
    </row>
    <row r="51" spans="2:29" x14ac:dyDescent="0.3">
      <c r="B51">
        <v>44</v>
      </c>
      <c r="C51" s="11" cm="1">
        <f t="array" ref="C51">_xlfn.IFS($Y51="지급",$L51,$Y51="모두 지급",$L51,Y51="미지급",error)</f>
        <v>25398</v>
      </c>
      <c r="D51" s="11" cm="1">
        <f t="array" ref="D51">_xlfn.IFS(Z51="지급",M51,Z51="모두 지급",M51,Z51="미지급",0)</f>
        <v>0</v>
      </c>
      <c r="E51" s="11" cm="1">
        <f t="array" ref="E51">_xlfn.IFS(AA51="지급",N51,AA51="모두 지급",N51,AA51="미지급",0)</f>
        <v>0</v>
      </c>
      <c r="F51" s="11" cm="1">
        <f t="array" ref="F51">_xlfn.IFS(AB51="지급",O51,AB51="모두 지급",O51,AB51="미지급",0)</f>
        <v>0</v>
      </c>
      <c r="G51" s="11" cm="1">
        <f t="array" ref="G51">_xlfn.IFS(AC51="지급",P51,AC51="모두 지급",P51,AC51="미지급",0)</f>
        <v>5080</v>
      </c>
      <c r="J51">
        <v>44</v>
      </c>
      <c r="K51">
        <f t="shared" si="14"/>
        <v>2539.7652694505778</v>
      </c>
      <c r="L51" s="11">
        <f t="shared" si="4"/>
        <v>25398</v>
      </c>
      <c r="M51" s="11">
        <f t="shared" si="5"/>
        <v>20319</v>
      </c>
      <c r="N51" s="11">
        <f t="shared" si="6"/>
        <v>15239</v>
      </c>
      <c r="O51" s="11">
        <f t="shared" si="7"/>
        <v>10160</v>
      </c>
      <c r="P51" s="11">
        <f t="shared" si="8"/>
        <v>5080</v>
      </c>
      <c r="R51" s="12">
        <f t="shared" si="16"/>
        <v>2539.7652694505778</v>
      </c>
      <c r="S51" s="12">
        <f t="shared" si="16"/>
        <v>2539.7652694505778</v>
      </c>
      <c r="T51" s="12">
        <f t="shared" si="16"/>
        <v>2539.7652694505778</v>
      </c>
      <c r="U51" s="12">
        <f t="shared" si="16"/>
        <v>2539.7652694505778</v>
      </c>
      <c r="V51" s="12">
        <f t="shared" si="16"/>
        <v>2539.7652694505778</v>
      </c>
      <c r="X51" t="str">
        <f t="shared" si="9"/>
        <v>미지급</v>
      </c>
      <c r="Y51" s="19" t="str">
        <f t="shared" si="10"/>
        <v>지급</v>
      </c>
      <c r="Z51" s="19" t="str">
        <f t="shared" si="2"/>
        <v>미지급</v>
      </c>
      <c r="AA51" s="19" t="str">
        <f t="shared" si="11"/>
        <v>미지급</v>
      </c>
      <c r="AB51" s="19" t="str">
        <f t="shared" si="12"/>
        <v>미지급</v>
      </c>
      <c r="AC51" s="19" t="str">
        <f t="shared" si="13"/>
        <v>지급</v>
      </c>
    </row>
    <row r="52" spans="2:29" x14ac:dyDescent="0.3">
      <c r="B52">
        <v>45</v>
      </c>
      <c r="C52" s="11" cm="1">
        <f t="array" ref="C52">_xlfn.IFS($Y52="지급",$L52,$Y52="모두 지급",$L52,Y52="미지급",error)</f>
        <v>30478</v>
      </c>
      <c r="D52" s="11" cm="1">
        <f t="array" ref="D52">_xlfn.IFS(Z52="지급",M52,Z52="모두 지급",M52,Z52="미지급",0)</f>
        <v>24382</v>
      </c>
      <c r="E52" s="11" cm="1">
        <f t="array" ref="E52">_xlfn.IFS(AA52="지급",N52,AA52="모두 지급",N52,AA52="미지급",0)</f>
        <v>18287</v>
      </c>
      <c r="F52" s="11" cm="1">
        <f t="array" ref="F52">_xlfn.IFS(AB52="지급",O52,AB52="모두 지급",O52,AB52="미지급",0)</f>
        <v>12191</v>
      </c>
      <c r="G52" s="11" cm="1">
        <f t="array" ref="G52">_xlfn.IFS(AC52="지급",P52,AC52="모두 지급",P52,AC52="미지급",0)</f>
        <v>6096</v>
      </c>
      <c r="J52">
        <v>45</v>
      </c>
      <c r="K52">
        <f t="shared" si="14"/>
        <v>3047.7183233406931</v>
      </c>
      <c r="L52" s="11">
        <f t="shared" si="4"/>
        <v>30478</v>
      </c>
      <c r="M52" s="11">
        <f t="shared" si="5"/>
        <v>24382</v>
      </c>
      <c r="N52" s="11">
        <f t="shared" si="6"/>
        <v>18287</v>
      </c>
      <c r="O52" s="11">
        <f t="shared" si="7"/>
        <v>12191</v>
      </c>
      <c r="P52" s="11">
        <f t="shared" si="8"/>
        <v>6096</v>
      </c>
      <c r="R52" s="12">
        <f t="shared" si="16"/>
        <v>3047.7183233406931</v>
      </c>
      <c r="S52" s="12">
        <f t="shared" si="16"/>
        <v>3047.7183233406931</v>
      </c>
      <c r="T52" s="12">
        <f t="shared" si="16"/>
        <v>3047.7183233406931</v>
      </c>
      <c r="U52" s="12">
        <f t="shared" si="16"/>
        <v>3047.7183233406931</v>
      </c>
      <c r="V52" s="12">
        <f t="shared" si="16"/>
        <v>3047.7183233406931</v>
      </c>
      <c r="X52" t="str">
        <f t="shared" si="9"/>
        <v>모두 지급</v>
      </c>
      <c r="Y52" s="19" t="str">
        <f t="shared" si="10"/>
        <v>지급</v>
      </c>
      <c r="Z52" s="19" t="str">
        <f t="shared" si="2"/>
        <v>모두 지급</v>
      </c>
      <c r="AA52" s="19" t="str">
        <f t="shared" si="11"/>
        <v>모두 지급</v>
      </c>
      <c r="AB52" s="19" t="str">
        <f t="shared" si="12"/>
        <v>모두 지급</v>
      </c>
      <c r="AC52" s="19" t="str">
        <f t="shared" si="13"/>
        <v>모두 지급</v>
      </c>
    </row>
    <row r="53" spans="2:29" x14ac:dyDescent="0.3">
      <c r="B53">
        <v>46</v>
      </c>
      <c r="C53" s="11" cm="1">
        <f t="array" ref="C53">_xlfn.IFS($Y53="지급",$L53,$Y53="모두 지급",$L53,Y53="미지급",error)</f>
        <v>36573</v>
      </c>
      <c r="D53" s="11" cm="1">
        <f t="array" ref="D53">_xlfn.IFS(Z53="지급",M53,Z53="모두 지급",M53,Z53="미지급",0)</f>
        <v>29259</v>
      </c>
      <c r="E53" s="11" cm="1">
        <f t="array" ref="E53">_xlfn.IFS(AA53="지급",N53,AA53="모두 지급",N53,AA53="미지급",0)</f>
        <v>0</v>
      </c>
      <c r="F53" s="11" cm="1">
        <f t="array" ref="F53">_xlfn.IFS(AB53="지급",O53,AB53="모두 지급",O53,AB53="미지급",0)</f>
        <v>0</v>
      </c>
      <c r="G53" s="11" cm="1">
        <f t="array" ref="G53">_xlfn.IFS(AC53="지급",P53,AC53="모두 지급",P53,AC53="미지급",0)</f>
        <v>0</v>
      </c>
      <c r="J53">
        <v>46</v>
      </c>
      <c r="K53">
        <f t="shared" si="14"/>
        <v>3657.2619880088318</v>
      </c>
      <c r="L53" s="11">
        <f t="shared" si="4"/>
        <v>36573</v>
      </c>
      <c r="M53" s="11">
        <f t="shared" si="5"/>
        <v>29259</v>
      </c>
      <c r="N53" s="11">
        <f t="shared" si="6"/>
        <v>21944</v>
      </c>
      <c r="O53" s="11">
        <f t="shared" si="7"/>
        <v>14630</v>
      </c>
      <c r="P53" s="11">
        <f t="shared" si="8"/>
        <v>7315</v>
      </c>
      <c r="R53" s="12">
        <f t="shared" si="16"/>
        <v>3657.2619880088318</v>
      </c>
      <c r="S53" s="12">
        <f t="shared" si="16"/>
        <v>3657.2619880088318</v>
      </c>
      <c r="T53" s="12">
        <f t="shared" si="16"/>
        <v>3657.2619880088318</v>
      </c>
      <c r="U53" s="12">
        <f t="shared" si="16"/>
        <v>3657.2619880088318</v>
      </c>
      <c r="V53" s="12">
        <f t="shared" si="16"/>
        <v>3657.2619880088318</v>
      </c>
      <c r="X53" t="str">
        <f t="shared" si="9"/>
        <v>미지급</v>
      </c>
      <c r="Y53" s="19" t="str">
        <f t="shared" si="10"/>
        <v>지급</v>
      </c>
      <c r="Z53" s="19" t="str">
        <f t="shared" si="2"/>
        <v>지급</v>
      </c>
      <c r="AA53" s="19" t="str">
        <f t="shared" si="11"/>
        <v>미지급</v>
      </c>
      <c r="AB53" s="19" t="str">
        <f t="shared" si="12"/>
        <v>미지급</v>
      </c>
      <c r="AC53" s="19" t="str">
        <f t="shared" si="13"/>
        <v>미지급</v>
      </c>
    </row>
    <row r="54" spans="2:29" x14ac:dyDescent="0.3">
      <c r="B54">
        <v>47</v>
      </c>
      <c r="C54" s="11" cm="1">
        <f t="array" ref="C54">_xlfn.IFS($Y54="지급",$L54,$Y54="모두 지급",$L54,Y54="미지급",error)</f>
        <v>43888</v>
      </c>
      <c r="D54" s="11" cm="1">
        <f t="array" ref="D54">_xlfn.IFS(Z54="지급",M54,Z54="모두 지급",M54,Z54="미지급",0)</f>
        <v>0</v>
      </c>
      <c r="E54" s="11" cm="1">
        <f t="array" ref="E54">_xlfn.IFS(AA54="지급",N54,AA54="모두 지급",N54,AA54="미지급",0)</f>
        <v>26333</v>
      </c>
      <c r="F54" s="11" cm="1">
        <f t="array" ref="F54">_xlfn.IFS(AB54="지급",O54,AB54="모두 지급",O54,AB54="미지급",0)</f>
        <v>0</v>
      </c>
      <c r="G54" s="11" cm="1">
        <f t="array" ref="G54">_xlfn.IFS(AC54="지급",P54,AC54="모두 지급",P54,AC54="미지급",0)</f>
        <v>0</v>
      </c>
      <c r="J54">
        <v>47</v>
      </c>
      <c r="K54">
        <f t="shared" si="14"/>
        <v>4388.7143856105977</v>
      </c>
      <c r="L54" s="11">
        <f t="shared" si="4"/>
        <v>43888</v>
      </c>
      <c r="M54" s="11">
        <f t="shared" si="5"/>
        <v>35110</v>
      </c>
      <c r="N54" s="11">
        <f t="shared" si="6"/>
        <v>26333</v>
      </c>
      <c r="O54" s="11">
        <f t="shared" si="7"/>
        <v>17555</v>
      </c>
      <c r="P54" s="11">
        <f t="shared" si="8"/>
        <v>8778</v>
      </c>
      <c r="R54" s="12">
        <f t="shared" si="16"/>
        <v>4388.7143856105977</v>
      </c>
      <c r="S54" s="12">
        <f t="shared" si="16"/>
        <v>4388.7143856105977</v>
      </c>
      <c r="T54" s="12">
        <f t="shared" si="16"/>
        <v>4388.7143856105977</v>
      </c>
      <c r="U54" s="12">
        <f t="shared" si="16"/>
        <v>4388.7143856105977</v>
      </c>
      <c r="V54" s="12">
        <f t="shared" si="16"/>
        <v>4388.7143856105977</v>
      </c>
      <c r="X54" t="str">
        <f t="shared" si="9"/>
        <v>미지급</v>
      </c>
      <c r="Y54" s="19" t="str">
        <f t="shared" si="10"/>
        <v>지급</v>
      </c>
      <c r="Z54" s="19" t="str">
        <f t="shared" si="2"/>
        <v>미지급</v>
      </c>
      <c r="AA54" s="19" t="str">
        <f t="shared" si="11"/>
        <v>지급</v>
      </c>
      <c r="AB54" s="19" t="str">
        <f t="shared" si="12"/>
        <v>미지급</v>
      </c>
      <c r="AC54" s="19" t="str">
        <f t="shared" si="13"/>
        <v>미지급</v>
      </c>
    </row>
    <row r="55" spans="2:29" x14ac:dyDescent="0.3">
      <c r="B55">
        <v>48</v>
      </c>
      <c r="C55" s="11" cm="1">
        <f t="array" ref="C55">_xlfn.IFS($Y55="지급",$L55,$Y55="모두 지급",$L55,Y55="미지급",error)</f>
        <v>52665</v>
      </c>
      <c r="D55" s="11" cm="1">
        <f t="array" ref="D55">_xlfn.IFS(Z55="지급",M55,Z55="모두 지급",M55,Z55="미지급",0)</f>
        <v>0</v>
      </c>
      <c r="E55" s="11" cm="1">
        <f t="array" ref="E55">_xlfn.IFS(AA55="지급",N55,AA55="모두 지급",N55,AA55="미지급",0)</f>
        <v>0</v>
      </c>
      <c r="F55" s="11" cm="1">
        <f t="array" ref="F55">_xlfn.IFS(AB55="지급",O55,AB55="모두 지급",O55,AB55="미지급",0)</f>
        <v>21066</v>
      </c>
      <c r="G55" s="11" cm="1">
        <f t="array" ref="G55">_xlfn.IFS(AC55="지급",P55,AC55="모두 지급",P55,AC55="미지급",0)</f>
        <v>0</v>
      </c>
      <c r="J55">
        <v>48</v>
      </c>
      <c r="K55">
        <f t="shared" si="14"/>
        <v>5266.457262732717</v>
      </c>
      <c r="L55" s="11">
        <f t="shared" si="4"/>
        <v>52665</v>
      </c>
      <c r="M55" s="11">
        <f t="shared" si="5"/>
        <v>42132</v>
      </c>
      <c r="N55" s="11">
        <f t="shared" si="6"/>
        <v>31599</v>
      </c>
      <c r="O55" s="11">
        <f t="shared" si="7"/>
        <v>21066</v>
      </c>
      <c r="P55" s="11">
        <f t="shared" si="8"/>
        <v>10533</v>
      </c>
      <c r="R55" s="12">
        <f t="shared" si="16"/>
        <v>5266.457262732717</v>
      </c>
      <c r="S55" s="12">
        <f t="shared" si="16"/>
        <v>5266.457262732717</v>
      </c>
      <c r="T55" s="12">
        <f t="shared" si="16"/>
        <v>5266.457262732717</v>
      </c>
      <c r="U55" s="12">
        <f t="shared" si="16"/>
        <v>5266.457262732717</v>
      </c>
      <c r="V55" s="12">
        <f t="shared" si="16"/>
        <v>5266.457262732717</v>
      </c>
      <c r="X55" t="str">
        <f t="shared" si="9"/>
        <v>미지급</v>
      </c>
      <c r="Y55" s="19" t="str">
        <f t="shared" si="10"/>
        <v>지급</v>
      </c>
      <c r="Z55" s="19" t="str">
        <f t="shared" si="2"/>
        <v>미지급</v>
      </c>
      <c r="AA55" s="19" t="str">
        <f t="shared" si="11"/>
        <v>미지급</v>
      </c>
      <c r="AB55" s="19" t="str">
        <f t="shared" si="12"/>
        <v>지급</v>
      </c>
      <c r="AC55" s="19" t="str">
        <f t="shared" si="13"/>
        <v>미지급</v>
      </c>
    </row>
    <row r="56" spans="2:29" x14ac:dyDescent="0.3">
      <c r="B56">
        <v>49</v>
      </c>
      <c r="C56" s="11" cm="1">
        <f t="array" ref="C56">_xlfn.IFS($Y56="지급",$L56,$Y56="모두 지급",$L56,Y56="미지급",error)</f>
        <v>63198</v>
      </c>
      <c r="D56" s="11" cm="1">
        <f t="array" ref="D56">_xlfn.IFS(Z56="지급",M56,Z56="모두 지급",M56,Z56="미지급",0)</f>
        <v>0</v>
      </c>
      <c r="E56" s="11" cm="1">
        <f t="array" ref="E56">_xlfn.IFS(AA56="지급",N56,AA56="모두 지급",N56,AA56="미지급",0)</f>
        <v>0</v>
      </c>
      <c r="F56" s="11" cm="1">
        <f t="array" ref="F56">_xlfn.IFS(AB56="지급",O56,AB56="모두 지급",O56,AB56="미지급",0)</f>
        <v>0</v>
      </c>
      <c r="G56" s="11" cm="1">
        <f t="array" ref="G56">_xlfn.IFS(AC56="지급",P56,AC56="모두 지급",P56,AC56="미지급",0)</f>
        <v>12640</v>
      </c>
      <c r="J56">
        <v>49</v>
      </c>
      <c r="K56">
        <f t="shared" si="14"/>
        <v>6319.7487152792601</v>
      </c>
      <c r="L56" s="11">
        <f t="shared" si="4"/>
        <v>63198</v>
      </c>
      <c r="M56" s="11">
        <f t="shared" si="5"/>
        <v>50558</v>
      </c>
      <c r="N56" s="11">
        <f t="shared" si="6"/>
        <v>37919</v>
      </c>
      <c r="O56" s="11">
        <f t="shared" si="7"/>
        <v>25279</v>
      </c>
      <c r="P56" s="11">
        <f t="shared" si="8"/>
        <v>12640</v>
      </c>
      <c r="R56" s="12">
        <f t="shared" si="16"/>
        <v>6319.7487152792601</v>
      </c>
      <c r="S56" s="12">
        <f t="shared" si="16"/>
        <v>6319.7487152792601</v>
      </c>
      <c r="T56" s="12">
        <f t="shared" si="16"/>
        <v>6319.7487152792601</v>
      </c>
      <c r="U56" s="12">
        <f t="shared" si="16"/>
        <v>6319.7487152792601</v>
      </c>
      <c r="V56" s="12">
        <f t="shared" si="16"/>
        <v>6319.7487152792601</v>
      </c>
      <c r="X56" t="str">
        <f t="shared" si="9"/>
        <v>미지급</v>
      </c>
      <c r="Y56" s="19" t="str">
        <f t="shared" si="10"/>
        <v>지급</v>
      </c>
      <c r="Z56" s="19" t="str">
        <f t="shared" si="2"/>
        <v>미지급</v>
      </c>
      <c r="AA56" s="19" t="str">
        <f t="shared" si="11"/>
        <v>미지급</v>
      </c>
      <c r="AB56" s="19" t="str">
        <f t="shared" si="12"/>
        <v>미지급</v>
      </c>
      <c r="AC56" s="19" t="str">
        <f t="shared" si="13"/>
        <v>지급</v>
      </c>
    </row>
    <row r="57" spans="2:29" x14ac:dyDescent="0.3">
      <c r="B57">
        <v>50</v>
      </c>
      <c r="C57" s="11" cm="1">
        <f t="array" ref="C57">_xlfn.IFS($Y57="지급",$L57,$Y57="모두 지급",$L57,Y57="미지급",error)</f>
        <v>75837</v>
      </c>
      <c r="D57" s="11" cm="1">
        <f t="array" ref="D57">_xlfn.IFS(Z57="지급",M57,Z57="모두 지급",M57,Z57="미지급",0)</f>
        <v>60670</v>
      </c>
      <c r="E57" s="11" cm="1">
        <f t="array" ref="E57">_xlfn.IFS(AA57="지급",N57,AA57="모두 지급",N57,AA57="미지급",0)</f>
        <v>45503</v>
      </c>
      <c r="F57" s="11" cm="1">
        <f t="array" ref="F57">_xlfn.IFS(AB57="지급",O57,AB57="모두 지급",O57,AB57="미지급",0)</f>
        <v>30335</v>
      </c>
      <c r="G57" s="11" cm="1">
        <f t="array" ref="G57">_xlfn.IFS(AC57="지급",P57,AC57="모두 지급",P57,AC57="미지급",0)</f>
        <v>15168</v>
      </c>
      <c r="J57">
        <v>50</v>
      </c>
      <c r="K57">
        <f t="shared" si="14"/>
        <v>7583.6984583351114</v>
      </c>
      <c r="L57" s="11">
        <f t="shared" si="4"/>
        <v>75837</v>
      </c>
      <c r="M57" s="11">
        <f t="shared" si="5"/>
        <v>60670</v>
      </c>
      <c r="N57" s="11">
        <f t="shared" si="6"/>
        <v>45503</v>
      </c>
      <c r="O57" s="11">
        <f t="shared" si="7"/>
        <v>30335</v>
      </c>
      <c r="P57" s="11">
        <f t="shared" si="8"/>
        <v>15168</v>
      </c>
      <c r="R57" s="12">
        <f t="shared" si="16"/>
        <v>7583.6984583351114</v>
      </c>
      <c r="S57" s="12">
        <f t="shared" si="16"/>
        <v>7583.6984583351114</v>
      </c>
      <c r="T57" s="12">
        <f t="shared" si="16"/>
        <v>7583.6984583351114</v>
      </c>
      <c r="U57" s="12">
        <f t="shared" si="16"/>
        <v>7583.6984583351114</v>
      </c>
      <c r="V57" s="12">
        <f t="shared" si="16"/>
        <v>7583.6984583351114</v>
      </c>
      <c r="X57" t="str">
        <f t="shared" si="9"/>
        <v>모두 지급</v>
      </c>
      <c r="Y57" s="19" t="str">
        <f t="shared" si="10"/>
        <v>지급</v>
      </c>
      <c r="Z57" s="19" t="str">
        <f t="shared" si="2"/>
        <v>모두 지급</v>
      </c>
      <c r="AA57" s="19" t="str">
        <f t="shared" si="11"/>
        <v>모두 지급</v>
      </c>
      <c r="AB57" s="19" t="str">
        <f t="shared" si="12"/>
        <v>모두 지급</v>
      </c>
      <c r="AC57" s="19" t="str">
        <f t="shared" si="13"/>
        <v>모두 지급</v>
      </c>
    </row>
    <row r="58" spans="2:29" x14ac:dyDescent="0.3">
      <c r="B58">
        <v>51</v>
      </c>
      <c r="C58" s="11" cm="1">
        <f t="array" ref="C58">_xlfn.IFS($Y58="지급",$L58,$Y58="모두 지급",$L58,Y58="미지급",error)</f>
        <v>91005</v>
      </c>
      <c r="D58" s="11" cm="1">
        <f t="array" ref="D58">_xlfn.IFS(Z58="지급",M58,Z58="모두 지급",M58,Z58="미지급",0)</f>
        <v>72804</v>
      </c>
      <c r="E58" s="11" cm="1">
        <f t="array" ref="E58">_xlfn.IFS(AA58="지급",N58,AA58="모두 지급",N58,AA58="미지급",0)</f>
        <v>0</v>
      </c>
      <c r="F58" s="11" cm="1">
        <f t="array" ref="F58">_xlfn.IFS(AB58="지급",O58,AB58="모두 지급",O58,AB58="미지급",0)</f>
        <v>0</v>
      </c>
      <c r="G58" s="11" cm="1">
        <f t="array" ref="G58">_xlfn.IFS(AC58="지급",P58,AC58="모두 지급",P58,AC58="미지급",0)</f>
        <v>0</v>
      </c>
      <c r="J58">
        <v>51</v>
      </c>
      <c r="K58">
        <f t="shared" si="14"/>
        <v>9100.4381500021336</v>
      </c>
      <c r="L58" s="11">
        <f t="shared" si="4"/>
        <v>91005</v>
      </c>
      <c r="M58" s="11">
        <f t="shared" si="5"/>
        <v>72804</v>
      </c>
      <c r="N58" s="11">
        <f t="shared" si="6"/>
        <v>54603</v>
      </c>
      <c r="O58" s="11">
        <f t="shared" si="7"/>
        <v>36402</v>
      </c>
      <c r="P58" s="11">
        <f t="shared" si="8"/>
        <v>18201</v>
      </c>
      <c r="R58" s="12">
        <f t="shared" si="16"/>
        <v>9100.4381500021336</v>
      </c>
      <c r="S58" s="12">
        <f t="shared" si="16"/>
        <v>9100.4381500021336</v>
      </c>
      <c r="T58" s="12">
        <f t="shared" si="16"/>
        <v>9100.4381500021336</v>
      </c>
      <c r="U58" s="12">
        <f t="shared" si="16"/>
        <v>9100.4381500021336</v>
      </c>
      <c r="V58" s="12">
        <f t="shared" si="16"/>
        <v>9100.4381500021336</v>
      </c>
      <c r="X58" t="str">
        <f t="shared" si="9"/>
        <v>미지급</v>
      </c>
      <c r="Y58" s="19" t="str">
        <f t="shared" si="10"/>
        <v>지급</v>
      </c>
      <c r="Z58" s="19" t="str">
        <f t="shared" si="2"/>
        <v>지급</v>
      </c>
      <c r="AA58" s="19" t="str">
        <f t="shared" si="11"/>
        <v>미지급</v>
      </c>
      <c r="AB58" s="19" t="str">
        <f t="shared" si="12"/>
        <v>미지급</v>
      </c>
      <c r="AC58" s="19" t="str">
        <f t="shared" si="13"/>
        <v>미지급</v>
      </c>
    </row>
    <row r="59" spans="2:29" x14ac:dyDescent="0.3">
      <c r="B59">
        <v>52</v>
      </c>
      <c r="C59" s="11" cm="1">
        <f t="array" ref="C59">_xlfn.IFS($Y59="지급",$L59,$Y59="모두 지급",$L59,Y59="미지급",error)</f>
        <v>109206</v>
      </c>
      <c r="D59" s="11" cm="1">
        <f t="array" ref="D59">_xlfn.IFS(Z59="지급",M59,Z59="모두 지급",M59,Z59="미지급",0)</f>
        <v>0</v>
      </c>
      <c r="E59" s="11" cm="1">
        <f t="array" ref="E59">_xlfn.IFS(AA59="지급",N59,AA59="모두 지급",N59,AA59="미지급",0)</f>
        <v>65524</v>
      </c>
      <c r="F59" s="11" cm="1">
        <f t="array" ref="F59">_xlfn.IFS(AB59="지급",O59,AB59="모두 지급",O59,AB59="미지급",0)</f>
        <v>0</v>
      </c>
      <c r="G59" s="11" cm="1">
        <f t="array" ref="G59">_xlfn.IFS(AC59="지급",P59,AC59="모두 지급",P59,AC59="미지급",0)</f>
        <v>0</v>
      </c>
      <c r="J59">
        <v>52</v>
      </c>
      <c r="K59">
        <f t="shared" si="14"/>
        <v>10920.525780002559</v>
      </c>
      <c r="L59" s="11">
        <f t="shared" si="4"/>
        <v>109206</v>
      </c>
      <c r="M59" s="11">
        <f t="shared" si="5"/>
        <v>87365</v>
      </c>
      <c r="N59" s="11">
        <f t="shared" si="6"/>
        <v>65524</v>
      </c>
      <c r="O59" s="11">
        <f t="shared" si="7"/>
        <v>43683</v>
      </c>
      <c r="P59" s="11">
        <f t="shared" si="8"/>
        <v>21842</v>
      </c>
      <c r="R59" s="12">
        <f t="shared" si="16"/>
        <v>10920.525780002559</v>
      </c>
      <c r="S59" s="12">
        <f t="shared" si="16"/>
        <v>10920.525780002559</v>
      </c>
      <c r="T59" s="12">
        <f t="shared" si="16"/>
        <v>10920.525780002559</v>
      </c>
      <c r="U59" s="12">
        <f t="shared" si="16"/>
        <v>10920.525780002559</v>
      </c>
      <c r="V59" s="12">
        <f t="shared" si="16"/>
        <v>10920.525780002559</v>
      </c>
      <c r="X59" t="str">
        <f t="shared" si="9"/>
        <v>미지급</v>
      </c>
      <c r="Y59" s="19" t="str">
        <f t="shared" si="10"/>
        <v>지급</v>
      </c>
      <c r="Z59" s="19" t="str">
        <f t="shared" si="2"/>
        <v>미지급</v>
      </c>
      <c r="AA59" s="19" t="str">
        <f t="shared" si="11"/>
        <v>지급</v>
      </c>
      <c r="AB59" s="19" t="str">
        <f t="shared" si="12"/>
        <v>미지급</v>
      </c>
      <c r="AC59" s="19" t="str">
        <f t="shared" si="13"/>
        <v>미지급</v>
      </c>
    </row>
    <row r="60" spans="2:29" x14ac:dyDescent="0.3">
      <c r="B60">
        <v>53</v>
      </c>
      <c r="C60" s="11" cm="1">
        <f t="array" ref="C60">_xlfn.IFS($Y60="지급",$L60,$Y60="모두 지급",$L60,Y60="미지급",error)</f>
        <v>131047</v>
      </c>
      <c r="D60" s="11" cm="1">
        <f t="array" ref="D60">_xlfn.IFS(Z60="지급",M60,Z60="모두 지급",M60,Z60="미지급",0)</f>
        <v>0</v>
      </c>
      <c r="E60" s="11" cm="1">
        <f t="array" ref="E60">_xlfn.IFS(AA60="지급",N60,AA60="모두 지급",N60,AA60="미지급",0)</f>
        <v>0</v>
      </c>
      <c r="F60" s="11" cm="1">
        <f t="array" ref="F60">_xlfn.IFS(AB60="지급",O60,AB60="모두 지급",O60,AB60="미지급",0)</f>
        <v>52419</v>
      </c>
      <c r="G60" s="11" cm="1">
        <f t="array" ref="G60">_xlfn.IFS(AC60="지급",P60,AC60="모두 지급",P60,AC60="미지급",0)</f>
        <v>0</v>
      </c>
      <c r="J60">
        <v>53</v>
      </c>
      <c r="K60">
        <f t="shared" si="14"/>
        <v>13104.63093600307</v>
      </c>
      <c r="L60" s="11">
        <f t="shared" si="4"/>
        <v>131047</v>
      </c>
      <c r="M60" s="11">
        <f t="shared" si="5"/>
        <v>104838</v>
      </c>
      <c r="N60" s="11">
        <f t="shared" si="6"/>
        <v>78628</v>
      </c>
      <c r="O60" s="11">
        <f t="shared" si="7"/>
        <v>52419</v>
      </c>
      <c r="P60" s="11">
        <f t="shared" si="8"/>
        <v>26210</v>
      </c>
      <c r="R60" s="12">
        <f t="shared" si="16"/>
        <v>13104.63093600307</v>
      </c>
      <c r="S60" s="12">
        <f t="shared" si="16"/>
        <v>13104.63093600307</v>
      </c>
      <c r="T60" s="12">
        <f t="shared" si="16"/>
        <v>13104.63093600307</v>
      </c>
      <c r="U60" s="12">
        <f t="shared" si="16"/>
        <v>13104.63093600307</v>
      </c>
      <c r="V60" s="12">
        <f t="shared" si="16"/>
        <v>13104.63093600307</v>
      </c>
      <c r="X60" t="str">
        <f t="shared" si="9"/>
        <v>미지급</v>
      </c>
      <c r="Y60" s="19" t="str">
        <f t="shared" si="10"/>
        <v>지급</v>
      </c>
      <c r="Z60" s="19" t="str">
        <f t="shared" si="2"/>
        <v>미지급</v>
      </c>
      <c r="AA60" s="19" t="str">
        <f t="shared" si="11"/>
        <v>미지급</v>
      </c>
      <c r="AB60" s="19" t="str">
        <f t="shared" si="12"/>
        <v>지급</v>
      </c>
      <c r="AC60" s="19" t="str">
        <f t="shared" si="13"/>
        <v>미지급</v>
      </c>
    </row>
    <row r="61" spans="2:29" x14ac:dyDescent="0.3">
      <c r="B61">
        <v>54</v>
      </c>
      <c r="C61" s="11" cm="1">
        <f t="array" ref="C61">_xlfn.IFS($Y61="지급",$L61,$Y61="모두 지급",$L61,Y61="미지급",error)</f>
        <v>157256</v>
      </c>
      <c r="D61" s="11" cm="1">
        <f t="array" ref="D61">_xlfn.IFS(Z61="지급",M61,Z61="모두 지급",M61,Z61="미지급",0)</f>
        <v>0</v>
      </c>
      <c r="E61" s="11" cm="1">
        <f t="array" ref="E61">_xlfn.IFS(AA61="지급",N61,AA61="모두 지급",N61,AA61="미지급",0)</f>
        <v>0</v>
      </c>
      <c r="F61" s="11" cm="1">
        <f t="array" ref="F61">_xlfn.IFS(AB61="지급",O61,AB61="모두 지급",O61,AB61="미지급",0)</f>
        <v>0</v>
      </c>
      <c r="G61" s="11" cm="1">
        <f t="array" ref="G61">_xlfn.IFS(AC61="지급",P61,AC61="모두 지급",P61,AC61="미지급",0)</f>
        <v>31452</v>
      </c>
      <c r="J61">
        <v>54</v>
      </c>
      <c r="K61">
        <f t="shared" si="14"/>
        <v>15725.557123203684</v>
      </c>
      <c r="L61" s="11">
        <f t="shared" si="4"/>
        <v>157256</v>
      </c>
      <c r="M61" s="11">
        <f t="shared" si="5"/>
        <v>125805</v>
      </c>
      <c r="N61" s="11">
        <f t="shared" si="6"/>
        <v>94354</v>
      </c>
      <c r="O61" s="11">
        <f t="shared" si="7"/>
        <v>62903</v>
      </c>
      <c r="P61" s="11">
        <f t="shared" si="8"/>
        <v>31452</v>
      </c>
      <c r="R61" s="12">
        <f t="shared" si="16"/>
        <v>15725.557123203684</v>
      </c>
      <c r="S61" s="12">
        <f t="shared" si="16"/>
        <v>15725.557123203684</v>
      </c>
      <c r="T61" s="12">
        <f t="shared" si="16"/>
        <v>15725.557123203684</v>
      </c>
      <c r="U61" s="12">
        <f t="shared" si="16"/>
        <v>15725.557123203684</v>
      </c>
      <c r="V61" s="12">
        <f t="shared" si="16"/>
        <v>15725.557123203684</v>
      </c>
      <c r="X61" t="str">
        <f t="shared" si="9"/>
        <v>미지급</v>
      </c>
      <c r="Y61" s="19" t="str">
        <f t="shared" si="10"/>
        <v>지급</v>
      </c>
      <c r="Z61" s="19" t="str">
        <f t="shared" si="2"/>
        <v>미지급</v>
      </c>
      <c r="AA61" s="19" t="str">
        <f t="shared" si="11"/>
        <v>미지급</v>
      </c>
      <c r="AB61" s="19" t="str">
        <f t="shared" si="12"/>
        <v>미지급</v>
      </c>
      <c r="AC61" s="19" t="str">
        <f t="shared" si="13"/>
        <v>지급</v>
      </c>
    </row>
    <row r="62" spans="2:29" x14ac:dyDescent="0.3">
      <c r="B62">
        <v>55</v>
      </c>
      <c r="C62" s="11" cm="1">
        <f t="array" ref="C62">_xlfn.IFS($Y62="지급",$L62,$Y62="모두 지급",$L62,Y62="미지급",error)</f>
        <v>188707</v>
      </c>
      <c r="D62" s="11" cm="1">
        <f t="array" ref="D62">_xlfn.IFS(Z62="지급",M62,Z62="모두 지급",M62,Z62="미지급",0)</f>
        <v>150966</v>
      </c>
      <c r="E62" s="11" cm="1">
        <f t="array" ref="E62">_xlfn.IFS(AA62="지급",N62,AA62="모두 지급",N62,AA62="미지급",0)</f>
        <v>113225</v>
      </c>
      <c r="F62" s="11" cm="1">
        <f t="array" ref="F62">_xlfn.IFS(AB62="지급",O62,AB62="모두 지급",O62,AB62="미지급",0)</f>
        <v>75483</v>
      </c>
      <c r="G62" s="11" cm="1">
        <f t="array" ref="G62">_xlfn.IFS(AC62="지급",P62,AC62="모두 지급",P62,AC62="미지급",0)</f>
        <v>37742</v>
      </c>
      <c r="J62">
        <v>55</v>
      </c>
      <c r="K62">
        <f t="shared" si="14"/>
        <v>18870.66854784442</v>
      </c>
      <c r="L62" s="11">
        <f t="shared" si="4"/>
        <v>188707</v>
      </c>
      <c r="M62" s="11">
        <f t="shared" si="5"/>
        <v>150966</v>
      </c>
      <c r="N62" s="11">
        <f t="shared" si="6"/>
        <v>113225</v>
      </c>
      <c r="O62" s="11">
        <f t="shared" si="7"/>
        <v>75483</v>
      </c>
      <c r="P62" s="11">
        <f t="shared" si="8"/>
        <v>37742</v>
      </c>
      <c r="R62" s="12">
        <f t="shared" si="16"/>
        <v>18870.66854784442</v>
      </c>
      <c r="S62" s="12">
        <f t="shared" si="16"/>
        <v>18870.66854784442</v>
      </c>
      <c r="T62" s="12">
        <f t="shared" si="16"/>
        <v>18870.66854784442</v>
      </c>
      <c r="U62" s="12">
        <f t="shared" si="16"/>
        <v>18870.66854784442</v>
      </c>
      <c r="V62" s="12">
        <f t="shared" si="16"/>
        <v>18870.66854784442</v>
      </c>
      <c r="X62" t="str">
        <f t="shared" si="9"/>
        <v>모두 지급</v>
      </c>
      <c r="Y62" s="19" t="str">
        <f t="shared" si="10"/>
        <v>지급</v>
      </c>
      <c r="Z62" s="19" t="str">
        <f t="shared" si="2"/>
        <v>모두 지급</v>
      </c>
      <c r="AA62" s="19" t="str">
        <f t="shared" si="11"/>
        <v>모두 지급</v>
      </c>
      <c r="AB62" s="19" t="str">
        <f t="shared" si="12"/>
        <v>모두 지급</v>
      </c>
      <c r="AC62" s="19" t="str">
        <f t="shared" si="13"/>
        <v>모두 지급</v>
      </c>
    </row>
    <row r="63" spans="2:29" x14ac:dyDescent="0.3">
      <c r="B63">
        <v>56</v>
      </c>
      <c r="C63" s="11" cm="1">
        <f t="array" ref="C63">_xlfn.IFS($Y63="지급",$L63,$Y63="모두 지급",$L63,Y63="미지급",error)</f>
        <v>226449</v>
      </c>
      <c r="D63" s="11" cm="1">
        <f t="array" ref="D63">_xlfn.IFS(Z63="지급",M63,Z63="모두 지급",M63,Z63="미지급",0)</f>
        <v>181159</v>
      </c>
      <c r="E63" s="11" cm="1">
        <f t="array" ref="E63">_xlfn.IFS(AA63="지급",N63,AA63="모두 지급",N63,AA63="미지급",0)</f>
        <v>0</v>
      </c>
      <c r="F63" s="11" cm="1">
        <f t="array" ref="F63">_xlfn.IFS(AB63="지급",O63,AB63="모두 지급",O63,AB63="미지급",0)</f>
        <v>0</v>
      </c>
      <c r="G63" s="11" cm="1">
        <f t="array" ref="G63">_xlfn.IFS(AC63="지급",P63,AC63="모두 지급",P63,AC63="미지급",0)</f>
        <v>0</v>
      </c>
      <c r="J63">
        <v>56</v>
      </c>
      <c r="K63">
        <f t="shared" si="14"/>
        <v>22644.802257413303</v>
      </c>
      <c r="L63" s="11">
        <f t="shared" si="4"/>
        <v>226449</v>
      </c>
      <c r="M63" s="11">
        <f t="shared" si="5"/>
        <v>181159</v>
      </c>
      <c r="N63" s="11">
        <f t="shared" si="6"/>
        <v>135869</v>
      </c>
      <c r="O63" s="11">
        <f t="shared" si="7"/>
        <v>90580</v>
      </c>
      <c r="P63" s="11">
        <f t="shared" si="8"/>
        <v>45290</v>
      </c>
      <c r="R63" s="12">
        <f t="shared" si="16"/>
        <v>22644.802257413303</v>
      </c>
      <c r="S63" s="12">
        <f t="shared" si="16"/>
        <v>22644.802257413303</v>
      </c>
      <c r="T63" s="12">
        <f t="shared" si="16"/>
        <v>22644.802257413303</v>
      </c>
      <c r="U63" s="12">
        <f t="shared" si="16"/>
        <v>22644.802257413303</v>
      </c>
      <c r="V63" s="12">
        <f t="shared" si="16"/>
        <v>22644.802257413303</v>
      </c>
      <c r="X63" t="str">
        <f t="shared" si="9"/>
        <v>미지급</v>
      </c>
      <c r="Y63" s="19" t="str">
        <f t="shared" si="10"/>
        <v>지급</v>
      </c>
      <c r="Z63" s="19" t="str">
        <f t="shared" si="2"/>
        <v>지급</v>
      </c>
      <c r="AA63" s="19" t="str">
        <f t="shared" si="11"/>
        <v>미지급</v>
      </c>
      <c r="AB63" s="19" t="str">
        <f t="shared" si="12"/>
        <v>미지급</v>
      </c>
      <c r="AC63" s="19" t="str">
        <f t="shared" si="13"/>
        <v>미지급</v>
      </c>
    </row>
    <row r="64" spans="2:29" x14ac:dyDescent="0.3">
      <c r="B64">
        <v>57</v>
      </c>
      <c r="C64" s="11" cm="1">
        <f t="array" ref="C64">_xlfn.IFS($Y64="지급",$L64,$Y64="모두 지급",$L64,Y64="미지급",error)</f>
        <v>271738</v>
      </c>
      <c r="D64" s="11" cm="1">
        <f t="array" ref="D64">_xlfn.IFS(Z64="지급",M64,Z64="모두 지급",M64,Z64="미지급",0)</f>
        <v>0</v>
      </c>
      <c r="E64" s="11" cm="1">
        <f t="array" ref="E64">_xlfn.IFS(AA64="지급",N64,AA64="모두 지급",N64,AA64="미지급",0)</f>
        <v>163043</v>
      </c>
      <c r="F64" s="11" cm="1">
        <f t="array" ref="F64">_xlfn.IFS(AB64="지급",O64,AB64="모두 지급",O64,AB64="미지급",0)</f>
        <v>0</v>
      </c>
      <c r="G64" s="11" cm="1">
        <f t="array" ref="G64">_xlfn.IFS(AC64="지급",P64,AC64="모두 지급",P64,AC64="미지급",0)</f>
        <v>0</v>
      </c>
      <c r="J64">
        <v>57</v>
      </c>
      <c r="K64">
        <f t="shared" si="14"/>
        <v>27173.762708895963</v>
      </c>
      <c r="L64" s="11">
        <f t="shared" si="4"/>
        <v>271738</v>
      </c>
      <c r="M64" s="11">
        <f t="shared" si="5"/>
        <v>217391</v>
      </c>
      <c r="N64" s="11">
        <f t="shared" si="6"/>
        <v>163043</v>
      </c>
      <c r="O64" s="11">
        <f t="shared" si="7"/>
        <v>108696</v>
      </c>
      <c r="P64" s="11">
        <f t="shared" si="8"/>
        <v>54348</v>
      </c>
      <c r="R64" s="12">
        <f t="shared" si="16"/>
        <v>27173.762708895963</v>
      </c>
      <c r="S64" s="12">
        <f t="shared" si="16"/>
        <v>27173.762708895963</v>
      </c>
      <c r="T64" s="12">
        <f t="shared" si="16"/>
        <v>27173.762708895963</v>
      </c>
      <c r="U64" s="12">
        <f t="shared" si="16"/>
        <v>27173.762708895963</v>
      </c>
      <c r="V64" s="12">
        <f t="shared" si="16"/>
        <v>27173.762708895963</v>
      </c>
      <c r="X64" t="str">
        <f t="shared" si="9"/>
        <v>미지급</v>
      </c>
      <c r="Y64" s="19" t="str">
        <f t="shared" si="10"/>
        <v>지급</v>
      </c>
      <c r="Z64" s="19" t="str">
        <f t="shared" si="2"/>
        <v>미지급</v>
      </c>
      <c r="AA64" s="19" t="str">
        <f t="shared" si="11"/>
        <v>지급</v>
      </c>
      <c r="AB64" s="19" t="str">
        <f t="shared" si="12"/>
        <v>미지급</v>
      </c>
      <c r="AC64" s="19" t="str">
        <f t="shared" si="13"/>
        <v>미지급</v>
      </c>
    </row>
    <row r="65" spans="2:29" x14ac:dyDescent="0.3">
      <c r="B65">
        <v>58</v>
      </c>
      <c r="C65" s="11" cm="1">
        <f t="array" ref="C65">_xlfn.IFS($Y65="지급",$L65,$Y65="모두 지급",$L65,Y65="미지급",error)</f>
        <v>326086</v>
      </c>
      <c r="D65" s="11" cm="1">
        <f t="array" ref="D65">_xlfn.IFS(Z65="지급",M65,Z65="모두 지급",M65,Z65="미지급",0)</f>
        <v>0</v>
      </c>
      <c r="E65" s="11" cm="1">
        <f t="array" ref="E65">_xlfn.IFS(AA65="지급",N65,AA65="모두 지급",N65,AA65="미지급",0)</f>
        <v>0</v>
      </c>
      <c r="F65" s="11" cm="1">
        <f t="array" ref="F65">_xlfn.IFS(AB65="지급",O65,AB65="모두 지급",O65,AB65="미지급",0)</f>
        <v>130435</v>
      </c>
      <c r="G65" s="11" cm="1">
        <f t="array" ref="G65">_xlfn.IFS(AC65="지급",P65,AC65="모두 지급",P65,AC65="미지급",0)</f>
        <v>0</v>
      </c>
      <c r="J65">
        <v>58</v>
      </c>
      <c r="K65">
        <f t="shared" si="14"/>
        <v>32608.515250675155</v>
      </c>
      <c r="L65" s="11">
        <f t="shared" si="4"/>
        <v>326086</v>
      </c>
      <c r="M65" s="11">
        <f t="shared" si="5"/>
        <v>260869</v>
      </c>
      <c r="N65" s="11">
        <f t="shared" si="6"/>
        <v>195652</v>
      </c>
      <c r="O65" s="11">
        <f t="shared" si="7"/>
        <v>130435</v>
      </c>
      <c r="P65" s="11">
        <f t="shared" si="8"/>
        <v>65218</v>
      </c>
      <c r="R65" s="12">
        <f t="shared" si="16"/>
        <v>32608.515250675155</v>
      </c>
      <c r="S65" s="12">
        <f t="shared" si="16"/>
        <v>32608.515250675155</v>
      </c>
      <c r="T65" s="12">
        <f t="shared" si="16"/>
        <v>32608.515250675155</v>
      </c>
      <c r="U65" s="12">
        <f t="shared" si="16"/>
        <v>32608.515250675155</v>
      </c>
      <c r="V65" s="12">
        <f t="shared" si="16"/>
        <v>32608.515250675155</v>
      </c>
      <c r="X65" t="str">
        <f t="shared" si="9"/>
        <v>미지급</v>
      </c>
      <c r="Y65" s="19" t="str">
        <f t="shared" si="10"/>
        <v>지급</v>
      </c>
      <c r="Z65" s="19" t="str">
        <f t="shared" si="2"/>
        <v>미지급</v>
      </c>
      <c r="AA65" s="19" t="str">
        <f t="shared" si="11"/>
        <v>미지급</v>
      </c>
      <c r="AB65" s="19" t="str">
        <f t="shared" si="12"/>
        <v>지급</v>
      </c>
      <c r="AC65" s="19" t="str">
        <f t="shared" si="13"/>
        <v>미지급</v>
      </c>
    </row>
    <row r="66" spans="2:29" x14ac:dyDescent="0.3">
      <c r="B66">
        <v>59</v>
      </c>
      <c r="C66" s="11" cm="1">
        <f t="array" ref="C66">_xlfn.IFS($Y66="지급",$L66,$Y66="모두 지급",$L66,Y66="미지급",error)</f>
        <v>391303</v>
      </c>
      <c r="D66" s="11" cm="1">
        <f t="array" ref="D66">_xlfn.IFS(Z66="지급",M66,Z66="모두 지급",M66,Z66="미지급",0)</f>
        <v>0</v>
      </c>
      <c r="E66" s="11" cm="1">
        <f t="array" ref="E66">_xlfn.IFS(AA66="지급",N66,AA66="모두 지급",N66,AA66="미지급",0)</f>
        <v>0</v>
      </c>
      <c r="F66" s="11" cm="1">
        <f t="array" ref="F66">_xlfn.IFS(AB66="지급",O66,AB66="모두 지급",O66,AB66="미지급",0)</f>
        <v>0</v>
      </c>
      <c r="G66" s="11" cm="1">
        <f t="array" ref="G66">_xlfn.IFS(AC66="지급",P66,AC66="모두 지급",P66,AC66="미지급",0)</f>
        <v>78261</v>
      </c>
      <c r="J66">
        <v>59</v>
      </c>
      <c r="K66">
        <f t="shared" si="14"/>
        <v>39130.218300810186</v>
      </c>
      <c r="L66" s="11">
        <f t="shared" si="4"/>
        <v>391303</v>
      </c>
      <c r="M66" s="11">
        <f t="shared" si="5"/>
        <v>313042</v>
      </c>
      <c r="N66" s="11">
        <f t="shared" si="6"/>
        <v>234782</v>
      </c>
      <c r="O66" s="11">
        <f t="shared" si="7"/>
        <v>156521</v>
      </c>
      <c r="P66" s="11">
        <f t="shared" si="8"/>
        <v>78261</v>
      </c>
      <c r="R66" s="12">
        <f t="shared" si="16"/>
        <v>39130.218300810186</v>
      </c>
      <c r="S66" s="12">
        <f t="shared" si="16"/>
        <v>39130.218300810186</v>
      </c>
      <c r="T66" s="12">
        <f t="shared" si="16"/>
        <v>39130.218300810186</v>
      </c>
      <c r="U66" s="12">
        <f t="shared" si="16"/>
        <v>39130.218300810186</v>
      </c>
      <c r="V66" s="12">
        <f t="shared" si="16"/>
        <v>39130.218300810186</v>
      </c>
      <c r="X66" t="str">
        <f t="shared" si="9"/>
        <v>미지급</v>
      </c>
      <c r="Y66" s="19" t="str">
        <f t="shared" si="10"/>
        <v>지급</v>
      </c>
      <c r="Z66" s="19" t="str">
        <f t="shared" si="2"/>
        <v>미지급</v>
      </c>
      <c r="AA66" s="19" t="str">
        <f t="shared" si="11"/>
        <v>미지급</v>
      </c>
      <c r="AB66" s="19" t="str">
        <f t="shared" si="12"/>
        <v>미지급</v>
      </c>
      <c r="AC66" s="19" t="str">
        <f t="shared" si="13"/>
        <v>지급</v>
      </c>
    </row>
    <row r="67" spans="2:29" x14ac:dyDescent="0.3">
      <c r="B67">
        <v>60</v>
      </c>
      <c r="C67" s="11" cm="1">
        <f t="array" ref="C67">_xlfn.IFS($Y67="지급",$L67,$Y67="모두 지급",$L67,Y67="미지급",error)</f>
        <v>469563</v>
      </c>
      <c r="D67" s="11" cm="1">
        <f t="array" ref="D67">_xlfn.IFS(Z67="지급",M67,Z67="모두 지급",M67,Z67="미지급",0)</f>
        <v>375651</v>
      </c>
      <c r="E67" s="11" cm="1">
        <f t="array" ref="E67">_xlfn.IFS(AA67="지급",N67,AA67="모두 지급",N67,AA67="미지급",0)</f>
        <v>281738</v>
      </c>
      <c r="F67" s="11" cm="1">
        <f t="array" ref="F67">_xlfn.IFS(AB67="지급",O67,AB67="모두 지급",O67,AB67="미지급",0)</f>
        <v>187826</v>
      </c>
      <c r="G67" s="11" cm="1">
        <f t="array" ref="G67">_xlfn.IFS(AC67="지급",P67,AC67="모두 지급",P67,AC67="미지급",0)</f>
        <v>93913</v>
      </c>
      <c r="J67">
        <v>60</v>
      </c>
      <c r="K67">
        <f t="shared" si="14"/>
        <v>46956.261960972224</v>
      </c>
      <c r="L67" s="11">
        <f t="shared" si="4"/>
        <v>469563</v>
      </c>
      <c r="M67" s="11">
        <f t="shared" si="5"/>
        <v>375651</v>
      </c>
      <c r="N67" s="11">
        <f t="shared" si="6"/>
        <v>281738</v>
      </c>
      <c r="O67" s="11">
        <f t="shared" si="7"/>
        <v>187826</v>
      </c>
      <c r="P67" s="11">
        <f t="shared" si="8"/>
        <v>93913</v>
      </c>
      <c r="R67" s="12">
        <f t="shared" si="16"/>
        <v>46956.261960972224</v>
      </c>
      <c r="S67" s="12">
        <f t="shared" si="16"/>
        <v>46956.261960972224</v>
      </c>
      <c r="T67" s="12">
        <f t="shared" si="16"/>
        <v>46956.261960972224</v>
      </c>
      <c r="U67" s="12">
        <f t="shared" si="16"/>
        <v>46956.261960972224</v>
      </c>
      <c r="V67" s="12">
        <f t="shared" si="16"/>
        <v>46956.261960972224</v>
      </c>
      <c r="X67" t="str">
        <f t="shared" si="9"/>
        <v>모두 지급</v>
      </c>
      <c r="Y67" s="19" t="str">
        <f t="shared" si="10"/>
        <v>지급</v>
      </c>
      <c r="Z67" s="19" t="str">
        <f t="shared" si="2"/>
        <v>모두 지급</v>
      </c>
      <c r="AA67" s="19" t="str">
        <f t="shared" si="11"/>
        <v>모두 지급</v>
      </c>
      <c r="AB67" s="19" t="str">
        <f t="shared" si="12"/>
        <v>모두 지급</v>
      </c>
      <c r="AC67" s="19" t="str">
        <f t="shared" si="13"/>
        <v>모두 지급</v>
      </c>
    </row>
    <row r="68" spans="2:29" x14ac:dyDescent="0.3">
      <c r="B68">
        <v>61</v>
      </c>
      <c r="C68" s="11" cm="1">
        <f t="array" ref="C68">_xlfn.IFS($Y68="지급",$L68,$Y68="모두 지급",$L68,Y68="미지급",error)</f>
        <v>563476</v>
      </c>
      <c r="D68" s="11" cm="1">
        <f t="array" ref="D68">_xlfn.IFS(Z68="지급",M68,Z68="모두 지급",M68,Z68="미지급",0)</f>
        <v>450781</v>
      </c>
      <c r="E68" s="11" cm="1">
        <f t="array" ref="E68">_xlfn.IFS(AA68="지급",N68,AA68="모두 지급",N68,AA68="미지급",0)</f>
        <v>0</v>
      </c>
      <c r="F68" s="11" cm="1">
        <f t="array" ref="F68">_xlfn.IFS(AB68="지급",O68,AB68="모두 지급",O68,AB68="미지급",0)</f>
        <v>0</v>
      </c>
      <c r="G68" s="11" cm="1">
        <f t="array" ref="G68">_xlfn.IFS(AC68="지급",P68,AC68="모두 지급",P68,AC68="미지급",0)</f>
        <v>0</v>
      </c>
      <c r="J68">
        <v>61</v>
      </c>
      <c r="K68">
        <f t="shared" si="14"/>
        <v>56347.514353166669</v>
      </c>
      <c r="L68" s="11">
        <f t="shared" si="4"/>
        <v>563476</v>
      </c>
      <c r="M68" s="11">
        <f t="shared" si="5"/>
        <v>450781</v>
      </c>
      <c r="N68" s="11">
        <f t="shared" si="6"/>
        <v>338086</v>
      </c>
      <c r="O68" s="11">
        <f t="shared" si="7"/>
        <v>225391</v>
      </c>
      <c r="P68" s="11">
        <f t="shared" si="8"/>
        <v>112696</v>
      </c>
      <c r="R68" s="12">
        <f t="shared" si="16"/>
        <v>56347.514353166669</v>
      </c>
      <c r="S68" s="12">
        <f t="shared" si="16"/>
        <v>56347.514353166669</v>
      </c>
      <c r="T68" s="12">
        <f t="shared" si="16"/>
        <v>56347.514353166669</v>
      </c>
      <c r="U68" s="12">
        <f t="shared" si="16"/>
        <v>56347.514353166669</v>
      </c>
      <c r="V68" s="12">
        <f t="shared" si="16"/>
        <v>56347.514353166669</v>
      </c>
      <c r="X68" t="str">
        <f t="shared" si="9"/>
        <v>미지급</v>
      </c>
      <c r="Y68" s="19" t="str">
        <f t="shared" si="10"/>
        <v>지급</v>
      </c>
      <c r="Z68" s="19" t="str">
        <f t="shared" si="2"/>
        <v>지급</v>
      </c>
      <c r="AA68" s="19" t="str">
        <f t="shared" si="11"/>
        <v>미지급</v>
      </c>
      <c r="AB68" s="19" t="str">
        <f t="shared" si="12"/>
        <v>미지급</v>
      </c>
      <c r="AC68" s="19" t="str">
        <f t="shared" si="13"/>
        <v>미지급</v>
      </c>
    </row>
    <row r="69" spans="2:29" x14ac:dyDescent="0.3">
      <c r="B69">
        <v>62</v>
      </c>
      <c r="C69" s="11" cm="1">
        <f t="array" ref="C69">_xlfn.IFS($Y69="지급",$L69,$Y69="모두 지급",$L69,Y69="미지급",error)</f>
        <v>676171</v>
      </c>
      <c r="D69" s="11" cm="1">
        <f t="array" ref="D69">_xlfn.IFS(Z69="지급",M69,Z69="모두 지급",M69,Z69="미지급",0)</f>
        <v>0</v>
      </c>
      <c r="E69" s="11" cm="1">
        <f t="array" ref="E69">_xlfn.IFS(AA69="지급",N69,AA69="모두 지급",N69,AA69="미지급",0)</f>
        <v>405703</v>
      </c>
      <c r="F69" s="11" cm="1">
        <f t="array" ref="F69">_xlfn.IFS(AB69="지급",O69,AB69="모두 지급",O69,AB69="미지급",0)</f>
        <v>0</v>
      </c>
      <c r="G69" s="11" cm="1">
        <f t="array" ref="G69">_xlfn.IFS(AC69="지급",P69,AC69="모두 지급",P69,AC69="미지급",0)</f>
        <v>0</v>
      </c>
      <c r="J69">
        <v>62</v>
      </c>
      <c r="K69">
        <f t="shared" si="14"/>
        <v>67617.017223799994</v>
      </c>
      <c r="L69" s="11">
        <f t="shared" si="4"/>
        <v>676171</v>
      </c>
      <c r="M69" s="11">
        <f t="shared" si="5"/>
        <v>540937</v>
      </c>
      <c r="N69" s="11">
        <f t="shared" si="6"/>
        <v>405703</v>
      </c>
      <c r="O69" s="11">
        <f t="shared" si="7"/>
        <v>270469</v>
      </c>
      <c r="P69" s="11">
        <f t="shared" si="8"/>
        <v>135235</v>
      </c>
      <c r="R69" s="12">
        <f t="shared" si="16"/>
        <v>67617.017223799994</v>
      </c>
      <c r="S69" s="12">
        <f t="shared" si="16"/>
        <v>67617.017223799994</v>
      </c>
      <c r="T69" s="12">
        <f t="shared" si="16"/>
        <v>67617.017223799994</v>
      </c>
      <c r="U69" s="12">
        <f t="shared" si="16"/>
        <v>67617.017223799994</v>
      </c>
      <c r="V69" s="12">
        <f t="shared" si="16"/>
        <v>67617.017223799994</v>
      </c>
      <c r="X69" t="str">
        <f t="shared" si="9"/>
        <v>미지급</v>
      </c>
      <c r="Y69" s="19" t="str">
        <f t="shared" si="10"/>
        <v>지급</v>
      </c>
      <c r="Z69" s="19" t="str">
        <f t="shared" si="2"/>
        <v>미지급</v>
      </c>
      <c r="AA69" s="19" t="str">
        <f t="shared" si="11"/>
        <v>지급</v>
      </c>
      <c r="AB69" s="19" t="str">
        <f t="shared" si="12"/>
        <v>미지급</v>
      </c>
      <c r="AC69" s="19" t="str">
        <f t="shared" si="13"/>
        <v>미지급</v>
      </c>
    </row>
    <row r="70" spans="2:29" x14ac:dyDescent="0.3">
      <c r="B70">
        <v>63</v>
      </c>
      <c r="C70" s="11" cm="1">
        <f t="array" ref="C70">_xlfn.IFS($Y70="지급",$L70,$Y70="모두 지급",$L70,Y70="미지급",error)</f>
        <v>811405</v>
      </c>
      <c r="D70" s="11" cm="1">
        <f t="array" ref="D70">_xlfn.IFS(Z70="지급",M70,Z70="모두 지급",M70,Z70="미지급",0)</f>
        <v>0</v>
      </c>
      <c r="E70" s="11" cm="1">
        <f t="array" ref="E70">_xlfn.IFS(AA70="지급",N70,AA70="모두 지급",N70,AA70="미지급",0)</f>
        <v>0</v>
      </c>
      <c r="F70" s="11" cm="1">
        <f t="array" ref="F70">_xlfn.IFS(AB70="지급",O70,AB70="모두 지급",O70,AB70="미지급",0)</f>
        <v>324562</v>
      </c>
      <c r="G70" s="11" cm="1">
        <f t="array" ref="G70">_xlfn.IFS(AC70="지급",P70,AC70="모두 지급",P70,AC70="미지급",0)</f>
        <v>0</v>
      </c>
      <c r="J70">
        <v>63</v>
      </c>
      <c r="K70">
        <f t="shared" si="14"/>
        <v>81140.420668559993</v>
      </c>
      <c r="L70" s="11">
        <f t="shared" si="4"/>
        <v>811405</v>
      </c>
      <c r="M70" s="11">
        <f t="shared" si="5"/>
        <v>649124</v>
      </c>
      <c r="N70" s="11">
        <f t="shared" si="6"/>
        <v>486843</v>
      </c>
      <c r="O70" s="11">
        <f t="shared" si="7"/>
        <v>324562</v>
      </c>
      <c r="P70" s="11">
        <f t="shared" si="8"/>
        <v>162281</v>
      </c>
      <c r="R70" s="12">
        <f t="shared" si="16"/>
        <v>81140.420668559993</v>
      </c>
      <c r="S70" s="12">
        <f t="shared" si="16"/>
        <v>81140.420668559993</v>
      </c>
      <c r="T70" s="12">
        <f t="shared" si="16"/>
        <v>81140.420668559993</v>
      </c>
      <c r="U70" s="12">
        <f t="shared" si="16"/>
        <v>81140.420668559993</v>
      </c>
      <c r="V70" s="12">
        <f t="shared" si="16"/>
        <v>81140.420668559993</v>
      </c>
      <c r="X70" t="str">
        <f t="shared" si="9"/>
        <v>미지급</v>
      </c>
      <c r="Y70" s="19" t="str">
        <f t="shared" si="10"/>
        <v>지급</v>
      </c>
      <c r="Z70" s="19" t="str">
        <f t="shared" si="2"/>
        <v>미지급</v>
      </c>
      <c r="AA70" s="19" t="str">
        <f t="shared" si="11"/>
        <v>미지급</v>
      </c>
      <c r="AB70" s="19" t="str">
        <f t="shared" si="12"/>
        <v>지급</v>
      </c>
      <c r="AC70" s="19" t="str">
        <f t="shared" si="13"/>
        <v>미지급</v>
      </c>
    </row>
    <row r="71" spans="2:29" x14ac:dyDescent="0.3">
      <c r="B71">
        <v>64</v>
      </c>
      <c r="C71" s="11" cm="1">
        <f t="array" ref="C71">_xlfn.IFS($Y71="지급",$L71,$Y71="모두 지급",$L71,Y71="미지급",error)</f>
        <v>973686</v>
      </c>
      <c r="D71" s="11" cm="1">
        <f t="array" ref="D71">_xlfn.IFS(Z71="지급",M71,Z71="모두 지급",M71,Z71="미지급",0)</f>
        <v>0</v>
      </c>
      <c r="E71" s="11" cm="1">
        <f t="array" ref="E71">_xlfn.IFS(AA71="지급",N71,AA71="모두 지급",N71,AA71="미지급",0)</f>
        <v>0</v>
      </c>
      <c r="F71" s="11" cm="1">
        <f t="array" ref="F71">_xlfn.IFS(AB71="지급",O71,AB71="모두 지급",O71,AB71="미지급",0)</f>
        <v>0</v>
      </c>
      <c r="G71" s="11" cm="1">
        <f t="array" ref="G71">_xlfn.IFS(AC71="지급",P71,AC71="모두 지급",P71,AC71="미지급",0)</f>
        <v>194738</v>
      </c>
      <c r="J71">
        <v>64</v>
      </c>
      <c r="K71">
        <f t="shared" si="14"/>
        <v>97368.504802271986</v>
      </c>
      <c r="L71" s="11">
        <f t="shared" si="4"/>
        <v>973686</v>
      </c>
      <c r="M71" s="11">
        <f t="shared" si="5"/>
        <v>778949</v>
      </c>
      <c r="N71" s="11">
        <f t="shared" si="6"/>
        <v>584212</v>
      </c>
      <c r="O71" s="11">
        <f t="shared" si="7"/>
        <v>389475</v>
      </c>
      <c r="P71" s="11">
        <f t="shared" si="8"/>
        <v>194738</v>
      </c>
      <c r="R71" s="12">
        <f t="shared" si="16"/>
        <v>97368.504802271986</v>
      </c>
      <c r="S71" s="12">
        <f t="shared" si="16"/>
        <v>97368.504802271986</v>
      </c>
      <c r="T71" s="12">
        <f t="shared" si="16"/>
        <v>97368.504802271986</v>
      </c>
      <c r="U71" s="12">
        <f t="shared" si="16"/>
        <v>97368.504802271986</v>
      </c>
      <c r="V71" s="12">
        <f t="shared" si="16"/>
        <v>97368.504802271986</v>
      </c>
      <c r="X71" t="str">
        <f t="shared" si="9"/>
        <v>미지급</v>
      </c>
      <c r="Y71" s="19" t="str">
        <f t="shared" si="10"/>
        <v>지급</v>
      </c>
      <c r="Z71" s="19" t="str">
        <f t="shared" si="2"/>
        <v>미지급</v>
      </c>
      <c r="AA71" s="19" t="str">
        <f t="shared" si="11"/>
        <v>미지급</v>
      </c>
      <c r="AB71" s="19" t="str">
        <f t="shared" si="12"/>
        <v>미지급</v>
      </c>
      <c r="AC71" s="19" t="str">
        <f t="shared" si="13"/>
        <v>지급</v>
      </c>
    </row>
    <row r="72" spans="2:29" x14ac:dyDescent="0.3">
      <c r="B72">
        <v>65</v>
      </c>
      <c r="C72" s="11" cm="1">
        <f t="array" ref="C72">_xlfn.IFS($Y72="지급",$L72,$Y72="모두 지급",$L72,Y72="미지급",error)</f>
        <v>1168423</v>
      </c>
      <c r="D72" s="11" cm="1">
        <f t="array" ref="D72">_xlfn.IFS(Z72="지급",M72,Z72="모두 지급",M72,Z72="미지급",0)</f>
        <v>934738</v>
      </c>
      <c r="E72" s="11" cm="1">
        <f t="array" ref="E72">_xlfn.IFS(AA72="지급",N72,AA72="모두 지급",N72,AA72="미지급",0)</f>
        <v>701054</v>
      </c>
      <c r="F72" s="11" cm="1">
        <f t="array" ref="F72">_xlfn.IFS(AB72="지급",O72,AB72="모두 지급",O72,AB72="미지급",0)</f>
        <v>467369</v>
      </c>
      <c r="G72" s="11" cm="1">
        <f t="array" ref="G72">_xlfn.IFS(AC72="지급",P72,AC72="모두 지급",P72,AC72="미지급",0)</f>
        <v>233685</v>
      </c>
      <c r="J72">
        <v>65</v>
      </c>
      <c r="K72">
        <f t="shared" si="14"/>
        <v>116842.20576272639</v>
      </c>
      <c r="L72" s="11">
        <f t="shared" si="4"/>
        <v>1168423</v>
      </c>
      <c r="M72" s="11">
        <f t="shared" si="5"/>
        <v>934738</v>
      </c>
      <c r="N72" s="11">
        <f t="shared" si="6"/>
        <v>701054</v>
      </c>
      <c r="O72" s="11">
        <f t="shared" si="7"/>
        <v>467369</v>
      </c>
      <c r="P72" s="11">
        <f t="shared" si="8"/>
        <v>233685</v>
      </c>
      <c r="R72" s="12">
        <f t="shared" si="16"/>
        <v>116842.20576272639</v>
      </c>
      <c r="S72" s="12">
        <f t="shared" si="16"/>
        <v>116842.20576272639</v>
      </c>
      <c r="T72" s="12">
        <f t="shared" si="16"/>
        <v>116842.20576272639</v>
      </c>
      <c r="U72" s="12">
        <f t="shared" si="16"/>
        <v>116842.20576272639</v>
      </c>
      <c r="V72" s="12">
        <f t="shared" si="16"/>
        <v>116842.20576272639</v>
      </c>
      <c r="X72" t="str">
        <f t="shared" si="9"/>
        <v>모두 지급</v>
      </c>
      <c r="Y72" s="19" t="str">
        <f t="shared" si="10"/>
        <v>지급</v>
      </c>
      <c r="Z72" s="19" t="str">
        <f t="shared" ref="Z72:Z107" si="17">IF(MOD($J72+LEFT(Z$5,1)+2,5)=0,
"지급",
IF($X72="모두 지급","모두 지급","미지급"))</f>
        <v>모두 지급</v>
      </c>
      <c r="AA72" s="19" t="str">
        <f t="shared" si="11"/>
        <v>모두 지급</v>
      </c>
      <c r="AB72" s="19" t="str">
        <f t="shared" si="12"/>
        <v>모두 지급</v>
      </c>
      <c r="AC72" s="19" t="str">
        <f t="shared" si="13"/>
        <v>모두 지급</v>
      </c>
    </row>
    <row r="73" spans="2:29" x14ac:dyDescent="0.3">
      <c r="B73">
        <v>66</v>
      </c>
      <c r="C73" s="11" cm="1">
        <f t="array" ref="C73">_xlfn.IFS($Y73="지급",$L73,$Y73="모두 지급",$L73,Y73="미지급",error)</f>
        <v>1402107</v>
      </c>
      <c r="D73" s="11" cm="1">
        <f t="array" ref="D73">_xlfn.IFS(Z73="지급",M73,Z73="모두 지급",M73,Z73="미지급",0)</f>
        <v>1121686</v>
      </c>
      <c r="E73" s="11" cm="1">
        <f t="array" ref="E73">_xlfn.IFS(AA73="지급",N73,AA73="모두 지급",N73,AA73="미지급",0)</f>
        <v>0</v>
      </c>
      <c r="F73" s="11" cm="1">
        <f t="array" ref="F73">_xlfn.IFS(AB73="지급",O73,AB73="모두 지급",O73,AB73="미지급",0)</f>
        <v>0</v>
      </c>
      <c r="G73" s="11" cm="1">
        <f t="array" ref="G73">_xlfn.IFS(AC73="지급",P73,AC73="모두 지급",P73,AC73="미지급",0)</f>
        <v>0</v>
      </c>
      <c r="J73">
        <v>66</v>
      </c>
      <c r="K73">
        <f t="shared" si="14"/>
        <v>140210.64691527165</v>
      </c>
      <c r="L73" s="11">
        <f t="shared" ref="L73:L106" si="18">ROUNDUP(L$7*R73,0)</f>
        <v>1402107</v>
      </c>
      <c r="M73" s="11">
        <f t="shared" ref="M73:M107" si="19">ROUNDUP(M$7*S73,0)</f>
        <v>1121686</v>
      </c>
      <c r="N73" s="11">
        <f t="shared" ref="N73:N107" si="20">ROUNDUP(N$7*T73,0)</f>
        <v>841264</v>
      </c>
      <c r="O73" s="11">
        <f t="shared" ref="O73:O107" si="21">ROUNDUP(O$7*U73,0)</f>
        <v>560843</v>
      </c>
      <c r="P73" s="11">
        <f t="shared" ref="P73:P107" si="22">ROUNDUP(P$7*V73,0)</f>
        <v>280422</v>
      </c>
      <c r="R73" s="12">
        <f t="shared" ref="R73:V107" si="23">$K73*R$7</f>
        <v>140210.64691527165</v>
      </c>
      <c r="S73" s="12">
        <f t="shared" si="23"/>
        <v>140210.64691527165</v>
      </c>
      <c r="T73" s="12">
        <f t="shared" si="23"/>
        <v>140210.64691527165</v>
      </c>
      <c r="U73" s="12">
        <f t="shared" si="23"/>
        <v>140210.64691527165</v>
      </c>
      <c r="V73" s="12">
        <f t="shared" si="23"/>
        <v>140210.64691527165</v>
      </c>
      <c r="X73" t="str">
        <f t="shared" ref="X73:X112" si="24">IF(MOD($J73,5),"미지급","모두 지급")</f>
        <v>미지급</v>
      </c>
      <c r="Y73" s="19" t="str">
        <f t="shared" ref="Y73:Y107" si="25">IF(MOD($J73,1)=0,"지급","미지급")</f>
        <v>지급</v>
      </c>
      <c r="Z73" s="19" t="str">
        <f t="shared" si="17"/>
        <v>지급</v>
      </c>
      <c r="AA73" s="19" t="str">
        <f t="shared" ref="AA73:AA107" si="26">IF(MOD($J73+LEFT(AA$5,1)+0,5)=0,
"지급",
IF($X73="모두 지급","모두 지급","미지급"))</f>
        <v>미지급</v>
      </c>
      <c r="AB73" s="19" t="str">
        <f t="shared" ref="AB73:AB107" si="27">IF(MOD($J73+LEFT(AB$5,1)+3,5)=0,
"지급",
IF($X73="모두 지급","모두 지급","미지급"))</f>
        <v>미지급</v>
      </c>
      <c r="AC73" s="19" t="str">
        <f t="shared" ref="AC73:AC107" si="28">IF(MOD($J73+LEFT(AC$5,1)+1,5)=0,
"지급",
IF($X73="모두 지급","모두 지급","미지급"))</f>
        <v>미지급</v>
      </c>
    </row>
    <row r="74" spans="2:29" x14ac:dyDescent="0.3">
      <c r="B74">
        <v>67</v>
      </c>
      <c r="C74" s="11" cm="1">
        <f t="array" ref="C74">_xlfn.IFS($Y74="지급",$L74,$Y74="모두 지급",$L74,Y74="미지급",error)</f>
        <v>1682528</v>
      </c>
      <c r="D74" s="11" cm="1">
        <f t="array" ref="D74">_xlfn.IFS(Z74="지급",M74,Z74="모두 지급",M74,Z74="미지급",0)</f>
        <v>0</v>
      </c>
      <c r="E74" s="11" cm="1">
        <f t="array" ref="E74">_xlfn.IFS(AA74="지급",N74,AA74="모두 지급",N74,AA74="미지급",0)</f>
        <v>1009517</v>
      </c>
      <c r="F74" s="11" cm="1">
        <f t="array" ref="F74">_xlfn.IFS(AB74="지급",O74,AB74="모두 지급",O74,AB74="미지급",0)</f>
        <v>0</v>
      </c>
      <c r="G74" s="11" cm="1">
        <f t="array" ref="G74">_xlfn.IFS(AC74="지급",P74,AC74="모두 지급",P74,AC74="미지급",0)</f>
        <v>0</v>
      </c>
      <c r="J74">
        <v>67</v>
      </c>
      <c r="K74">
        <f t="shared" ref="K74:K107" si="29">K73*1.2</f>
        <v>168252.77629832597</v>
      </c>
      <c r="L74" s="11">
        <f t="shared" si="18"/>
        <v>1682528</v>
      </c>
      <c r="M74" s="11">
        <f t="shared" si="19"/>
        <v>1346023</v>
      </c>
      <c r="N74" s="11">
        <f t="shared" si="20"/>
        <v>1009517</v>
      </c>
      <c r="O74" s="11">
        <f t="shared" si="21"/>
        <v>673012</v>
      </c>
      <c r="P74" s="11">
        <f t="shared" si="22"/>
        <v>336506</v>
      </c>
      <c r="R74" s="12">
        <f t="shared" si="23"/>
        <v>168252.77629832597</v>
      </c>
      <c r="S74" s="12">
        <f t="shared" si="23"/>
        <v>168252.77629832597</v>
      </c>
      <c r="T74" s="12">
        <f t="shared" si="23"/>
        <v>168252.77629832597</v>
      </c>
      <c r="U74" s="12">
        <f t="shared" si="23"/>
        <v>168252.77629832597</v>
      </c>
      <c r="V74" s="12">
        <f t="shared" si="23"/>
        <v>168252.77629832597</v>
      </c>
      <c r="X74" t="str">
        <f t="shared" si="24"/>
        <v>미지급</v>
      </c>
      <c r="Y74" s="19" t="str">
        <f t="shared" si="25"/>
        <v>지급</v>
      </c>
      <c r="Z74" s="19" t="str">
        <f t="shared" si="17"/>
        <v>미지급</v>
      </c>
      <c r="AA74" s="19" t="str">
        <f t="shared" si="26"/>
        <v>지급</v>
      </c>
      <c r="AB74" s="19" t="str">
        <f t="shared" si="27"/>
        <v>미지급</v>
      </c>
      <c r="AC74" s="19" t="str">
        <f t="shared" si="28"/>
        <v>미지급</v>
      </c>
    </row>
    <row r="75" spans="2:29" x14ac:dyDescent="0.3">
      <c r="B75">
        <v>68</v>
      </c>
      <c r="C75" s="11" cm="1">
        <f t="array" ref="C75">_xlfn.IFS($Y75="지급",$L75,$Y75="모두 지급",$L75,Y75="미지급",error)</f>
        <v>2019034</v>
      </c>
      <c r="D75" s="11" cm="1">
        <f t="array" ref="D75">_xlfn.IFS(Z75="지급",M75,Z75="모두 지급",M75,Z75="미지급",0)</f>
        <v>0</v>
      </c>
      <c r="E75" s="11" cm="1">
        <f t="array" ref="E75">_xlfn.IFS(AA75="지급",N75,AA75="모두 지급",N75,AA75="미지급",0)</f>
        <v>0</v>
      </c>
      <c r="F75" s="11" cm="1">
        <f t="array" ref="F75">_xlfn.IFS(AB75="지급",O75,AB75="모두 지급",O75,AB75="미지급",0)</f>
        <v>807614</v>
      </c>
      <c r="G75" s="11" cm="1">
        <f t="array" ref="G75">_xlfn.IFS(AC75="지급",P75,AC75="모두 지급",P75,AC75="미지급",0)</f>
        <v>0</v>
      </c>
      <c r="J75">
        <v>68</v>
      </c>
      <c r="K75">
        <f t="shared" si="29"/>
        <v>201903.33155799116</v>
      </c>
      <c r="L75" s="11">
        <f t="shared" si="18"/>
        <v>2019034</v>
      </c>
      <c r="M75" s="11">
        <f t="shared" si="19"/>
        <v>1615227</v>
      </c>
      <c r="N75" s="11">
        <f t="shared" si="20"/>
        <v>1211420</v>
      </c>
      <c r="O75" s="11">
        <f t="shared" si="21"/>
        <v>807614</v>
      </c>
      <c r="P75" s="11">
        <f t="shared" si="22"/>
        <v>403807</v>
      </c>
      <c r="R75" s="12">
        <f t="shared" si="23"/>
        <v>201903.33155799116</v>
      </c>
      <c r="S75" s="12">
        <f t="shared" si="23"/>
        <v>201903.33155799116</v>
      </c>
      <c r="T75" s="12">
        <f t="shared" si="23"/>
        <v>201903.33155799116</v>
      </c>
      <c r="U75" s="12">
        <f t="shared" si="23"/>
        <v>201903.33155799116</v>
      </c>
      <c r="V75" s="12">
        <f t="shared" si="23"/>
        <v>201903.33155799116</v>
      </c>
      <c r="X75" t="str">
        <f t="shared" si="24"/>
        <v>미지급</v>
      </c>
      <c r="Y75" s="19" t="str">
        <f t="shared" si="25"/>
        <v>지급</v>
      </c>
      <c r="Z75" s="19" t="str">
        <f t="shared" si="17"/>
        <v>미지급</v>
      </c>
      <c r="AA75" s="19" t="str">
        <f t="shared" si="26"/>
        <v>미지급</v>
      </c>
      <c r="AB75" s="19" t="str">
        <f t="shared" si="27"/>
        <v>지급</v>
      </c>
      <c r="AC75" s="19" t="str">
        <f t="shared" si="28"/>
        <v>미지급</v>
      </c>
    </row>
    <row r="76" spans="2:29" x14ac:dyDescent="0.3">
      <c r="B76">
        <v>69</v>
      </c>
      <c r="C76" s="11" cm="1">
        <f t="array" ref="C76">_xlfn.IFS($Y76="지급",$L76,$Y76="모두 지급",$L76,Y76="미지급",error)</f>
        <v>2422840</v>
      </c>
      <c r="D76" s="11" cm="1">
        <f t="array" ref="D76">_xlfn.IFS(Z76="지급",M76,Z76="모두 지급",M76,Z76="미지급",0)</f>
        <v>0</v>
      </c>
      <c r="E76" s="11" cm="1">
        <f t="array" ref="E76">_xlfn.IFS(AA76="지급",N76,AA76="모두 지급",N76,AA76="미지급",0)</f>
        <v>0</v>
      </c>
      <c r="F76" s="11" cm="1">
        <f t="array" ref="F76">_xlfn.IFS(AB76="지급",O76,AB76="모두 지급",O76,AB76="미지급",0)</f>
        <v>0</v>
      </c>
      <c r="G76" s="11" cm="1">
        <f t="array" ref="G76">_xlfn.IFS(AC76="지급",P76,AC76="모두 지급",P76,AC76="미지급",0)</f>
        <v>484568</v>
      </c>
      <c r="J76">
        <v>69</v>
      </c>
      <c r="K76">
        <f t="shared" si="29"/>
        <v>242283.99786958937</v>
      </c>
      <c r="L76" s="11">
        <f t="shared" si="18"/>
        <v>2422840</v>
      </c>
      <c r="M76" s="11">
        <f t="shared" si="19"/>
        <v>1938272</v>
      </c>
      <c r="N76" s="11">
        <f t="shared" si="20"/>
        <v>1453704</v>
      </c>
      <c r="O76" s="11">
        <f t="shared" si="21"/>
        <v>969136</v>
      </c>
      <c r="P76" s="11">
        <f t="shared" si="22"/>
        <v>484568</v>
      </c>
      <c r="R76" s="12">
        <f t="shared" si="23"/>
        <v>242283.99786958937</v>
      </c>
      <c r="S76" s="12">
        <f t="shared" si="23"/>
        <v>242283.99786958937</v>
      </c>
      <c r="T76" s="12">
        <f t="shared" si="23"/>
        <v>242283.99786958937</v>
      </c>
      <c r="U76" s="12">
        <f t="shared" si="23"/>
        <v>242283.99786958937</v>
      </c>
      <c r="V76" s="12">
        <f t="shared" si="23"/>
        <v>242283.99786958937</v>
      </c>
      <c r="X76" t="str">
        <f t="shared" si="24"/>
        <v>미지급</v>
      </c>
      <c r="Y76" s="19" t="str">
        <f t="shared" si="25"/>
        <v>지급</v>
      </c>
      <c r="Z76" s="19" t="str">
        <f t="shared" si="17"/>
        <v>미지급</v>
      </c>
      <c r="AA76" s="19" t="str">
        <f t="shared" si="26"/>
        <v>미지급</v>
      </c>
      <c r="AB76" s="19" t="str">
        <f t="shared" si="27"/>
        <v>미지급</v>
      </c>
      <c r="AC76" s="19" t="str">
        <f t="shared" si="28"/>
        <v>지급</v>
      </c>
    </row>
    <row r="77" spans="2:29" x14ac:dyDescent="0.3">
      <c r="B77">
        <v>70</v>
      </c>
      <c r="C77" s="11" cm="1">
        <f t="array" ref="C77">_xlfn.IFS($Y77="지급",$L77,$Y77="모두 지급",$L77,Y77="미지급",error)</f>
        <v>2907408</v>
      </c>
      <c r="D77" s="11" cm="1">
        <f t="array" ref="D77">_xlfn.IFS(Z77="지급",M77,Z77="모두 지급",M77,Z77="미지급",0)</f>
        <v>2325927</v>
      </c>
      <c r="E77" s="11" cm="1">
        <f t="array" ref="E77">_xlfn.IFS(AA77="지급",N77,AA77="모두 지급",N77,AA77="미지급",0)</f>
        <v>1744445</v>
      </c>
      <c r="F77" s="11" cm="1">
        <f t="array" ref="F77">_xlfn.IFS(AB77="지급",O77,AB77="모두 지급",O77,AB77="미지급",0)</f>
        <v>1162964</v>
      </c>
      <c r="G77" s="11" cm="1">
        <f t="array" ref="G77">_xlfn.IFS(AC77="지급",P77,AC77="모두 지급",P77,AC77="미지급",0)</f>
        <v>581482</v>
      </c>
      <c r="J77">
        <v>70</v>
      </c>
      <c r="K77">
        <f t="shared" si="29"/>
        <v>290740.79744350724</v>
      </c>
      <c r="L77" s="11">
        <f t="shared" si="18"/>
        <v>2907408</v>
      </c>
      <c r="M77" s="11">
        <f t="shared" si="19"/>
        <v>2325927</v>
      </c>
      <c r="N77" s="11">
        <f t="shared" si="20"/>
        <v>1744445</v>
      </c>
      <c r="O77" s="11">
        <f t="shared" si="21"/>
        <v>1162964</v>
      </c>
      <c r="P77" s="11">
        <f t="shared" si="22"/>
        <v>581482</v>
      </c>
      <c r="R77" s="12">
        <f t="shared" si="23"/>
        <v>290740.79744350724</v>
      </c>
      <c r="S77" s="12">
        <f t="shared" si="23"/>
        <v>290740.79744350724</v>
      </c>
      <c r="T77" s="12">
        <f t="shared" si="23"/>
        <v>290740.79744350724</v>
      </c>
      <c r="U77" s="12">
        <f t="shared" si="23"/>
        <v>290740.79744350724</v>
      </c>
      <c r="V77" s="12">
        <f t="shared" si="23"/>
        <v>290740.79744350724</v>
      </c>
      <c r="X77" t="str">
        <f t="shared" si="24"/>
        <v>모두 지급</v>
      </c>
      <c r="Y77" s="19" t="str">
        <f t="shared" si="25"/>
        <v>지급</v>
      </c>
      <c r="Z77" s="19" t="str">
        <f t="shared" si="17"/>
        <v>모두 지급</v>
      </c>
      <c r="AA77" s="19" t="str">
        <f t="shared" si="26"/>
        <v>모두 지급</v>
      </c>
      <c r="AB77" s="19" t="str">
        <f t="shared" si="27"/>
        <v>모두 지급</v>
      </c>
      <c r="AC77" s="19" t="str">
        <f t="shared" si="28"/>
        <v>모두 지급</v>
      </c>
    </row>
    <row r="78" spans="2:29" x14ac:dyDescent="0.3">
      <c r="B78">
        <v>71</v>
      </c>
      <c r="C78" s="11" cm="1">
        <f t="array" ref="C78">_xlfn.IFS($Y78="지급",$L78,$Y78="모두 지급",$L78,Y78="미지급",error)</f>
        <v>3488890</v>
      </c>
      <c r="D78" s="11" cm="1">
        <f t="array" ref="D78">_xlfn.IFS(Z78="지급",M78,Z78="모두 지급",M78,Z78="미지급",0)</f>
        <v>2791112</v>
      </c>
      <c r="E78" s="11" cm="1">
        <f t="array" ref="E78">_xlfn.IFS(AA78="지급",N78,AA78="모두 지급",N78,AA78="미지급",0)</f>
        <v>0</v>
      </c>
      <c r="F78" s="11" cm="1">
        <f t="array" ref="F78">_xlfn.IFS(AB78="지급",O78,AB78="모두 지급",O78,AB78="미지급",0)</f>
        <v>0</v>
      </c>
      <c r="G78" s="11" cm="1">
        <f t="array" ref="G78">_xlfn.IFS(AC78="지급",P78,AC78="모두 지급",P78,AC78="미지급",0)</f>
        <v>0</v>
      </c>
      <c r="J78">
        <v>71</v>
      </c>
      <c r="K78">
        <f t="shared" si="29"/>
        <v>348888.95693220868</v>
      </c>
      <c r="L78" s="11">
        <f t="shared" si="18"/>
        <v>3488890</v>
      </c>
      <c r="M78" s="11">
        <f t="shared" si="19"/>
        <v>2791112</v>
      </c>
      <c r="N78" s="11">
        <f t="shared" si="20"/>
        <v>2093334</v>
      </c>
      <c r="O78" s="11">
        <f t="shared" si="21"/>
        <v>1395556</v>
      </c>
      <c r="P78" s="11">
        <f t="shared" si="22"/>
        <v>697778</v>
      </c>
      <c r="R78" s="12">
        <f t="shared" si="23"/>
        <v>348888.95693220868</v>
      </c>
      <c r="S78" s="12">
        <f t="shared" si="23"/>
        <v>348888.95693220868</v>
      </c>
      <c r="T78" s="12">
        <f t="shared" si="23"/>
        <v>348888.95693220868</v>
      </c>
      <c r="U78" s="12">
        <f t="shared" si="23"/>
        <v>348888.95693220868</v>
      </c>
      <c r="V78" s="12">
        <f t="shared" si="23"/>
        <v>348888.95693220868</v>
      </c>
      <c r="X78" t="str">
        <f t="shared" si="24"/>
        <v>미지급</v>
      </c>
      <c r="Y78" s="19" t="str">
        <f t="shared" si="25"/>
        <v>지급</v>
      </c>
      <c r="Z78" s="19" t="str">
        <f t="shared" si="17"/>
        <v>지급</v>
      </c>
      <c r="AA78" s="19" t="str">
        <f t="shared" si="26"/>
        <v>미지급</v>
      </c>
      <c r="AB78" s="19" t="str">
        <f t="shared" si="27"/>
        <v>미지급</v>
      </c>
      <c r="AC78" s="19" t="str">
        <f t="shared" si="28"/>
        <v>미지급</v>
      </c>
    </row>
    <row r="79" spans="2:29" x14ac:dyDescent="0.3">
      <c r="B79">
        <v>72</v>
      </c>
      <c r="C79" s="11" cm="1">
        <f t="array" ref="C79">_xlfn.IFS($Y79="지급",$L79,$Y79="모두 지급",$L79,Y79="미지급",error)</f>
        <v>4186668</v>
      </c>
      <c r="D79" s="11" cm="1">
        <f t="array" ref="D79">_xlfn.IFS(Z79="지급",M79,Z79="모두 지급",M79,Z79="미지급",0)</f>
        <v>0</v>
      </c>
      <c r="E79" s="11" cm="1">
        <f t="array" ref="E79">_xlfn.IFS(AA79="지급",N79,AA79="모두 지급",N79,AA79="미지급",0)</f>
        <v>2512001</v>
      </c>
      <c r="F79" s="11" cm="1">
        <f t="array" ref="F79">_xlfn.IFS(AB79="지급",O79,AB79="모두 지급",O79,AB79="미지급",0)</f>
        <v>0</v>
      </c>
      <c r="G79" s="11" cm="1">
        <f t="array" ref="G79">_xlfn.IFS(AC79="지급",P79,AC79="모두 지급",P79,AC79="미지급",0)</f>
        <v>0</v>
      </c>
      <c r="J79">
        <v>72</v>
      </c>
      <c r="K79">
        <f t="shared" si="29"/>
        <v>418666.74831865041</v>
      </c>
      <c r="L79" s="11">
        <f t="shared" si="18"/>
        <v>4186668</v>
      </c>
      <c r="M79" s="11">
        <f t="shared" si="19"/>
        <v>3349334</v>
      </c>
      <c r="N79" s="11">
        <f t="shared" si="20"/>
        <v>2512001</v>
      </c>
      <c r="O79" s="11">
        <f t="shared" si="21"/>
        <v>1674667</v>
      </c>
      <c r="P79" s="11">
        <f t="shared" si="22"/>
        <v>837334</v>
      </c>
      <c r="R79" s="12">
        <f t="shared" si="23"/>
        <v>418666.74831865041</v>
      </c>
      <c r="S79" s="12">
        <f t="shared" si="23"/>
        <v>418666.74831865041</v>
      </c>
      <c r="T79" s="12">
        <f t="shared" si="23"/>
        <v>418666.74831865041</v>
      </c>
      <c r="U79" s="12">
        <f t="shared" si="23"/>
        <v>418666.74831865041</v>
      </c>
      <c r="V79" s="12">
        <f t="shared" si="23"/>
        <v>418666.74831865041</v>
      </c>
      <c r="X79" t="str">
        <f t="shared" si="24"/>
        <v>미지급</v>
      </c>
      <c r="Y79" s="19" t="str">
        <f t="shared" si="25"/>
        <v>지급</v>
      </c>
      <c r="Z79" s="19" t="str">
        <f t="shared" si="17"/>
        <v>미지급</v>
      </c>
      <c r="AA79" s="19" t="str">
        <f t="shared" si="26"/>
        <v>지급</v>
      </c>
      <c r="AB79" s="19" t="str">
        <f t="shared" si="27"/>
        <v>미지급</v>
      </c>
      <c r="AC79" s="19" t="str">
        <f t="shared" si="28"/>
        <v>미지급</v>
      </c>
    </row>
    <row r="80" spans="2:29" x14ac:dyDescent="0.3">
      <c r="B80">
        <v>73</v>
      </c>
      <c r="C80" s="11" cm="1">
        <f t="array" ref="C80">_xlfn.IFS($Y80="지급",$L80,$Y80="모두 지급",$L80,Y80="미지급",error)</f>
        <v>5024001</v>
      </c>
      <c r="D80" s="11" cm="1">
        <f t="array" ref="D80">_xlfn.IFS(Z80="지급",M80,Z80="모두 지급",M80,Z80="미지급",0)</f>
        <v>0</v>
      </c>
      <c r="E80" s="11" cm="1">
        <f t="array" ref="E80">_xlfn.IFS(AA80="지급",N80,AA80="모두 지급",N80,AA80="미지급",0)</f>
        <v>0</v>
      </c>
      <c r="F80" s="11" cm="1">
        <f t="array" ref="F80">_xlfn.IFS(AB80="지급",O80,AB80="모두 지급",O80,AB80="미지급",0)</f>
        <v>2009601</v>
      </c>
      <c r="G80" s="11" cm="1">
        <f t="array" ref="G80">_xlfn.IFS(AC80="지급",P80,AC80="모두 지급",P80,AC80="미지급",0)</f>
        <v>0</v>
      </c>
      <c r="J80">
        <v>73</v>
      </c>
      <c r="K80">
        <f t="shared" si="29"/>
        <v>502400.09798238048</v>
      </c>
      <c r="L80" s="11">
        <f t="shared" si="18"/>
        <v>5024001</v>
      </c>
      <c r="M80" s="11">
        <f t="shared" si="19"/>
        <v>4019201</v>
      </c>
      <c r="N80" s="11">
        <f t="shared" si="20"/>
        <v>3014401</v>
      </c>
      <c r="O80" s="11">
        <f t="shared" si="21"/>
        <v>2009601</v>
      </c>
      <c r="P80" s="11">
        <f t="shared" si="22"/>
        <v>1004801</v>
      </c>
      <c r="R80" s="12">
        <f t="shared" si="23"/>
        <v>502400.09798238048</v>
      </c>
      <c r="S80" s="12">
        <f t="shared" si="23"/>
        <v>502400.09798238048</v>
      </c>
      <c r="T80" s="12">
        <f t="shared" si="23"/>
        <v>502400.09798238048</v>
      </c>
      <c r="U80" s="12">
        <f t="shared" si="23"/>
        <v>502400.09798238048</v>
      </c>
      <c r="V80" s="12">
        <f t="shared" si="23"/>
        <v>502400.09798238048</v>
      </c>
      <c r="X80" t="str">
        <f t="shared" si="24"/>
        <v>미지급</v>
      </c>
      <c r="Y80" s="19" t="str">
        <f t="shared" si="25"/>
        <v>지급</v>
      </c>
      <c r="Z80" s="19" t="str">
        <f t="shared" si="17"/>
        <v>미지급</v>
      </c>
      <c r="AA80" s="19" t="str">
        <f t="shared" si="26"/>
        <v>미지급</v>
      </c>
      <c r="AB80" s="19" t="str">
        <f t="shared" si="27"/>
        <v>지급</v>
      </c>
      <c r="AC80" s="19" t="str">
        <f t="shared" si="28"/>
        <v>미지급</v>
      </c>
    </row>
    <row r="81" spans="2:29" x14ac:dyDescent="0.3">
      <c r="B81">
        <v>74</v>
      </c>
      <c r="C81" s="11" cm="1">
        <f t="array" ref="C81">_xlfn.IFS($Y81="지급",$L81,$Y81="모두 지급",$L81,Y81="미지급",error)</f>
        <v>6028802</v>
      </c>
      <c r="D81" s="11" cm="1">
        <f t="array" ref="D81">_xlfn.IFS(Z81="지급",M81,Z81="모두 지급",M81,Z81="미지급",0)</f>
        <v>0</v>
      </c>
      <c r="E81" s="11" cm="1">
        <f t="array" ref="E81">_xlfn.IFS(AA81="지급",N81,AA81="모두 지급",N81,AA81="미지급",0)</f>
        <v>0</v>
      </c>
      <c r="F81" s="11" cm="1">
        <f t="array" ref="F81">_xlfn.IFS(AB81="지급",O81,AB81="모두 지급",O81,AB81="미지급",0)</f>
        <v>0</v>
      </c>
      <c r="G81" s="11" cm="1">
        <f t="array" ref="G81">_xlfn.IFS(AC81="지급",P81,AC81="모두 지급",P81,AC81="미지급",0)</f>
        <v>1205761</v>
      </c>
      <c r="J81">
        <v>74</v>
      </c>
      <c r="K81">
        <f t="shared" si="29"/>
        <v>602880.11757885653</v>
      </c>
      <c r="L81" s="11">
        <f t="shared" si="18"/>
        <v>6028802</v>
      </c>
      <c r="M81" s="11">
        <f t="shared" si="19"/>
        <v>4823041</v>
      </c>
      <c r="N81" s="11">
        <f t="shared" si="20"/>
        <v>3617281</v>
      </c>
      <c r="O81" s="11">
        <f t="shared" si="21"/>
        <v>2411521</v>
      </c>
      <c r="P81" s="11">
        <f t="shared" si="22"/>
        <v>1205761</v>
      </c>
      <c r="R81" s="12">
        <f t="shared" si="23"/>
        <v>602880.11757885653</v>
      </c>
      <c r="S81" s="12">
        <f t="shared" si="23"/>
        <v>602880.11757885653</v>
      </c>
      <c r="T81" s="12">
        <f t="shared" si="23"/>
        <v>602880.11757885653</v>
      </c>
      <c r="U81" s="12">
        <f t="shared" si="23"/>
        <v>602880.11757885653</v>
      </c>
      <c r="V81" s="12">
        <f t="shared" si="23"/>
        <v>602880.11757885653</v>
      </c>
      <c r="X81" t="str">
        <f t="shared" si="24"/>
        <v>미지급</v>
      </c>
      <c r="Y81" s="19" t="str">
        <f t="shared" si="25"/>
        <v>지급</v>
      </c>
      <c r="Z81" s="19" t="str">
        <f t="shared" si="17"/>
        <v>미지급</v>
      </c>
      <c r="AA81" s="19" t="str">
        <f t="shared" si="26"/>
        <v>미지급</v>
      </c>
      <c r="AB81" s="19" t="str">
        <f t="shared" si="27"/>
        <v>미지급</v>
      </c>
      <c r="AC81" s="19" t="str">
        <f t="shared" si="28"/>
        <v>지급</v>
      </c>
    </row>
    <row r="82" spans="2:29" x14ac:dyDescent="0.3">
      <c r="B82">
        <v>75</v>
      </c>
      <c r="C82" s="11" cm="1">
        <f t="array" ref="C82">_xlfn.IFS($Y82="지급",$L82,$Y82="모두 지급",$L82,Y82="미지급",error)</f>
        <v>7234562</v>
      </c>
      <c r="D82" s="11" cm="1">
        <f t="array" ref="D82">_xlfn.IFS(Z82="지급",M82,Z82="모두 지급",M82,Z82="미지급",0)</f>
        <v>5787650</v>
      </c>
      <c r="E82" s="11" cm="1">
        <f t="array" ref="E82">_xlfn.IFS(AA82="지급",N82,AA82="모두 지급",N82,AA82="미지급",0)</f>
        <v>4340737</v>
      </c>
      <c r="F82" s="11" cm="1">
        <f t="array" ref="F82">_xlfn.IFS(AB82="지급",O82,AB82="모두 지급",O82,AB82="미지급",0)</f>
        <v>2893825</v>
      </c>
      <c r="G82" s="11" cm="1">
        <f t="array" ref="G82">_xlfn.IFS(AC82="지급",P82,AC82="모두 지급",P82,AC82="미지급",0)</f>
        <v>1446913</v>
      </c>
      <c r="J82">
        <v>75</v>
      </c>
      <c r="K82">
        <f t="shared" si="29"/>
        <v>723456.14109462779</v>
      </c>
      <c r="L82" s="11">
        <f t="shared" si="18"/>
        <v>7234562</v>
      </c>
      <c r="M82" s="11">
        <f t="shared" si="19"/>
        <v>5787650</v>
      </c>
      <c r="N82" s="11">
        <f t="shared" si="20"/>
        <v>4340737</v>
      </c>
      <c r="O82" s="11">
        <f t="shared" si="21"/>
        <v>2893825</v>
      </c>
      <c r="P82" s="11">
        <f t="shared" si="22"/>
        <v>1446913</v>
      </c>
      <c r="R82" s="12">
        <f t="shared" si="23"/>
        <v>723456.14109462779</v>
      </c>
      <c r="S82" s="12">
        <f t="shared" si="23"/>
        <v>723456.14109462779</v>
      </c>
      <c r="T82" s="12">
        <f t="shared" si="23"/>
        <v>723456.14109462779</v>
      </c>
      <c r="U82" s="12">
        <f t="shared" si="23"/>
        <v>723456.14109462779</v>
      </c>
      <c r="V82" s="12">
        <f t="shared" si="23"/>
        <v>723456.14109462779</v>
      </c>
      <c r="X82" t="str">
        <f t="shared" si="24"/>
        <v>모두 지급</v>
      </c>
      <c r="Y82" s="19" t="str">
        <f t="shared" si="25"/>
        <v>지급</v>
      </c>
      <c r="Z82" s="19" t="str">
        <f t="shared" si="17"/>
        <v>모두 지급</v>
      </c>
      <c r="AA82" s="19" t="str">
        <f t="shared" si="26"/>
        <v>모두 지급</v>
      </c>
      <c r="AB82" s="19" t="str">
        <f t="shared" si="27"/>
        <v>모두 지급</v>
      </c>
      <c r="AC82" s="19" t="str">
        <f t="shared" si="28"/>
        <v>모두 지급</v>
      </c>
    </row>
    <row r="83" spans="2:29" x14ac:dyDescent="0.3">
      <c r="B83">
        <v>76</v>
      </c>
      <c r="C83" s="11" cm="1">
        <f t="array" ref="C83">_xlfn.IFS($Y83="지급",$L83,$Y83="모두 지급",$L83,Y83="미지급",error)</f>
        <v>8681474</v>
      </c>
      <c r="D83" s="11" cm="1">
        <f t="array" ref="D83">_xlfn.IFS(Z83="지급",M83,Z83="모두 지급",M83,Z83="미지급",0)</f>
        <v>6945179</v>
      </c>
      <c r="E83" s="11" cm="1">
        <f t="array" ref="E83">_xlfn.IFS(AA83="지급",N83,AA83="모두 지급",N83,AA83="미지급",0)</f>
        <v>0</v>
      </c>
      <c r="F83" s="11" cm="1">
        <f t="array" ref="F83">_xlfn.IFS(AB83="지급",O83,AB83="모두 지급",O83,AB83="미지급",0)</f>
        <v>0</v>
      </c>
      <c r="G83" s="11" cm="1">
        <f t="array" ref="G83">_xlfn.IFS(AC83="지급",P83,AC83="모두 지급",P83,AC83="미지급",0)</f>
        <v>0</v>
      </c>
      <c r="J83">
        <v>76</v>
      </c>
      <c r="K83">
        <f t="shared" si="29"/>
        <v>868147.36931355332</v>
      </c>
      <c r="L83" s="11">
        <f t="shared" si="18"/>
        <v>8681474</v>
      </c>
      <c r="M83" s="11">
        <f t="shared" si="19"/>
        <v>6945179</v>
      </c>
      <c r="N83" s="11">
        <f t="shared" si="20"/>
        <v>5208885</v>
      </c>
      <c r="O83" s="11">
        <f t="shared" si="21"/>
        <v>3472590</v>
      </c>
      <c r="P83" s="11">
        <f t="shared" si="22"/>
        <v>1736295</v>
      </c>
      <c r="R83" s="12">
        <f t="shared" si="23"/>
        <v>868147.36931355332</v>
      </c>
      <c r="S83" s="12">
        <f t="shared" si="23"/>
        <v>868147.36931355332</v>
      </c>
      <c r="T83" s="12">
        <f t="shared" si="23"/>
        <v>868147.36931355332</v>
      </c>
      <c r="U83" s="12">
        <f t="shared" si="23"/>
        <v>868147.36931355332</v>
      </c>
      <c r="V83" s="12">
        <f t="shared" si="23"/>
        <v>868147.36931355332</v>
      </c>
      <c r="X83" t="str">
        <f t="shared" si="24"/>
        <v>미지급</v>
      </c>
      <c r="Y83" s="19" t="str">
        <f t="shared" si="25"/>
        <v>지급</v>
      </c>
      <c r="Z83" s="19" t="str">
        <f t="shared" si="17"/>
        <v>지급</v>
      </c>
      <c r="AA83" s="19" t="str">
        <f t="shared" si="26"/>
        <v>미지급</v>
      </c>
      <c r="AB83" s="19" t="str">
        <f t="shared" si="27"/>
        <v>미지급</v>
      </c>
      <c r="AC83" s="19" t="str">
        <f t="shared" si="28"/>
        <v>미지급</v>
      </c>
    </row>
    <row r="84" spans="2:29" x14ac:dyDescent="0.3">
      <c r="B84">
        <v>77</v>
      </c>
      <c r="C84" s="11" cm="1">
        <f t="array" ref="C84">_xlfn.IFS($Y84="지급",$L84,$Y84="모두 지급",$L84,Y84="미지급",error)</f>
        <v>10417769</v>
      </c>
      <c r="D84" s="11" cm="1">
        <f t="array" ref="D84">_xlfn.IFS(Z84="지급",M84,Z84="모두 지급",M84,Z84="미지급",0)</f>
        <v>0</v>
      </c>
      <c r="E84" s="11" cm="1">
        <f t="array" ref="E84">_xlfn.IFS(AA84="지급",N84,AA84="모두 지급",N84,AA84="미지급",0)</f>
        <v>6250662</v>
      </c>
      <c r="F84" s="11" cm="1">
        <f t="array" ref="F84">_xlfn.IFS(AB84="지급",O84,AB84="모두 지급",O84,AB84="미지급",0)</f>
        <v>0</v>
      </c>
      <c r="G84" s="11" cm="1">
        <f t="array" ref="G84">_xlfn.IFS(AC84="지급",P84,AC84="모두 지급",P84,AC84="미지급",0)</f>
        <v>0</v>
      </c>
      <c r="J84">
        <v>77</v>
      </c>
      <c r="K84">
        <f t="shared" si="29"/>
        <v>1041776.843176264</v>
      </c>
      <c r="L84" s="11">
        <f t="shared" si="18"/>
        <v>10417769</v>
      </c>
      <c r="M84" s="11">
        <f t="shared" si="19"/>
        <v>8334215</v>
      </c>
      <c r="N84" s="11">
        <f t="shared" si="20"/>
        <v>6250662</v>
      </c>
      <c r="O84" s="11">
        <f t="shared" si="21"/>
        <v>4167108</v>
      </c>
      <c r="P84" s="11">
        <f t="shared" si="22"/>
        <v>2083554</v>
      </c>
      <c r="R84" s="12">
        <f t="shared" si="23"/>
        <v>1041776.843176264</v>
      </c>
      <c r="S84" s="12">
        <f t="shared" si="23"/>
        <v>1041776.843176264</v>
      </c>
      <c r="T84" s="12">
        <f t="shared" si="23"/>
        <v>1041776.843176264</v>
      </c>
      <c r="U84" s="12">
        <f t="shared" si="23"/>
        <v>1041776.843176264</v>
      </c>
      <c r="V84" s="12">
        <f t="shared" si="23"/>
        <v>1041776.843176264</v>
      </c>
      <c r="X84" t="str">
        <f t="shared" si="24"/>
        <v>미지급</v>
      </c>
      <c r="Y84" s="19" t="str">
        <f t="shared" si="25"/>
        <v>지급</v>
      </c>
      <c r="Z84" s="19" t="str">
        <f t="shared" si="17"/>
        <v>미지급</v>
      </c>
      <c r="AA84" s="19" t="str">
        <f t="shared" si="26"/>
        <v>지급</v>
      </c>
      <c r="AB84" s="19" t="str">
        <f t="shared" si="27"/>
        <v>미지급</v>
      </c>
      <c r="AC84" s="19" t="str">
        <f t="shared" si="28"/>
        <v>미지급</v>
      </c>
    </row>
    <row r="85" spans="2:29" x14ac:dyDescent="0.3">
      <c r="B85">
        <v>78</v>
      </c>
      <c r="C85" s="11" cm="1">
        <f t="array" ref="C85">_xlfn.IFS($Y85="지급",$L85,$Y85="모두 지급",$L85,Y85="미지급",error)</f>
        <v>12501323</v>
      </c>
      <c r="D85" s="11" cm="1">
        <f t="array" ref="D85">_xlfn.IFS(Z85="지급",M85,Z85="모두 지급",M85,Z85="미지급",0)</f>
        <v>0</v>
      </c>
      <c r="E85" s="11" cm="1">
        <f t="array" ref="E85">_xlfn.IFS(AA85="지급",N85,AA85="모두 지급",N85,AA85="미지급",0)</f>
        <v>0</v>
      </c>
      <c r="F85" s="11" cm="1">
        <f t="array" ref="F85">_xlfn.IFS(AB85="지급",O85,AB85="모두 지급",O85,AB85="미지급",0)</f>
        <v>5000529</v>
      </c>
      <c r="G85" s="11" cm="1">
        <f t="array" ref="G85">_xlfn.IFS(AC85="지급",P85,AC85="모두 지급",P85,AC85="미지급",0)</f>
        <v>0</v>
      </c>
      <c r="J85">
        <v>78</v>
      </c>
      <c r="K85">
        <f t="shared" si="29"/>
        <v>1250132.2118115167</v>
      </c>
      <c r="L85" s="11">
        <f t="shared" si="18"/>
        <v>12501323</v>
      </c>
      <c r="M85" s="11">
        <f t="shared" si="19"/>
        <v>10001058</v>
      </c>
      <c r="N85" s="11">
        <f t="shared" si="20"/>
        <v>7500794</v>
      </c>
      <c r="O85" s="11">
        <f t="shared" si="21"/>
        <v>5000529</v>
      </c>
      <c r="P85" s="11">
        <f t="shared" si="22"/>
        <v>2500265</v>
      </c>
      <c r="R85" s="12">
        <f t="shared" si="23"/>
        <v>1250132.2118115167</v>
      </c>
      <c r="S85" s="12">
        <f t="shared" si="23"/>
        <v>1250132.2118115167</v>
      </c>
      <c r="T85" s="12">
        <f t="shared" si="23"/>
        <v>1250132.2118115167</v>
      </c>
      <c r="U85" s="12">
        <f t="shared" si="23"/>
        <v>1250132.2118115167</v>
      </c>
      <c r="V85" s="12">
        <f t="shared" si="23"/>
        <v>1250132.2118115167</v>
      </c>
      <c r="X85" t="str">
        <f t="shared" si="24"/>
        <v>미지급</v>
      </c>
      <c r="Y85" s="19" t="str">
        <f t="shared" si="25"/>
        <v>지급</v>
      </c>
      <c r="Z85" s="19" t="str">
        <f t="shared" si="17"/>
        <v>미지급</v>
      </c>
      <c r="AA85" s="19" t="str">
        <f t="shared" si="26"/>
        <v>미지급</v>
      </c>
      <c r="AB85" s="19" t="str">
        <f t="shared" si="27"/>
        <v>지급</v>
      </c>
      <c r="AC85" s="19" t="str">
        <f t="shared" si="28"/>
        <v>미지급</v>
      </c>
    </row>
    <row r="86" spans="2:29" x14ac:dyDescent="0.3">
      <c r="B86">
        <v>79</v>
      </c>
      <c r="C86" s="11" cm="1">
        <f t="array" ref="C86">_xlfn.IFS($Y86="지급",$L86,$Y86="모두 지급",$L86,Y86="미지급",error)</f>
        <v>15001587</v>
      </c>
      <c r="D86" s="11" cm="1">
        <f t="array" ref="D86">_xlfn.IFS(Z86="지급",M86,Z86="모두 지급",M86,Z86="미지급",0)</f>
        <v>0</v>
      </c>
      <c r="E86" s="11" cm="1">
        <f t="array" ref="E86">_xlfn.IFS(AA86="지급",N86,AA86="모두 지급",N86,AA86="미지급",0)</f>
        <v>0</v>
      </c>
      <c r="F86" s="11" cm="1">
        <f t="array" ref="F86">_xlfn.IFS(AB86="지급",O86,AB86="모두 지급",O86,AB86="미지급",0)</f>
        <v>0</v>
      </c>
      <c r="G86" s="11" cm="1">
        <f t="array" ref="G86">_xlfn.IFS(AC86="지급",P86,AC86="모두 지급",P86,AC86="미지급",0)</f>
        <v>3000318</v>
      </c>
      <c r="J86">
        <v>79</v>
      </c>
      <c r="K86">
        <f t="shared" si="29"/>
        <v>1500158.65417382</v>
      </c>
      <c r="L86" s="11">
        <f t="shared" si="18"/>
        <v>15001587</v>
      </c>
      <c r="M86" s="11">
        <f t="shared" si="19"/>
        <v>12001270</v>
      </c>
      <c r="N86" s="11">
        <f t="shared" si="20"/>
        <v>9000952</v>
      </c>
      <c r="O86" s="11">
        <f t="shared" si="21"/>
        <v>6000635</v>
      </c>
      <c r="P86" s="11">
        <f t="shared" si="22"/>
        <v>3000318</v>
      </c>
      <c r="R86" s="12">
        <f t="shared" si="23"/>
        <v>1500158.65417382</v>
      </c>
      <c r="S86" s="12">
        <f t="shared" si="23"/>
        <v>1500158.65417382</v>
      </c>
      <c r="T86" s="12">
        <f t="shared" si="23"/>
        <v>1500158.65417382</v>
      </c>
      <c r="U86" s="12">
        <f t="shared" si="23"/>
        <v>1500158.65417382</v>
      </c>
      <c r="V86" s="12">
        <f t="shared" si="23"/>
        <v>1500158.65417382</v>
      </c>
      <c r="X86" t="str">
        <f t="shared" si="24"/>
        <v>미지급</v>
      </c>
      <c r="Y86" s="19" t="str">
        <f t="shared" si="25"/>
        <v>지급</v>
      </c>
      <c r="Z86" s="19" t="str">
        <f t="shared" si="17"/>
        <v>미지급</v>
      </c>
      <c r="AA86" s="19" t="str">
        <f t="shared" si="26"/>
        <v>미지급</v>
      </c>
      <c r="AB86" s="19" t="str">
        <f t="shared" si="27"/>
        <v>미지급</v>
      </c>
      <c r="AC86" s="19" t="str">
        <f t="shared" si="28"/>
        <v>지급</v>
      </c>
    </row>
    <row r="87" spans="2:29" x14ac:dyDescent="0.3">
      <c r="B87">
        <v>80</v>
      </c>
      <c r="C87" s="11" cm="1">
        <f t="array" ref="C87">_xlfn.IFS($Y87="지급",$L87,$Y87="모두 지급",$L87,Y87="미지급",error)</f>
        <v>18001904</v>
      </c>
      <c r="D87" s="11" cm="1">
        <f t="array" ref="D87">_xlfn.IFS(Z87="지급",M87,Z87="모두 지급",M87,Z87="미지급",0)</f>
        <v>14401524</v>
      </c>
      <c r="E87" s="11" cm="1">
        <f t="array" ref="E87">_xlfn.IFS(AA87="지급",N87,AA87="모두 지급",N87,AA87="미지급",0)</f>
        <v>10801143</v>
      </c>
      <c r="F87" s="11" cm="1">
        <f t="array" ref="F87">_xlfn.IFS(AB87="지급",O87,AB87="모두 지급",O87,AB87="미지급",0)</f>
        <v>7200762</v>
      </c>
      <c r="G87" s="11" cm="1">
        <f t="array" ref="G87">_xlfn.IFS(AC87="지급",P87,AC87="모두 지급",P87,AC87="미지급",0)</f>
        <v>3600381</v>
      </c>
      <c r="J87">
        <v>80</v>
      </c>
      <c r="K87">
        <f t="shared" si="29"/>
        <v>1800190.385008584</v>
      </c>
      <c r="L87" s="11">
        <f t="shared" si="18"/>
        <v>18001904</v>
      </c>
      <c r="M87" s="11">
        <f t="shared" si="19"/>
        <v>14401524</v>
      </c>
      <c r="N87" s="11">
        <f t="shared" si="20"/>
        <v>10801143</v>
      </c>
      <c r="O87" s="11">
        <f t="shared" si="21"/>
        <v>7200762</v>
      </c>
      <c r="P87" s="11">
        <f t="shared" si="22"/>
        <v>3600381</v>
      </c>
      <c r="R87" s="12">
        <f t="shared" si="23"/>
        <v>1800190.385008584</v>
      </c>
      <c r="S87" s="12">
        <f t="shared" si="23"/>
        <v>1800190.385008584</v>
      </c>
      <c r="T87" s="12">
        <f t="shared" si="23"/>
        <v>1800190.385008584</v>
      </c>
      <c r="U87" s="12">
        <f t="shared" si="23"/>
        <v>1800190.385008584</v>
      </c>
      <c r="V87" s="12">
        <f t="shared" si="23"/>
        <v>1800190.385008584</v>
      </c>
      <c r="X87" t="str">
        <f t="shared" si="24"/>
        <v>모두 지급</v>
      </c>
      <c r="Y87" s="19" t="str">
        <f t="shared" si="25"/>
        <v>지급</v>
      </c>
      <c r="Z87" s="19" t="str">
        <f t="shared" si="17"/>
        <v>모두 지급</v>
      </c>
      <c r="AA87" s="19" t="str">
        <f t="shared" si="26"/>
        <v>모두 지급</v>
      </c>
      <c r="AB87" s="19" t="str">
        <f t="shared" si="27"/>
        <v>모두 지급</v>
      </c>
      <c r="AC87" s="19" t="str">
        <f t="shared" si="28"/>
        <v>모두 지급</v>
      </c>
    </row>
    <row r="88" spans="2:29" x14ac:dyDescent="0.3">
      <c r="B88">
        <v>81</v>
      </c>
      <c r="C88" s="11" cm="1">
        <f t="array" ref="C88">_xlfn.IFS($Y88="지급",$L88,$Y88="모두 지급",$L88,Y88="미지급",error)</f>
        <v>21602285</v>
      </c>
      <c r="D88" s="11" cm="1">
        <f t="array" ref="D88">_xlfn.IFS(Z88="지급",M88,Z88="모두 지급",M88,Z88="미지급",0)</f>
        <v>17281828</v>
      </c>
      <c r="E88" s="11" cm="1">
        <f t="array" ref="E88">_xlfn.IFS(AA88="지급",N88,AA88="모두 지급",N88,AA88="미지급",0)</f>
        <v>0</v>
      </c>
      <c r="F88" s="11" cm="1">
        <f t="array" ref="F88">_xlfn.IFS(AB88="지급",O88,AB88="모두 지급",O88,AB88="미지급",0)</f>
        <v>0</v>
      </c>
      <c r="G88" s="11" cm="1">
        <f t="array" ref="G88">_xlfn.IFS(AC88="지급",P88,AC88="모두 지급",P88,AC88="미지급",0)</f>
        <v>0</v>
      </c>
      <c r="J88">
        <v>81</v>
      </c>
      <c r="K88">
        <f t="shared" si="29"/>
        <v>2160228.4620103007</v>
      </c>
      <c r="L88" s="11">
        <f t="shared" si="18"/>
        <v>21602285</v>
      </c>
      <c r="M88" s="11">
        <f t="shared" si="19"/>
        <v>17281828</v>
      </c>
      <c r="N88" s="11">
        <f t="shared" si="20"/>
        <v>12961371</v>
      </c>
      <c r="O88" s="11">
        <f t="shared" si="21"/>
        <v>8640914</v>
      </c>
      <c r="P88" s="11">
        <f t="shared" si="22"/>
        <v>4320457</v>
      </c>
      <c r="R88" s="12">
        <f t="shared" si="23"/>
        <v>2160228.4620103007</v>
      </c>
      <c r="S88" s="12">
        <f t="shared" si="23"/>
        <v>2160228.4620103007</v>
      </c>
      <c r="T88" s="12">
        <f t="shared" si="23"/>
        <v>2160228.4620103007</v>
      </c>
      <c r="U88" s="12">
        <f t="shared" si="23"/>
        <v>2160228.4620103007</v>
      </c>
      <c r="V88" s="12">
        <f t="shared" si="23"/>
        <v>2160228.4620103007</v>
      </c>
      <c r="X88" t="str">
        <f t="shared" si="24"/>
        <v>미지급</v>
      </c>
      <c r="Y88" s="19" t="str">
        <f t="shared" si="25"/>
        <v>지급</v>
      </c>
      <c r="Z88" s="19" t="str">
        <f t="shared" si="17"/>
        <v>지급</v>
      </c>
      <c r="AA88" s="19" t="str">
        <f t="shared" si="26"/>
        <v>미지급</v>
      </c>
      <c r="AB88" s="19" t="str">
        <f t="shared" si="27"/>
        <v>미지급</v>
      </c>
      <c r="AC88" s="19" t="str">
        <f t="shared" si="28"/>
        <v>미지급</v>
      </c>
    </row>
    <row r="89" spans="2:29" x14ac:dyDescent="0.3">
      <c r="B89">
        <v>82</v>
      </c>
      <c r="C89" s="11" cm="1">
        <f t="array" ref="C89">_xlfn.IFS($Y89="지급",$L89,$Y89="모두 지급",$L89,Y89="미지급",error)</f>
        <v>25922742</v>
      </c>
      <c r="D89" s="11" cm="1">
        <f t="array" ref="D89">_xlfn.IFS(Z89="지급",M89,Z89="모두 지급",M89,Z89="미지급",0)</f>
        <v>0</v>
      </c>
      <c r="E89" s="11" cm="1">
        <f t="array" ref="E89">_xlfn.IFS(AA89="지급",N89,AA89="모두 지급",N89,AA89="미지급",0)</f>
        <v>15553645</v>
      </c>
      <c r="F89" s="11" cm="1">
        <f t="array" ref="F89">_xlfn.IFS(AB89="지급",O89,AB89="모두 지급",O89,AB89="미지급",0)</f>
        <v>0</v>
      </c>
      <c r="G89" s="11" cm="1">
        <f t="array" ref="G89">_xlfn.IFS(AC89="지급",P89,AC89="모두 지급",P89,AC89="미지급",0)</f>
        <v>0</v>
      </c>
      <c r="J89">
        <v>82</v>
      </c>
      <c r="K89">
        <f t="shared" si="29"/>
        <v>2592274.1544123609</v>
      </c>
      <c r="L89" s="11">
        <f t="shared" si="18"/>
        <v>25922742</v>
      </c>
      <c r="M89" s="11">
        <f t="shared" si="19"/>
        <v>20738194</v>
      </c>
      <c r="N89" s="11">
        <f t="shared" si="20"/>
        <v>15553645</v>
      </c>
      <c r="O89" s="11">
        <f t="shared" si="21"/>
        <v>10369097</v>
      </c>
      <c r="P89" s="11">
        <f t="shared" si="22"/>
        <v>5184549</v>
      </c>
      <c r="R89" s="12">
        <f t="shared" si="23"/>
        <v>2592274.1544123609</v>
      </c>
      <c r="S89" s="12">
        <f t="shared" si="23"/>
        <v>2592274.1544123609</v>
      </c>
      <c r="T89" s="12">
        <f t="shared" si="23"/>
        <v>2592274.1544123609</v>
      </c>
      <c r="U89" s="12">
        <f t="shared" si="23"/>
        <v>2592274.1544123609</v>
      </c>
      <c r="V89" s="12">
        <f t="shared" si="23"/>
        <v>2592274.1544123609</v>
      </c>
      <c r="X89" t="str">
        <f t="shared" si="24"/>
        <v>미지급</v>
      </c>
      <c r="Y89" s="19" t="str">
        <f t="shared" si="25"/>
        <v>지급</v>
      </c>
      <c r="Z89" s="19" t="str">
        <f t="shared" si="17"/>
        <v>미지급</v>
      </c>
      <c r="AA89" s="19" t="str">
        <f t="shared" si="26"/>
        <v>지급</v>
      </c>
      <c r="AB89" s="19" t="str">
        <f t="shared" si="27"/>
        <v>미지급</v>
      </c>
      <c r="AC89" s="19" t="str">
        <f t="shared" si="28"/>
        <v>미지급</v>
      </c>
    </row>
    <row r="90" spans="2:29" x14ac:dyDescent="0.3">
      <c r="B90">
        <v>83</v>
      </c>
      <c r="C90" s="11" cm="1">
        <f t="array" ref="C90">_xlfn.IFS($Y90="지급",$L90,$Y90="모두 지급",$L90,Y90="미지급",error)</f>
        <v>31107290</v>
      </c>
      <c r="D90" s="11" cm="1">
        <f t="array" ref="D90">_xlfn.IFS(Z90="지급",M90,Z90="모두 지급",M90,Z90="미지급",0)</f>
        <v>0</v>
      </c>
      <c r="E90" s="11" cm="1">
        <f t="array" ref="E90">_xlfn.IFS(AA90="지급",N90,AA90="모두 지급",N90,AA90="미지급",0)</f>
        <v>0</v>
      </c>
      <c r="F90" s="11" cm="1">
        <f t="array" ref="F90">_xlfn.IFS(AB90="지급",O90,AB90="모두 지급",O90,AB90="미지급",0)</f>
        <v>12442916</v>
      </c>
      <c r="G90" s="11" cm="1">
        <f t="array" ref="G90">_xlfn.IFS(AC90="지급",P90,AC90="모두 지급",P90,AC90="미지급",0)</f>
        <v>0</v>
      </c>
      <c r="J90">
        <v>83</v>
      </c>
      <c r="K90">
        <f t="shared" si="29"/>
        <v>3110728.9852948328</v>
      </c>
      <c r="L90" s="11">
        <f t="shared" si="18"/>
        <v>31107290</v>
      </c>
      <c r="M90" s="11">
        <f t="shared" si="19"/>
        <v>24885832</v>
      </c>
      <c r="N90" s="11">
        <f t="shared" si="20"/>
        <v>18664374</v>
      </c>
      <c r="O90" s="11">
        <f t="shared" si="21"/>
        <v>12442916</v>
      </c>
      <c r="P90" s="11">
        <f t="shared" si="22"/>
        <v>6221458</v>
      </c>
      <c r="R90" s="12">
        <f t="shared" si="23"/>
        <v>3110728.9852948328</v>
      </c>
      <c r="S90" s="12">
        <f t="shared" si="23"/>
        <v>3110728.9852948328</v>
      </c>
      <c r="T90" s="12">
        <f t="shared" si="23"/>
        <v>3110728.9852948328</v>
      </c>
      <c r="U90" s="12">
        <f t="shared" si="23"/>
        <v>3110728.9852948328</v>
      </c>
      <c r="V90" s="12">
        <f t="shared" si="23"/>
        <v>3110728.9852948328</v>
      </c>
      <c r="X90" t="str">
        <f t="shared" si="24"/>
        <v>미지급</v>
      </c>
      <c r="Y90" s="19" t="str">
        <f t="shared" si="25"/>
        <v>지급</v>
      </c>
      <c r="Z90" s="19" t="str">
        <f t="shared" si="17"/>
        <v>미지급</v>
      </c>
      <c r="AA90" s="19" t="str">
        <f t="shared" si="26"/>
        <v>미지급</v>
      </c>
      <c r="AB90" s="19" t="str">
        <f t="shared" si="27"/>
        <v>지급</v>
      </c>
      <c r="AC90" s="19" t="str">
        <f t="shared" si="28"/>
        <v>미지급</v>
      </c>
    </row>
    <row r="91" spans="2:29" x14ac:dyDescent="0.3">
      <c r="B91">
        <v>84</v>
      </c>
      <c r="C91" s="11" cm="1">
        <f t="array" ref="C91">_xlfn.IFS($Y91="지급",$L91,$Y91="모두 지급",$L91,Y91="미지급",error)</f>
        <v>37328748</v>
      </c>
      <c r="D91" s="11" cm="1">
        <f t="array" ref="D91">_xlfn.IFS(Z91="지급",M91,Z91="모두 지급",M91,Z91="미지급",0)</f>
        <v>0</v>
      </c>
      <c r="E91" s="11" cm="1">
        <f t="array" ref="E91">_xlfn.IFS(AA91="지급",N91,AA91="모두 지급",N91,AA91="미지급",0)</f>
        <v>0</v>
      </c>
      <c r="F91" s="11" cm="1">
        <f t="array" ref="F91">_xlfn.IFS(AB91="지급",O91,AB91="모두 지급",O91,AB91="미지급",0)</f>
        <v>0</v>
      </c>
      <c r="G91" s="11" cm="1">
        <f t="array" ref="G91">_xlfn.IFS(AC91="지급",P91,AC91="모두 지급",P91,AC91="미지급",0)</f>
        <v>7465750</v>
      </c>
      <c r="J91">
        <v>84</v>
      </c>
      <c r="K91">
        <f t="shared" si="29"/>
        <v>3732874.7823537993</v>
      </c>
      <c r="L91" s="11">
        <f t="shared" si="18"/>
        <v>37328748</v>
      </c>
      <c r="M91" s="11">
        <f t="shared" si="19"/>
        <v>29862999</v>
      </c>
      <c r="N91" s="11">
        <f t="shared" si="20"/>
        <v>22397249</v>
      </c>
      <c r="O91" s="11">
        <f t="shared" si="21"/>
        <v>14931500</v>
      </c>
      <c r="P91" s="11">
        <f t="shared" si="22"/>
        <v>7465750</v>
      </c>
      <c r="R91" s="12">
        <f t="shared" si="23"/>
        <v>3732874.7823537993</v>
      </c>
      <c r="S91" s="12">
        <f t="shared" si="23"/>
        <v>3732874.7823537993</v>
      </c>
      <c r="T91" s="12">
        <f t="shared" si="23"/>
        <v>3732874.7823537993</v>
      </c>
      <c r="U91" s="12">
        <f t="shared" si="23"/>
        <v>3732874.7823537993</v>
      </c>
      <c r="V91" s="12">
        <f t="shared" si="23"/>
        <v>3732874.7823537993</v>
      </c>
      <c r="X91" t="str">
        <f t="shared" si="24"/>
        <v>미지급</v>
      </c>
      <c r="Y91" s="19" t="str">
        <f t="shared" si="25"/>
        <v>지급</v>
      </c>
      <c r="Z91" s="19" t="str">
        <f t="shared" si="17"/>
        <v>미지급</v>
      </c>
      <c r="AA91" s="19" t="str">
        <f t="shared" si="26"/>
        <v>미지급</v>
      </c>
      <c r="AB91" s="19" t="str">
        <f t="shared" si="27"/>
        <v>미지급</v>
      </c>
      <c r="AC91" s="19" t="str">
        <f t="shared" si="28"/>
        <v>지급</v>
      </c>
    </row>
    <row r="92" spans="2:29" x14ac:dyDescent="0.3">
      <c r="B92">
        <v>85</v>
      </c>
      <c r="C92" s="11" cm="1">
        <f t="array" ref="C92">_xlfn.IFS($Y92="지급",$L92,$Y92="모두 지급",$L92,Y92="미지급",error)</f>
        <v>44794498</v>
      </c>
      <c r="D92" s="11" cm="1">
        <f t="array" ref="D92">_xlfn.IFS(Z92="지급",M92,Z92="모두 지급",M92,Z92="미지급",0)</f>
        <v>35835598</v>
      </c>
      <c r="E92" s="11" cm="1">
        <f t="array" ref="E92">_xlfn.IFS(AA92="지급",N92,AA92="모두 지급",N92,AA92="미지급",0)</f>
        <v>26876699</v>
      </c>
      <c r="F92" s="11" cm="1">
        <f t="array" ref="F92">_xlfn.IFS(AB92="지급",O92,AB92="모두 지급",O92,AB92="미지급",0)</f>
        <v>17917799</v>
      </c>
      <c r="G92" s="11" cm="1">
        <f t="array" ref="G92">_xlfn.IFS(AC92="지급",P92,AC92="모두 지급",P92,AC92="미지급",0)</f>
        <v>8958900</v>
      </c>
      <c r="J92">
        <v>85</v>
      </c>
      <c r="K92">
        <f t="shared" si="29"/>
        <v>4479449.7388245594</v>
      </c>
      <c r="L92" s="11">
        <f t="shared" si="18"/>
        <v>44794498</v>
      </c>
      <c r="M92" s="11">
        <f t="shared" si="19"/>
        <v>35835598</v>
      </c>
      <c r="N92" s="11">
        <f t="shared" si="20"/>
        <v>26876699</v>
      </c>
      <c r="O92" s="11">
        <f t="shared" si="21"/>
        <v>17917799</v>
      </c>
      <c r="P92" s="11">
        <f t="shared" si="22"/>
        <v>8958900</v>
      </c>
      <c r="R92" s="12">
        <f t="shared" si="23"/>
        <v>4479449.7388245594</v>
      </c>
      <c r="S92" s="12">
        <f t="shared" si="23"/>
        <v>4479449.7388245594</v>
      </c>
      <c r="T92" s="12">
        <f t="shared" si="23"/>
        <v>4479449.7388245594</v>
      </c>
      <c r="U92" s="12">
        <f t="shared" si="23"/>
        <v>4479449.7388245594</v>
      </c>
      <c r="V92" s="12">
        <f t="shared" si="23"/>
        <v>4479449.7388245594</v>
      </c>
      <c r="X92" t="str">
        <f t="shared" si="24"/>
        <v>모두 지급</v>
      </c>
      <c r="Y92" s="19" t="str">
        <f t="shared" si="25"/>
        <v>지급</v>
      </c>
      <c r="Z92" s="19" t="str">
        <f t="shared" si="17"/>
        <v>모두 지급</v>
      </c>
      <c r="AA92" s="19" t="str">
        <f t="shared" si="26"/>
        <v>모두 지급</v>
      </c>
      <c r="AB92" s="19" t="str">
        <f t="shared" si="27"/>
        <v>모두 지급</v>
      </c>
      <c r="AC92" s="19" t="str">
        <f t="shared" si="28"/>
        <v>모두 지급</v>
      </c>
    </row>
    <row r="93" spans="2:29" x14ac:dyDescent="0.3">
      <c r="B93">
        <v>86</v>
      </c>
      <c r="C93" s="11" cm="1">
        <f t="array" ref="C93">_xlfn.IFS($Y93="지급",$L93,$Y93="모두 지급",$L93,Y93="미지급",error)</f>
        <v>53753397</v>
      </c>
      <c r="D93" s="11" cm="1">
        <f t="array" ref="D93">_xlfn.IFS(Z93="지급",M93,Z93="모두 지급",M93,Z93="미지급",0)</f>
        <v>43002718</v>
      </c>
      <c r="E93" s="11" cm="1">
        <f t="array" ref="E93">_xlfn.IFS(AA93="지급",N93,AA93="모두 지급",N93,AA93="미지급",0)</f>
        <v>0</v>
      </c>
      <c r="F93" s="11" cm="1">
        <f t="array" ref="F93">_xlfn.IFS(AB93="지급",O93,AB93="모두 지급",O93,AB93="미지급",0)</f>
        <v>0</v>
      </c>
      <c r="G93" s="11" cm="1">
        <f t="array" ref="G93">_xlfn.IFS(AC93="지급",P93,AC93="모두 지급",P93,AC93="미지급",0)</f>
        <v>0</v>
      </c>
      <c r="J93">
        <v>86</v>
      </c>
      <c r="K93">
        <f t="shared" si="29"/>
        <v>5375339.6865894711</v>
      </c>
      <c r="L93" s="11">
        <f t="shared" si="18"/>
        <v>53753397</v>
      </c>
      <c r="M93" s="11">
        <f t="shared" si="19"/>
        <v>43002718</v>
      </c>
      <c r="N93" s="11">
        <f t="shared" si="20"/>
        <v>32252039</v>
      </c>
      <c r="O93" s="11">
        <f t="shared" si="21"/>
        <v>21501359</v>
      </c>
      <c r="P93" s="11">
        <f t="shared" si="22"/>
        <v>10750680</v>
      </c>
      <c r="R93" s="12">
        <f t="shared" si="23"/>
        <v>5375339.6865894711</v>
      </c>
      <c r="S93" s="12">
        <f t="shared" si="23"/>
        <v>5375339.6865894711</v>
      </c>
      <c r="T93" s="12">
        <f t="shared" si="23"/>
        <v>5375339.6865894711</v>
      </c>
      <c r="U93" s="12">
        <f t="shared" si="23"/>
        <v>5375339.6865894711</v>
      </c>
      <c r="V93" s="12">
        <f t="shared" si="23"/>
        <v>5375339.6865894711</v>
      </c>
      <c r="X93" t="str">
        <f t="shared" si="24"/>
        <v>미지급</v>
      </c>
      <c r="Y93" s="19" t="str">
        <f t="shared" si="25"/>
        <v>지급</v>
      </c>
      <c r="Z93" s="19" t="str">
        <f t="shared" si="17"/>
        <v>지급</v>
      </c>
      <c r="AA93" s="19" t="str">
        <f t="shared" si="26"/>
        <v>미지급</v>
      </c>
      <c r="AB93" s="19" t="str">
        <f t="shared" si="27"/>
        <v>미지급</v>
      </c>
      <c r="AC93" s="19" t="str">
        <f t="shared" si="28"/>
        <v>미지급</v>
      </c>
    </row>
    <row r="94" spans="2:29" x14ac:dyDescent="0.3">
      <c r="B94">
        <v>87</v>
      </c>
      <c r="C94" s="11" cm="1">
        <f t="array" ref="C94">_xlfn.IFS($Y94="지급",$L94,$Y94="모두 지급",$L94,Y94="미지급",error)</f>
        <v>64504077</v>
      </c>
      <c r="D94" s="11" cm="1">
        <f t="array" ref="D94">_xlfn.IFS(Z94="지급",M94,Z94="모두 지급",M94,Z94="미지급",0)</f>
        <v>0</v>
      </c>
      <c r="E94" s="11" cm="1">
        <f t="array" ref="E94">_xlfn.IFS(AA94="지급",N94,AA94="모두 지급",N94,AA94="미지급",0)</f>
        <v>38702446</v>
      </c>
      <c r="F94" s="11" cm="1">
        <f t="array" ref="F94">_xlfn.IFS(AB94="지급",O94,AB94="모두 지급",O94,AB94="미지급",0)</f>
        <v>0</v>
      </c>
      <c r="G94" s="11" cm="1">
        <f t="array" ref="G94">_xlfn.IFS(AC94="지급",P94,AC94="모두 지급",P94,AC94="미지급",0)</f>
        <v>0</v>
      </c>
      <c r="J94">
        <v>87</v>
      </c>
      <c r="K94">
        <f t="shared" si="29"/>
        <v>6450407.6239073649</v>
      </c>
      <c r="L94" s="11">
        <f t="shared" si="18"/>
        <v>64504077</v>
      </c>
      <c r="M94" s="11">
        <f t="shared" si="19"/>
        <v>51603261</v>
      </c>
      <c r="N94" s="11">
        <f t="shared" si="20"/>
        <v>38702446</v>
      </c>
      <c r="O94" s="11">
        <f t="shared" si="21"/>
        <v>25801631</v>
      </c>
      <c r="P94" s="11">
        <f t="shared" si="22"/>
        <v>12900816</v>
      </c>
      <c r="R94" s="12">
        <f t="shared" si="23"/>
        <v>6450407.6239073649</v>
      </c>
      <c r="S94" s="12">
        <f t="shared" si="23"/>
        <v>6450407.6239073649</v>
      </c>
      <c r="T94" s="12">
        <f t="shared" si="23"/>
        <v>6450407.6239073649</v>
      </c>
      <c r="U94" s="12">
        <f t="shared" si="23"/>
        <v>6450407.6239073649</v>
      </c>
      <c r="V94" s="12">
        <f t="shared" si="23"/>
        <v>6450407.6239073649</v>
      </c>
      <c r="X94" t="str">
        <f t="shared" si="24"/>
        <v>미지급</v>
      </c>
      <c r="Y94" s="19" t="str">
        <f t="shared" si="25"/>
        <v>지급</v>
      </c>
      <c r="Z94" s="19" t="str">
        <f t="shared" si="17"/>
        <v>미지급</v>
      </c>
      <c r="AA94" s="19" t="str">
        <f t="shared" si="26"/>
        <v>지급</v>
      </c>
      <c r="AB94" s="19" t="str">
        <f t="shared" si="27"/>
        <v>미지급</v>
      </c>
      <c r="AC94" s="19" t="str">
        <f t="shared" si="28"/>
        <v>미지급</v>
      </c>
    </row>
    <row r="95" spans="2:29" x14ac:dyDescent="0.3">
      <c r="B95">
        <v>88</v>
      </c>
      <c r="C95" s="11" cm="1">
        <f t="array" ref="C95">_xlfn.IFS($Y95="지급",$L95,$Y95="모두 지급",$L95,Y95="미지급",error)</f>
        <v>77404892</v>
      </c>
      <c r="D95" s="11" cm="1">
        <f t="array" ref="D95">_xlfn.IFS(Z95="지급",M95,Z95="모두 지급",M95,Z95="미지급",0)</f>
        <v>0</v>
      </c>
      <c r="E95" s="11" cm="1">
        <f t="array" ref="E95">_xlfn.IFS(AA95="지급",N95,AA95="모두 지급",N95,AA95="미지급",0)</f>
        <v>0</v>
      </c>
      <c r="F95" s="11" cm="1">
        <f t="array" ref="F95">_xlfn.IFS(AB95="지급",O95,AB95="모두 지급",O95,AB95="미지급",0)</f>
        <v>30961957</v>
      </c>
      <c r="G95" s="11" cm="1">
        <f t="array" ref="G95">_xlfn.IFS(AC95="지급",P95,AC95="모두 지급",P95,AC95="미지급",0)</f>
        <v>0</v>
      </c>
      <c r="J95">
        <v>88</v>
      </c>
      <c r="K95">
        <f t="shared" si="29"/>
        <v>7740489.1486888379</v>
      </c>
      <c r="L95" s="11">
        <f t="shared" si="18"/>
        <v>77404892</v>
      </c>
      <c r="M95" s="11">
        <f t="shared" si="19"/>
        <v>61923914</v>
      </c>
      <c r="N95" s="11">
        <f t="shared" si="20"/>
        <v>46442935</v>
      </c>
      <c r="O95" s="11">
        <f t="shared" si="21"/>
        <v>30961957</v>
      </c>
      <c r="P95" s="11">
        <f t="shared" si="22"/>
        <v>15480979</v>
      </c>
      <c r="R95" s="12">
        <f t="shared" si="23"/>
        <v>7740489.1486888379</v>
      </c>
      <c r="S95" s="12">
        <f t="shared" si="23"/>
        <v>7740489.1486888379</v>
      </c>
      <c r="T95" s="12">
        <f t="shared" si="23"/>
        <v>7740489.1486888379</v>
      </c>
      <c r="U95" s="12">
        <f t="shared" si="23"/>
        <v>7740489.1486888379</v>
      </c>
      <c r="V95" s="12">
        <f t="shared" si="23"/>
        <v>7740489.1486888379</v>
      </c>
      <c r="X95" t="str">
        <f t="shared" si="24"/>
        <v>미지급</v>
      </c>
      <c r="Y95" s="19" t="str">
        <f t="shared" si="25"/>
        <v>지급</v>
      </c>
      <c r="Z95" s="19" t="str">
        <f t="shared" si="17"/>
        <v>미지급</v>
      </c>
      <c r="AA95" s="19" t="str">
        <f t="shared" si="26"/>
        <v>미지급</v>
      </c>
      <c r="AB95" s="19" t="str">
        <f t="shared" si="27"/>
        <v>지급</v>
      </c>
      <c r="AC95" s="19" t="str">
        <f t="shared" si="28"/>
        <v>미지급</v>
      </c>
    </row>
    <row r="96" spans="2:29" x14ac:dyDescent="0.3">
      <c r="B96">
        <v>89</v>
      </c>
      <c r="C96" s="11" cm="1">
        <f t="array" ref="C96">_xlfn.IFS($Y96="지급",$L96,$Y96="모두 지급",$L96,Y96="미지급",error)</f>
        <v>92885870</v>
      </c>
      <c r="D96" s="11" cm="1">
        <f t="array" ref="D96">_xlfn.IFS(Z96="지급",M96,Z96="모두 지급",M96,Z96="미지급",0)</f>
        <v>0</v>
      </c>
      <c r="E96" s="11" cm="1">
        <f t="array" ref="E96">_xlfn.IFS(AA96="지급",N96,AA96="모두 지급",N96,AA96="미지급",0)</f>
        <v>0</v>
      </c>
      <c r="F96" s="11" cm="1">
        <f t="array" ref="F96">_xlfn.IFS(AB96="지급",O96,AB96="모두 지급",O96,AB96="미지급",0)</f>
        <v>0</v>
      </c>
      <c r="G96" s="11" cm="1">
        <f t="array" ref="G96">_xlfn.IFS(AC96="지급",P96,AC96="모두 지급",P96,AC96="미지급",0)</f>
        <v>18577174</v>
      </c>
      <c r="J96">
        <v>89</v>
      </c>
      <c r="K96">
        <f t="shared" si="29"/>
        <v>9288586.9784266055</v>
      </c>
      <c r="L96" s="11">
        <f t="shared" si="18"/>
        <v>92885870</v>
      </c>
      <c r="M96" s="11">
        <f t="shared" si="19"/>
        <v>74308696</v>
      </c>
      <c r="N96" s="11">
        <f t="shared" si="20"/>
        <v>55731522</v>
      </c>
      <c r="O96" s="11">
        <f t="shared" si="21"/>
        <v>37154348</v>
      </c>
      <c r="P96" s="11">
        <f t="shared" si="22"/>
        <v>18577174</v>
      </c>
      <c r="R96" s="12">
        <f t="shared" si="23"/>
        <v>9288586.9784266055</v>
      </c>
      <c r="S96" s="12">
        <f t="shared" si="23"/>
        <v>9288586.9784266055</v>
      </c>
      <c r="T96" s="12">
        <f t="shared" si="23"/>
        <v>9288586.9784266055</v>
      </c>
      <c r="U96" s="12">
        <f t="shared" si="23"/>
        <v>9288586.9784266055</v>
      </c>
      <c r="V96" s="12">
        <f t="shared" si="23"/>
        <v>9288586.9784266055</v>
      </c>
      <c r="X96" t="str">
        <f t="shared" si="24"/>
        <v>미지급</v>
      </c>
      <c r="Y96" s="19" t="str">
        <f t="shared" si="25"/>
        <v>지급</v>
      </c>
      <c r="Z96" s="19" t="str">
        <f t="shared" si="17"/>
        <v>미지급</v>
      </c>
      <c r="AA96" s="19" t="str">
        <f t="shared" si="26"/>
        <v>미지급</v>
      </c>
      <c r="AB96" s="19" t="str">
        <f t="shared" si="27"/>
        <v>미지급</v>
      </c>
      <c r="AC96" s="19" t="str">
        <f t="shared" si="28"/>
        <v>지급</v>
      </c>
    </row>
    <row r="97" spans="2:30" x14ac:dyDescent="0.3">
      <c r="B97">
        <v>90</v>
      </c>
      <c r="C97" s="11" cm="1">
        <f t="array" ref="C97">_xlfn.IFS($Y97="지급",$L97,$Y97="모두 지급",$L97,Y97="미지급",error)</f>
        <v>111463044</v>
      </c>
      <c r="D97" s="11" cm="1">
        <f t="array" ref="D97">_xlfn.IFS(Z97="지급",M97,Z97="모두 지급",M97,Z97="미지급",0)</f>
        <v>89170435</v>
      </c>
      <c r="E97" s="11" cm="1">
        <f t="array" ref="E97">_xlfn.IFS(AA97="지급",N97,AA97="모두 지급",N97,AA97="미지급",0)</f>
        <v>66877827</v>
      </c>
      <c r="F97" s="11" cm="1">
        <f t="array" ref="F97">_xlfn.IFS(AB97="지급",O97,AB97="모두 지급",O97,AB97="미지급",0)</f>
        <v>44585218</v>
      </c>
      <c r="G97" s="11" cm="1">
        <f t="array" ref="G97">_xlfn.IFS(AC97="지급",P97,AC97="모두 지급",P97,AC97="미지급",0)</f>
        <v>22292609</v>
      </c>
      <c r="J97">
        <v>90</v>
      </c>
      <c r="K97">
        <f t="shared" si="29"/>
        <v>11146304.374111926</v>
      </c>
      <c r="L97" s="11">
        <f t="shared" si="18"/>
        <v>111463044</v>
      </c>
      <c r="M97" s="11">
        <f t="shared" si="19"/>
        <v>89170435</v>
      </c>
      <c r="N97" s="11">
        <f t="shared" si="20"/>
        <v>66877827</v>
      </c>
      <c r="O97" s="11">
        <f t="shared" si="21"/>
        <v>44585218</v>
      </c>
      <c r="P97" s="11">
        <f t="shared" si="22"/>
        <v>22292609</v>
      </c>
      <c r="R97" s="12">
        <f t="shared" si="23"/>
        <v>11146304.374111926</v>
      </c>
      <c r="S97" s="12">
        <f t="shared" si="23"/>
        <v>11146304.374111926</v>
      </c>
      <c r="T97" s="12">
        <f t="shared" si="23"/>
        <v>11146304.374111926</v>
      </c>
      <c r="U97" s="12">
        <f t="shared" si="23"/>
        <v>11146304.374111926</v>
      </c>
      <c r="V97" s="12">
        <f t="shared" si="23"/>
        <v>11146304.374111926</v>
      </c>
      <c r="X97" t="str">
        <f t="shared" si="24"/>
        <v>모두 지급</v>
      </c>
      <c r="Y97" s="19" t="str">
        <f t="shared" si="25"/>
        <v>지급</v>
      </c>
      <c r="Z97" s="19" t="str">
        <f t="shared" si="17"/>
        <v>모두 지급</v>
      </c>
      <c r="AA97" s="19" t="str">
        <f t="shared" si="26"/>
        <v>모두 지급</v>
      </c>
      <c r="AB97" s="19" t="str">
        <f t="shared" si="27"/>
        <v>모두 지급</v>
      </c>
      <c r="AC97" s="19" t="str">
        <f t="shared" si="28"/>
        <v>모두 지급</v>
      </c>
    </row>
    <row r="98" spans="2:30" x14ac:dyDescent="0.3">
      <c r="B98">
        <v>91</v>
      </c>
      <c r="C98" s="11" cm="1">
        <f t="array" ref="C98">_xlfn.IFS($Y98="지급",$L98,$Y98="모두 지급",$L98,Y98="미지급",error)</f>
        <v>133755653</v>
      </c>
      <c r="D98" s="11" cm="1">
        <f t="array" ref="D98">_xlfn.IFS(Z98="지급",M98,Z98="모두 지급",M98,Z98="미지급",0)</f>
        <v>107004522</v>
      </c>
      <c r="E98" s="11" cm="1">
        <f t="array" ref="E98">_xlfn.IFS(AA98="지급",N98,AA98="모두 지급",N98,AA98="미지급",0)</f>
        <v>0</v>
      </c>
      <c r="F98" s="11" cm="1">
        <f t="array" ref="F98">_xlfn.IFS(AB98="지급",O98,AB98="모두 지급",O98,AB98="미지급",0)</f>
        <v>0</v>
      </c>
      <c r="G98" s="11" cm="1">
        <f t="array" ref="G98">_xlfn.IFS(AC98="지급",P98,AC98="모두 지급",P98,AC98="미지급",0)</f>
        <v>0</v>
      </c>
      <c r="J98">
        <v>91</v>
      </c>
      <c r="K98">
        <f t="shared" si="29"/>
        <v>13375565.248934312</v>
      </c>
      <c r="L98" s="11">
        <f t="shared" si="18"/>
        <v>133755653</v>
      </c>
      <c r="M98" s="11">
        <f t="shared" si="19"/>
        <v>107004522</v>
      </c>
      <c r="N98" s="11">
        <f t="shared" si="20"/>
        <v>80253392</v>
      </c>
      <c r="O98" s="11">
        <f t="shared" si="21"/>
        <v>53502261</v>
      </c>
      <c r="P98" s="11">
        <f t="shared" si="22"/>
        <v>26751131</v>
      </c>
      <c r="R98" s="12">
        <f t="shared" si="23"/>
        <v>13375565.248934312</v>
      </c>
      <c r="S98" s="12">
        <f t="shared" si="23"/>
        <v>13375565.248934312</v>
      </c>
      <c r="T98" s="12">
        <f t="shared" si="23"/>
        <v>13375565.248934312</v>
      </c>
      <c r="U98" s="12">
        <f t="shared" si="23"/>
        <v>13375565.248934312</v>
      </c>
      <c r="V98" s="12">
        <f t="shared" si="23"/>
        <v>13375565.248934312</v>
      </c>
      <c r="X98" t="str">
        <f t="shared" si="24"/>
        <v>미지급</v>
      </c>
      <c r="Y98" s="19" t="str">
        <f t="shared" si="25"/>
        <v>지급</v>
      </c>
      <c r="Z98" s="19" t="str">
        <f t="shared" si="17"/>
        <v>지급</v>
      </c>
      <c r="AA98" s="19" t="str">
        <f t="shared" si="26"/>
        <v>미지급</v>
      </c>
      <c r="AB98" s="19" t="str">
        <f t="shared" si="27"/>
        <v>미지급</v>
      </c>
      <c r="AC98" s="19" t="str">
        <f t="shared" si="28"/>
        <v>미지급</v>
      </c>
    </row>
    <row r="99" spans="2:30" x14ac:dyDescent="0.3">
      <c r="B99">
        <v>92</v>
      </c>
      <c r="C99" s="11" cm="1">
        <f t="array" ref="C99">_xlfn.IFS($Y99="지급",$L99,$Y99="모두 지급",$L99,Y99="미지급",error)</f>
        <v>160506783</v>
      </c>
      <c r="D99" s="11" cm="1">
        <f t="array" ref="D99">_xlfn.IFS(Z99="지급",M99,Z99="모두 지급",M99,Z99="미지급",0)</f>
        <v>0</v>
      </c>
      <c r="E99" s="11" cm="1">
        <f t="array" ref="E99">_xlfn.IFS(AA99="지급",N99,AA99="모두 지급",N99,AA99="미지급",0)</f>
        <v>96304070</v>
      </c>
      <c r="F99" s="11" cm="1">
        <f t="array" ref="F99">_xlfn.IFS(AB99="지급",O99,AB99="모두 지급",O99,AB99="미지급",0)</f>
        <v>0</v>
      </c>
      <c r="G99" s="11" cm="1">
        <f t="array" ref="G99">_xlfn.IFS(AC99="지급",P99,AC99="모두 지급",P99,AC99="미지급",0)</f>
        <v>0</v>
      </c>
      <c r="J99">
        <v>92</v>
      </c>
      <c r="K99">
        <f t="shared" si="29"/>
        <v>16050678.298721174</v>
      </c>
      <c r="L99" s="11">
        <f t="shared" si="18"/>
        <v>160506783</v>
      </c>
      <c r="M99" s="11">
        <f t="shared" si="19"/>
        <v>128405427</v>
      </c>
      <c r="N99" s="11">
        <f t="shared" si="20"/>
        <v>96304070</v>
      </c>
      <c r="O99" s="11">
        <f t="shared" si="21"/>
        <v>64202714</v>
      </c>
      <c r="P99" s="11">
        <f t="shared" si="22"/>
        <v>32101357</v>
      </c>
      <c r="R99" s="12">
        <f t="shared" si="23"/>
        <v>16050678.298721174</v>
      </c>
      <c r="S99" s="12">
        <f t="shared" si="23"/>
        <v>16050678.298721174</v>
      </c>
      <c r="T99" s="12">
        <f t="shared" si="23"/>
        <v>16050678.298721174</v>
      </c>
      <c r="U99" s="12">
        <f t="shared" si="23"/>
        <v>16050678.298721174</v>
      </c>
      <c r="V99" s="12">
        <f t="shared" si="23"/>
        <v>16050678.298721174</v>
      </c>
      <c r="X99" t="str">
        <f t="shared" si="24"/>
        <v>미지급</v>
      </c>
      <c r="Y99" s="19" t="str">
        <f t="shared" si="25"/>
        <v>지급</v>
      </c>
      <c r="Z99" s="19" t="str">
        <f t="shared" si="17"/>
        <v>미지급</v>
      </c>
      <c r="AA99" s="19" t="str">
        <f t="shared" si="26"/>
        <v>지급</v>
      </c>
      <c r="AB99" s="19" t="str">
        <f t="shared" si="27"/>
        <v>미지급</v>
      </c>
      <c r="AC99" s="19" t="str">
        <f t="shared" si="28"/>
        <v>미지급</v>
      </c>
    </row>
    <row r="100" spans="2:30" x14ac:dyDescent="0.3">
      <c r="B100">
        <v>93</v>
      </c>
      <c r="C100" s="11" cm="1">
        <f t="array" ref="C100">_xlfn.IFS($Y100="지급",$L100,$Y100="모두 지급",$L100,Y100="미지급",error)</f>
        <v>192608140</v>
      </c>
      <c r="D100" s="11" cm="1">
        <f t="array" ref="D100">_xlfn.IFS(Z100="지급",M100,Z100="모두 지급",M100,Z100="미지급",0)</f>
        <v>0</v>
      </c>
      <c r="E100" s="11" cm="1">
        <f t="array" ref="E100">_xlfn.IFS(AA100="지급",N100,AA100="모두 지급",N100,AA100="미지급",0)</f>
        <v>0</v>
      </c>
      <c r="F100" s="11" cm="1">
        <f t="array" ref="F100">_xlfn.IFS(AB100="지급",O100,AB100="모두 지급",O100,AB100="미지급",0)</f>
        <v>77043256</v>
      </c>
      <c r="G100" s="11" cm="1">
        <f t="array" ref="G100">_xlfn.IFS(AC100="지급",P100,AC100="모두 지급",P100,AC100="미지급",0)</f>
        <v>0</v>
      </c>
      <c r="J100">
        <v>93</v>
      </c>
      <c r="K100">
        <f t="shared" si="29"/>
        <v>19260813.958465409</v>
      </c>
      <c r="L100" s="11">
        <f t="shared" si="18"/>
        <v>192608140</v>
      </c>
      <c r="M100" s="11">
        <f t="shared" si="19"/>
        <v>154086512</v>
      </c>
      <c r="N100" s="11">
        <f t="shared" si="20"/>
        <v>115564884</v>
      </c>
      <c r="O100" s="11">
        <f t="shared" si="21"/>
        <v>77043256</v>
      </c>
      <c r="P100" s="11">
        <f t="shared" si="22"/>
        <v>38521628</v>
      </c>
      <c r="R100" s="12">
        <f t="shared" si="23"/>
        <v>19260813.958465409</v>
      </c>
      <c r="S100" s="12">
        <f t="shared" si="23"/>
        <v>19260813.958465409</v>
      </c>
      <c r="T100" s="12">
        <f t="shared" si="23"/>
        <v>19260813.958465409</v>
      </c>
      <c r="U100" s="12">
        <f t="shared" si="23"/>
        <v>19260813.958465409</v>
      </c>
      <c r="V100" s="12">
        <f t="shared" si="23"/>
        <v>19260813.958465409</v>
      </c>
      <c r="X100" t="str">
        <f t="shared" si="24"/>
        <v>미지급</v>
      </c>
      <c r="Y100" s="19" t="str">
        <f t="shared" si="25"/>
        <v>지급</v>
      </c>
      <c r="Z100" s="19" t="str">
        <f t="shared" si="17"/>
        <v>미지급</v>
      </c>
      <c r="AA100" s="19" t="str">
        <f t="shared" si="26"/>
        <v>미지급</v>
      </c>
      <c r="AB100" s="19" t="str">
        <f t="shared" si="27"/>
        <v>지급</v>
      </c>
      <c r="AC100" s="19" t="str">
        <f t="shared" si="28"/>
        <v>미지급</v>
      </c>
    </row>
    <row r="101" spans="2:30" x14ac:dyDescent="0.3">
      <c r="B101">
        <v>94</v>
      </c>
      <c r="C101" s="11" cm="1">
        <f t="array" ref="C101">_xlfn.IFS($Y101="지급",$L101,$Y101="모두 지급",$L101,Y101="미지급",error)</f>
        <v>231129768</v>
      </c>
      <c r="D101" s="11" cm="1">
        <f t="array" ref="D101">_xlfn.IFS(Z101="지급",M101,Z101="모두 지급",M101,Z101="미지급",0)</f>
        <v>0</v>
      </c>
      <c r="E101" s="11" cm="1">
        <f t="array" ref="E101">_xlfn.IFS(AA101="지급",N101,AA101="모두 지급",N101,AA101="미지급",0)</f>
        <v>0</v>
      </c>
      <c r="F101" s="11" cm="1">
        <f t="array" ref="F101">_xlfn.IFS(AB101="지급",O101,AB101="모두 지급",O101,AB101="미지급",0)</f>
        <v>0</v>
      </c>
      <c r="G101" s="11" cm="1">
        <f t="array" ref="G101">_xlfn.IFS(AC101="지급",P101,AC101="모두 지급",P101,AC101="미지급",0)</f>
        <v>46225954</v>
      </c>
      <c r="J101">
        <v>94</v>
      </c>
      <c r="K101">
        <f t="shared" si="29"/>
        <v>23112976.750158489</v>
      </c>
      <c r="L101" s="11">
        <f t="shared" si="18"/>
        <v>231129768</v>
      </c>
      <c r="M101" s="11">
        <f t="shared" si="19"/>
        <v>184903815</v>
      </c>
      <c r="N101" s="11">
        <f t="shared" si="20"/>
        <v>138677861</v>
      </c>
      <c r="O101" s="11">
        <f t="shared" si="21"/>
        <v>92451908</v>
      </c>
      <c r="P101" s="11">
        <f t="shared" si="22"/>
        <v>46225954</v>
      </c>
      <c r="R101" s="12">
        <f t="shared" si="23"/>
        <v>23112976.750158489</v>
      </c>
      <c r="S101" s="12">
        <f t="shared" si="23"/>
        <v>23112976.750158489</v>
      </c>
      <c r="T101" s="12">
        <f t="shared" si="23"/>
        <v>23112976.750158489</v>
      </c>
      <c r="U101" s="12">
        <f t="shared" si="23"/>
        <v>23112976.750158489</v>
      </c>
      <c r="V101" s="12">
        <f t="shared" si="23"/>
        <v>23112976.750158489</v>
      </c>
      <c r="X101" t="str">
        <f t="shared" si="24"/>
        <v>미지급</v>
      </c>
      <c r="Y101" s="19" t="str">
        <f t="shared" si="25"/>
        <v>지급</v>
      </c>
      <c r="Z101" s="19" t="str">
        <f t="shared" si="17"/>
        <v>미지급</v>
      </c>
      <c r="AA101" s="19" t="str">
        <f t="shared" si="26"/>
        <v>미지급</v>
      </c>
      <c r="AB101" s="19" t="str">
        <f t="shared" si="27"/>
        <v>미지급</v>
      </c>
      <c r="AC101" s="19" t="str">
        <f t="shared" si="28"/>
        <v>지급</v>
      </c>
    </row>
    <row r="102" spans="2:30" x14ac:dyDescent="0.3">
      <c r="B102">
        <v>95</v>
      </c>
      <c r="C102" s="11" cm="1">
        <f t="array" ref="C102">_xlfn.IFS($Y102="지급",$L102,$Y102="모두 지급",$L102,Y102="미지급",error)</f>
        <v>277355722</v>
      </c>
      <c r="D102" s="11" cm="1">
        <f t="array" ref="D102">_xlfn.IFS(Z102="지급",M102,Z102="모두 지급",M102,Z102="미지급",0)</f>
        <v>221884577</v>
      </c>
      <c r="E102" s="11" cm="1">
        <f t="array" ref="E102">_xlfn.IFS(AA102="지급",N102,AA102="모두 지급",N102,AA102="미지급",0)</f>
        <v>166413433</v>
      </c>
      <c r="F102" s="11" cm="1">
        <f t="array" ref="F102">_xlfn.IFS(AB102="지급",O102,AB102="모두 지급",O102,AB102="미지급",0)</f>
        <v>110942289</v>
      </c>
      <c r="G102" s="11" cm="1">
        <f t="array" ref="G102">_xlfn.IFS(AC102="지급",P102,AC102="모두 지급",P102,AC102="미지급",0)</f>
        <v>55471145</v>
      </c>
      <c r="J102">
        <v>95</v>
      </c>
      <c r="K102">
        <f t="shared" si="29"/>
        <v>27735572.100190185</v>
      </c>
      <c r="L102" s="11">
        <f t="shared" si="18"/>
        <v>277355722</v>
      </c>
      <c r="M102" s="11">
        <f t="shared" si="19"/>
        <v>221884577</v>
      </c>
      <c r="N102" s="11">
        <f t="shared" si="20"/>
        <v>166413433</v>
      </c>
      <c r="O102" s="11">
        <f t="shared" si="21"/>
        <v>110942289</v>
      </c>
      <c r="P102" s="11">
        <f t="shared" si="22"/>
        <v>55471145</v>
      </c>
      <c r="R102" s="12">
        <f t="shared" si="23"/>
        <v>27735572.100190185</v>
      </c>
      <c r="S102" s="12">
        <f t="shared" si="23"/>
        <v>27735572.100190185</v>
      </c>
      <c r="T102" s="12">
        <f t="shared" si="23"/>
        <v>27735572.100190185</v>
      </c>
      <c r="U102" s="12">
        <f t="shared" si="23"/>
        <v>27735572.100190185</v>
      </c>
      <c r="V102" s="12">
        <f t="shared" si="23"/>
        <v>27735572.100190185</v>
      </c>
      <c r="X102" t="str">
        <f t="shared" si="24"/>
        <v>모두 지급</v>
      </c>
      <c r="Y102" s="19" t="str">
        <f t="shared" si="25"/>
        <v>지급</v>
      </c>
      <c r="Z102" s="19" t="str">
        <f t="shared" si="17"/>
        <v>모두 지급</v>
      </c>
      <c r="AA102" s="19" t="str">
        <f t="shared" si="26"/>
        <v>모두 지급</v>
      </c>
      <c r="AB102" s="19" t="str">
        <f t="shared" si="27"/>
        <v>모두 지급</v>
      </c>
      <c r="AC102" s="19" t="str">
        <f t="shared" si="28"/>
        <v>모두 지급</v>
      </c>
    </row>
    <row r="103" spans="2:30" x14ac:dyDescent="0.3">
      <c r="B103">
        <v>96</v>
      </c>
      <c r="C103" s="11" cm="1">
        <f t="array" ref="C103">_xlfn.IFS($Y103="지급",$L103,$Y103="모두 지급",$L103,Y103="미지급",error)</f>
        <v>332826866</v>
      </c>
      <c r="D103" s="11" cm="1">
        <f t="array" ref="D103">_xlfn.IFS(Z103="지급",M103,Z103="모두 지급",M103,Z103="미지급",0)</f>
        <v>266261493</v>
      </c>
      <c r="E103" s="11" cm="1">
        <f t="array" ref="E103">_xlfn.IFS(AA103="지급",N103,AA103="모두 지급",N103,AA103="미지급",0)</f>
        <v>0</v>
      </c>
      <c r="F103" s="11" cm="1">
        <f t="array" ref="F103">_xlfn.IFS(AB103="지급",O103,AB103="모두 지급",O103,AB103="미지급",0)</f>
        <v>0</v>
      </c>
      <c r="G103" s="11" cm="1">
        <f t="array" ref="G103">_xlfn.IFS(AC103="지급",P103,AC103="모두 지급",P103,AC103="미지급",0)</f>
        <v>0</v>
      </c>
      <c r="J103">
        <v>96</v>
      </c>
      <c r="K103">
        <f t="shared" si="29"/>
        <v>33282686.520228222</v>
      </c>
      <c r="L103" s="11">
        <f t="shared" si="18"/>
        <v>332826866</v>
      </c>
      <c r="M103" s="11">
        <f t="shared" si="19"/>
        <v>266261493</v>
      </c>
      <c r="N103" s="11">
        <f t="shared" si="20"/>
        <v>199696120</v>
      </c>
      <c r="O103" s="11">
        <f t="shared" si="21"/>
        <v>133130747</v>
      </c>
      <c r="P103" s="11">
        <f t="shared" si="22"/>
        <v>66565374</v>
      </c>
      <c r="R103" s="12">
        <f t="shared" si="23"/>
        <v>33282686.520228222</v>
      </c>
      <c r="S103" s="12">
        <f t="shared" si="23"/>
        <v>33282686.520228222</v>
      </c>
      <c r="T103" s="12">
        <f t="shared" si="23"/>
        <v>33282686.520228222</v>
      </c>
      <c r="U103" s="12">
        <f t="shared" si="23"/>
        <v>33282686.520228222</v>
      </c>
      <c r="V103" s="12">
        <f t="shared" si="23"/>
        <v>33282686.520228222</v>
      </c>
      <c r="X103" t="str">
        <f t="shared" si="24"/>
        <v>미지급</v>
      </c>
      <c r="Y103" s="19" t="str">
        <f t="shared" si="25"/>
        <v>지급</v>
      </c>
      <c r="Z103" s="19" t="str">
        <f t="shared" si="17"/>
        <v>지급</v>
      </c>
      <c r="AA103" s="19" t="str">
        <f t="shared" si="26"/>
        <v>미지급</v>
      </c>
      <c r="AB103" s="19" t="str">
        <f t="shared" si="27"/>
        <v>미지급</v>
      </c>
      <c r="AC103" s="19" t="str">
        <f t="shared" si="28"/>
        <v>미지급</v>
      </c>
    </row>
    <row r="104" spans="2:30" x14ac:dyDescent="0.3">
      <c r="B104">
        <v>97</v>
      </c>
      <c r="C104" s="11" cm="1">
        <f t="array" ref="C104">_xlfn.IFS($Y104="지급",$L104,$Y104="모두 지급",$L104,Y104="미지급",error)</f>
        <v>399392239</v>
      </c>
      <c r="D104" s="11" cm="1">
        <f t="array" ref="D104">_xlfn.IFS(Z104="지급",M104,Z104="모두 지급",M104,Z104="미지급",0)</f>
        <v>0</v>
      </c>
      <c r="E104" s="11" cm="1">
        <f t="array" ref="E104">_xlfn.IFS(AA104="지급",N104,AA104="모두 지급",N104,AA104="미지급",0)</f>
        <v>239635343</v>
      </c>
      <c r="F104" s="11" cm="1">
        <f t="array" ref="F104">_xlfn.IFS(AB104="지급",O104,AB104="모두 지급",O104,AB104="미지급",0)</f>
        <v>0</v>
      </c>
      <c r="G104" s="11" cm="1">
        <f t="array" ref="G104">_xlfn.IFS(AC104="지급",P104,AC104="모두 지급",P104,AC104="미지급",0)</f>
        <v>0</v>
      </c>
      <c r="J104">
        <v>97</v>
      </c>
      <c r="K104">
        <f t="shared" si="29"/>
        <v>39939223.824273862</v>
      </c>
      <c r="L104" s="11">
        <f t="shared" si="18"/>
        <v>399392239</v>
      </c>
      <c r="M104" s="11">
        <f t="shared" si="19"/>
        <v>319513791</v>
      </c>
      <c r="N104" s="11">
        <f t="shared" si="20"/>
        <v>239635343</v>
      </c>
      <c r="O104" s="11">
        <f t="shared" si="21"/>
        <v>159756896</v>
      </c>
      <c r="P104" s="11">
        <f t="shared" si="22"/>
        <v>79878448</v>
      </c>
      <c r="R104" s="12">
        <f t="shared" si="23"/>
        <v>39939223.824273862</v>
      </c>
      <c r="S104" s="12">
        <f t="shared" si="23"/>
        <v>39939223.824273862</v>
      </c>
      <c r="T104" s="12">
        <f t="shared" si="23"/>
        <v>39939223.824273862</v>
      </c>
      <c r="U104" s="12">
        <f t="shared" si="23"/>
        <v>39939223.824273862</v>
      </c>
      <c r="V104" s="12">
        <f t="shared" si="23"/>
        <v>39939223.824273862</v>
      </c>
      <c r="X104" t="str">
        <f t="shared" si="24"/>
        <v>미지급</v>
      </c>
      <c r="Y104" s="19" t="str">
        <f t="shared" si="25"/>
        <v>지급</v>
      </c>
      <c r="Z104" s="19" t="str">
        <f t="shared" si="17"/>
        <v>미지급</v>
      </c>
      <c r="AA104" s="19" t="str">
        <f t="shared" si="26"/>
        <v>지급</v>
      </c>
      <c r="AB104" s="19" t="str">
        <f t="shared" si="27"/>
        <v>미지급</v>
      </c>
      <c r="AC104" s="19" t="str">
        <f t="shared" si="28"/>
        <v>미지급</v>
      </c>
    </row>
    <row r="105" spans="2:30" x14ac:dyDescent="0.3">
      <c r="B105">
        <v>98</v>
      </c>
      <c r="C105" s="11" cm="1">
        <f t="array" ref="C105">_xlfn.IFS($Y105="지급",$L105,$Y105="모두 지급",$L105,Y105="미지급",error)</f>
        <v>479270686</v>
      </c>
      <c r="D105" s="11" cm="1">
        <f t="array" ref="D105">_xlfn.IFS(Z105="지급",M105,Z105="모두 지급",M105,Z105="미지급",0)</f>
        <v>0</v>
      </c>
      <c r="E105" s="11" cm="1">
        <f t="array" ref="E105">_xlfn.IFS(AA105="지급",N105,AA105="모두 지급",N105,AA105="미지급",0)</f>
        <v>0</v>
      </c>
      <c r="F105" s="11" cm="1">
        <f t="array" ref="F105">_xlfn.IFS(AB105="지급",O105,AB105="모두 지급",O105,AB105="미지급",0)</f>
        <v>191708275</v>
      </c>
      <c r="G105" s="11" cm="1">
        <f t="array" ref="G105">_xlfn.IFS(AC105="지급",P105,AC105="모두 지급",P105,AC105="미지급",0)</f>
        <v>0</v>
      </c>
      <c r="J105">
        <v>98</v>
      </c>
      <c r="K105">
        <f t="shared" si="29"/>
        <v>47927068.589128636</v>
      </c>
      <c r="L105" s="11">
        <f t="shared" si="18"/>
        <v>479270686</v>
      </c>
      <c r="M105" s="11">
        <f t="shared" si="19"/>
        <v>383416549</v>
      </c>
      <c r="N105" s="11">
        <f t="shared" si="20"/>
        <v>287562412</v>
      </c>
      <c r="O105" s="11">
        <f t="shared" si="21"/>
        <v>191708275</v>
      </c>
      <c r="P105" s="11">
        <f t="shared" si="22"/>
        <v>95854138</v>
      </c>
      <c r="R105" s="12">
        <f t="shared" si="23"/>
        <v>47927068.589128636</v>
      </c>
      <c r="S105" s="12">
        <f t="shared" si="23"/>
        <v>47927068.589128636</v>
      </c>
      <c r="T105" s="12">
        <f t="shared" si="23"/>
        <v>47927068.589128636</v>
      </c>
      <c r="U105" s="12">
        <f t="shared" si="23"/>
        <v>47927068.589128636</v>
      </c>
      <c r="V105" s="12">
        <f t="shared" si="23"/>
        <v>47927068.589128636</v>
      </c>
      <c r="X105" t="str">
        <f t="shared" si="24"/>
        <v>미지급</v>
      </c>
      <c r="Y105" s="19" t="str">
        <f t="shared" si="25"/>
        <v>지급</v>
      </c>
      <c r="Z105" s="19" t="str">
        <f t="shared" si="17"/>
        <v>미지급</v>
      </c>
      <c r="AA105" s="19" t="str">
        <f t="shared" si="26"/>
        <v>미지급</v>
      </c>
      <c r="AB105" s="19" t="str">
        <f t="shared" si="27"/>
        <v>지급</v>
      </c>
      <c r="AC105" s="19" t="str">
        <f t="shared" si="28"/>
        <v>미지급</v>
      </c>
    </row>
    <row r="106" spans="2:30" x14ac:dyDescent="0.3">
      <c r="B106">
        <v>99</v>
      </c>
      <c r="C106" s="11" cm="1">
        <f t="array" ref="C106">_xlfn.IFS($Y106="지급",$L106,$Y106="모두 지급",$L106,Y106="미지급",error)</f>
        <v>575124824</v>
      </c>
      <c r="D106" s="11" cm="1">
        <f t="array" ref="D106">_xlfn.IFS(Z106="지급",M106,Z106="모두 지급",M106,Z106="미지급",0)</f>
        <v>0</v>
      </c>
      <c r="E106" s="11" cm="1">
        <f t="array" ref="E106">_xlfn.IFS(AA106="지급",N106,AA106="모두 지급",N106,AA106="미지급",0)</f>
        <v>0</v>
      </c>
      <c r="F106" s="11" cm="1">
        <f t="array" ref="F106">_xlfn.IFS(AB106="지급",O106,AB106="모두 지급",O106,AB106="미지급",0)</f>
        <v>0</v>
      </c>
      <c r="G106" s="11" cm="1">
        <f t="array" ref="G106">_xlfn.IFS(AC106="지급",P106,AC106="모두 지급",P106,AC106="미지급",0)</f>
        <v>115024965</v>
      </c>
      <c r="J106">
        <v>99</v>
      </c>
      <c r="K106">
        <f t="shared" si="29"/>
        <v>57512482.306954361</v>
      </c>
      <c r="L106" s="11">
        <f t="shared" si="18"/>
        <v>575124824</v>
      </c>
      <c r="M106" s="11">
        <f t="shared" si="19"/>
        <v>460099859</v>
      </c>
      <c r="N106" s="11">
        <f t="shared" si="20"/>
        <v>345074894</v>
      </c>
      <c r="O106" s="11">
        <f t="shared" si="21"/>
        <v>230049930</v>
      </c>
      <c r="P106" s="11">
        <f t="shared" si="22"/>
        <v>115024965</v>
      </c>
      <c r="R106" s="12">
        <f t="shared" si="23"/>
        <v>57512482.306954361</v>
      </c>
      <c r="S106" s="12">
        <f t="shared" si="23"/>
        <v>57512482.306954361</v>
      </c>
      <c r="T106" s="12">
        <f t="shared" si="23"/>
        <v>57512482.306954361</v>
      </c>
      <c r="U106" s="12">
        <f t="shared" si="23"/>
        <v>57512482.306954361</v>
      </c>
      <c r="V106" s="12">
        <f t="shared" si="23"/>
        <v>57512482.306954361</v>
      </c>
      <c r="X106" t="str">
        <f t="shared" si="24"/>
        <v>미지급</v>
      </c>
      <c r="Y106" s="19" t="str">
        <f t="shared" si="25"/>
        <v>지급</v>
      </c>
      <c r="Z106" s="19" t="str">
        <f t="shared" si="17"/>
        <v>미지급</v>
      </c>
      <c r="AA106" s="19" t="str">
        <f t="shared" si="26"/>
        <v>미지급</v>
      </c>
      <c r="AB106" s="19" t="str">
        <f t="shared" si="27"/>
        <v>미지급</v>
      </c>
      <c r="AC106" s="19" t="str">
        <f t="shared" si="28"/>
        <v>지급</v>
      </c>
    </row>
    <row r="107" spans="2:30" x14ac:dyDescent="0.3">
      <c r="B107">
        <v>100</v>
      </c>
      <c r="C107" s="11" cm="1">
        <f t="array" ref="C107">_xlfn.IFS($Y107="지급",$L107,$Y107="모두 지급",$L107,Y107="미지급",error)</f>
        <v>690149788</v>
      </c>
      <c r="D107" s="11" cm="1">
        <f t="array" ref="D107">_xlfn.IFS(Z107="지급",M107,Z107="모두 지급",M107,Z107="미지급",0)</f>
        <v>552119831</v>
      </c>
      <c r="E107" s="11" cm="1">
        <f t="array" ref="E107">_xlfn.IFS(AA107="지급",N107,AA107="모두 지급",N107,AA107="미지급",0)</f>
        <v>414089873</v>
      </c>
      <c r="F107" s="11" cm="1">
        <f t="array" ref="F107">_xlfn.IFS(AB107="지급",O107,AB107="모두 지급",O107,AB107="미지급",0)</f>
        <v>276059916</v>
      </c>
      <c r="G107" s="11" cm="1">
        <f t="array" ref="G107">_xlfn.IFS(AC107="지급",P107,AC107="모두 지급",P107,AC107="미지급",0)</f>
        <v>138029958</v>
      </c>
      <c r="J107">
        <v>100</v>
      </c>
      <c r="K107">
        <f t="shared" si="29"/>
        <v>69014978.768345237</v>
      </c>
      <c r="L107" s="11">
        <f>ROUNDUP(L$7*R107,0)</f>
        <v>690149788</v>
      </c>
      <c r="M107" s="11">
        <f t="shared" si="19"/>
        <v>552119831</v>
      </c>
      <c r="N107" s="11">
        <f t="shared" si="20"/>
        <v>414089873</v>
      </c>
      <c r="O107" s="11">
        <f t="shared" si="21"/>
        <v>276059916</v>
      </c>
      <c r="P107" s="11">
        <f t="shared" si="22"/>
        <v>138029958</v>
      </c>
      <c r="R107" s="12">
        <f t="shared" si="23"/>
        <v>69014978.768345237</v>
      </c>
      <c r="S107" s="12">
        <f t="shared" si="23"/>
        <v>69014978.768345237</v>
      </c>
      <c r="T107" s="12">
        <f t="shared" si="23"/>
        <v>69014978.768345237</v>
      </c>
      <c r="U107" s="12">
        <f t="shared" si="23"/>
        <v>69014978.768345237</v>
      </c>
      <c r="V107" s="12">
        <f t="shared" si="23"/>
        <v>69014978.768345237</v>
      </c>
      <c r="X107" t="str">
        <f t="shared" si="24"/>
        <v>모두 지급</v>
      </c>
      <c r="Y107" s="19" t="str">
        <f t="shared" si="25"/>
        <v>지급</v>
      </c>
      <c r="Z107" s="19" t="str">
        <f t="shared" si="17"/>
        <v>모두 지급</v>
      </c>
      <c r="AA107" s="19" t="str">
        <f t="shared" si="26"/>
        <v>모두 지급</v>
      </c>
      <c r="AB107" s="19" t="str">
        <f t="shared" si="27"/>
        <v>모두 지급</v>
      </c>
      <c r="AC107" s="19" t="str">
        <f t="shared" si="28"/>
        <v>모두 지급</v>
      </c>
    </row>
    <row r="108" spans="2:30" x14ac:dyDescent="0.3">
      <c r="C108" s="21">
        <f>SUM(C8:C107)</f>
        <v>4140898724</v>
      </c>
      <c r="D108" s="21">
        <f>SUM(D8:D107)</f>
        <v>1368250522</v>
      </c>
      <c r="E108" s="21">
        <f t="shared" ref="E108:G108" si="30">SUM(E8:E107)</f>
        <v>1092962224</v>
      </c>
      <c r="F108" s="21">
        <f t="shared" si="30"/>
        <v>782060950</v>
      </c>
      <c r="G108" s="21">
        <f t="shared" si="30"/>
        <v>423082164</v>
      </c>
      <c r="X108" t="str">
        <f t="shared" si="24"/>
        <v>모두 지급</v>
      </c>
      <c r="Z108" s="19"/>
      <c r="AA108" s="19"/>
      <c r="AB108" s="19"/>
      <c r="AC108" s="19"/>
      <c r="AD108" s="20" t="s">
        <v>14</v>
      </c>
    </row>
    <row r="109" spans="2:30" x14ac:dyDescent="0.3">
      <c r="X109" t="str">
        <f t="shared" si="24"/>
        <v>모두 지급</v>
      </c>
      <c r="Z109" s="19"/>
      <c r="AA109" s="19"/>
      <c r="AB109" s="19"/>
      <c r="AC109" s="19"/>
    </row>
    <row r="110" spans="2:30" x14ac:dyDescent="0.3">
      <c r="X110" t="str">
        <f t="shared" si="24"/>
        <v>모두 지급</v>
      </c>
      <c r="Z110" s="19"/>
      <c r="AA110" s="19"/>
      <c r="AB110" s="19"/>
      <c r="AC110" s="19"/>
    </row>
    <row r="111" spans="2:30" x14ac:dyDescent="0.3">
      <c r="X111" t="str">
        <f t="shared" si="24"/>
        <v>모두 지급</v>
      </c>
      <c r="Z111" s="19"/>
      <c r="AA111" s="19"/>
      <c r="AB111" s="19"/>
      <c r="AC111" s="19"/>
    </row>
    <row r="112" spans="2:30" x14ac:dyDescent="0.3">
      <c r="X112" t="str">
        <f t="shared" si="24"/>
        <v>모두 지급</v>
      </c>
      <c r="Z112" s="19"/>
      <c r="AA112" s="19"/>
      <c r="AB112" s="19"/>
      <c r="AC112" s="19"/>
    </row>
  </sheetData>
  <phoneticPr fontId="2" type="noConversion"/>
  <conditionalFormatting sqref="L8">
    <cfRule type="cellIs" dxfId="0" priority="1" operator="equal">
      <formula>$Y$8="지급"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125E-2EBF-4413-8D57-72233A933F08}">
  <dimension ref="D1:V505"/>
  <sheetViews>
    <sheetView tabSelected="1" topLeftCell="B1" zoomScaleNormal="100" workbookViewId="0">
      <selection activeCell="H10" sqref="H10"/>
    </sheetView>
  </sheetViews>
  <sheetFormatPr defaultRowHeight="16.5" x14ac:dyDescent="0.3"/>
  <cols>
    <col min="1" max="3" width="3.125" customWidth="1"/>
    <col min="4" max="4" width="2.875" customWidth="1"/>
    <col min="5" max="5" width="11.625" style="30" bestFit="1" customWidth="1"/>
    <col min="7" max="19" width="12.75" bestFit="1" customWidth="1"/>
    <col min="21" max="21" width="9.625" bestFit="1" customWidth="1"/>
  </cols>
  <sheetData>
    <row r="1" spans="4:22" x14ac:dyDescent="0.3">
      <c r="D1" s="28" t="s">
        <v>24</v>
      </c>
      <c r="E1" s="29" t="s">
        <v>25</v>
      </c>
      <c r="F1" s="25" t="s">
        <v>15</v>
      </c>
      <c r="G1" s="23">
        <v>10001</v>
      </c>
      <c r="H1" s="23">
        <v>10001</v>
      </c>
      <c r="I1" s="23">
        <v>10001</v>
      </c>
      <c r="J1" s="23">
        <v>10001</v>
      </c>
      <c r="K1" s="23">
        <v>10001</v>
      </c>
      <c r="L1" s="23">
        <v>20001</v>
      </c>
      <c r="M1" s="23">
        <v>20001</v>
      </c>
      <c r="N1" s="23">
        <v>30001</v>
      </c>
      <c r="O1" s="23">
        <v>30001</v>
      </c>
      <c r="P1" s="23">
        <v>40001</v>
      </c>
      <c r="Q1" s="23">
        <v>40001</v>
      </c>
      <c r="R1" s="23">
        <v>50001</v>
      </c>
      <c r="S1" s="23">
        <v>50001</v>
      </c>
    </row>
    <row r="2" spans="4:22" x14ac:dyDescent="0.3">
      <c r="D2" s="28"/>
      <c r="E2" s="29"/>
      <c r="F2" s="25"/>
      <c r="G2" s="24" t="s">
        <v>16</v>
      </c>
      <c r="H2" s="24"/>
      <c r="I2" s="24"/>
      <c r="J2" s="24"/>
      <c r="K2" s="24"/>
      <c r="L2" s="24" t="s">
        <v>17</v>
      </c>
      <c r="M2" s="24"/>
      <c r="N2" s="24" t="s">
        <v>19</v>
      </c>
      <c r="O2" s="24"/>
      <c r="P2" s="24" t="s">
        <v>18</v>
      </c>
      <c r="Q2" s="24"/>
      <c r="R2" s="24" t="s">
        <v>20</v>
      </c>
      <c r="S2" s="24"/>
    </row>
    <row r="3" spans="4:22" x14ac:dyDescent="0.3">
      <c r="D3" s="28"/>
      <c r="E3" s="29"/>
      <c r="F3" s="25"/>
      <c r="G3" s="23">
        <v>101</v>
      </c>
      <c r="H3" s="23">
        <v>201</v>
      </c>
      <c r="I3" s="23">
        <v>301</v>
      </c>
      <c r="J3" s="23">
        <v>401</v>
      </c>
      <c r="K3" s="23">
        <v>501</v>
      </c>
      <c r="L3" s="23">
        <v>101</v>
      </c>
      <c r="M3" s="23">
        <v>501</v>
      </c>
      <c r="N3" s="23">
        <v>101</v>
      </c>
      <c r="O3" s="23">
        <v>401</v>
      </c>
      <c r="P3" s="23">
        <v>101</v>
      </c>
      <c r="Q3" s="23">
        <v>201</v>
      </c>
      <c r="R3" s="23">
        <v>101</v>
      </c>
      <c r="S3" s="23">
        <v>301</v>
      </c>
    </row>
    <row r="4" spans="4:22" x14ac:dyDescent="0.3">
      <c r="D4" s="28"/>
      <c r="E4" s="29"/>
      <c r="F4" s="25"/>
      <c r="G4" s="23" t="s">
        <v>1</v>
      </c>
      <c r="H4" s="23" t="s">
        <v>2</v>
      </c>
      <c r="I4" s="23" t="s">
        <v>3</v>
      </c>
      <c r="J4" s="23" t="s">
        <v>4</v>
      </c>
      <c r="K4" s="23" t="s">
        <v>5</v>
      </c>
      <c r="L4" s="23" t="s">
        <v>1</v>
      </c>
      <c r="M4" s="23" t="s">
        <v>5</v>
      </c>
      <c r="N4" s="23" t="s">
        <v>1</v>
      </c>
      <c r="O4" s="23" t="s">
        <v>4</v>
      </c>
      <c r="P4" s="23" t="s">
        <v>1</v>
      </c>
      <c r="Q4" s="23" t="s">
        <v>2</v>
      </c>
      <c r="R4" s="23" t="s">
        <v>1</v>
      </c>
      <c r="S4" s="23" t="s">
        <v>3</v>
      </c>
      <c r="U4" s="22" t="s">
        <v>22</v>
      </c>
      <c r="V4" s="22" t="s">
        <v>21</v>
      </c>
    </row>
    <row r="5" spans="4:22" x14ac:dyDescent="0.3">
      <c r="D5">
        <v>1</v>
      </c>
      <c r="E5" s="30">
        <v>1</v>
      </c>
      <c r="F5" s="27">
        <v>1</v>
      </c>
      <c r="G5">
        <f>ROUNDDOWN(VLOOKUP($D5,'단계별 1일동안 획득하는 보상 량'!$B:$G,LEFT('건물 성장 비용'!G$3,1)+1,0)
*IF(MOD($F5+LEFT($G$3,1)+4,5)=$U$5,$V$5)
*$E5,0)</f>
        <v>1</v>
      </c>
      <c r="H5">
        <f>ROUNDDOWN(VLOOKUP($D5,'단계별 1일동안 획득하는 보상 량'!$B:$G,LEFT('건물 성장 비용'!H$3,1)+1,0)
*IF(MOD($F5+LEFT($G$3,1)+4,5)=$U$5,$V$5)
*$E5,0)</f>
        <v>0</v>
      </c>
      <c r="I5">
        <f>ROUNDDOWN(VLOOKUP($D5,'단계별 1일동안 획득하는 보상 량'!$B:$G,LEFT('건물 성장 비용'!I$3,1)+1,0)
*IF(MOD($F5+LEFT($G$3,1)+4,5)=$U$5,$V$5)
*$E5,0)</f>
        <v>0</v>
      </c>
      <c r="J5">
        <f>ROUNDDOWN(VLOOKUP($D5,'단계별 1일동안 획득하는 보상 량'!$B:$G,LEFT('건물 성장 비용'!J$3,1)+1,0)
*IF(MOD($F5+LEFT($G$3,1)+4,5)=$U$5,$V$5)
*$E5,0)</f>
        <v>0</v>
      </c>
      <c r="K5">
        <f>ROUNDDOWN(VLOOKUP($D5,'단계별 1일동안 획득하는 보상 량'!$B:$G,LEFT('건물 성장 비용'!K$3,1)+1,0)
*IF(MOD($F5+LEFT($G$3,1)+4,5)=$U$5,$V$5)
*$E5,0)</f>
        <v>0</v>
      </c>
      <c r="L5">
        <f>ROUNDDOWN(VLOOKUP($D5,'단계별 1일동안 획득하는 보상 량'!$B:$G,LEFT('건물 성장 비용'!L$3,1)+1,0)
*IF(MOD($F5+LEFT($G$3,1)+4,5)=$U$5,$V$5)
*$E5,0)</f>
        <v>1</v>
      </c>
      <c r="M5">
        <f>ROUNDDOWN(VLOOKUP($D5,'단계별 1일동안 획득하는 보상 량'!$B:$G,LEFT('건물 성장 비용'!M$3,1)+1,0)
*IF(MOD($F5+LEFT($G$3,1)+4,5)=$U$5,$V$5)
*$E5,0)</f>
        <v>0</v>
      </c>
      <c r="N5">
        <f>ROUNDDOWN(VLOOKUP($D5,'단계별 1일동안 획득하는 보상 량'!$B:$G,LEFT('건물 성장 비용'!N$3,1)+1,0)
*IF(MOD($F5+LEFT($G$3,1)+4,5)=$U$5,$V$5)
*$E5,0)</f>
        <v>1</v>
      </c>
      <c r="O5">
        <f>ROUNDDOWN(VLOOKUP($D5,'단계별 1일동안 획득하는 보상 량'!$B:$G,LEFT('건물 성장 비용'!O$3,1)+1,0)
*IF(MOD($F5+LEFT($G$3,1)+4,5)=$U$5,$V$5)
*$E5,0)</f>
        <v>0</v>
      </c>
      <c r="P5">
        <f>ROUNDDOWN(VLOOKUP($D5,'단계별 1일동안 획득하는 보상 량'!$B:$G,LEFT('건물 성장 비용'!P$3,1)+1,0)
*IF(MOD($F5+LEFT($G$3,1)+4,5)=$U$5,$V$5)
*$E5,0)</f>
        <v>1</v>
      </c>
      <c r="Q5">
        <f>ROUNDDOWN(VLOOKUP($D5,'단계별 1일동안 획득하는 보상 량'!$B:$G,LEFT('건물 성장 비용'!Q$3,1)+1,0)
*IF(MOD($F5+LEFT($G$3,1)+4,5)=$U$5,$V$5)
*$E5,0)</f>
        <v>0</v>
      </c>
      <c r="R5">
        <f>ROUNDDOWN(VLOOKUP($D5,'단계별 1일동안 획득하는 보상 량'!$B:$G,LEFT('건물 성장 비용'!R$3,1)+1,0)
*IF(MOD($F5+LEFT($G$3,1)+4,5)=$U$5,$V$5)
*$E5,0)</f>
        <v>1</v>
      </c>
      <c r="S5">
        <f>ROUNDDOWN(VLOOKUP($D5,'단계별 1일동안 획득하는 보상 량'!$B:$G,LEFT('건물 성장 비용'!S$3,1)+1,0)
*IF(MOD($F5+LEFT($G$3,1)+4,5)=$U$5,$V$5)
*$E5,0)</f>
        <v>0</v>
      </c>
      <c r="U5" s="20">
        <v>1</v>
      </c>
      <c r="V5" s="20">
        <v>0.1</v>
      </c>
    </row>
    <row r="6" spans="4:22" x14ac:dyDescent="0.3">
      <c r="D6">
        <v>1</v>
      </c>
      <c r="E6" s="30">
        <v>1</v>
      </c>
      <c r="F6" s="27">
        <v>2</v>
      </c>
      <c r="G6">
        <f>ROUNDDOWN(VLOOKUP($D6,'단계별 1일동안 획득하는 보상 량'!$B:$G,LEFT('건물 성장 비용'!G$3,1)+1,0)
*IF(MOD($F6+LEFT($G$3,1)+4,5)=$U$6,$V$6)
*$E6,0)</f>
        <v>1</v>
      </c>
      <c r="H6">
        <f>ROUNDDOWN(VLOOKUP($D6,'단계별 1일동안 획득하는 보상 량'!$B:$G,LEFT('건물 성장 비용'!H$3,1)+1,0)
*IF(MOD($F6+LEFT($G$3,1)+4,5)=$U$6,$V$6)
*$E6,0)</f>
        <v>1</v>
      </c>
      <c r="I6">
        <f>ROUNDDOWN(VLOOKUP($D6,'단계별 1일동안 획득하는 보상 량'!$B:$G,LEFT('건물 성장 비용'!I$3,1)+1,0)
*IF(MOD($F6+LEFT($G$3,1)+4,5)=$U$6,$V$6)
*$E6,0)</f>
        <v>0</v>
      </c>
      <c r="J6">
        <f>ROUNDDOWN(VLOOKUP($D6,'단계별 1일동안 획득하는 보상 량'!$B:$G,LEFT('건물 성장 비용'!J$3,1)+1,0)
*IF(MOD($F6+LEFT($G$3,1)+4,5)=$U$6,$V$6)
*$E6,0)</f>
        <v>0</v>
      </c>
      <c r="K6">
        <f>ROUNDDOWN(VLOOKUP($D6,'단계별 1일동안 획득하는 보상 량'!$B:$G,LEFT('건물 성장 비용'!K$3,1)+1,0)
*IF(MOD($F6+LEFT($G$3,1)+4,5)=$U$6,$V$6)
*$E6,0)</f>
        <v>0</v>
      </c>
      <c r="L6">
        <f>ROUNDDOWN(VLOOKUP($D6,'단계별 1일동안 획득하는 보상 량'!$B:$G,LEFT('건물 성장 비용'!L$3,1)+1,0)
*IF(MOD($F6+LEFT($G$3,1)+4,5)=$U$6,$V$6)
*$E6,0)</f>
        <v>1</v>
      </c>
      <c r="M6">
        <f>ROUNDDOWN(VLOOKUP($D6,'단계별 1일동안 획득하는 보상 량'!$B:$G,LEFT('건물 성장 비용'!M$3,1)+1,0)
*IF(MOD($F6+LEFT($G$3,1)+4,5)=$U$6,$V$6)
*$E6,0)</f>
        <v>0</v>
      </c>
      <c r="N6">
        <f>ROUNDDOWN(VLOOKUP($D6,'단계별 1일동안 획득하는 보상 량'!$B:$G,LEFT('건물 성장 비용'!N$3,1)+1,0)
*IF(MOD($F6+LEFT($G$3,1)+4,5)=$U$6,$V$6)
*$E6,0)</f>
        <v>1</v>
      </c>
      <c r="O6">
        <f>ROUNDDOWN(VLOOKUP($D6,'단계별 1일동안 획득하는 보상 량'!$B:$G,LEFT('건물 성장 비용'!O$3,1)+1,0)
*IF(MOD($F6+LEFT($G$3,1)+4,5)=$U$6,$V$6)
*$E6,0)</f>
        <v>0</v>
      </c>
      <c r="P6">
        <f>ROUNDDOWN(VLOOKUP($D6,'단계별 1일동안 획득하는 보상 량'!$B:$G,LEFT('건물 성장 비용'!P$3,1)+1,0)
*IF(MOD($F6+LEFT($G$3,1)+4,5)=$U$6,$V$6)
*$E6,0)</f>
        <v>1</v>
      </c>
      <c r="Q6">
        <f>ROUNDDOWN(VLOOKUP($D6,'단계별 1일동안 획득하는 보상 량'!$B:$G,LEFT('건물 성장 비용'!Q$3,1)+1,0)
*IF(MOD($F6+LEFT($G$3,1)+4,5)=$U$6,$V$6)
*$E6,0)</f>
        <v>1</v>
      </c>
      <c r="R6">
        <f>ROUNDDOWN(VLOOKUP($D6,'단계별 1일동안 획득하는 보상 량'!$B:$G,LEFT('건물 성장 비용'!R$3,1)+1,0)
*IF(MOD($F6+LEFT($G$3,1)+4,5)=$U$6,$V$6)
*$E6,0)</f>
        <v>1</v>
      </c>
      <c r="S6">
        <f>ROUNDDOWN(VLOOKUP($D6,'단계별 1일동안 획득하는 보상 량'!$B:$G,LEFT('건물 성장 비용'!S$3,1)+1,0)
*IF(MOD($F6+LEFT($G$3,1)+4,5)=$U$6,$V$6)
*$E6,0)</f>
        <v>0</v>
      </c>
      <c r="U6" s="20">
        <v>2</v>
      </c>
      <c r="V6" s="20">
        <v>0.15</v>
      </c>
    </row>
    <row r="7" spans="4:22" x14ac:dyDescent="0.3">
      <c r="D7">
        <v>1</v>
      </c>
      <c r="E7" s="30">
        <v>1</v>
      </c>
      <c r="F7" s="27">
        <v>3</v>
      </c>
      <c r="G7">
        <f>ROUNDDOWN(VLOOKUP($D7,'단계별 1일동안 획득하는 보상 량'!$B:$G,LEFT('건물 성장 비용'!G$3,1)+1,0)
*IF(MOD($F7+LEFT($G$3,1)+4,5)=$U$7,$V$7)
*$E7,0)</f>
        <v>2</v>
      </c>
      <c r="H7">
        <f>ROUNDDOWN(VLOOKUP($D7,'단계별 1일동안 획득하는 보상 량'!$B:$G,LEFT('건물 성장 비용'!H$3,1)+1,0)
*IF(MOD($F7+LEFT($G$3,1)+4,5)=$U$7,$V$7)
*$E7,0)</f>
        <v>1</v>
      </c>
      <c r="I7">
        <f>ROUNDDOWN(VLOOKUP($D7,'단계별 1일동안 획득하는 보상 량'!$B:$G,LEFT('건물 성장 비용'!I$3,1)+1,0)
*IF(MOD($F7+LEFT($G$3,1)+4,5)=$U$7,$V$7)
*$E7,0)</f>
        <v>0</v>
      </c>
      <c r="J7">
        <f>ROUNDDOWN(VLOOKUP($D7,'단계별 1일동안 획득하는 보상 량'!$B:$G,LEFT('건물 성장 비용'!J$3,1)+1,0)
*IF(MOD($F7+LEFT($G$3,1)+4,5)=$U$7,$V$7)
*$E7,0)</f>
        <v>0</v>
      </c>
      <c r="K7">
        <f>ROUNDDOWN(VLOOKUP($D7,'단계별 1일동안 획득하는 보상 량'!$B:$G,LEFT('건물 성장 비용'!K$3,1)+1,0)
*IF(MOD($F7+LEFT($G$3,1)+4,5)=$U$7,$V$7)
*$E7,0)</f>
        <v>0</v>
      </c>
      <c r="L7">
        <f>ROUNDDOWN(VLOOKUP($D7,'단계별 1일동안 획득하는 보상 량'!$B:$G,LEFT('건물 성장 비용'!L$3,1)+1,0)
*IF(MOD($F7+LEFT($G$3,1)+4,5)=$U$7,$V$7)
*$E7,0)</f>
        <v>2</v>
      </c>
      <c r="M7">
        <f>ROUNDDOWN(VLOOKUP($D7,'단계별 1일동안 획득하는 보상 량'!$B:$G,LEFT('건물 성장 비용'!M$3,1)+1,0)
*IF(MOD($F7+LEFT($G$3,1)+4,5)=$U$7,$V$7)
*$E7,0)</f>
        <v>0</v>
      </c>
      <c r="N7">
        <f>ROUNDDOWN(VLOOKUP($D7,'단계별 1일동안 획득하는 보상 량'!$B:$G,LEFT('건물 성장 비용'!N$3,1)+1,0)
*IF(MOD($F7+LEFT($G$3,1)+4,5)=$U$7,$V$7)
*$E7,0)</f>
        <v>2</v>
      </c>
      <c r="O7">
        <f>ROUNDDOWN(VLOOKUP($D7,'단계별 1일동안 획득하는 보상 량'!$B:$G,LEFT('건물 성장 비용'!O$3,1)+1,0)
*IF(MOD($F7+LEFT($G$3,1)+4,5)=$U$7,$V$7)
*$E7,0)</f>
        <v>0</v>
      </c>
      <c r="P7">
        <f>ROUNDDOWN(VLOOKUP($D7,'단계별 1일동안 획득하는 보상 량'!$B:$G,LEFT('건물 성장 비용'!P$3,1)+1,0)
*IF(MOD($F7+LEFT($G$3,1)+4,5)=$U$7,$V$7)
*$E7,0)</f>
        <v>2</v>
      </c>
      <c r="Q7">
        <f>ROUNDDOWN(VLOOKUP($D7,'단계별 1일동안 획득하는 보상 량'!$B:$G,LEFT('건물 성장 비용'!Q$3,1)+1,0)
*IF(MOD($F7+LEFT($G$3,1)+4,5)=$U$7,$V$7)
*$E7,0)</f>
        <v>1</v>
      </c>
      <c r="R7">
        <f>ROUNDDOWN(VLOOKUP($D7,'단계별 1일동안 획득하는 보상 량'!$B:$G,LEFT('건물 성장 비용'!R$3,1)+1,0)
*IF(MOD($F7+LEFT($G$3,1)+4,5)=$U$7,$V$7)
*$E7,0)</f>
        <v>2</v>
      </c>
      <c r="S7">
        <f>ROUNDDOWN(VLOOKUP($D7,'단계별 1일동안 획득하는 보상 량'!$B:$G,LEFT('건물 성장 비용'!S$3,1)+1,0)
*IF(MOD($F7+LEFT($G$3,1)+4,5)=$U$7,$V$7)
*$E7,0)</f>
        <v>0</v>
      </c>
      <c r="U7" s="20">
        <v>3</v>
      </c>
      <c r="V7" s="20">
        <v>0.2</v>
      </c>
    </row>
    <row r="8" spans="4:22" x14ac:dyDescent="0.3">
      <c r="D8">
        <v>1</v>
      </c>
      <c r="E8" s="30">
        <v>1</v>
      </c>
      <c r="F8" s="27">
        <v>4</v>
      </c>
      <c r="G8">
        <f>ROUNDDOWN(VLOOKUP($D8,'단계별 1일동안 획득하는 보상 량'!$B:$G,LEFT('건물 성장 비용'!G$3,1)+1,0)
*IF(MOD($F8+LEFT($G$3,1)+4,5)=$U$8,$V$8)
*$E8,0)</f>
        <v>2</v>
      </c>
      <c r="H8">
        <f>ROUNDDOWN(VLOOKUP($D8,'단계별 1일동안 획득하는 보상 량'!$B:$G,LEFT('건물 성장 비용'!H$3,1)+1,0)
*IF(MOD($F8+LEFT($G$3,1)+4,5)=$U$8,$V$8)
*$E8,0)</f>
        <v>2</v>
      </c>
      <c r="I8">
        <f>ROUNDDOWN(VLOOKUP($D8,'단계별 1일동안 획득하는 보상 량'!$B:$G,LEFT('건물 성장 비용'!I$3,1)+1,0)
*IF(MOD($F8+LEFT($G$3,1)+4,5)=$U$8,$V$8)
*$E8,0)</f>
        <v>0</v>
      </c>
      <c r="J8">
        <f>ROUNDDOWN(VLOOKUP($D8,'단계별 1일동안 획득하는 보상 량'!$B:$G,LEFT('건물 성장 비용'!J$3,1)+1,0)
*IF(MOD($F8+LEFT($G$3,1)+4,5)=$U$8,$V$8)
*$E8,0)</f>
        <v>0</v>
      </c>
      <c r="K8">
        <f>ROUNDDOWN(VLOOKUP($D8,'단계별 1일동안 획득하는 보상 량'!$B:$G,LEFT('건물 성장 비용'!K$3,1)+1,0)
*IF(MOD($F8+LEFT($G$3,1)+4,5)=$U$8,$V$8)
*$E8,0)</f>
        <v>0</v>
      </c>
      <c r="L8">
        <f>ROUNDDOWN(VLOOKUP($D8,'단계별 1일동안 획득하는 보상 량'!$B:$G,LEFT('건물 성장 비용'!L$3,1)+1,0)
*IF(MOD($F8+LEFT($G$3,1)+4,5)=$U$8,$V$8)
*$E8,0)</f>
        <v>2</v>
      </c>
      <c r="M8">
        <f>ROUNDDOWN(VLOOKUP($D8,'단계별 1일동안 획득하는 보상 량'!$B:$G,LEFT('건물 성장 비용'!M$3,1)+1,0)
*IF(MOD($F8+LEFT($G$3,1)+4,5)=$U$8,$V$8)
*$E8,0)</f>
        <v>0</v>
      </c>
      <c r="N8">
        <f>ROUNDDOWN(VLOOKUP($D8,'단계별 1일동안 획득하는 보상 량'!$B:$G,LEFT('건물 성장 비용'!N$3,1)+1,0)
*IF(MOD($F8+LEFT($G$3,1)+4,5)=$U$8,$V$8)
*$E8,0)</f>
        <v>2</v>
      </c>
      <c r="O8">
        <f>ROUNDDOWN(VLOOKUP($D8,'단계별 1일동안 획득하는 보상 량'!$B:$G,LEFT('건물 성장 비용'!O$3,1)+1,0)
*IF(MOD($F8+LEFT($G$3,1)+4,5)=$U$8,$V$8)
*$E8,0)</f>
        <v>0</v>
      </c>
      <c r="P8">
        <f>ROUNDDOWN(VLOOKUP($D8,'단계별 1일동안 획득하는 보상 량'!$B:$G,LEFT('건물 성장 비용'!P$3,1)+1,0)
*IF(MOD($F8+LEFT($G$3,1)+4,5)=$U$8,$V$8)
*$E8,0)</f>
        <v>2</v>
      </c>
      <c r="Q8">
        <f>ROUNDDOWN(VLOOKUP($D8,'단계별 1일동안 획득하는 보상 량'!$B:$G,LEFT('건물 성장 비용'!Q$3,1)+1,0)
*IF(MOD($F8+LEFT($G$3,1)+4,5)=$U$8,$V$8)
*$E8,0)</f>
        <v>2</v>
      </c>
      <c r="R8">
        <f>ROUNDDOWN(VLOOKUP($D8,'단계별 1일동안 획득하는 보상 량'!$B:$G,LEFT('건물 성장 비용'!R$3,1)+1,0)
*IF(MOD($F8+LEFT($G$3,1)+4,5)=$U$8,$V$8)
*$E8,0)</f>
        <v>2</v>
      </c>
      <c r="S8">
        <f>ROUNDDOWN(VLOOKUP($D8,'단계별 1일동안 획득하는 보상 량'!$B:$G,LEFT('건물 성장 비용'!S$3,1)+1,0)
*IF(MOD($F8+LEFT($G$3,1)+4,5)=$U$8,$V$8)
*$E8,0)</f>
        <v>0</v>
      </c>
      <c r="U8" s="20">
        <v>4</v>
      </c>
      <c r="V8" s="20">
        <v>0.25</v>
      </c>
    </row>
    <row r="9" spans="4:22" x14ac:dyDescent="0.3">
      <c r="D9">
        <v>1</v>
      </c>
      <c r="E9" s="30">
        <v>1</v>
      </c>
      <c r="F9" s="27">
        <v>5</v>
      </c>
      <c r="G9">
        <f>ROUNDDOWN(VLOOKUP($D9,'단계별 1일동안 획득하는 보상 량'!$B:$G,LEFT('건물 성장 비용'!G$3,1)+1,0)
*IF(MOD($F9+LEFT($G$3,1)+4,5)=$U$9,$V$9)
*$E9,0)</f>
        <v>3</v>
      </c>
      <c r="H9">
        <f>ROUNDDOWN(VLOOKUP($D9,'단계별 1일동안 획득하는 보상 량'!$B:$G,LEFT('건물 성장 비용'!H$3,1)+1,0)
*IF(MOD($F9+LEFT($G$3,1)+4,5)=$U$9,$V$9)
*$E9,0)</f>
        <v>2</v>
      </c>
      <c r="I9">
        <f>ROUNDDOWN(VLOOKUP($D9,'단계별 1일동안 획득하는 보상 량'!$B:$G,LEFT('건물 성장 비용'!I$3,1)+1,0)
*IF(MOD($F9+LEFT($G$3,1)+4,5)=$U$9,$V$9)
*$E9,0)</f>
        <v>0</v>
      </c>
      <c r="J9">
        <f>ROUNDDOWN(VLOOKUP($D9,'단계별 1일동안 획득하는 보상 량'!$B:$G,LEFT('건물 성장 비용'!J$3,1)+1,0)
*IF(MOD($F9+LEFT($G$3,1)+4,5)=$U$9,$V$9)
*$E9,0)</f>
        <v>0</v>
      </c>
      <c r="K9">
        <f>ROUNDDOWN(VLOOKUP($D9,'단계별 1일동안 획득하는 보상 량'!$B:$G,LEFT('건물 성장 비용'!K$3,1)+1,0)
*IF(MOD($F9+LEFT($G$3,1)+4,5)=$U$9,$V$9)
*$E9,0)</f>
        <v>0</v>
      </c>
      <c r="L9">
        <f>ROUNDDOWN(VLOOKUP($D9,'단계별 1일동안 획득하는 보상 량'!$B:$G,LEFT('건물 성장 비용'!L$3,1)+1,0)
*IF(MOD($F9+LEFT($G$3,1)+4,5)=$U$9,$V$9)
*$E9,0)</f>
        <v>3</v>
      </c>
      <c r="M9">
        <f>ROUNDDOWN(VLOOKUP($D9,'단계별 1일동안 획득하는 보상 량'!$B:$G,LEFT('건물 성장 비용'!M$3,1)+1,0)
*IF(MOD($F9+LEFT($G$3,1)+4,5)=$U$9,$V$9)
*$E9,0)</f>
        <v>0</v>
      </c>
      <c r="N9">
        <f>ROUNDDOWN(VLOOKUP($D9,'단계별 1일동안 획득하는 보상 량'!$B:$G,LEFT('건물 성장 비용'!N$3,1)+1,0)
*IF(MOD($F9+LEFT($G$3,1)+4,5)=$U$9,$V$9)
*$E9,0)</f>
        <v>3</v>
      </c>
      <c r="O9">
        <f>ROUNDDOWN(VLOOKUP($D9,'단계별 1일동안 획득하는 보상 량'!$B:$G,LEFT('건물 성장 비용'!O$3,1)+1,0)
*IF(MOD($F9+LEFT($G$3,1)+4,5)=$U$9,$V$9)
*$E9,0)</f>
        <v>0</v>
      </c>
      <c r="P9">
        <f>ROUNDDOWN(VLOOKUP($D9,'단계별 1일동안 획득하는 보상 량'!$B:$G,LEFT('건물 성장 비용'!P$3,1)+1,0)
*IF(MOD($F9+LEFT($G$3,1)+4,5)=$U$9,$V$9)
*$E9,0)</f>
        <v>3</v>
      </c>
      <c r="Q9">
        <f>ROUNDDOWN(VLOOKUP($D9,'단계별 1일동안 획득하는 보상 량'!$B:$G,LEFT('건물 성장 비용'!Q$3,1)+1,0)
*IF(MOD($F9+LEFT($G$3,1)+4,5)=$U$9,$V$9)
*$E9,0)</f>
        <v>2</v>
      </c>
      <c r="R9">
        <f>ROUNDDOWN(VLOOKUP($D9,'단계별 1일동안 획득하는 보상 량'!$B:$G,LEFT('건물 성장 비용'!R$3,1)+1,0)
*IF(MOD($F9+LEFT($G$3,1)+4,5)=$U$9,$V$9)
*$E9,0)</f>
        <v>3</v>
      </c>
      <c r="S9">
        <f>ROUNDDOWN(VLOOKUP($D9,'단계별 1일동안 획득하는 보상 량'!$B:$G,LEFT('건물 성장 비용'!S$3,1)+1,0)
*IF(MOD($F9+LEFT($G$3,1)+4,5)=$U$9,$V$9)
*$E9,0)</f>
        <v>0</v>
      </c>
      <c r="U9" s="20">
        <v>0</v>
      </c>
      <c r="V9" s="20">
        <v>0.3</v>
      </c>
    </row>
    <row r="10" spans="4:22" x14ac:dyDescent="0.3">
      <c r="D10">
        <f>D5+1</f>
        <v>2</v>
      </c>
      <c r="E10" s="30">
        <v>1</v>
      </c>
      <c r="F10" s="27">
        <v>6</v>
      </c>
      <c r="G10">
        <f>ROUNDDOWN(VLOOKUP($D10,'단계별 1일동안 획득하는 보상 량'!$B:$G,LEFT('건물 성장 비용'!G$3,1)+1,0)
*IF(MOD($F10+LEFT($G$3,1)+4,5)=$U$5,$V$5)
*$E10,0)</f>
        <v>1</v>
      </c>
      <c r="H10">
        <f>ROUNDDOWN(VLOOKUP($D10,'단계별 1일동안 획득하는 보상 량'!$B:$G,LEFT('건물 성장 비용'!H$3,1)+1,0)
*IF(MOD($F10+LEFT($G$3,1)+4,5)=$U$5,$V$5)
*$E10,0)</f>
        <v>0</v>
      </c>
      <c r="I10">
        <f>ROUNDDOWN(VLOOKUP($D10,'단계별 1일동안 획득하는 보상 량'!$B:$G,LEFT('건물 성장 비용'!I$3,1)+1,0)
*IF(MOD($F10+LEFT($G$3,1)+4,5)=$U$5,$V$5)
*$E10,0)</f>
        <v>0</v>
      </c>
      <c r="J10">
        <f>ROUNDDOWN(VLOOKUP($D10,'단계별 1일동안 획득하는 보상 량'!$B:$G,LEFT('건물 성장 비용'!J$3,1)+1,0)
*IF(MOD($F10+LEFT($G$3,1)+4,5)=$U$5,$V$5)
*$E10,0)</f>
        <v>0</v>
      </c>
      <c r="K10">
        <f>ROUNDDOWN(VLOOKUP($D10,'단계별 1일동안 획득하는 보상 량'!$B:$G,LEFT('건물 성장 비용'!K$3,1)+1,0)
*IF(MOD($F10+LEFT($G$3,1)+4,5)=$U$5,$V$5)
*$E10,0)</f>
        <v>0</v>
      </c>
      <c r="L10">
        <f>ROUNDDOWN(VLOOKUP($D10,'단계별 1일동안 획득하는 보상 량'!$B:$G,LEFT('건물 성장 비용'!L$3,1)+1,0)
*IF(MOD($F10+LEFT($G$3,1)+4,5)=$U$5,$V$5)
*$E10,0)</f>
        <v>1</v>
      </c>
      <c r="M10">
        <f>ROUNDDOWN(VLOOKUP($D10,'단계별 1일동안 획득하는 보상 량'!$B:$G,LEFT('건물 성장 비용'!M$3,1)+1,0)
*IF(MOD($F10+LEFT($G$3,1)+4,5)=$U$5,$V$5)
*$E10,0)</f>
        <v>0</v>
      </c>
      <c r="N10">
        <f>ROUNDDOWN(VLOOKUP($D10,'단계별 1일동안 획득하는 보상 량'!$B:$G,LEFT('건물 성장 비용'!N$3,1)+1,0)
*IF(MOD($F10+LEFT($G$3,1)+4,5)=$U$5,$V$5)
*$E10,0)</f>
        <v>1</v>
      </c>
      <c r="O10">
        <f>ROUNDDOWN(VLOOKUP($D10,'단계별 1일동안 획득하는 보상 량'!$B:$G,LEFT('건물 성장 비용'!O$3,1)+1,0)
*IF(MOD($F10+LEFT($G$3,1)+4,5)=$U$5,$V$5)
*$E10,0)</f>
        <v>0</v>
      </c>
      <c r="P10">
        <f>ROUNDDOWN(VLOOKUP($D10,'단계별 1일동안 획득하는 보상 량'!$B:$G,LEFT('건물 성장 비용'!P$3,1)+1,0)
*IF(MOD($F10+LEFT($G$3,1)+4,5)=$U$5,$V$5)
*$E10,0)</f>
        <v>1</v>
      </c>
      <c r="Q10">
        <f>ROUNDDOWN(VLOOKUP($D10,'단계별 1일동안 획득하는 보상 량'!$B:$G,LEFT('건물 성장 비용'!Q$3,1)+1,0)
*IF(MOD($F10+LEFT($G$3,1)+4,5)=$U$5,$V$5)
*$E10,0)</f>
        <v>0</v>
      </c>
      <c r="R10">
        <f>ROUNDDOWN(VLOOKUP($D10,'단계별 1일동안 획득하는 보상 량'!$B:$G,LEFT('건물 성장 비용'!R$3,1)+1,0)
*IF(MOD($F10+LEFT($G$3,1)+4,5)=$U$5,$V$5)
*$E10,0)</f>
        <v>1</v>
      </c>
      <c r="S10">
        <f>ROUNDDOWN(VLOOKUP($D10,'단계별 1일동안 획득하는 보상 량'!$B:$G,LEFT('건물 성장 비용'!S$3,1)+1,0)
*IF(MOD($F10+LEFT($G$3,1)+4,5)=$U$5,$V$5)
*$E10,0)</f>
        <v>0</v>
      </c>
      <c r="U10" s="26" t="s">
        <v>23</v>
      </c>
      <c r="V10" s="20">
        <f>SUM(V5:V9)</f>
        <v>1</v>
      </c>
    </row>
    <row r="11" spans="4:22" x14ac:dyDescent="0.3">
      <c r="D11">
        <f t="shared" ref="D11:D74" si="0">D6+1</f>
        <v>2</v>
      </c>
      <c r="E11" s="30">
        <v>1</v>
      </c>
      <c r="F11" s="27">
        <v>7</v>
      </c>
      <c r="G11">
        <f>ROUNDDOWN(VLOOKUP($D11,'단계별 1일동안 획득하는 보상 량'!$B:$G,LEFT('건물 성장 비용'!G$3,1)+1,0)
*IF(MOD($F11+LEFT($G$3,1)+4,5)=$U$6,$V$6)
*$E11,0)</f>
        <v>1</v>
      </c>
      <c r="H11">
        <f>ROUNDDOWN(VLOOKUP($D11,'단계별 1일동안 획득하는 보상 량'!$B:$G,LEFT('건물 성장 비용'!H$3,1)+1,0)
*IF(MOD($F11+LEFT($G$3,1)+4,5)=$U$6,$V$6)
*$E11,0)</f>
        <v>0</v>
      </c>
      <c r="I11">
        <f>ROUNDDOWN(VLOOKUP($D11,'단계별 1일동안 획득하는 보상 량'!$B:$G,LEFT('건물 성장 비용'!I$3,1)+1,0)
*IF(MOD($F11+LEFT($G$3,1)+4,5)=$U$6,$V$6)
*$E11,0)</f>
        <v>1</v>
      </c>
      <c r="J11">
        <f>ROUNDDOWN(VLOOKUP($D11,'단계별 1일동안 획득하는 보상 량'!$B:$G,LEFT('건물 성장 비용'!J$3,1)+1,0)
*IF(MOD($F11+LEFT($G$3,1)+4,5)=$U$6,$V$6)
*$E11,0)</f>
        <v>0</v>
      </c>
      <c r="K11">
        <f>ROUNDDOWN(VLOOKUP($D11,'단계별 1일동안 획득하는 보상 량'!$B:$G,LEFT('건물 성장 비용'!K$3,1)+1,0)
*IF(MOD($F11+LEFT($G$3,1)+4,5)=$U$6,$V$6)
*$E11,0)</f>
        <v>0</v>
      </c>
      <c r="L11">
        <f>ROUNDDOWN(VLOOKUP($D11,'단계별 1일동안 획득하는 보상 량'!$B:$G,LEFT('건물 성장 비용'!L$3,1)+1,0)
*IF(MOD($F11+LEFT($G$3,1)+4,5)=$U$6,$V$6)
*$E11,0)</f>
        <v>1</v>
      </c>
      <c r="M11">
        <f>ROUNDDOWN(VLOOKUP($D11,'단계별 1일동안 획득하는 보상 량'!$B:$G,LEFT('건물 성장 비용'!M$3,1)+1,0)
*IF(MOD($F11+LEFT($G$3,1)+4,5)=$U$6,$V$6)
*$E11,0)</f>
        <v>0</v>
      </c>
      <c r="N11">
        <f>ROUNDDOWN(VLOOKUP($D11,'단계별 1일동안 획득하는 보상 량'!$B:$G,LEFT('건물 성장 비용'!N$3,1)+1,0)
*IF(MOD($F11+LEFT($G$3,1)+4,5)=$U$6,$V$6)
*$E11,0)</f>
        <v>1</v>
      </c>
      <c r="O11">
        <f>ROUNDDOWN(VLOOKUP($D11,'단계별 1일동안 획득하는 보상 량'!$B:$G,LEFT('건물 성장 비용'!O$3,1)+1,0)
*IF(MOD($F11+LEFT($G$3,1)+4,5)=$U$6,$V$6)
*$E11,0)</f>
        <v>0</v>
      </c>
      <c r="P11">
        <f>ROUNDDOWN(VLOOKUP($D11,'단계별 1일동안 획득하는 보상 량'!$B:$G,LEFT('건물 성장 비용'!P$3,1)+1,0)
*IF(MOD($F11+LEFT($G$3,1)+4,5)=$U$6,$V$6)
*$E11,0)</f>
        <v>1</v>
      </c>
      <c r="Q11">
        <f>ROUNDDOWN(VLOOKUP($D11,'단계별 1일동안 획득하는 보상 량'!$B:$G,LEFT('건물 성장 비용'!Q$3,1)+1,0)
*IF(MOD($F11+LEFT($G$3,1)+4,5)=$U$6,$V$6)
*$E11,0)</f>
        <v>0</v>
      </c>
      <c r="R11">
        <f>ROUNDDOWN(VLOOKUP($D11,'단계별 1일동안 획득하는 보상 량'!$B:$G,LEFT('건물 성장 비용'!R$3,1)+1,0)
*IF(MOD($F11+LEFT($G$3,1)+4,5)=$U$6,$V$6)
*$E11,0)</f>
        <v>1</v>
      </c>
      <c r="S11">
        <f>ROUNDDOWN(VLOOKUP($D11,'단계별 1일동안 획득하는 보상 량'!$B:$G,LEFT('건물 성장 비용'!S$3,1)+1,0)
*IF(MOD($F11+LEFT($G$3,1)+4,5)=$U$6,$V$6)
*$E11,0)</f>
        <v>1</v>
      </c>
    </row>
    <row r="12" spans="4:22" x14ac:dyDescent="0.3">
      <c r="D12">
        <f t="shared" si="0"/>
        <v>2</v>
      </c>
      <c r="E12" s="30">
        <v>1</v>
      </c>
      <c r="F12" s="27">
        <v>8</v>
      </c>
      <c r="G12">
        <f>ROUNDDOWN(VLOOKUP($D12,'단계별 1일동안 획득하는 보상 량'!$B:$G,LEFT('건물 성장 비용'!G$3,1)+1,0)
*IF(MOD($F12+LEFT($G$3,1)+4,5)=$U$7,$V$7)
*$E12,0)</f>
        <v>2</v>
      </c>
      <c r="H12">
        <f>ROUNDDOWN(VLOOKUP($D12,'단계별 1일동안 획득하는 보상 량'!$B:$G,LEFT('건물 성장 비용'!H$3,1)+1,0)
*IF(MOD($F12+LEFT($G$3,1)+4,5)=$U$7,$V$7)
*$E12,0)</f>
        <v>0</v>
      </c>
      <c r="I12">
        <f>ROUNDDOWN(VLOOKUP($D12,'단계별 1일동안 획득하는 보상 량'!$B:$G,LEFT('건물 성장 비용'!I$3,1)+1,0)
*IF(MOD($F12+LEFT($G$3,1)+4,5)=$U$7,$V$7)
*$E12,0)</f>
        <v>1</v>
      </c>
      <c r="J12">
        <f>ROUNDDOWN(VLOOKUP($D12,'단계별 1일동안 획득하는 보상 량'!$B:$G,LEFT('건물 성장 비용'!J$3,1)+1,0)
*IF(MOD($F12+LEFT($G$3,1)+4,5)=$U$7,$V$7)
*$E12,0)</f>
        <v>0</v>
      </c>
      <c r="K12">
        <f>ROUNDDOWN(VLOOKUP($D12,'단계별 1일동안 획득하는 보상 량'!$B:$G,LEFT('건물 성장 비용'!K$3,1)+1,0)
*IF(MOD($F12+LEFT($G$3,1)+4,5)=$U$7,$V$7)
*$E12,0)</f>
        <v>0</v>
      </c>
      <c r="L12">
        <f>ROUNDDOWN(VLOOKUP($D12,'단계별 1일동안 획득하는 보상 량'!$B:$G,LEFT('건물 성장 비용'!L$3,1)+1,0)
*IF(MOD($F12+LEFT($G$3,1)+4,5)=$U$7,$V$7)
*$E12,0)</f>
        <v>2</v>
      </c>
      <c r="M12">
        <f>ROUNDDOWN(VLOOKUP($D12,'단계별 1일동안 획득하는 보상 량'!$B:$G,LEFT('건물 성장 비용'!M$3,1)+1,0)
*IF(MOD($F12+LEFT($G$3,1)+4,5)=$U$7,$V$7)
*$E12,0)</f>
        <v>0</v>
      </c>
      <c r="N12">
        <f>ROUNDDOWN(VLOOKUP($D12,'단계별 1일동안 획득하는 보상 량'!$B:$G,LEFT('건물 성장 비용'!N$3,1)+1,0)
*IF(MOD($F12+LEFT($G$3,1)+4,5)=$U$7,$V$7)
*$E12,0)</f>
        <v>2</v>
      </c>
      <c r="O12">
        <f>ROUNDDOWN(VLOOKUP($D12,'단계별 1일동안 획득하는 보상 량'!$B:$G,LEFT('건물 성장 비용'!O$3,1)+1,0)
*IF(MOD($F12+LEFT($G$3,1)+4,5)=$U$7,$V$7)
*$E12,0)</f>
        <v>0</v>
      </c>
      <c r="P12">
        <f>ROUNDDOWN(VLOOKUP($D12,'단계별 1일동안 획득하는 보상 량'!$B:$G,LEFT('건물 성장 비용'!P$3,1)+1,0)
*IF(MOD($F12+LEFT($G$3,1)+4,5)=$U$7,$V$7)
*$E12,0)</f>
        <v>2</v>
      </c>
      <c r="Q12">
        <f>ROUNDDOWN(VLOOKUP($D12,'단계별 1일동안 획득하는 보상 량'!$B:$G,LEFT('건물 성장 비용'!Q$3,1)+1,0)
*IF(MOD($F12+LEFT($G$3,1)+4,5)=$U$7,$V$7)
*$E12,0)</f>
        <v>0</v>
      </c>
      <c r="R12">
        <f>ROUNDDOWN(VLOOKUP($D12,'단계별 1일동안 획득하는 보상 량'!$B:$G,LEFT('건물 성장 비용'!R$3,1)+1,0)
*IF(MOD($F12+LEFT($G$3,1)+4,5)=$U$7,$V$7)
*$E12,0)</f>
        <v>2</v>
      </c>
      <c r="S12">
        <f>ROUNDDOWN(VLOOKUP($D12,'단계별 1일동안 획득하는 보상 량'!$B:$G,LEFT('건물 성장 비용'!S$3,1)+1,0)
*IF(MOD($F12+LEFT($G$3,1)+4,5)=$U$7,$V$7)
*$E12,0)</f>
        <v>1</v>
      </c>
    </row>
    <row r="13" spans="4:22" x14ac:dyDescent="0.3">
      <c r="D13">
        <f t="shared" si="0"/>
        <v>2</v>
      </c>
      <c r="E13" s="30">
        <v>1</v>
      </c>
      <c r="F13" s="27">
        <v>9</v>
      </c>
      <c r="G13">
        <f>ROUNDDOWN(VLOOKUP($D13,'단계별 1일동안 획득하는 보상 량'!$B:$G,LEFT('건물 성장 비용'!G$3,1)+1,0)
*IF(MOD($F13+LEFT($G$3,1)+4,5)=$U$8,$V$8)
*$E13,0)</f>
        <v>3</v>
      </c>
      <c r="H13">
        <f>ROUNDDOWN(VLOOKUP($D13,'단계별 1일동안 획득하는 보상 량'!$B:$G,LEFT('건물 성장 비용'!H$3,1)+1,0)
*IF(MOD($F13+LEFT($G$3,1)+4,5)=$U$8,$V$8)
*$E13,0)</f>
        <v>0</v>
      </c>
      <c r="I13">
        <f>ROUNDDOWN(VLOOKUP($D13,'단계별 1일동안 획득하는 보상 량'!$B:$G,LEFT('건물 성장 비용'!I$3,1)+1,0)
*IF(MOD($F13+LEFT($G$3,1)+4,5)=$U$8,$V$8)
*$E13,0)</f>
        <v>2</v>
      </c>
      <c r="J13">
        <f>ROUNDDOWN(VLOOKUP($D13,'단계별 1일동안 획득하는 보상 량'!$B:$G,LEFT('건물 성장 비용'!J$3,1)+1,0)
*IF(MOD($F13+LEFT($G$3,1)+4,5)=$U$8,$V$8)
*$E13,0)</f>
        <v>0</v>
      </c>
      <c r="K13">
        <f>ROUNDDOWN(VLOOKUP($D13,'단계별 1일동안 획득하는 보상 량'!$B:$G,LEFT('건물 성장 비용'!K$3,1)+1,0)
*IF(MOD($F13+LEFT($G$3,1)+4,5)=$U$8,$V$8)
*$E13,0)</f>
        <v>0</v>
      </c>
      <c r="L13">
        <f>ROUNDDOWN(VLOOKUP($D13,'단계별 1일동안 획득하는 보상 량'!$B:$G,LEFT('건물 성장 비용'!L$3,1)+1,0)
*IF(MOD($F13+LEFT($G$3,1)+4,5)=$U$8,$V$8)
*$E13,0)</f>
        <v>3</v>
      </c>
      <c r="M13">
        <f>ROUNDDOWN(VLOOKUP($D13,'단계별 1일동안 획득하는 보상 량'!$B:$G,LEFT('건물 성장 비용'!M$3,1)+1,0)
*IF(MOD($F13+LEFT($G$3,1)+4,5)=$U$8,$V$8)
*$E13,0)</f>
        <v>0</v>
      </c>
      <c r="N13">
        <f>ROUNDDOWN(VLOOKUP($D13,'단계별 1일동안 획득하는 보상 량'!$B:$G,LEFT('건물 성장 비용'!N$3,1)+1,0)
*IF(MOD($F13+LEFT($G$3,1)+4,5)=$U$8,$V$8)
*$E13,0)</f>
        <v>3</v>
      </c>
      <c r="O13">
        <f>ROUNDDOWN(VLOOKUP($D13,'단계별 1일동안 획득하는 보상 량'!$B:$G,LEFT('건물 성장 비용'!O$3,1)+1,0)
*IF(MOD($F13+LEFT($G$3,1)+4,5)=$U$8,$V$8)
*$E13,0)</f>
        <v>0</v>
      </c>
      <c r="P13">
        <f>ROUNDDOWN(VLOOKUP($D13,'단계별 1일동안 획득하는 보상 량'!$B:$G,LEFT('건물 성장 비용'!P$3,1)+1,0)
*IF(MOD($F13+LEFT($G$3,1)+4,5)=$U$8,$V$8)
*$E13,0)</f>
        <v>3</v>
      </c>
      <c r="Q13">
        <f>ROUNDDOWN(VLOOKUP($D13,'단계별 1일동안 획득하는 보상 량'!$B:$G,LEFT('건물 성장 비용'!Q$3,1)+1,0)
*IF(MOD($F13+LEFT($G$3,1)+4,5)=$U$8,$V$8)
*$E13,0)</f>
        <v>0</v>
      </c>
      <c r="R13">
        <f>ROUNDDOWN(VLOOKUP($D13,'단계별 1일동안 획득하는 보상 량'!$B:$G,LEFT('건물 성장 비용'!R$3,1)+1,0)
*IF(MOD($F13+LEFT($G$3,1)+4,5)=$U$8,$V$8)
*$E13,0)</f>
        <v>3</v>
      </c>
      <c r="S13">
        <f>ROUNDDOWN(VLOOKUP($D13,'단계별 1일동안 획득하는 보상 량'!$B:$G,LEFT('건물 성장 비용'!S$3,1)+1,0)
*IF(MOD($F13+LEFT($G$3,1)+4,5)=$U$8,$V$8)
*$E13,0)</f>
        <v>2</v>
      </c>
    </row>
    <row r="14" spans="4:22" x14ac:dyDescent="0.3">
      <c r="D14">
        <f t="shared" si="0"/>
        <v>2</v>
      </c>
      <c r="E14" s="30">
        <v>1</v>
      </c>
      <c r="F14" s="27">
        <v>10</v>
      </c>
      <c r="G14">
        <f>ROUNDDOWN(VLOOKUP($D14,'단계별 1일동안 획득하는 보상 량'!$B:$G,LEFT('건물 성장 비용'!G$3,1)+1,0)
*IF(MOD($F14+LEFT($G$3,1)+4,5)=$U$9,$V$9)
*$E14,0)</f>
        <v>3</v>
      </c>
      <c r="H14">
        <f>ROUNDDOWN(VLOOKUP($D14,'단계별 1일동안 획득하는 보상 량'!$B:$G,LEFT('건물 성장 비용'!H$3,1)+1,0)
*IF(MOD($F14+LEFT($G$3,1)+4,5)=$U$9,$V$9)
*$E14,0)</f>
        <v>0</v>
      </c>
      <c r="I14">
        <f>ROUNDDOWN(VLOOKUP($D14,'단계별 1일동안 획득하는 보상 량'!$B:$G,LEFT('건물 성장 비용'!I$3,1)+1,0)
*IF(MOD($F14+LEFT($G$3,1)+4,5)=$U$9,$V$9)
*$E14,0)</f>
        <v>2</v>
      </c>
      <c r="J14">
        <f>ROUNDDOWN(VLOOKUP($D14,'단계별 1일동안 획득하는 보상 량'!$B:$G,LEFT('건물 성장 비용'!J$3,1)+1,0)
*IF(MOD($F14+LEFT($G$3,1)+4,5)=$U$9,$V$9)
*$E14,0)</f>
        <v>0</v>
      </c>
      <c r="K14">
        <f>ROUNDDOWN(VLOOKUP($D14,'단계별 1일동안 획득하는 보상 량'!$B:$G,LEFT('건물 성장 비용'!K$3,1)+1,0)
*IF(MOD($F14+LEFT($G$3,1)+4,5)=$U$9,$V$9)
*$E14,0)</f>
        <v>0</v>
      </c>
      <c r="L14">
        <f>ROUNDDOWN(VLOOKUP($D14,'단계별 1일동안 획득하는 보상 량'!$B:$G,LEFT('건물 성장 비용'!L$3,1)+1,0)
*IF(MOD($F14+LEFT($G$3,1)+4,5)=$U$9,$V$9)
*$E14,0)</f>
        <v>3</v>
      </c>
      <c r="M14">
        <f>ROUNDDOWN(VLOOKUP($D14,'단계별 1일동안 획득하는 보상 량'!$B:$G,LEFT('건물 성장 비용'!M$3,1)+1,0)
*IF(MOD($F14+LEFT($G$3,1)+4,5)=$U$9,$V$9)
*$E14,0)</f>
        <v>0</v>
      </c>
      <c r="N14">
        <f>ROUNDDOWN(VLOOKUP($D14,'단계별 1일동안 획득하는 보상 량'!$B:$G,LEFT('건물 성장 비용'!N$3,1)+1,0)
*IF(MOD($F14+LEFT($G$3,1)+4,5)=$U$9,$V$9)
*$E14,0)</f>
        <v>3</v>
      </c>
      <c r="O14">
        <f>ROUNDDOWN(VLOOKUP($D14,'단계별 1일동안 획득하는 보상 량'!$B:$G,LEFT('건물 성장 비용'!O$3,1)+1,0)
*IF(MOD($F14+LEFT($G$3,1)+4,5)=$U$9,$V$9)
*$E14,0)</f>
        <v>0</v>
      </c>
      <c r="P14">
        <f>ROUNDDOWN(VLOOKUP($D14,'단계별 1일동안 획득하는 보상 량'!$B:$G,LEFT('건물 성장 비용'!P$3,1)+1,0)
*IF(MOD($F14+LEFT($G$3,1)+4,5)=$U$9,$V$9)
*$E14,0)</f>
        <v>3</v>
      </c>
      <c r="Q14">
        <f>ROUNDDOWN(VLOOKUP($D14,'단계별 1일동안 획득하는 보상 량'!$B:$G,LEFT('건물 성장 비용'!Q$3,1)+1,0)
*IF(MOD($F14+LEFT($G$3,1)+4,5)=$U$9,$V$9)
*$E14,0)</f>
        <v>0</v>
      </c>
      <c r="R14">
        <f>ROUNDDOWN(VLOOKUP($D14,'단계별 1일동안 획득하는 보상 량'!$B:$G,LEFT('건물 성장 비용'!R$3,1)+1,0)
*IF(MOD($F14+LEFT($G$3,1)+4,5)=$U$9,$V$9)
*$E14,0)</f>
        <v>3</v>
      </c>
      <c r="S14">
        <f>ROUNDDOWN(VLOOKUP($D14,'단계별 1일동안 획득하는 보상 량'!$B:$G,LEFT('건물 성장 비용'!S$3,1)+1,0)
*IF(MOD($F14+LEFT($G$3,1)+4,5)=$U$9,$V$9)
*$E14,0)</f>
        <v>2</v>
      </c>
    </row>
    <row r="15" spans="4:22" x14ac:dyDescent="0.3">
      <c r="D15">
        <f t="shared" si="0"/>
        <v>3</v>
      </c>
      <c r="E15" s="30">
        <v>1</v>
      </c>
      <c r="F15" s="27">
        <v>11</v>
      </c>
      <c r="G15">
        <f>ROUNDDOWN(VLOOKUP($D15,'단계별 1일동안 획득하는 보상 량'!$B:$G,LEFT('건물 성장 비용'!G$3,1)+1,0)
*IF(MOD($F15+LEFT($G$3,1)+4,5)=$U$5,$V$5)
*$E15,0)</f>
        <v>1</v>
      </c>
      <c r="H15">
        <f>ROUNDDOWN(VLOOKUP($D15,'단계별 1일동안 획득하는 보상 량'!$B:$G,LEFT('건물 성장 비용'!H$3,1)+1,0)
*IF(MOD($F15+LEFT($G$3,1)+4,5)=$U$5,$V$5)
*$E15,0)</f>
        <v>0</v>
      </c>
      <c r="I15">
        <f>ROUNDDOWN(VLOOKUP($D15,'단계별 1일동안 획득하는 보상 량'!$B:$G,LEFT('건물 성장 비용'!I$3,1)+1,0)
*IF(MOD($F15+LEFT($G$3,1)+4,5)=$U$5,$V$5)
*$E15,0)</f>
        <v>0</v>
      </c>
      <c r="J15">
        <f>ROUNDDOWN(VLOOKUP($D15,'단계별 1일동안 획득하는 보상 량'!$B:$G,LEFT('건물 성장 비용'!J$3,1)+1,0)
*IF(MOD($F15+LEFT($G$3,1)+4,5)=$U$5,$V$5)
*$E15,0)</f>
        <v>0</v>
      </c>
      <c r="K15">
        <f>ROUNDDOWN(VLOOKUP($D15,'단계별 1일동안 획득하는 보상 량'!$B:$G,LEFT('건물 성장 비용'!K$3,1)+1,0)
*IF(MOD($F15+LEFT($G$3,1)+4,5)=$U$5,$V$5)
*$E15,0)</f>
        <v>0</v>
      </c>
      <c r="L15">
        <f>ROUNDDOWN(VLOOKUP($D15,'단계별 1일동안 획득하는 보상 량'!$B:$G,LEFT('건물 성장 비용'!L$3,1)+1,0)
*IF(MOD($F15+LEFT($G$3,1)+4,5)=$U$5,$V$5)
*$E15,0)</f>
        <v>1</v>
      </c>
      <c r="M15">
        <f>ROUNDDOWN(VLOOKUP($D15,'단계별 1일동안 획득하는 보상 량'!$B:$G,LEFT('건물 성장 비용'!M$3,1)+1,0)
*IF(MOD($F15+LEFT($G$3,1)+4,5)=$U$5,$V$5)
*$E15,0)</f>
        <v>0</v>
      </c>
      <c r="N15">
        <f>ROUNDDOWN(VLOOKUP($D15,'단계별 1일동안 획득하는 보상 량'!$B:$G,LEFT('건물 성장 비용'!N$3,1)+1,0)
*IF(MOD($F15+LEFT($G$3,1)+4,5)=$U$5,$V$5)
*$E15,0)</f>
        <v>1</v>
      </c>
      <c r="O15">
        <f>ROUNDDOWN(VLOOKUP($D15,'단계별 1일동안 획득하는 보상 량'!$B:$G,LEFT('건물 성장 비용'!O$3,1)+1,0)
*IF(MOD($F15+LEFT($G$3,1)+4,5)=$U$5,$V$5)
*$E15,0)</f>
        <v>0</v>
      </c>
      <c r="P15">
        <f>ROUNDDOWN(VLOOKUP($D15,'단계별 1일동안 획득하는 보상 량'!$B:$G,LEFT('건물 성장 비용'!P$3,1)+1,0)
*IF(MOD($F15+LEFT($G$3,1)+4,5)=$U$5,$V$5)
*$E15,0)</f>
        <v>1</v>
      </c>
      <c r="Q15">
        <f>ROUNDDOWN(VLOOKUP($D15,'단계별 1일동안 획득하는 보상 량'!$B:$G,LEFT('건물 성장 비용'!Q$3,1)+1,0)
*IF(MOD($F15+LEFT($G$3,1)+4,5)=$U$5,$V$5)
*$E15,0)</f>
        <v>0</v>
      </c>
      <c r="R15">
        <f>ROUNDDOWN(VLOOKUP($D15,'단계별 1일동안 획득하는 보상 량'!$B:$G,LEFT('건물 성장 비용'!R$3,1)+1,0)
*IF(MOD($F15+LEFT($G$3,1)+4,5)=$U$5,$V$5)
*$E15,0)</f>
        <v>1</v>
      </c>
      <c r="S15">
        <f>ROUNDDOWN(VLOOKUP($D15,'단계별 1일동안 획득하는 보상 량'!$B:$G,LEFT('건물 성장 비용'!S$3,1)+1,0)
*IF(MOD($F15+LEFT($G$3,1)+4,5)=$U$5,$V$5)
*$E15,0)</f>
        <v>0</v>
      </c>
    </row>
    <row r="16" spans="4:22" x14ac:dyDescent="0.3">
      <c r="D16">
        <f t="shared" si="0"/>
        <v>3</v>
      </c>
      <c r="E16" s="30">
        <v>1</v>
      </c>
      <c r="F16" s="27">
        <v>12</v>
      </c>
      <c r="G16">
        <f>ROUNDDOWN(VLOOKUP($D16,'단계별 1일동안 획득하는 보상 량'!$B:$G,LEFT('건물 성장 비용'!G$3,1)+1,0)
*IF(MOD($F16+LEFT($G$3,1)+4,5)=$U$6,$V$6)
*$E16,0)</f>
        <v>2</v>
      </c>
      <c r="H16">
        <f>ROUNDDOWN(VLOOKUP($D16,'단계별 1일동안 획득하는 보상 량'!$B:$G,LEFT('건물 성장 비용'!H$3,1)+1,0)
*IF(MOD($F16+LEFT($G$3,1)+4,5)=$U$6,$V$6)
*$E16,0)</f>
        <v>0</v>
      </c>
      <c r="I16">
        <f>ROUNDDOWN(VLOOKUP($D16,'단계별 1일동안 획득하는 보상 량'!$B:$G,LEFT('건물 성장 비용'!I$3,1)+1,0)
*IF(MOD($F16+LEFT($G$3,1)+4,5)=$U$6,$V$6)
*$E16,0)</f>
        <v>0</v>
      </c>
      <c r="J16">
        <f>ROUNDDOWN(VLOOKUP($D16,'단계별 1일동안 획득하는 보상 량'!$B:$G,LEFT('건물 성장 비용'!J$3,1)+1,0)
*IF(MOD($F16+LEFT($G$3,1)+4,5)=$U$6,$V$6)
*$E16,0)</f>
        <v>0</v>
      </c>
      <c r="K16">
        <f>ROUNDDOWN(VLOOKUP($D16,'단계별 1일동안 획득하는 보상 량'!$B:$G,LEFT('건물 성장 비용'!K$3,1)+1,0)
*IF(MOD($F16+LEFT($G$3,1)+4,5)=$U$6,$V$6)
*$E16,0)</f>
        <v>0</v>
      </c>
      <c r="L16">
        <f>ROUNDDOWN(VLOOKUP($D16,'단계별 1일동안 획득하는 보상 량'!$B:$G,LEFT('건물 성장 비용'!L$3,1)+1,0)
*IF(MOD($F16+LEFT($G$3,1)+4,5)=$U$6,$V$6)
*$E16,0)</f>
        <v>2</v>
      </c>
      <c r="M16">
        <f>ROUNDDOWN(VLOOKUP($D16,'단계별 1일동안 획득하는 보상 량'!$B:$G,LEFT('건물 성장 비용'!M$3,1)+1,0)
*IF(MOD($F16+LEFT($G$3,1)+4,5)=$U$6,$V$6)
*$E16,0)</f>
        <v>0</v>
      </c>
      <c r="N16">
        <f>ROUNDDOWN(VLOOKUP($D16,'단계별 1일동안 획득하는 보상 량'!$B:$G,LEFT('건물 성장 비용'!N$3,1)+1,0)
*IF(MOD($F16+LEFT($G$3,1)+4,5)=$U$6,$V$6)
*$E16,0)</f>
        <v>2</v>
      </c>
      <c r="O16">
        <f>ROUNDDOWN(VLOOKUP($D16,'단계별 1일동안 획득하는 보상 량'!$B:$G,LEFT('건물 성장 비용'!O$3,1)+1,0)
*IF(MOD($F16+LEFT($G$3,1)+4,5)=$U$6,$V$6)
*$E16,0)</f>
        <v>0</v>
      </c>
      <c r="P16">
        <f>ROUNDDOWN(VLOOKUP($D16,'단계별 1일동안 획득하는 보상 량'!$B:$G,LEFT('건물 성장 비용'!P$3,1)+1,0)
*IF(MOD($F16+LEFT($G$3,1)+4,5)=$U$6,$V$6)
*$E16,0)</f>
        <v>2</v>
      </c>
      <c r="Q16">
        <f>ROUNDDOWN(VLOOKUP($D16,'단계별 1일동안 획득하는 보상 량'!$B:$G,LEFT('건물 성장 비용'!Q$3,1)+1,0)
*IF(MOD($F16+LEFT($G$3,1)+4,5)=$U$6,$V$6)
*$E16,0)</f>
        <v>0</v>
      </c>
      <c r="R16">
        <f>ROUNDDOWN(VLOOKUP($D16,'단계별 1일동안 획득하는 보상 량'!$B:$G,LEFT('건물 성장 비용'!R$3,1)+1,0)
*IF(MOD($F16+LEFT($G$3,1)+4,5)=$U$6,$V$6)
*$E16,0)</f>
        <v>2</v>
      </c>
      <c r="S16">
        <f>ROUNDDOWN(VLOOKUP($D16,'단계별 1일동안 획득하는 보상 량'!$B:$G,LEFT('건물 성장 비용'!S$3,1)+1,0)
*IF(MOD($F16+LEFT($G$3,1)+4,5)=$U$6,$V$6)
*$E16,0)</f>
        <v>0</v>
      </c>
    </row>
    <row r="17" spans="4:19" x14ac:dyDescent="0.3">
      <c r="D17">
        <f t="shared" si="0"/>
        <v>3</v>
      </c>
      <c r="E17" s="30">
        <v>1</v>
      </c>
      <c r="F17" s="27">
        <v>13</v>
      </c>
      <c r="G17">
        <f>ROUNDDOWN(VLOOKUP($D17,'단계별 1일동안 획득하는 보상 량'!$B:$G,LEFT('건물 성장 비용'!G$3,1)+1,0)
*IF(MOD($F17+LEFT($G$3,1)+4,5)=$U$7,$V$7)
*$E17,0)</f>
        <v>3</v>
      </c>
      <c r="H17">
        <f>ROUNDDOWN(VLOOKUP($D17,'단계별 1일동안 획득하는 보상 량'!$B:$G,LEFT('건물 성장 비용'!H$3,1)+1,0)
*IF(MOD($F17+LEFT($G$3,1)+4,5)=$U$7,$V$7)
*$E17,0)</f>
        <v>0</v>
      </c>
      <c r="I17">
        <f>ROUNDDOWN(VLOOKUP($D17,'단계별 1일동안 획득하는 보상 량'!$B:$G,LEFT('건물 성장 비용'!I$3,1)+1,0)
*IF(MOD($F17+LEFT($G$3,1)+4,5)=$U$7,$V$7)
*$E17,0)</f>
        <v>0</v>
      </c>
      <c r="J17">
        <f>ROUNDDOWN(VLOOKUP($D17,'단계별 1일동안 획득하는 보상 량'!$B:$G,LEFT('건물 성장 비용'!J$3,1)+1,0)
*IF(MOD($F17+LEFT($G$3,1)+4,5)=$U$7,$V$7)
*$E17,0)</f>
        <v>1</v>
      </c>
      <c r="K17">
        <f>ROUNDDOWN(VLOOKUP($D17,'단계별 1일동안 획득하는 보상 량'!$B:$G,LEFT('건물 성장 비용'!K$3,1)+1,0)
*IF(MOD($F17+LEFT($G$3,1)+4,5)=$U$7,$V$7)
*$E17,0)</f>
        <v>0</v>
      </c>
      <c r="L17">
        <f>ROUNDDOWN(VLOOKUP($D17,'단계별 1일동안 획득하는 보상 량'!$B:$G,LEFT('건물 성장 비용'!L$3,1)+1,0)
*IF(MOD($F17+LEFT($G$3,1)+4,5)=$U$7,$V$7)
*$E17,0)</f>
        <v>3</v>
      </c>
      <c r="M17">
        <f>ROUNDDOWN(VLOOKUP($D17,'단계별 1일동안 획득하는 보상 량'!$B:$G,LEFT('건물 성장 비용'!M$3,1)+1,0)
*IF(MOD($F17+LEFT($G$3,1)+4,5)=$U$7,$V$7)
*$E17,0)</f>
        <v>0</v>
      </c>
      <c r="N17">
        <f>ROUNDDOWN(VLOOKUP($D17,'단계별 1일동안 획득하는 보상 량'!$B:$G,LEFT('건물 성장 비용'!N$3,1)+1,0)
*IF(MOD($F17+LEFT($G$3,1)+4,5)=$U$7,$V$7)
*$E17,0)</f>
        <v>3</v>
      </c>
      <c r="O17">
        <f>ROUNDDOWN(VLOOKUP($D17,'단계별 1일동안 획득하는 보상 량'!$B:$G,LEFT('건물 성장 비용'!O$3,1)+1,0)
*IF(MOD($F17+LEFT($G$3,1)+4,5)=$U$7,$V$7)
*$E17,0)</f>
        <v>1</v>
      </c>
      <c r="P17">
        <f>ROUNDDOWN(VLOOKUP($D17,'단계별 1일동안 획득하는 보상 량'!$B:$G,LEFT('건물 성장 비용'!P$3,1)+1,0)
*IF(MOD($F17+LEFT($G$3,1)+4,5)=$U$7,$V$7)
*$E17,0)</f>
        <v>3</v>
      </c>
      <c r="Q17">
        <f>ROUNDDOWN(VLOOKUP($D17,'단계별 1일동안 획득하는 보상 량'!$B:$G,LEFT('건물 성장 비용'!Q$3,1)+1,0)
*IF(MOD($F17+LEFT($G$3,1)+4,5)=$U$7,$V$7)
*$E17,0)</f>
        <v>0</v>
      </c>
      <c r="R17">
        <f>ROUNDDOWN(VLOOKUP($D17,'단계별 1일동안 획득하는 보상 량'!$B:$G,LEFT('건물 성장 비용'!R$3,1)+1,0)
*IF(MOD($F17+LEFT($G$3,1)+4,5)=$U$7,$V$7)
*$E17,0)</f>
        <v>3</v>
      </c>
      <c r="S17">
        <f>ROUNDDOWN(VLOOKUP($D17,'단계별 1일동안 획득하는 보상 량'!$B:$G,LEFT('건물 성장 비용'!S$3,1)+1,0)
*IF(MOD($F17+LEFT($G$3,1)+4,5)=$U$7,$V$7)
*$E17,0)</f>
        <v>0</v>
      </c>
    </row>
    <row r="18" spans="4:19" x14ac:dyDescent="0.3">
      <c r="D18">
        <f t="shared" si="0"/>
        <v>3</v>
      </c>
      <c r="E18" s="30">
        <v>1</v>
      </c>
      <c r="F18" s="27">
        <v>14</v>
      </c>
      <c r="G18">
        <f>ROUNDDOWN(VLOOKUP($D18,'단계별 1일동안 획득하는 보상 량'!$B:$G,LEFT('건물 성장 비용'!G$3,1)+1,0)
*IF(MOD($F18+LEFT($G$3,1)+4,5)=$U$8,$V$8)
*$E18,0)</f>
        <v>3</v>
      </c>
      <c r="H18">
        <f>ROUNDDOWN(VLOOKUP($D18,'단계별 1일동안 획득하는 보상 량'!$B:$G,LEFT('건물 성장 비용'!H$3,1)+1,0)
*IF(MOD($F18+LEFT($G$3,1)+4,5)=$U$8,$V$8)
*$E18,0)</f>
        <v>0</v>
      </c>
      <c r="I18">
        <f>ROUNDDOWN(VLOOKUP($D18,'단계별 1일동안 획득하는 보상 량'!$B:$G,LEFT('건물 성장 비용'!I$3,1)+1,0)
*IF(MOD($F18+LEFT($G$3,1)+4,5)=$U$8,$V$8)
*$E18,0)</f>
        <v>0</v>
      </c>
      <c r="J18">
        <f>ROUNDDOWN(VLOOKUP($D18,'단계별 1일동안 획득하는 보상 량'!$B:$G,LEFT('건물 성장 비용'!J$3,1)+1,0)
*IF(MOD($F18+LEFT($G$3,1)+4,5)=$U$8,$V$8)
*$E18,0)</f>
        <v>1</v>
      </c>
      <c r="K18">
        <f>ROUNDDOWN(VLOOKUP($D18,'단계별 1일동안 획득하는 보상 량'!$B:$G,LEFT('건물 성장 비용'!K$3,1)+1,0)
*IF(MOD($F18+LEFT($G$3,1)+4,5)=$U$8,$V$8)
*$E18,0)</f>
        <v>0</v>
      </c>
      <c r="L18">
        <f>ROUNDDOWN(VLOOKUP($D18,'단계별 1일동안 획득하는 보상 량'!$B:$G,LEFT('건물 성장 비용'!L$3,1)+1,0)
*IF(MOD($F18+LEFT($G$3,1)+4,5)=$U$8,$V$8)
*$E18,0)</f>
        <v>3</v>
      </c>
      <c r="M18">
        <f>ROUNDDOWN(VLOOKUP($D18,'단계별 1일동안 획득하는 보상 량'!$B:$G,LEFT('건물 성장 비용'!M$3,1)+1,0)
*IF(MOD($F18+LEFT($G$3,1)+4,5)=$U$8,$V$8)
*$E18,0)</f>
        <v>0</v>
      </c>
      <c r="N18">
        <f>ROUNDDOWN(VLOOKUP($D18,'단계별 1일동안 획득하는 보상 량'!$B:$G,LEFT('건물 성장 비용'!N$3,1)+1,0)
*IF(MOD($F18+LEFT($G$3,1)+4,5)=$U$8,$V$8)
*$E18,0)</f>
        <v>3</v>
      </c>
      <c r="O18">
        <f>ROUNDDOWN(VLOOKUP($D18,'단계별 1일동안 획득하는 보상 량'!$B:$G,LEFT('건물 성장 비용'!O$3,1)+1,0)
*IF(MOD($F18+LEFT($G$3,1)+4,5)=$U$8,$V$8)
*$E18,0)</f>
        <v>1</v>
      </c>
      <c r="P18">
        <f>ROUNDDOWN(VLOOKUP($D18,'단계별 1일동안 획득하는 보상 량'!$B:$G,LEFT('건물 성장 비용'!P$3,1)+1,0)
*IF(MOD($F18+LEFT($G$3,1)+4,5)=$U$8,$V$8)
*$E18,0)</f>
        <v>3</v>
      </c>
      <c r="Q18">
        <f>ROUNDDOWN(VLOOKUP($D18,'단계별 1일동안 획득하는 보상 량'!$B:$G,LEFT('건물 성장 비용'!Q$3,1)+1,0)
*IF(MOD($F18+LEFT($G$3,1)+4,5)=$U$8,$V$8)
*$E18,0)</f>
        <v>0</v>
      </c>
      <c r="R18">
        <f>ROUNDDOWN(VLOOKUP($D18,'단계별 1일동안 획득하는 보상 량'!$B:$G,LEFT('건물 성장 비용'!R$3,1)+1,0)
*IF(MOD($F18+LEFT($G$3,1)+4,5)=$U$8,$V$8)
*$E18,0)</f>
        <v>3</v>
      </c>
      <c r="S18">
        <f>ROUNDDOWN(VLOOKUP($D18,'단계별 1일동안 획득하는 보상 량'!$B:$G,LEFT('건물 성장 비용'!S$3,1)+1,0)
*IF(MOD($F18+LEFT($G$3,1)+4,5)=$U$8,$V$8)
*$E18,0)</f>
        <v>0</v>
      </c>
    </row>
    <row r="19" spans="4:19" x14ac:dyDescent="0.3">
      <c r="D19">
        <f t="shared" si="0"/>
        <v>3</v>
      </c>
      <c r="E19" s="30">
        <v>1</v>
      </c>
      <c r="F19" s="27">
        <v>15</v>
      </c>
      <c r="G19">
        <f>ROUNDDOWN(VLOOKUP($D19,'단계별 1일동안 획득하는 보상 량'!$B:$G,LEFT('건물 성장 비용'!G$3,1)+1,0)
*IF(MOD($F19+LEFT($G$3,1)+4,5)=$U$9,$V$9)
*$E19,0)</f>
        <v>4</v>
      </c>
      <c r="H19">
        <f>ROUNDDOWN(VLOOKUP($D19,'단계별 1일동안 획득하는 보상 량'!$B:$G,LEFT('건물 성장 비용'!H$3,1)+1,0)
*IF(MOD($F19+LEFT($G$3,1)+4,5)=$U$9,$V$9)
*$E19,0)</f>
        <v>0</v>
      </c>
      <c r="I19">
        <f>ROUNDDOWN(VLOOKUP($D19,'단계별 1일동안 획득하는 보상 량'!$B:$G,LEFT('건물 성장 비용'!I$3,1)+1,0)
*IF(MOD($F19+LEFT($G$3,1)+4,5)=$U$9,$V$9)
*$E19,0)</f>
        <v>0</v>
      </c>
      <c r="J19">
        <f>ROUNDDOWN(VLOOKUP($D19,'단계별 1일동안 획득하는 보상 량'!$B:$G,LEFT('건물 성장 비용'!J$3,1)+1,0)
*IF(MOD($F19+LEFT($G$3,1)+4,5)=$U$9,$V$9)
*$E19,0)</f>
        <v>1</v>
      </c>
      <c r="K19">
        <f>ROUNDDOWN(VLOOKUP($D19,'단계별 1일동안 획득하는 보상 량'!$B:$G,LEFT('건물 성장 비용'!K$3,1)+1,0)
*IF(MOD($F19+LEFT($G$3,1)+4,5)=$U$9,$V$9)
*$E19,0)</f>
        <v>0</v>
      </c>
      <c r="L19">
        <f>ROUNDDOWN(VLOOKUP($D19,'단계별 1일동안 획득하는 보상 량'!$B:$G,LEFT('건물 성장 비용'!L$3,1)+1,0)
*IF(MOD($F19+LEFT($G$3,1)+4,5)=$U$9,$V$9)
*$E19,0)</f>
        <v>4</v>
      </c>
      <c r="M19">
        <f>ROUNDDOWN(VLOOKUP($D19,'단계별 1일동안 획득하는 보상 량'!$B:$G,LEFT('건물 성장 비용'!M$3,1)+1,0)
*IF(MOD($F19+LEFT($G$3,1)+4,5)=$U$9,$V$9)
*$E19,0)</f>
        <v>0</v>
      </c>
      <c r="N19">
        <f>ROUNDDOWN(VLOOKUP($D19,'단계별 1일동안 획득하는 보상 량'!$B:$G,LEFT('건물 성장 비용'!N$3,1)+1,0)
*IF(MOD($F19+LEFT($G$3,1)+4,5)=$U$9,$V$9)
*$E19,0)</f>
        <v>4</v>
      </c>
      <c r="O19">
        <f>ROUNDDOWN(VLOOKUP($D19,'단계별 1일동안 획득하는 보상 량'!$B:$G,LEFT('건물 성장 비용'!O$3,1)+1,0)
*IF(MOD($F19+LEFT($G$3,1)+4,5)=$U$9,$V$9)
*$E19,0)</f>
        <v>1</v>
      </c>
      <c r="P19">
        <f>ROUNDDOWN(VLOOKUP($D19,'단계별 1일동안 획득하는 보상 량'!$B:$G,LEFT('건물 성장 비용'!P$3,1)+1,0)
*IF(MOD($F19+LEFT($G$3,1)+4,5)=$U$9,$V$9)
*$E19,0)</f>
        <v>4</v>
      </c>
      <c r="Q19">
        <f>ROUNDDOWN(VLOOKUP($D19,'단계별 1일동안 획득하는 보상 량'!$B:$G,LEFT('건물 성장 비용'!Q$3,1)+1,0)
*IF(MOD($F19+LEFT($G$3,1)+4,5)=$U$9,$V$9)
*$E19,0)</f>
        <v>0</v>
      </c>
      <c r="R19">
        <f>ROUNDDOWN(VLOOKUP($D19,'단계별 1일동안 획득하는 보상 량'!$B:$G,LEFT('건물 성장 비용'!R$3,1)+1,0)
*IF(MOD($F19+LEFT($G$3,1)+4,5)=$U$9,$V$9)
*$E19,0)</f>
        <v>4</v>
      </c>
      <c r="S19">
        <f>ROUNDDOWN(VLOOKUP($D19,'단계별 1일동안 획득하는 보상 량'!$B:$G,LEFT('건물 성장 비용'!S$3,1)+1,0)
*IF(MOD($F19+LEFT($G$3,1)+4,5)=$U$9,$V$9)
*$E19,0)</f>
        <v>0</v>
      </c>
    </row>
    <row r="20" spans="4:19" x14ac:dyDescent="0.3">
      <c r="D20">
        <f t="shared" si="0"/>
        <v>4</v>
      </c>
      <c r="E20" s="30">
        <v>1</v>
      </c>
      <c r="F20" s="27">
        <v>16</v>
      </c>
      <c r="G20">
        <f>ROUNDDOWN(VLOOKUP($D20,'단계별 1일동안 획득하는 보상 량'!$B:$G,LEFT('건물 성장 비용'!G$3,1)+1,0)
*IF(MOD($F20+LEFT($G$3,1)+4,5)=$U$5,$V$5)
*$E20,0)</f>
        <v>1</v>
      </c>
      <c r="H20">
        <f>ROUNDDOWN(VLOOKUP($D20,'단계별 1일동안 획득하는 보상 량'!$B:$G,LEFT('건물 성장 비용'!H$3,1)+1,0)
*IF(MOD($F20+LEFT($G$3,1)+4,5)=$U$5,$V$5)
*$E20,0)</f>
        <v>0</v>
      </c>
      <c r="I20">
        <f>ROUNDDOWN(VLOOKUP($D20,'단계별 1일동안 획득하는 보상 량'!$B:$G,LEFT('건물 성장 비용'!I$3,1)+1,0)
*IF(MOD($F20+LEFT($G$3,1)+4,5)=$U$5,$V$5)
*$E20,0)</f>
        <v>0</v>
      </c>
      <c r="J20">
        <f>ROUNDDOWN(VLOOKUP($D20,'단계별 1일동안 획득하는 보상 량'!$B:$G,LEFT('건물 성장 비용'!J$3,1)+1,0)
*IF(MOD($F20+LEFT($G$3,1)+4,5)=$U$5,$V$5)
*$E20,0)</f>
        <v>0</v>
      </c>
      <c r="K20">
        <f>ROUNDDOWN(VLOOKUP($D20,'단계별 1일동안 획득하는 보상 량'!$B:$G,LEFT('건물 성장 비용'!K$3,1)+1,0)
*IF(MOD($F20+LEFT($G$3,1)+4,5)=$U$5,$V$5)
*$E20,0)</f>
        <v>0</v>
      </c>
      <c r="L20">
        <f>ROUNDDOWN(VLOOKUP($D20,'단계별 1일동안 획득하는 보상 량'!$B:$G,LEFT('건물 성장 비용'!L$3,1)+1,0)
*IF(MOD($F20+LEFT($G$3,1)+4,5)=$U$5,$V$5)
*$E20,0)</f>
        <v>1</v>
      </c>
      <c r="M20">
        <f>ROUNDDOWN(VLOOKUP($D20,'단계별 1일동안 획득하는 보상 량'!$B:$G,LEFT('건물 성장 비용'!M$3,1)+1,0)
*IF(MOD($F20+LEFT($G$3,1)+4,5)=$U$5,$V$5)
*$E20,0)</f>
        <v>0</v>
      </c>
      <c r="N20">
        <f>ROUNDDOWN(VLOOKUP($D20,'단계별 1일동안 획득하는 보상 량'!$B:$G,LEFT('건물 성장 비용'!N$3,1)+1,0)
*IF(MOD($F20+LEFT($G$3,1)+4,5)=$U$5,$V$5)
*$E20,0)</f>
        <v>1</v>
      </c>
      <c r="O20">
        <f>ROUNDDOWN(VLOOKUP($D20,'단계별 1일동안 획득하는 보상 량'!$B:$G,LEFT('건물 성장 비용'!O$3,1)+1,0)
*IF(MOD($F20+LEFT($G$3,1)+4,5)=$U$5,$V$5)
*$E20,0)</f>
        <v>0</v>
      </c>
      <c r="P20">
        <f>ROUNDDOWN(VLOOKUP($D20,'단계별 1일동안 획득하는 보상 량'!$B:$G,LEFT('건물 성장 비용'!P$3,1)+1,0)
*IF(MOD($F20+LEFT($G$3,1)+4,5)=$U$5,$V$5)
*$E20,0)</f>
        <v>1</v>
      </c>
      <c r="Q20">
        <f>ROUNDDOWN(VLOOKUP($D20,'단계별 1일동안 획득하는 보상 량'!$B:$G,LEFT('건물 성장 비용'!Q$3,1)+1,0)
*IF(MOD($F20+LEFT($G$3,1)+4,5)=$U$5,$V$5)
*$E20,0)</f>
        <v>0</v>
      </c>
      <c r="R20">
        <f>ROUNDDOWN(VLOOKUP($D20,'단계별 1일동안 획득하는 보상 량'!$B:$G,LEFT('건물 성장 비용'!R$3,1)+1,0)
*IF(MOD($F20+LEFT($G$3,1)+4,5)=$U$5,$V$5)
*$E20,0)</f>
        <v>1</v>
      </c>
      <c r="S20">
        <f>ROUNDDOWN(VLOOKUP($D20,'단계별 1일동안 획득하는 보상 량'!$B:$G,LEFT('건물 성장 비용'!S$3,1)+1,0)
*IF(MOD($F20+LEFT($G$3,1)+4,5)=$U$5,$V$5)
*$E20,0)</f>
        <v>0</v>
      </c>
    </row>
    <row r="21" spans="4:19" x14ac:dyDescent="0.3">
      <c r="D21">
        <f t="shared" si="0"/>
        <v>4</v>
      </c>
      <c r="E21" s="30">
        <v>1</v>
      </c>
      <c r="F21" s="27">
        <v>17</v>
      </c>
      <c r="G21">
        <f>ROUNDDOWN(VLOOKUP($D21,'단계별 1일동안 획득하는 보상 량'!$B:$G,LEFT('건물 성장 비용'!G$3,1)+1,0)
*IF(MOD($F21+LEFT($G$3,1)+4,5)=$U$6,$V$6)
*$E21,0)</f>
        <v>2</v>
      </c>
      <c r="H21">
        <f>ROUNDDOWN(VLOOKUP($D21,'단계별 1일동안 획득하는 보상 량'!$B:$G,LEFT('건물 성장 비용'!H$3,1)+1,0)
*IF(MOD($F21+LEFT($G$3,1)+4,5)=$U$6,$V$6)
*$E21,0)</f>
        <v>0</v>
      </c>
      <c r="I21">
        <f>ROUNDDOWN(VLOOKUP($D21,'단계별 1일동안 획득하는 보상 량'!$B:$G,LEFT('건물 성장 비용'!I$3,1)+1,0)
*IF(MOD($F21+LEFT($G$3,1)+4,5)=$U$6,$V$6)
*$E21,0)</f>
        <v>0</v>
      </c>
      <c r="J21">
        <f>ROUNDDOWN(VLOOKUP($D21,'단계별 1일동안 획득하는 보상 량'!$B:$G,LEFT('건물 성장 비용'!J$3,1)+1,0)
*IF(MOD($F21+LEFT($G$3,1)+4,5)=$U$6,$V$6)
*$E21,0)</f>
        <v>0</v>
      </c>
      <c r="K21">
        <f>ROUNDDOWN(VLOOKUP($D21,'단계별 1일동안 획득하는 보상 량'!$B:$G,LEFT('건물 성장 비용'!K$3,1)+1,0)
*IF(MOD($F21+LEFT($G$3,1)+4,5)=$U$6,$V$6)
*$E21,0)</f>
        <v>0</v>
      </c>
      <c r="L21">
        <f>ROUNDDOWN(VLOOKUP($D21,'단계별 1일동안 획득하는 보상 량'!$B:$G,LEFT('건물 성장 비용'!L$3,1)+1,0)
*IF(MOD($F21+LEFT($G$3,1)+4,5)=$U$6,$V$6)
*$E21,0)</f>
        <v>2</v>
      </c>
      <c r="M21">
        <f>ROUNDDOWN(VLOOKUP($D21,'단계별 1일동안 획득하는 보상 량'!$B:$G,LEFT('건물 성장 비용'!M$3,1)+1,0)
*IF(MOD($F21+LEFT($G$3,1)+4,5)=$U$6,$V$6)
*$E21,0)</f>
        <v>0</v>
      </c>
      <c r="N21">
        <f>ROUNDDOWN(VLOOKUP($D21,'단계별 1일동안 획득하는 보상 량'!$B:$G,LEFT('건물 성장 비용'!N$3,1)+1,0)
*IF(MOD($F21+LEFT($G$3,1)+4,5)=$U$6,$V$6)
*$E21,0)</f>
        <v>2</v>
      </c>
      <c r="O21">
        <f>ROUNDDOWN(VLOOKUP($D21,'단계별 1일동안 획득하는 보상 량'!$B:$G,LEFT('건물 성장 비용'!O$3,1)+1,0)
*IF(MOD($F21+LEFT($G$3,1)+4,5)=$U$6,$V$6)
*$E21,0)</f>
        <v>0</v>
      </c>
      <c r="P21">
        <f>ROUNDDOWN(VLOOKUP($D21,'단계별 1일동안 획득하는 보상 량'!$B:$G,LEFT('건물 성장 비용'!P$3,1)+1,0)
*IF(MOD($F21+LEFT($G$3,1)+4,5)=$U$6,$V$6)
*$E21,0)</f>
        <v>2</v>
      </c>
      <c r="Q21">
        <f>ROUNDDOWN(VLOOKUP($D21,'단계별 1일동안 획득하는 보상 량'!$B:$G,LEFT('건물 성장 비용'!Q$3,1)+1,0)
*IF(MOD($F21+LEFT($G$3,1)+4,5)=$U$6,$V$6)
*$E21,0)</f>
        <v>0</v>
      </c>
      <c r="R21">
        <f>ROUNDDOWN(VLOOKUP($D21,'단계별 1일동안 획득하는 보상 량'!$B:$G,LEFT('건물 성장 비용'!R$3,1)+1,0)
*IF(MOD($F21+LEFT($G$3,1)+4,5)=$U$6,$V$6)
*$E21,0)</f>
        <v>2</v>
      </c>
      <c r="S21">
        <f>ROUNDDOWN(VLOOKUP($D21,'단계별 1일동안 획득하는 보상 량'!$B:$G,LEFT('건물 성장 비용'!S$3,1)+1,0)
*IF(MOD($F21+LEFT($G$3,1)+4,5)=$U$6,$V$6)
*$E21,0)</f>
        <v>0</v>
      </c>
    </row>
    <row r="22" spans="4:19" x14ac:dyDescent="0.3">
      <c r="D22">
        <f t="shared" si="0"/>
        <v>4</v>
      </c>
      <c r="E22" s="30">
        <v>1</v>
      </c>
      <c r="F22" s="27">
        <v>18</v>
      </c>
      <c r="G22">
        <f>ROUNDDOWN(VLOOKUP($D22,'단계별 1일동안 획득하는 보상 량'!$B:$G,LEFT('건물 성장 비용'!G$3,1)+1,0)
*IF(MOD($F22+LEFT($G$3,1)+4,5)=$U$7,$V$7)
*$E22,0)</f>
        <v>3</v>
      </c>
      <c r="H22">
        <f>ROUNDDOWN(VLOOKUP($D22,'단계별 1일동안 획득하는 보상 량'!$B:$G,LEFT('건물 성장 비용'!H$3,1)+1,0)
*IF(MOD($F22+LEFT($G$3,1)+4,5)=$U$7,$V$7)
*$E22,0)</f>
        <v>0</v>
      </c>
      <c r="I22">
        <f>ROUNDDOWN(VLOOKUP($D22,'단계별 1일동안 획득하는 보상 량'!$B:$G,LEFT('건물 성장 비용'!I$3,1)+1,0)
*IF(MOD($F22+LEFT($G$3,1)+4,5)=$U$7,$V$7)
*$E22,0)</f>
        <v>0</v>
      </c>
      <c r="J22">
        <f>ROUNDDOWN(VLOOKUP($D22,'단계별 1일동안 획득하는 보상 량'!$B:$G,LEFT('건물 성장 비용'!J$3,1)+1,0)
*IF(MOD($F22+LEFT($G$3,1)+4,5)=$U$7,$V$7)
*$E22,0)</f>
        <v>0</v>
      </c>
      <c r="K22">
        <f>ROUNDDOWN(VLOOKUP($D22,'단계별 1일동안 획득하는 보상 량'!$B:$G,LEFT('건물 성장 비용'!K$3,1)+1,0)
*IF(MOD($F22+LEFT($G$3,1)+4,5)=$U$7,$V$7)
*$E22,0)</f>
        <v>0</v>
      </c>
      <c r="L22">
        <f>ROUNDDOWN(VLOOKUP($D22,'단계별 1일동안 획득하는 보상 량'!$B:$G,LEFT('건물 성장 비용'!L$3,1)+1,0)
*IF(MOD($F22+LEFT($G$3,1)+4,5)=$U$7,$V$7)
*$E22,0)</f>
        <v>3</v>
      </c>
      <c r="M22">
        <f>ROUNDDOWN(VLOOKUP($D22,'단계별 1일동안 획득하는 보상 량'!$B:$G,LEFT('건물 성장 비용'!M$3,1)+1,0)
*IF(MOD($F22+LEFT($G$3,1)+4,5)=$U$7,$V$7)
*$E22,0)</f>
        <v>0</v>
      </c>
      <c r="N22">
        <f>ROUNDDOWN(VLOOKUP($D22,'단계별 1일동안 획득하는 보상 량'!$B:$G,LEFT('건물 성장 비용'!N$3,1)+1,0)
*IF(MOD($F22+LEFT($G$3,1)+4,5)=$U$7,$V$7)
*$E22,0)</f>
        <v>3</v>
      </c>
      <c r="O22">
        <f>ROUNDDOWN(VLOOKUP($D22,'단계별 1일동안 획득하는 보상 량'!$B:$G,LEFT('건물 성장 비용'!O$3,1)+1,0)
*IF(MOD($F22+LEFT($G$3,1)+4,5)=$U$7,$V$7)
*$E22,0)</f>
        <v>0</v>
      </c>
      <c r="P22">
        <f>ROUNDDOWN(VLOOKUP($D22,'단계별 1일동안 획득하는 보상 량'!$B:$G,LEFT('건물 성장 비용'!P$3,1)+1,0)
*IF(MOD($F22+LEFT($G$3,1)+4,5)=$U$7,$V$7)
*$E22,0)</f>
        <v>3</v>
      </c>
      <c r="Q22">
        <f>ROUNDDOWN(VLOOKUP($D22,'단계별 1일동안 획득하는 보상 량'!$B:$G,LEFT('건물 성장 비용'!Q$3,1)+1,0)
*IF(MOD($F22+LEFT($G$3,1)+4,5)=$U$7,$V$7)
*$E22,0)</f>
        <v>0</v>
      </c>
      <c r="R22">
        <f>ROUNDDOWN(VLOOKUP($D22,'단계별 1일동안 획득하는 보상 량'!$B:$G,LEFT('건물 성장 비용'!R$3,1)+1,0)
*IF(MOD($F22+LEFT($G$3,1)+4,5)=$U$7,$V$7)
*$E22,0)</f>
        <v>3</v>
      </c>
      <c r="S22">
        <f>ROUNDDOWN(VLOOKUP($D22,'단계별 1일동안 획득하는 보상 량'!$B:$G,LEFT('건물 성장 비용'!S$3,1)+1,0)
*IF(MOD($F22+LEFT($G$3,1)+4,5)=$U$7,$V$7)
*$E22,0)</f>
        <v>0</v>
      </c>
    </row>
    <row r="23" spans="4:19" x14ac:dyDescent="0.3">
      <c r="D23">
        <f t="shared" si="0"/>
        <v>4</v>
      </c>
      <c r="E23" s="30">
        <v>1</v>
      </c>
      <c r="F23" s="27">
        <v>19</v>
      </c>
      <c r="G23">
        <f>ROUNDDOWN(VLOOKUP($D23,'단계별 1일동안 획득하는 보상 량'!$B:$G,LEFT('건물 성장 비용'!G$3,1)+1,0)
*IF(MOD($F23+LEFT($G$3,1)+4,5)=$U$8,$V$8)
*$E23,0)</f>
        <v>4</v>
      </c>
      <c r="H23">
        <f>ROUNDDOWN(VLOOKUP($D23,'단계별 1일동안 획득하는 보상 량'!$B:$G,LEFT('건물 성장 비용'!H$3,1)+1,0)
*IF(MOD($F23+LEFT($G$3,1)+4,5)=$U$8,$V$8)
*$E23,0)</f>
        <v>0</v>
      </c>
      <c r="I23">
        <f>ROUNDDOWN(VLOOKUP($D23,'단계별 1일동안 획득하는 보상 량'!$B:$G,LEFT('건물 성장 비용'!I$3,1)+1,0)
*IF(MOD($F23+LEFT($G$3,1)+4,5)=$U$8,$V$8)
*$E23,0)</f>
        <v>0</v>
      </c>
      <c r="J23">
        <f>ROUNDDOWN(VLOOKUP($D23,'단계별 1일동안 획득하는 보상 량'!$B:$G,LEFT('건물 성장 비용'!J$3,1)+1,0)
*IF(MOD($F23+LEFT($G$3,1)+4,5)=$U$8,$V$8)
*$E23,0)</f>
        <v>0</v>
      </c>
      <c r="K23">
        <f>ROUNDDOWN(VLOOKUP($D23,'단계별 1일동안 획득하는 보상 량'!$B:$G,LEFT('건물 성장 비용'!K$3,1)+1,0)
*IF(MOD($F23+LEFT($G$3,1)+4,5)=$U$8,$V$8)
*$E23,0)</f>
        <v>1</v>
      </c>
      <c r="L23">
        <f>ROUNDDOWN(VLOOKUP($D23,'단계별 1일동안 획득하는 보상 량'!$B:$G,LEFT('건물 성장 비용'!L$3,1)+1,0)
*IF(MOD($F23+LEFT($G$3,1)+4,5)=$U$8,$V$8)
*$E23,0)</f>
        <v>4</v>
      </c>
      <c r="M23">
        <f>ROUNDDOWN(VLOOKUP($D23,'단계별 1일동안 획득하는 보상 량'!$B:$G,LEFT('건물 성장 비용'!M$3,1)+1,0)
*IF(MOD($F23+LEFT($G$3,1)+4,5)=$U$8,$V$8)
*$E23,0)</f>
        <v>1</v>
      </c>
      <c r="N23">
        <f>ROUNDDOWN(VLOOKUP($D23,'단계별 1일동안 획득하는 보상 량'!$B:$G,LEFT('건물 성장 비용'!N$3,1)+1,0)
*IF(MOD($F23+LEFT($G$3,1)+4,5)=$U$8,$V$8)
*$E23,0)</f>
        <v>4</v>
      </c>
      <c r="O23">
        <f>ROUNDDOWN(VLOOKUP($D23,'단계별 1일동안 획득하는 보상 량'!$B:$G,LEFT('건물 성장 비용'!O$3,1)+1,0)
*IF(MOD($F23+LEFT($G$3,1)+4,5)=$U$8,$V$8)
*$E23,0)</f>
        <v>0</v>
      </c>
      <c r="P23">
        <f>ROUNDDOWN(VLOOKUP($D23,'단계별 1일동안 획득하는 보상 량'!$B:$G,LEFT('건물 성장 비용'!P$3,1)+1,0)
*IF(MOD($F23+LEFT($G$3,1)+4,5)=$U$8,$V$8)
*$E23,0)</f>
        <v>4</v>
      </c>
      <c r="Q23">
        <f>ROUNDDOWN(VLOOKUP($D23,'단계별 1일동안 획득하는 보상 량'!$B:$G,LEFT('건물 성장 비용'!Q$3,1)+1,0)
*IF(MOD($F23+LEFT($G$3,1)+4,5)=$U$8,$V$8)
*$E23,0)</f>
        <v>0</v>
      </c>
      <c r="R23">
        <f>ROUNDDOWN(VLOOKUP($D23,'단계별 1일동안 획득하는 보상 량'!$B:$G,LEFT('건물 성장 비용'!R$3,1)+1,0)
*IF(MOD($F23+LEFT($G$3,1)+4,5)=$U$8,$V$8)
*$E23,0)</f>
        <v>4</v>
      </c>
      <c r="S23">
        <f>ROUNDDOWN(VLOOKUP($D23,'단계별 1일동안 획득하는 보상 량'!$B:$G,LEFT('건물 성장 비용'!S$3,1)+1,0)
*IF(MOD($F23+LEFT($G$3,1)+4,5)=$U$8,$V$8)
*$E23,0)</f>
        <v>0</v>
      </c>
    </row>
    <row r="24" spans="4:19" x14ac:dyDescent="0.3">
      <c r="D24">
        <f t="shared" si="0"/>
        <v>4</v>
      </c>
      <c r="E24" s="30">
        <v>1</v>
      </c>
      <c r="F24" s="27">
        <v>20</v>
      </c>
      <c r="G24">
        <f>ROUNDDOWN(VLOOKUP($D24,'단계별 1일동안 획득하는 보상 량'!$B:$G,LEFT('건물 성장 비용'!G$3,1)+1,0)
*IF(MOD($F24+LEFT($G$3,1)+4,5)=$U$9,$V$9)
*$E24,0)</f>
        <v>5</v>
      </c>
      <c r="H24">
        <f>ROUNDDOWN(VLOOKUP($D24,'단계별 1일동안 획득하는 보상 량'!$B:$G,LEFT('건물 성장 비용'!H$3,1)+1,0)
*IF(MOD($F24+LEFT($G$3,1)+4,5)=$U$9,$V$9)
*$E24,0)</f>
        <v>0</v>
      </c>
      <c r="I24">
        <f>ROUNDDOWN(VLOOKUP($D24,'단계별 1일동안 획득하는 보상 량'!$B:$G,LEFT('건물 성장 비용'!I$3,1)+1,0)
*IF(MOD($F24+LEFT($G$3,1)+4,5)=$U$9,$V$9)
*$E24,0)</f>
        <v>0</v>
      </c>
      <c r="J24">
        <f>ROUNDDOWN(VLOOKUP($D24,'단계별 1일동안 획득하는 보상 량'!$B:$G,LEFT('건물 성장 비용'!J$3,1)+1,0)
*IF(MOD($F24+LEFT($G$3,1)+4,5)=$U$9,$V$9)
*$E24,0)</f>
        <v>0</v>
      </c>
      <c r="K24">
        <f>ROUNDDOWN(VLOOKUP($D24,'단계별 1일동안 획득하는 보상 량'!$B:$G,LEFT('건물 성장 비용'!K$3,1)+1,0)
*IF(MOD($F24+LEFT($G$3,1)+4,5)=$U$9,$V$9)
*$E24,0)</f>
        <v>1</v>
      </c>
      <c r="L24">
        <f>ROUNDDOWN(VLOOKUP($D24,'단계별 1일동안 획득하는 보상 량'!$B:$G,LEFT('건물 성장 비용'!L$3,1)+1,0)
*IF(MOD($F24+LEFT($G$3,1)+4,5)=$U$9,$V$9)
*$E24,0)</f>
        <v>5</v>
      </c>
      <c r="M24">
        <f>ROUNDDOWN(VLOOKUP($D24,'단계별 1일동안 획득하는 보상 량'!$B:$G,LEFT('건물 성장 비용'!M$3,1)+1,0)
*IF(MOD($F24+LEFT($G$3,1)+4,5)=$U$9,$V$9)
*$E24,0)</f>
        <v>1</v>
      </c>
      <c r="N24">
        <f>ROUNDDOWN(VLOOKUP($D24,'단계별 1일동안 획득하는 보상 량'!$B:$G,LEFT('건물 성장 비용'!N$3,1)+1,0)
*IF(MOD($F24+LEFT($G$3,1)+4,5)=$U$9,$V$9)
*$E24,0)</f>
        <v>5</v>
      </c>
      <c r="O24">
        <f>ROUNDDOWN(VLOOKUP($D24,'단계별 1일동안 획득하는 보상 량'!$B:$G,LEFT('건물 성장 비용'!O$3,1)+1,0)
*IF(MOD($F24+LEFT($G$3,1)+4,5)=$U$9,$V$9)
*$E24,0)</f>
        <v>0</v>
      </c>
      <c r="P24">
        <f>ROUNDDOWN(VLOOKUP($D24,'단계별 1일동안 획득하는 보상 량'!$B:$G,LEFT('건물 성장 비용'!P$3,1)+1,0)
*IF(MOD($F24+LEFT($G$3,1)+4,5)=$U$9,$V$9)
*$E24,0)</f>
        <v>5</v>
      </c>
      <c r="Q24">
        <f>ROUNDDOWN(VLOOKUP($D24,'단계별 1일동안 획득하는 보상 량'!$B:$G,LEFT('건물 성장 비용'!Q$3,1)+1,0)
*IF(MOD($F24+LEFT($G$3,1)+4,5)=$U$9,$V$9)
*$E24,0)</f>
        <v>0</v>
      </c>
      <c r="R24">
        <f>ROUNDDOWN(VLOOKUP($D24,'단계별 1일동안 획득하는 보상 량'!$B:$G,LEFT('건물 성장 비용'!R$3,1)+1,0)
*IF(MOD($F24+LEFT($G$3,1)+4,5)=$U$9,$V$9)
*$E24,0)</f>
        <v>5</v>
      </c>
      <c r="S24">
        <f>ROUNDDOWN(VLOOKUP($D24,'단계별 1일동안 획득하는 보상 량'!$B:$G,LEFT('건물 성장 비용'!S$3,1)+1,0)
*IF(MOD($F24+LEFT($G$3,1)+4,5)=$U$9,$V$9)
*$E24,0)</f>
        <v>0</v>
      </c>
    </row>
    <row r="25" spans="4:19" x14ac:dyDescent="0.3">
      <c r="D25">
        <f t="shared" si="0"/>
        <v>5</v>
      </c>
      <c r="E25" s="30">
        <v>1</v>
      </c>
      <c r="F25" s="27">
        <v>21</v>
      </c>
      <c r="G25">
        <f>ROUNDDOWN(VLOOKUP($D25,'단계별 1일동안 획득하는 보상 량'!$B:$G,LEFT('건물 성장 비용'!G$3,1)+1,0)
*IF(MOD($F25+LEFT($G$3,1)+4,5)=$U$5,$V$5)
*$E25,0)</f>
        <v>2</v>
      </c>
      <c r="H25">
        <f>ROUNDDOWN(VLOOKUP($D25,'단계별 1일동안 획득하는 보상 량'!$B:$G,LEFT('건물 성장 비용'!H$3,1)+1,0)
*IF(MOD($F25+LEFT($G$3,1)+4,5)=$U$5,$V$5)
*$E25,0)</f>
        <v>1</v>
      </c>
      <c r="I25">
        <f>ROUNDDOWN(VLOOKUP($D25,'단계별 1일동안 획득하는 보상 량'!$B:$G,LEFT('건물 성장 비용'!I$3,1)+1,0)
*IF(MOD($F25+LEFT($G$3,1)+4,5)=$U$5,$V$5)
*$E25,0)</f>
        <v>1</v>
      </c>
      <c r="J25">
        <f>ROUNDDOWN(VLOOKUP($D25,'단계별 1일동안 획득하는 보상 량'!$B:$G,LEFT('건물 성장 비용'!J$3,1)+1,0)
*IF(MOD($F25+LEFT($G$3,1)+4,5)=$U$5,$V$5)
*$E25,0)</f>
        <v>0</v>
      </c>
      <c r="K25">
        <f>ROUNDDOWN(VLOOKUP($D25,'단계별 1일동안 획득하는 보상 량'!$B:$G,LEFT('건물 성장 비용'!K$3,1)+1,0)
*IF(MOD($F25+LEFT($G$3,1)+4,5)=$U$5,$V$5)
*$E25,0)</f>
        <v>0</v>
      </c>
      <c r="L25">
        <f>ROUNDDOWN(VLOOKUP($D25,'단계별 1일동안 획득하는 보상 량'!$B:$G,LEFT('건물 성장 비용'!L$3,1)+1,0)
*IF(MOD($F25+LEFT($G$3,1)+4,5)=$U$5,$V$5)
*$E25,0)</f>
        <v>2</v>
      </c>
      <c r="M25">
        <f>ROUNDDOWN(VLOOKUP($D25,'단계별 1일동안 획득하는 보상 량'!$B:$G,LEFT('건물 성장 비용'!M$3,1)+1,0)
*IF(MOD($F25+LEFT($G$3,1)+4,5)=$U$5,$V$5)
*$E25,0)</f>
        <v>0</v>
      </c>
      <c r="N25">
        <f>ROUNDDOWN(VLOOKUP($D25,'단계별 1일동안 획득하는 보상 량'!$B:$G,LEFT('건물 성장 비용'!N$3,1)+1,0)
*IF(MOD($F25+LEFT($G$3,1)+4,5)=$U$5,$V$5)
*$E25,0)</f>
        <v>2</v>
      </c>
      <c r="O25">
        <f>ROUNDDOWN(VLOOKUP($D25,'단계별 1일동안 획득하는 보상 량'!$B:$G,LEFT('건물 성장 비용'!O$3,1)+1,0)
*IF(MOD($F25+LEFT($G$3,1)+4,5)=$U$5,$V$5)
*$E25,0)</f>
        <v>0</v>
      </c>
      <c r="P25">
        <f>ROUNDDOWN(VLOOKUP($D25,'단계별 1일동안 획득하는 보상 량'!$B:$G,LEFT('건물 성장 비용'!P$3,1)+1,0)
*IF(MOD($F25+LEFT($G$3,1)+4,5)=$U$5,$V$5)
*$E25,0)</f>
        <v>2</v>
      </c>
      <c r="Q25">
        <f>ROUNDDOWN(VLOOKUP($D25,'단계별 1일동안 획득하는 보상 량'!$B:$G,LEFT('건물 성장 비용'!Q$3,1)+1,0)
*IF(MOD($F25+LEFT($G$3,1)+4,5)=$U$5,$V$5)
*$E25,0)</f>
        <v>1</v>
      </c>
      <c r="R25">
        <f>ROUNDDOWN(VLOOKUP($D25,'단계별 1일동안 획득하는 보상 량'!$B:$G,LEFT('건물 성장 비용'!R$3,1)+1,0)
*IF(MOD($F25+LEFT($G$3,1)+4,5)=$U$5,$V$5)
*$E25,0)</f>
        <v>2</v>
      </c>
      <c r="S25">
        <f>ROUNDDOWN(VLOOKUP($D25,'단계별 1일동안 획득하는 보상 량'!$B:$G,LEFT('건물 성장 비용'!S$3,1)+1,0)
*IF(MOD($F25+LEFT($G$3,1)+4,5)=$U$5,$V$5)
*$E25,0)</f>
        <v>1</v>
      </c>
    </row>
    <row r="26" spans="4:19" x14ac:dyDescent="0.3">
      <c r="D26">
        <f t="shared" si="0"/>
        <v>5</v>
      </c>
      <c r="E26" s="30">
        <v>1</v>
      </c>
      <c r="F26" s="27">
        <v>22</v>
      </c>
      <c r="G26">
        <f>ROUNDDOWN(VLOOKUP($D26,'단계별 1일동안 획득하는 보상 량'!$B:$G,LEFT('건물 성장 비용'!G$3,1)+1,0)
*IF(MOD($F26+LEFT($G$3,1)+4,5)=$U$6,$V$6)
*$E26,0)</f>
        <v>3</v>
      </c>
      <c r="H26">
        <f>ROUNDDOWN(VLOOKUP($D26,'단계별 1일동안 획득하는 보상 량'!$B:$G,LEFT('건물 성장 비용'!H$3,1)+1,0)
*IF(MOD($F26+LEFT($G$3,1)+4,5)=$U$6,$V$6)
*$E26,0)</f>
        <v>2</v>
      </c>
      <c r="I26">
        <f>ROUNDDOWN(VLOOKUP($D26,'단계별 1일동안 획득하는 보상 량'!$B:$G,LEFT('건물 성장 비용'!I$3,1)+1,0)
*IF(MOD($F26+LEFT($G$3,1)+4,5)=$U$6,$V$6)
*$E26,0)</f>
        <v>1</v>
      </c>
      <c r="J26">
        <f>ROUNDDOWN(VLOOKUP($D26,'단계별 1일동안 획득하는 보상 량'!$B:$G,LEFT('건물 성장 비용'!J$3,1)+1,0)
*IF(MOD($F26+LEFT($G$3,1)+4,5)=$U$6,$V$6)
*$E26,0)</f>
        <v>1</v>
      </c>
      <c r="K26">
        <f>ROUNDDOWN(VLOOKUP($D26,'단계별 1일동안 획득하는 보상 량'!$B:$G,LEFT('건물 성장 비용'!K$3,1)+1,0)
*IF(MOD($F26+LEFT($G$3,1)+4,5)=$U$6,$V$6)
*$E26,0)</f>
        <v>0</v>
      </c>
      <c r="L26">
        <f>ROUNDDOWN(VLOOKUP($D26,'단계별 1일동안 획득하는 보상 량'!$B:$G,LEFT('건물 성장 비용'!L$3,1)+1,0)
*IF(MOD($F26+LEFT($G$3,1)+4,5)=$U$6,$V$6)
*$E26,0)</f>
        <v>3</v>
      </c>
      <c r="M26">
        <f>ROUNDDOWN(VLOOKUP($D26,'단계별 1일동안 획득하는 보상 량'!$B:$G,LEFT('건물 성장 비용'!M$3,1)+1,0)
*IF(MOD($F26+LEFT($G$3,1)+4,5)=$U$6,$V$6)
*$E26,0)</f>
        <v>0</v>
      </c>
      <c r="N26">
        <f>ROUNDDOWN(VLOOKUP($D26,'단계별 1일동안 획득하는 보상 량'!$B:$G,LEFT('건물 성장 비용'!N$3,1)+1,0)
*IF(MOD($F26+LEFT($G$3,1)+4,5)=$U$6,$V$6)
*$E26,0)</f>
        <v>3</v>
      </c>
      <c r="O26">
        <f>ROUNDDOWN(VLOOKUP($D26,'단계별 1일동안 획득하는 보상 량'!$B:$G,LEFT('건물 성장 비용'!O$3,1)+1,0)
*IF(MOD($F26+LEFT($G$3,1)+4,5)=$U$6,$V$6)
*$E26,0)</f>
        <v>1</v>
      </c>
      <c r="P26">
        <f>ROUNDDOWN(VLOOKUP($D26,'단계별 1일동안 획득하는 보상 량'!$B:$G,LEFT('건물 성장 비용'!P$3,1)+1,0)
*IF(MOD($F26+LEFT($G$3,1)+4,5)=$U$6,$V$6)
*$E26,0)</f>
        <v>3</v>
      </c>
      <c r="Q26">
        <f>ROUNDDOWN(VLOOKUP($D26,'단계별 1일동안 획득하는 보상 량'!$B:$G,LEFT('건물 성장 비용'!Q$3,1)+1,0)
*IF(MOD($F26+LEFT($G$3,1)+4,5)=$U$6,$V$6)
*$E26,0)</f>
        <v>2</v>
      </c>
      <c r="R26">
        <f>ROUNDDOWN(VLOOKUP($D26,'단계별 1일동안 획득하는 보상 량'!$B:$G,LEFT('건물 성장 비용'!R$3,1)+1,0)
*IF(MOD($F26+LEFT($G$3,1)+4,5)=$U$6,$V$6)
*$E26,0)</f>
        <v>3</v>
      </c>
      <c r="S26">
        <f>ROUNDDOWN(VLOOKUP($D26,'단계별 1일동안 획득하는 보상 량'!$B:$G,LEFT('건물 성장 비용'!S$3,1)+1,0)
*IF(MOD($F26+LEFT($G$3,1)+4,5)=$U$6,$V$6)
*$E26,0)</f>
        <v>1</v>
      </c>
    </row>
    <row r="27" spans="4:19" x14ac:dyDescent="0.3">
      <c r="D27">
        <f t="shared" si="0"/>
        <v>5</v>
      </c>
      <c r="E27" s="30">
        <v>1</v>
      </c>
      <c r="F27" s="27">
        <v>23</v>
      </c>
      <c r="G27">
        <f>ROUNDDOWN(VLOOKUP($D27,'단계별 1일동안 획득하는 보상 량'!$B:$G,LEFT('건물 성장 비용'!G$3,1)+1,0)
*IF(MOD($F27+LEFT($G$3,1)+4,5)=$U$7,$V$7)
*$E27,0)</f>
        <v>4</v>
      </c>
      <c r="H27">
        <f>ROUNDDOWN(VLOOKUP($D27,'단계별 1일동안 획득하는 보상 량'!$B:$G,LEFT('건물 성장 비용'!H$3,1)+1,0)
*IF(MOD($F27+LEFT($G$3,1)+4,5)=$U$7,$V$7)
*$E27,0)</f>
        <v>3</v>
      </c>
      <c r="I27">
        <f>ROUNDDOWN(VLOOKUP($D27,'단계별 1일동안 획득하는 보상 량'!$B:$G,LEFT('건물 성장 비용'!I$3,1)+1,0)
*IF(MOD($F27+LEFT($G$3,1)+4,5)=$U$7,$V$7)
*$E27,0)</f>
        <v>2</v>
      </c>
      <c r="J27">
        <f>ROUNDDOWN(VLOOKUP($D27,'단계별 1일동안 획득하는 보상 량'!$B:$G,LEFT('건물 성장 비용'!J$3,1)+1,0)
*IF(MOD($F27+LEFT($G$3,1)+4,5)=$U$7,$V$7)
*$E27,0)</f>
        <v>1</v>
      </c>
      <c r="K27">
        <f>ROUNDDOWN(VLOOKUP($D27,'단계별 1일동안 획득하는 보상 량'!$B:$G,LEFT('건물 성장 비용'!K$3,1)+1,0)
*IF(MOD($F27+LEFT($G$3,1)+4,5)=$U$7,$V$7)
*$E27,0)</f>
        <v>1</v>
      </c>
      <c r="L27">
        <f>ROUNDDOWN(VLOOKUP($D27,'단계별 1일동안 획득하는 보상 량'!$B:$G,LEFT('건물 성장 비용'!L$3,1)+1,0)
*IF(MOD($F27+LEFT($G$3,1)+4,5)=$U$7,$V$7)
*$E27,0)</f>
        <v>4</v>
      </c>
      <c r="M27">
        <f>ROUNDDOWN(VLOOKUP($D27,'단계별 1일동안 획득하는 보상 량'!$B:$G,LEFT('건물 성장 비용'!M$3,1)+1,0)
*IF(MOD($F27+LEFT($G$3,1)+4,5)=$U$7,$V$7)
*$E27,0)</f>
        <v>1</v>
      </c>
      <c r="N27">
        <f>ROUNDDOWN(VLOOKUP($D27,'단계별 1일동안 획득하는 보상 량'!$B:$G,LEFT('건물 성장 비용'!N$3,1)+1,0)
*IF(MOD($F27+LEFT($G$3,1)+4,5)=$U$7,$V$7)
*$E27,0)</f>
        <v>4</v>
      </c>
      <c r="O27">
        <f>ROUNDDOWN(VLOOKUP($D27,'단계별 1일동안 획득하는 보상 량'!$B:$G,LEFT('건물 성장 비용'!O$3,1)+1,0)
*IF(MOD($F27+LEFT($G$3,1)+4,5)=$U$7,$V$7)
*$E27,0)</f>
        <v>1</v>
      </c>
      <c r="P27">
        <f>ROUNDDOWN(VLOOKUP($D27,'단계별 1일동안 획득하는 보상 량'!$B:$G,LEFT('건물 성장 비용'!P$3,1)+1,0)
*IF(MOD($F27+LEFT($G$3,1)+4,5)=$U$7,$V$7)
*$E27,0)</f>
        <v>4</v>
      </c>
      <c r="Q27">
        <f>ROUNDDOWN(VLOOKUP($D27,'단계별 1일동안 획득하는 보상 량'!$B:$G,LEFT('건물 성장 비용'!Q$3,1)+1,0)
*IF(MOD($F27+LEFT($G$3,1)+4,5)=$U$7,$V$7)
*$E27,0)</f>
        <v>3</v>
      </c>
      <c r="R27">
        <f>ROUNDDOWN(VLOOKUP($D27,'단계별 1일동안 획득하는 보상 량'!$B:$G,LEFT('건물 성장 비용'!R$3,1)+1,0)
*IF(MOD($F27+LEFT($G$3,1)+4,5)=$U$7,$V$7)
*$E27,0)</f>
        <v>4</v>
      </c>
      <c r="S27">
        <f>ROUNDDOWN(VLOOKUP($D27,'단계별 1일동안 획득하는 보상 량'!$B:$G,LEFT('건물 성장 비용'!S$3,1)+1,0)
*IF(MOD($F27+LEFT($G$3,1)+4,5)=$U$7,$V$7)
*$E27,0)</f>
        <v>2</v>
      </c>
    </row>
    <row r="28" spans="4:19" x14ac:dyDescent="0.3">
      <c r="D28">
        <f t="shared" si="0"/>
        <v>5</v>
      </c>
      <c r="E28" s="30">
        <v>1</v>
      </c>
      <c r="F28" s="27">
        <v>24</v>
      </c>
      <c r="G28">
        <f>ROUNDDOWN(VLOOKUP($D28,'단계별 1일동안 획득하는 보상 량'!$B:$G,LEFT('건물 성장 비용'!G$3,1)+1,0)
*IF(MOD($F28+LEFT($G$3,1)+4,5)=$U$8,$V$8)
*$E28,0)</f>
        <v>5</v>
      </c>
      <c r="H28">
        <f>ROUNDDOWN(VLOOKUP($D28,'단계별 1일동안 획득하는 보상 량'!$B:$G,LEFT('건물 성장 비용'!H$3,1)+1,0)
*IF(MOD($F28+LEFT($G$3,1)+4,5)=$U$8,$V$8)
*$E28,0)</f>
        <v>4</v>
      </c>
      <c r="I28">
        <f>ROUNDDOWN(VLOOKUP($D28,'단계별 1일동안 획득하는 보상 량'!$B:$G,LEFT('건물 성장 비용'!I$3,1)+1,0)
*IF(MOD($F28+LEFT($G$3,1)+4,5)=$U$8,$V$8)
*$E28,0)</f>
        <v>3</v>
      </c>
      <c r="J28">
        <f>ROUNDDOWN(VLOOKUP($D28,'단계별 1일동안 획득하는 보상 량'!$B:$G,LEFT('건물 성장 비용'!J$3,1)+1,0)
*IF(MOD($F28+LEFT($G$3,1)+4,5)=$U$8,$V$8)
*$E28,0)</f>
        <v>2</v>
      </c>
      <c r="K28">
        <f>ROUNDDOWN(VLOOKUP($D28,'단계별 1일동안 획득하는 보상 량'!$B:$G,LEFT('건물 성장 비용'!K$3,1)+1,0)
*IF(MOD($F28+LEFT($G$3,1)+4,5)=$U$8,$V$8)
*$E28,0)</f>
        <v>1</v>
      </c>
      <c r="L28">
        <f>ROUNDDOWN(VLOOKUP($D28,'단계별 1일동안 획득하는 보상 량'!$B:$G,LEFT('건물 성장 비용'!L$3,1)+1,0)
*IF(MOD($F28+LEFT($G$3,1)+4,5)=$U$8,$V$8)
*$E28,0)</f>
        <v>5</v>
      </c>
      <c r="M28">
        <f>ROUNDDOWN(VLOOKUP($D28,'단계별 1일동안 획득하는 보상 량'!$B:$G,LEFT('건물 성장 비용'!M$3,1)+1,0)
*IF(MOD($F28+LEFT($G$3,1)+4,5)=$U$8,$V$8)
*$E28,0)</f>
        <v>1</v>
      </c>
      <c r="N28">
        <f>ROUNDDOWN(VLOOKUP($D28,'단계별 1일동안 획득하는 보상 량'!$B:$G,LEFT('건물 성장 비용'!N$3,1)+1,0)
*IF(MOD($F28+LEFT($G$3,1)+4,5)=$U$8,$V$8)
*$E28,0)</f>
        <v>5</v>
      </c>
      <c r="O28">
        <f>ROUNDDOWN(VLOOKUP($D28,'단계별 1일동안 획득하는 보상 량'!$B:$G,LEFT('건물 성장 비용'!O$3,1)+1,0)
*IF(MOD($F28+LEFT($G$3,1)+4,5)=$U$8,$V$8)
*$E28,0)</f>
        <v>2</v>
      </c>
      <c r="P28">
        <f>ROUNDDOWN(VLOOKUP($D28,'단계별 1일동안 획득하는 보상 량'!$B:$G,LEFT('건물 성장 비용'!P$3,1)+1,0)
*IF(MOD($F28+LEFT($G$3,1)+4,5)=$U$8,$V$8)
*$E28,0)</f>
        <v>5</v>
      </c>
      <c r="Q28">
        <f>ROUNDDOWN(VLOOKUP($D28,'단계별 1일동안 획득하는 보상 량'!$B:$G,LEFT('건물 성장 비용'!Q$3,1)+1,0)
*IF(MOD($F28+LEFT($G$3,1)+4,5)=$U$8,$V$8)
*$E28,0)</f>
        <v>4</v>
      </c>
      <c r="R28">
        <f>ROUNDDOWN(VLOOKUP($D28,'단계별 1일동안 획득하는 보상 량'!$B:$G,LEFT('건물 성장 비용'!R$3,1)+1,0)
*IF(MOD($F28+LEFT($G$3,1)+4,5)=$U$8,$V$8)
*$E28,0)</f>
        <v>5</v>
      </c>
      <c r="S28">
        <f>ROUNDDOWN(VLOOKUP($D28,'단계별 1일동안 획득하는 보상 량'!$B:$G,LEFT('건물 성장 비용'!S$3,1)+1,0)
*IF(MOD($F28+LEFT($G$3,1)+4,5)=$U$8,$V$8)
*$E28,0)</f>
        <v>3</v>
      </c>
    </row>
    <row r="29" spans="4:19" x14ac:dyDescent="0.3">
      <c r="D29">
        <f t="shared" si="0"/>
        <v>5</v>
      </c>
      <c r="E29" s="30">
        <v>1</v>
      </c>
      <c r="F29" s="27">
        <v>25</v>
      </c>
      <c r="G29">
        <f>ROUNDDOWN(VLOOKUP($D29,'단계별 1일동안 획득하는 보상 량'!$B:$G,LEFT('건물 성장 비용'!G$3,1)+1,0)
*IF(MOD($F29+LEFT($G$3,1)+4,5)=$U$9,$V$9)
*$E29,0)</f>
        <v>6</v>
      </c>
      <c r="H29">
        <f>ROUNDDOWN(VLOOKUP($D29,'단계별 1일동안 획득하는 보상 량'!$B:$G,LEFT('건물 성장 비용'!H$3,1)+1,0)
*IF(MOD($F29+LEFT($G$3,1)+4,5)=$U$9,$V$9)
*$E29,0)</f>
        <v>5</v>
      </c>
      <c r="I29">
        <f>ROUNDDOWN(VLOOKUP($D29,'단계별 1일동안 획득하는 보상 량'!$B:$G,LEFT('건물 성장 비용'!I$3,1)+1,0)
*IF(MOD($F29+LEFT($G$3,1)+4,5)=$U$9,$V$9)
*$E29,0)</f>
        <v>3</v>
      </c>
      <c r="J29">
        <f>ROUNDDOWN(VLOOKUP($D29,'단계별 1일동안 획득하는 보상 량'!$B:$G,LEFT('건물 성장 비용'!J$3,1)+1,0)
*IF(MOD($F29+LEFT($G$3,1)+4,5)=$U$9,$V$9)
*$E29,0)</f>
        <v>2</v>
      </c>
      <c r="K29">
        <f>ROUNDDOWN(VLOOKUP($D29,'단계별 1일동안 획득하는 보상 량'!$B:$G,LEFT('건물 성장 비용'!K$3,1)+1,0)
*IF(MOD($F29+LEFT($G$3,1)+4,5)=$U$9,$V$9)
*$E29,0)</f>
        <v>1</v>
      </c>
      <c r="L29">
        <f>ROUNDDOWN(VLOOKUP($D29,'단계별 1일동안 획득하는 보상 량'!$B:$G,LEFT('건물 성장 비용'!L$3,1)+1,0)
*IF(MOD($F29+LEFT($G$3,1)+4,5)=$U$9,$V$9)
*$E29,0)</f>
        <v>6</v>
      </c>
      <c r="M29">
        <f>ROUNDDOWN(VLOOKUP($D29,'단계별 1일동안 획득하는 보상 량'!$B:$G,LEFT('건물 성장 비용'!M$3,1)+1,0)
*IF(MOD($F29+LEFT($G$3,1)+4,5)=$U$9,$V$9)
*$E29,0)</f>
        <v>1</v>
      </c>
      <c r="N29">
        <f>ROUNDDOWN(VLOOKUP($D29,'단계별 1일동안 획득하는 보상 량'!$B:$G,LEFT('건물 성장 비용'!N$3,1)+1,0)
*IF(MOD($F29+LEFT($G$3,1)+4,5)=$U$9,$V$9)
*$E29,0)</f>
        <v>6</v>
      </c>
      <c r="O29">
        <f>ROUNDDOWN(VLOOKUP($D29,'단계별 1일동안 획득하는 보상 량'!$B:$G,LEFT('건물 성장 비용'!O$3,1)+1,0)
*IF(MOD($F29+LEFT($G$3,1)+4,5)=$U$9,$V$9)
*$E29,0)</f>
        <v>2</v>
      </c>
      <c r="P29">
        <f>ROUNDDOWN(VLOOKUP($D29,'단계별 1일동안 획득하는 보상 량'!$B:$G,LEFT('건물 성장 비용'!P$3,1)+1,0)
*IF(MOD($F29+LEFT($G$3,1)+4,5)=$U$9,$V$9)
*$E29,0)</f>
        <v>6</v>
      </c>
      <c r="Q29">
        <f>ROUNDDOWN(VLOOKUP($D29,'단계별 1일동안 획득하는 보상 량'!$B:$G,LEFT('건물 성장 비용'!Q$3,1)+1,0)
*IF(MOD($F29+LEFT($G$3,1)+4,5)=$U$9,$V$9)
*$E29,0)</f>
        <v>5</v>
      </c>
      <c r="R29">
        <f>ROUNDDOWN(VLOOKUP($D29,'단계별 1일동안 획득하는 보상 량'!$B:$G,LEFT('건물 성장 비용'!R$3,1)+1,0)
*IF(MOD($F29+LEFT($G$3,1)+4,5)=$U$9,$V$9)
*$E29,0)</f>
        <v>6</v>
      </c>
      <c r="S29">
        <f>ROUNDDOWN(VLOOKUP($D29,'단계별 1일동안 획득하는 보상 량'!$B:$G,LEFT('건물 성장 비용'!S$3,1)+1,0)
*IF(MOD($F29+LEFT($G$3,1)+4,5)=$U$9,$V$9)
*$E29,0)</f>
        <v>3</v>
      </c>
    </row>
    <row r="30" spans="4:19" x14ac:dyDescent="0.3">
      <c r="D30">
        <f t="shared" si="0"/>
        <v>6</v>
      </c>
      <c r="E30" s="30">
        <v>1</v>
      </c>
      <c r="F30" s="27">
        <v>26</v>
      </c>
      <c r="G30">
        <f>ROUNDDOWN(VLOOKUP($D30,'단계별 1일동안 획득하는 보상 량'!$B:$G,LEFT('건물 성장 비용'!G$3,1)+1,0)
*IF(MOD($F30+LEFT($G$3,1)+4,5)=$U$5,$V$5)
*$E30,0)</f>
        <v>2</v>
      </c>
      <c r="H30">
        <f>ROUNDDOWN(VLOOKUP($D30,'단계별 1일동안 획득하는 보상 량'!$B:$G,LEFT('건물 성장 비용'!H$3,1)+1,0)
*IF(MOD($F30+LEFT($G$3,1)+4,5)=$U$5,$V$5)
*$E30,0)</f>
        <v>2</v>
      </c>
      <c r="I30">
        <f>ROUNDDOWN(VLOOKUP($D30,'단계별 1일동안 획득하는 보상 량'!$B:$G,LEFT('건물 성장 비용'!I$3,1)+1,0)
*IF(MOD($F30+LEFT($G$3,1)+4,5)=$U$5,$V$5)
*$E30,0)</f>
        <v>0</v>
      </c>
      <c r="J30">
        <f>ROUNDDOWN(VLOOKUP($D30,'단계별 1일동안 획득하는 보상 량'!$B:$G,LEFT('건물 성장 비용'!J$3,1)+1,0)
*IF(MOD($F30+LEFT($G$3,1)+4,5)=$U$5,$V$5)
*$E30,0)</f>
        <v>0</v>
      </c>
      <c r="K30">
        <f>ROUNDDOWN(VLOOKUP($D30,'단계별 1일동안 획득하는 보상 량'!$B:$G,LEFT('건물 성장 비용'!K$3,1)+1,0)
*IF(MOD($F30+LEFT($G$3,1)+4,5)=$U$5,$V$5)
*$E30,0)</f>
        <v>0</v>
      </c>
      <c r="L30">
        <f>ROUNDDOWN(VLOOKUP($D30,'단계별 1일동안 획득하는 보상 량'!$B:$G,LEFT('건물 성장 비용'!L$3,1)+1,0)
*IF(MOD($F30+LEFT($G$3,1)+4,5)=$U$5,$V$5)
*$E30,0)</f>
        <v>2</v>
      </c>
      <c r="M30">
        <f>ROUNDDOWN(VLOOKUP($D30,'단계별 1일동안 획득하는 보상 량'!$B:$G,LEFT('건물 성장 비용'!M$3,1)+1,0)
*IF(MOD($F30+LEFT($G$3,1)+4,5)=$U$5,$V$5)
*$E30,0)</f>
        <v>0</v>
      </c>
      <c r="N30">
        <f>ROUNDDOWN(VLOOKUP($D30,'단계별 1일동안 획득하는 보상 량'!$B:$G,LEFT('건물 성장 비용'!N$3,1)+1,0)
*IF(MOD($F30+LEFT($G$3,1)+4,5)=$U$5,$V$5)
*$E30,0)</f>
        <v>2</v>
      </c>
      <c r="O30">
        <f>ROUNDDOWN(VLOOKUP($D30,'단계별 1일동안 획득하는 보상 량'!$B:$G,LEFT('건물 성장 비용'!O$3,1)+1,0)
*IF(MOD($F30+LEFT($G$3,1)+4,5)=$U$5,$V$5)
*$E30,0)</f>
        <v>0</v>
      </c>
      <c r="P30">
        <f>ROUNDDOWN(VLOOKUP($D30,'단계별 1일동안 획득하는 보상 량'!$B:$G,LEFT('건물 성장 비용'!P$3,1)+1,0)
*IF(MOD($F30+LEFT($G$3,1)+4,5)=$U$5,$V$5)
*$E30,0)</f>
        <v>2</v>
      </c>
      <c r="Q30">
        <f>ROUNDDOWN(VLOOKUP($D30,'단계별 1일동안 획득하는 보상 량'!$B:$G,LEFT('건물 성장 비용'!Q$3,1)+1,0)
*IF(MOD($F30+LEFT($G$3,1)+4,5)=$U$5,$V$5)
*$E30,0)</f>
        <v>2</v>
      </c>
      <c r="R30">
        <f>ROUNDDOWN(VLOOKUP($D30,'단계별 1일동안 획득하는 보상 량'!$B:$G,LEFT('건물 성장 비용'!R$3,1)+1,0)
*IF(MOD($F30+LEFT($G$3,1)+4,5)=$U$5,$V$5)
*$E30,0)</f>
        <v>2</v>
      </c>
      <c r="S30">
        <f>ROUNDDOWN(VLOOKUP($D30,'단계별 1일동안 획득하는 보상 량'!$B:$G,LEFT('건물 성장 비용'!S$3,1)+1,0)
*IF(MOD($F30+LEFT($G$3,1)+4,5)=$U$5,$V$5)
*$E30,0)</f>
        <v>0</v>
      </c>
    </row>
    <row r="31" spans="4:19" x14ac:dyDescent="0.3">
      <c r="D31">
        <f t="shared" si="0"/>
        <v>6</v>
      </c>
      <c r="E31" s="30">
        <v>1</v>
      </c>
      <c r="F31" s="27">
        <v>27</v>
      </c>
      <c r="G31">
        <f>ROUNDDOWN(VLOOKUP($D31,'단계별 1일동안 획득하는 보상 량'!$B:$G,LEFT('건물 성장 비용'!G$3,1)+1,0)
*IF(MOD($F31+LEFT($G$3,1)+4,5)=$U$6,$V$6)
*$E31,0)</f>
        <v>3</v>
      </c>
      <c r="H31">
        <f>ROUNDDOWN(VLOOKUP($D31,'단계별 1일동안 획득하는 보상 량'!$B:$G,LEFT('건물 성장 비용'!H$3,1)+1,0)
*IF(MOD($F31+LEFT($G$3,1)+4,5)=$U$6,$V$6)
*$E31,0)</f>
        <v>3</v>
      </c>
      <c r="I31">
        <f>ROUNDDOWN(VLOOKUP($D31,'단계별 1일동안 획득하는 보상 량'!$B:$G,LEFT('건물 성장 비용'!I$3,1)+1,0)
*IF(MOD($F31+LEFT($G$3,1)+4,5)=$U$6,$V$6)
*$E31,0)</f>
        <v>0</v>
      </c>
      <c r="J31">
        <f>ROUNDDOWN(VLOOKUP($D31,'단계별 1일동안 획득하는 보상 량'!$B:$G,LEFT('건물 성장 비용'!J$3,1)+1,0)
*IF(MOD($F31+LEFT($G$3,1)+4,5)=$U$6,$V$6)
*$E31,0)</f>
        <v>0</v>
      </c>
      <c r="K31">
        <f>ROUNDDOWN(VLOOKUP($D31,'단계별 1일동안 획득하는 보상 량'!$B:$G,LEFT('건물 성장 비용'!K$3,1)+1,0)
*IF(MOD($F31+LEFT($G$3,1)+4,5)=$U$6,$V$6)
*$E31,0)</f>
        <v>0</v>
      </c>
      <c r="L31">
        <f>ROUNDDOWN(VLOOKUP($D31,'단계별 1일동안 획득하는 보상 량'!$B:$G,LEFT('건물 성장 비용'!L$3,1)+1,0)
*IF(MOD($F31+LEFT($G$3,1)+4,5)=$U$6,$V$6)
*$E31,0)</f>
        <v>3</v>
      </c>
      <c r="M31">
        <f>ROUNDDOWN(VLOOKUP($D31,'단계별 1일동안 획득하는 보상 량'!$B:$G,LEFT('건물 성장 비용'!M$3,1)+1,0)
*IF(MOD($F31+LEFT($G$3,1)+4,5)=$U$6,$V$6)
*$E31,0)</f>
        <v>0</v>
      </c>
      <c r="N31">
        <f>ROUNDDOWN(VLOOKUP($D31,'단계별 1일동안 획득하는 보상 량'!$B:$G,LEFT('건물 성장 비용'!N$3,1)+1,0)
*IF(MOD($F31+LEFT($G$3,1)+4,5)=$U$6,$V$6)
*$E31,0)</f>
        <v>3</v>
      </c>
      <c r="O31">
        <f>ROUNDDOWN(VLOOKUP($D31,'단계별 1일동안 획득하는 보상 량'!$B:$G,LEFT('건물 성장 비용'!O$3,1)+1,0)
*IF(MOD($F31+LEFT($G$3,1)+4,5)=$U$6,$V$6)
*$E31,0)</f>
        <v>0</v>
      </c>
      <c r="P31">
        <f>ROUNDDOWN(VLOOKUP($D31,'단계별 1일동안 획득하는 보상 량'!$B:$G,LEFT('건물 성장 비용'!P$3,1)+1,0)
*IF(MOD($F31+LEFT($G$3,1)+4,5)=$U$6,$V$6)
*$E31,0)</f>
        <v>3</v>
      </c>
      <c r="Q31">
        <f>ROUNDDOWN(VLOOKUP($D31,'단계별 1일동안 획득하는 보상 량'!$B:$G,LEFT('건물 성장 비용'!Q$3,1)+1,0)
*IF(MOD($F31+LEFT($G$3,1)+4,5)=$U$6,$V$6)
*$E31,0)</f>
        <v>3</v>
      </c>
      <c r="R31">
        <f>ROUNDDOWN(VLOOKUP($D31,'단계별 1일동안 획득하는 보상 량'!$B:$G,LEFT('건물 성장 비용'!R$3,1)+1,0)
*IF(MOD($F31+LEFT($G$3,1)+4,5)=$U$6,$V$6)
*$E31,0)</f>
        <v>3</v>
      </c>
      <c r="S31">
        <f>ROUNDDOWN(VLOOKUP($D31,'단계별 1일동안 획득하는 보상 량'!$B:$G,LEFT('건물 성장 비용'!S$3,1)+1,0)
*IF(MOD($F31+LEFT($G$3,1)+4,5)=$U$6,$V$6)
*$E31,0)</f>
        <v>0</v>
      </c>
    </row>
    <row r="32" spans="4:19" x14ac:dyDescent="0.3">
      <c r="D32">
        <f t="shared" si="0"/>
        <v>6</v>
      </c>
      <c r="E32" s="30">
        <v>1</v>
      </c>
      <c r="F32" s="27">
        <v>28</v>
      </c>
      <c r="G32">
        <f>ROUNDDOWN(VLOOKUP($D32,'단계별 1일동안 획득하는 보상 량'!$B:$G,LEFT('건물 성장 비용'!G$3,1)+1,0)
*IF(MOD($F32+LEFT($G$3,1)+4,5)=$U$7,$V$7)
*$E32,0)</f>
        <v>5</v>
      </c>
      <c r="H32">
        <f>ROUNDDOWN(VLOOKUP($D32,'단계별 1일동안 획득하는 보상 량'!$B:$G,LEFT('건물 성장 비용'!H$3,1)+1,0)
*IF(MOD($F32+LEFT($G$3,1)+4,5)=$U$7,$V$7)
*$E32,0)</f>
        <v>4</v>
      </c>
      <c r="I32">
        <f>ROUNDDOWN(VLOOKUP($D32,'단계별 1일동안 획득하는 보상 량'!$B:$G,LEFT('건물 성장 비용'!I$3,1)+1,0)
*IF(MOD($F32+LEFT($G$3,1)+4,5)=$U$7,$V$7)
*$E32,0)</f>
        <v>0</v>
      </c>
      <c r="J32">
        <f>ROUNDDOWN(VLOOKUP($D32,'단계별 1일동안 획득하는 보상 량'!$B:$G,LEFT('건물 성장 비용'!J$3,1)+1,0)
*IF(MOD($F32+LEFT($G$3,1)+4,5)=$U$7,$V$7)
*$E32,0)</f>
        <v>0</v>
      </c>
      <c r="K32">
        <f>ROUNDDOWN(VLOOKUP($D32,'단계별 1일동안 획득하는 보상 량'!$B:$G,LEFT('건물 성장 비용'!K$3,1)+1,0)
*IF(MOD($F32+LEFT($G$3,1)+4,5)=$U$7,$V$7)
*$E32,0)</f>
        <v>0</v>
      </c>
      <c r="L32">
        <f>ROUNDDOWN(VLOOKUP($D32,'단계별 1일동안 획득하는 보상 량'!$B:$G,LEFT('건물 성장 비용'!L$3,1)+1,0)
*IF(MOD($F32+LEFT($G$3,1)+4,5)=$U$7,$V$7)
*$E32,0)</f>
        <v>5</v>
      </c>
      <c r="M32">
        <f>ROUNDDOWN(VLOOKUP($D32,'단계별 1일동안 획득하는 보상 량'!$B:$G,LEFT('건물 성장 비용'!M$3,1)+1,0)
*IF(MOD($F32+LEFT($G$3,1)+4,5)=$U$7,$V$7)
*$E32,0)</f>
        <v>0</v>
      </c>
      <c r="N32">
        <f>ROUNDDOWN(VLOOKUP($D32,'단계별 1일동안 획득하는 보상 량'!$B:$G,LEFT('건물 성장 비용'!N$3,1)+1,0)
*IF(MOD($F32+LEFT($G$3,1)+4,5)=$U$7,$V$7)
*$E32,0)</f>
        <v>5</v>
      </c>
      <c r="O32">
        <f>ROUNDDOWN(VLOOKUP($D32,'단계별 1일동안 획득하는 보상 량'!$B:$G,LEFT('건물 성장 비용'!O$3,1)+1,0)
*IF(MOD($F32+LEFT($G$3,1)+4,5)=$U$7,$V$7)
*$E32,0)</f>
        <v>0</v>
      </c>
      <c r="P32">
        <f>ROUNDDOWN(VLOOKUP($D32,'단계별 1일동안 획득하는 보상 량'!$B:$G,LEFT('건물 성장 비용'!P$3,1)+1,0)
*IF(MOD($F32+LEFT($G$3,1)+4,5)=$U$7,$V$7)
*$E32,0)</f>
        <v>5</v>
      </c>
      <c r="Q32">
        <f>ROUNDDOWN(VLOOKUP($D32,'단계별 1일동안 획득하는 보상 량'!$B:$G,LEFT('건물 성장 비용'!Q$3,1)+1,0)
*IF(MOD($F32+LEFT($G$3,1)+4,5)=$U$7,$V$7)
*$E32,0)</f>
        <v>4</v>
      </c>
      <c r="R32">
        <f>ROUNDDOWN(VLOOKUP($D32,'단계별 1일동안 획득하는 보상 량'!$B:$G,LEFT('건물 성장 비용'!R$3,1)+1,0)
*IF(MOD($F32+LEFT($G$3,1)+4,5)=$U$7,$V$7)
*$E32,0)</f>
        <v>5</v>
      </c>
      <c r="S32">
        <f>ROUNDDOWN(VLOOKUP($D32,'단계별 1일동안 획득하는 보상 량'!$B:$G,LEFT('건물 성장 비용'!S$3,1)+1,0)
*IF(MOD($F32+LEFT($G$3,1)+4,5)=$U$7,$V$7)
*$E32,0)</f>
        <v>0</v>
      </c>
    </row>
    <row r="33" spans="4:19" x14ac:dyDescent="0.3">
      <c r="D33">
        <f t="shared" si="0"/>
        <v>6</v>
      </c>
      <c r="E33" s="30">
        <v>1</v>
      </c>
      <c r="F33" s="27">
        <v>29</v>
      </c>
      <c r="G33">
        <f>ROUNDDOWN(VLOOKUP($D33,'단계별 1일동안 획득하는 보상 량'!$B:$G,LEFT('건물 성장 비용'!G$3,1)+1,0)
*IF(MOD($F33+LEFT($G$3,1)+4,5)=$U$8,$V$8)
*$E33,0)</f>
        <v>6</v>
      </c>
      <c r="H33">
        <f>ROUNDDOWN(VLOOKUP($D33,'단계별 1일동안 획득하는 보상 량'!$B:$G,LEFT('건물 성장 비용'!H$3,1)+1,0)
*IF(MOD($F33+LEFT($G$3,1)+4,5)=$U$8,$V$8)
*$E33,0)</f>
        <v>5</v>
      </c>
      <c r="I33">
        <f>ROUNDDOWN(VLOOKUP($D33,'단계별 1일동안 획득하는 보상 량'!$B:$G,LEFT('건물 성장 비용'!I$3,1)+1,0)
*IF(MOD($F33+LEFT($G$3,1)+4,5)=$U$8,$V$8)
*$E33,0)</f>
        <v>0</v>
      </c>
      <c r="J33">
        <f>ROUNDDOWN(VLOOKUP($D33,'단계별 1일동안 획득하는 보상 량'!$B:$G,LEFT('건물 성장 비용'!J$3,1)+1,0)
*IF(MOD($F33+LEFT($G$3,1)+4,5)=$U$8,$V$8)
*$E33,0)</f>
        <v>0</v>
      </c>
      <c r="K33">
        <f>ROUNDDOWN(VLOOKUP($D33,'단계별 1일동안 획득하는 보상 량'!$B:$G,LEFT('건물 성장 비용'!K$3,1)+1,0)
*IF(MOD($F33+LEFT($G$3,1)+4,5)=$U$8,$V$8)
*$E33,0)</f>
        <v>0</v>
      </c>
      <c r="L33">
        <f>ROUNDDOWN(VLOOKUP($D33,'단계별 1일동안 획득하는 보상 량'!$B:$G,LEFT('건물 성장 비용'!L$3,1)+1,0)
*IF(MOD($F33+LEFT($G$3,1)+4,5)=$U$8,$V$8)
*$E33,0)</f>
        <v>6</v>
      </c>
      <c r="M33">
        <f>ROUNDDOWN(VLOOKUP($D33,'단계별 1일동안 획득하는 보상 량'!$B:$G,LEFT('건물 성장 비용'!M$3,1)+1,0)
*IF(MOD($F33+LEFT($G$3,1)+4,5)=$U$8,$V$8)
*$E33,0)</f>
        <v>0</v>
      </c>
      <c r="N33">
        <f>ROUNDDOWN(VLOOKUP($D33,'단계별 1일동안 획득하는 보상 량'!$B:$G,LEFT('건물 성장 비용'!N$3,1)+1,0)
*IF(MOD($F33+LEFT($G$3,1)+4,5)=$U$8,$V$8)
*$E33,0)</f>
        <v>6</v>
      </c>
      <c r="O33">
        <f>ROUNDDOWN(VLOOKUP($D33,'단계별 1일동안 획득하는 보상 량'!$B:$G,LEFT('건물 성장 비용'!O$3,1)+1,0)
*IF(MOD($F33+LEFT($G$3,1)+4,5)=$U$8,$V$8)
*$E33,0)</f>
        <v>0</v>
      </c>
      <c r="P33">
        <f>ROUNDDOWN(VLOOKUP($D33,'단계별 1일동안 획득하는 보상 량'!$B:$G,LEFT('건물 성장 비용'!P$3,1)+1,0)
*IF(MOD($F33+LEFT($G$3,1)+4,5)=$U$8,$V$8)
*$E33,0)</f>
        <v>6</v>
      </c>
      <c r="Q33">
        <f>ROUNDDOWN(VLOOKUP($D33,'단계별 1일동안 획득하는 보상 량'!$B:$G,LEFT('건물 성장 비용'!Q$3,1)+1,0)
*IF(MOD($F33+LEFT($G$3,1)+4,5)=$U$8,$V$8)
*$E33,0)</f>
        <v>5</v>
      </c>
      <c r="R33">
        <f>ROUNDDOWN(VLOOKUP($D33,'단계별 1일동안 획득하는 보상 량'!$B:$G,LEFT('건물 성장 비용'!R$3,1)+1,0)
*IF(MOD($F33+LEFT($G$3,1)+4,5)=$U$8,$V$8)
*$E33,0)</f>
        <v>6</v>
      </c>
      <c r="S33">
        <f>ROUNDDOWN(VLOOKUP($D33,'단계별 1일동안 획득하는 보상 량'!$B:$G,LEFT('건물 성장 비용'!S$3,1)+1,0)
*IF(MOD($F33+LEFT($G$3,1)+4,5)=$U$8,$V$8)
*$E33,0)</f>
        <v>0</v>
      </c>
    </row>
    <row r="34" spans="4:19" x14ac:dyDescent="0.3">
      <c r="D34">
        <f t="shared" si="0"/>
        <v>6</v>
      </c>
      <c r="E34" s="30">
        <v>1</v>
      </c>
      <c r="F34" s="27">
        <v>30</v>
      </c>
      <c r="G34">
        <f>ROUNDDOWN(VLOOKUP($D34,'단계별 1일동안 획득하는 보상 량'!$B:$G,LEFT('건물 성장 비용'!G$3,1)+1,0)
*IF(MOD($F34+LEFT($G$3,1)+4,5)=$U$9,$V$9)
*$E34,0)</f>
        <v>7</v>
      </c>
      <c r="H34">
        <f>ROUNDDOWN(VLOOKUP($D34,'단계별 1일동안 획득하는 보상 량'!$B:$G,LEFT('건물 성장 비용'!H$3,1)+1,0)
*IF(MOD($F34+LEFT($G$3,1)+4,5)=$U$9,$V$9)
*$E34,0)</f>
        <v>6</v>
      </c>
      <c r="I34">
        <f>ROUNDDOWN(VLOOKUP($D34,'단계별 1일동안 획득하는 보상 량'!$B:$G,LEFT('건물 성장 비용'!I$3,1)+1,0)
*IF(MOD($F34+LEFT($G$3,1)+4,5)=$U$9,$V$9)
*$E34,0)</f>
        <v>0</v>
      </c>
      <c r="J34">
        <f>ROUNDDOWN(VLOOKUP($D34,'단계별 1일동안 획득하는 보상 량'!$B:$G,LEFT('건물 성장 비용'!J$3,1)+1,0)
*IF(MOD($F34+LEFT($G$3,1)+4,5)=$U$9,$V$9)
*$E34,0)</f>
        <v>0</v>
      </c>
      <c r="K34">
        <f>ROUNDDOWN(VLOOKUP($D34,'단계별 1일동안 획득하는 보상 량'!$B:$G,LEFT('건물 성장 비용'!K$3,1)+1,0)
*IF(MOD($F34+LEFT($G$3,1)+4,5)=$U$9,$V$9)
*$E34,0)</f>
        <v>0</v>
      </c>
      <c r="L34">
        <f>ROUNDDOWN(VLOOKUP($D34,'단계별 1일동안 획득하는 보상 량'!$B:$G,LEFT('건물 성장 비용'!L$3,1)+1,0)
*IF(MOD($F34+LEFT($G$3,1)+4,5)=$U$9,$V$9)
*$E34,0)</f>
        <v>7</v>
      </c>
      <c r="M34">
        <f>ROUNDDOWN(VLOOKUP($D34,'단계별 1일동안 획득하는 보상 량'!$B:$G,LEFT('건물 성장 비용'!M$3,1)+1,0)
*IF(MOD($F34+LEFT($G$3,1)+4,5)=$U$9,$V$9)
*$E34,0)</f>
        <v>0</v>
      </c>
      <c r="N34">
        <f>ROUNDDOWN(VLOOKUP($D34,'단계별 1일동안 획득하는 보상 량'!$B:$G,LEFT('건물 성장 비용'!N$3,1)+1,0)
*IF(MOD($F34+LEFT($G$3,1)+4,5)=$U$9,$V$9)
*$E34,0)</f>
        <v>7</v>
      </c>
      <c r="O34">
        <f>ROUNDDOWN(VLOOKUP($D34,'단계별 1일동안 획득하는 보상 량'!$B:$G,LEFT('건물 성장 비용'!O$3,1)+1,0)
*IF(MOD($F34+LEFT($G$3,1)+4,5)=$U$9,$V$9)
*$E34,0)</f>
        <v>0</v>
      </c>
      <c r="P34">
        <f>ROUNDDOWN(VLOOKUP($D34,'단계별 1일동안 획득하는 보상 량'!$B:$G,LEFT('건물 성장 비용'!P$3,1)+1,0)
*IF(MOD($F34+LEFT($G$3,1)+4,5)=$U$9,$V$9)
*$E34,0)</f>
        <v>7</v>
      </c>
      <c r="Q34">
        <f>ROUNDDOWN(VLOOKUP($D34,'단계별 1일동안 획득하는 보상 량'!$B:$G,LEFT('건물 성장 비용'!Q$3,1)+1,0)
*IF(MOD($F34+LEFT($G$3,1)+4,5)=$U$9,$V$9)
*$E34,0)</f>
        <v>6</v>
      </c>
      <c r="R34">
        <f>ROUNDDOWN(VLOOKUP($D34,'단계별 1일동안 획득하는 보상 량'!$B:$G,LEFT('건물 성장 비용'!R$3,1)+1,0)
*IF(MOD($F34+LEFT($G$3,1)+4,5)=$U$9,$V$9)
*$E34,0)</f>
        <v>7</v>
      </c>
      <c r="S34">
        <f>ROUNDDOWN(VLOOKUP($D34,'단계별 1일동안 획득하는 보상 량'!$B:$G,LEFT('건물 성장 비용'!S$3,1)+1,0)
*IF(MOD($F34+LEFT($G$3,1)+4,5)=$U$9,$V$9)
*$E34,0)</f>
        <v>0</v>
      </c>
    </row>
    <row r="35" spans="4:19" x14ac:dyDescent="0.3">
      <c r="D35">
        <f t="shared" si="0"/>
        <v>7</v>
      </c>
      <c r="E35" s="30">
        <v>1</v>
      </c>
      <c r="F35" s="27">
        <v>31</v>
      </c>
      <c r="G35">
        <f>ROUNDDOWN(VLOOKUP($D35,'단계별 1일동안 획득하는 보상 량'!$B:$G,LEFT('건물 성장 비용'!G$3,1)+1,0)
*IF(MOD($F35+LEFT($G$3,1)+4,5)=$U$5,$V$5)
*$E35,0)</f>
        <v>3</v>
      </c>
      <c r="H35">
        <f>ROUNDDOWN(VLOOKUP($D35,'단계별 1일동안 획득하는 보상 량'!$B:$G,LEFT('건물 성장 비용'!H$3,1)+1,0)
*IF(MOD($F35+LEFT($G$3,1)+4,5)=$U$5,$V$5)
*$E35,0)</f>
        <v>0</v>
      </c>
      <c r="I35">
        <f>ROUNDDOWN(VLOOKUP($D35,'단계별 1일동안 획득하는 보상 량'!$B:$G,LEFT('건물 성장 비용'!I$3,1)+1,0)
*IF(MOD($F35+LEFT($G$3,1)+4,5)=$U$5,$V$5)
*$E35,0)</f>
        <v>1</v>
      </c>
      <c r="J35">
        <f>ROUNDDOWN(VLOOKUP($D35,'단계별 1일동안 획득하는 보상 량'!$B:$G,LEFT('건물 성장 비용'!J$3,1)+1,0)
*IF(MOD($F35+LEFT($G$3,1)+4,5)=$U$5,$V$5)
*$E35,0)</f>
        <v>0</v>
      </c>
      <c r="K35">
        <f>ROUNDDOWN(VLOOKUP($D35,'단계별 1일동안 획득하는 보상 량'!$B:$G,LEFT('건물 성장 비용'!K$3,1)+1,0)
*IF(MOD($F35+LEFT($G$3,1)+4,5)=$U$5,$V$5)
*$E35,0)</f>
        <v>0</v>
      </c>
      <c r="L35">
        <f>ROUNDDOWN(VLOOKUP($D35,'단계별 1일동안 획득하는 보상 량'!$B:$G,LEFT('건물 성장 비용'!L$3,1)+1,0)
*IF(MOD($F35+LEFT($G$3,1)+4,5)=$U$5,$V$5)
*$E35,0)</f>
        <v>3</v>
      </c>
      <c r="M35">
        <f>ROUNDDOWN(VLOOKUP($D35,'단계별 1일동안 획득하는 보상 량'!$B:$G,LEFT('건물 성장 비용'!M$3,1)+1,0)
*IF(MOD($F35+LEFT($G$3,1)+4,5)=$U$5,$V$5)
*$E35,0)</f>
        <v>0</v>
      </c>
      <c r="N35">
        <f>ROUNDDOWN(VLOOKUP($D35,'단계별 1일동안 획득하는 보상 량'!$B:$G,LEFT('건물 성장 비용'!N$3,1)+1,0)
*IF(MOD($F35+LEFT($G$3,1)+4,5)=$U$5,$V$5)
*$E35,0)</f>
        <v>3</v>
      </c>
      <c r="O35">
        <f>ROUNDDOWN(VLOOKUP($D35,'단계별 1일동안 획득하는 보상 량'!$B:$G,LEFT('건물 성장 비용'!O$3,1)+1,0)
*IF(MOD($F35+LEFT($G$3,1)+4,5)=$U$5,$V$5)
*$E35,0)</f>
        <v>0</v>
      </c>
      <c r="P35">
        <f>ROUNDDOWN(VLOOKUP($D35,'단계별 1일동안 획득하는 보상 량'!$B:$G,LEFT('건물 성장 비용'!P$3,1)+1,0)
*IF(MOD($F35+LEFT($G$3,1)+4,5)=$U$5,$V$5)
*$E35,0)</f>
        <v>3</v>
      </c>
      <c r="Q35">
        <f>ROUNDDOWN(VLOOKUP($D35,'단계별 1일동안 획득하는 보상 량'!$B:$G,LEFT('건물 성장 비용'!Q$3,1)+1,0)
*IF(MOD($F35+LEFT($G$3,1)+4,5)=$U$5,$V$5)
*$E35,0)</f>
        <v>0</v>
      </c>
      <c r="R35">
        <f>ROUNDDOWN(VLOOKUP($D35,'단계별 1일동안 획득하는 보상 량'!$B:$G,LEFT('건물 성장 비용'!R$3,1)+1,0)
*IF(MOD($F35+LEFT($G$3,1)+4,5)=$U$5,$V$5)
*$E35,0)</f>
        <v>3</v>
      </c>
      <c r="S35">
        <f>ROUNDDOWN(VLOOKUP($D35,'단계별 1일동안 획득하는 보상 량'!$B:$G,LEFT('건물 성장 비용'!S$3,1)+1,0)
*IF(MOD($F35+LEFT($G$3,1)+4,5)=$U$5,$V$5)
*$E35,0)</f>
        <v>1</v>
      </c>
    </row>
    <row r="36" spans="4:19" x14ac:dyDescent="0.3">
      <c r="D36">
        <f t="shared" si="0"/>
        <v>7</v>
      </c>
      <c r="E36" s="30">
        <v>1</v>
      </c>
      <c r="F36" s="27">
        <v>32</v>
      </c>
      <c r="G36">
        <f>ROUNDDOWN(VLOOKUP($D36,'단계별 1일동안 획득하는 보상 량'!$B:$G,LEFT('건물 성장 비용'!G$3,1)+1,0)
*IF(MOD($F36+LEFT($G$3,1)+4,5)=$U$6,$V$6)
*$E36,0)</f>
        <v>4</v>
      </c>
      <c r="H36">
        <f>ROUNDDOWN(VLOOKUP($D36,'단계별 1일동안 획득하는 보상 량'!$B:$G,LEFT('건물 성장 비용'!H$3,1)+1,0)
*IF(MOD($F36+LEFT($G$3,1)+4,5)=$U$6,$V$6)
*$E36,0)</f>
        <v>0</v>
      </c>
      <c r="I36">
        <f>ROUNDDOWN(VLOOKUP($D36,'단계별 1일동안 획득하는 보상 량'!$B:$G,LEFT('건물 성장 비용'!I$3,1)+1,0)
*IF(MOD($F36+LEFT($G$3,1)+4,5)=$U$6,$V$6)
*$E36,0)</f>
        <v>2</v>
      </c>
      <c r="J36">
        <f>ROUNDDOWN(VLOOKUP($D36,'단계별 1일동안 획득하는 보상 량'!$B:$G,LEFT('건물 성장 비용'!J$3,1)+1,0)
*IF(MOD($F36+LEFT($G$3,1)+4,5)=$U$6,$V$6)
*$E36,0)</f>
        <v>0</v>
      </c>
      <c r="K36">
        <f>ROUNDDOWN(VLOOKUP($D36,'단계별 1일동안 획득하는 보상 량'!$B:$G,LEFT('건물 성장 비용'!K$3,1)+1,0)
*IF(MOD($F36+LEFT($G$3,1)+4,5)=$U$6,$V$6)
*$E36,0)</f>
        <v>0</v>
      </c>
      <c r="L36">
        <f>ROUNDDOWN(VLOOKUP($D36,'단계별 1일동안 획득하는 보상 량'!$B:$G,LEFT('건물 성장 비용'!L$3,1)+1,0)
*IF(MOD($F36+LEFT($G$3,1)+4,5)=$U$6,$V$6)
*$E36,0)</f>
        <v>4</v>
      </c>
      <c r="M36">
        <f>ROUNDDOWN(VLOOKUP($D36,'단계별 1일동안 획득하는 보상 량'!$B:$G,LEFT('건물 성장 비용'!M$3,1)+1,0)
*IF(MOD($F36+LEFT($G$3,1)+4,5)=$U$6,$V$6)
*$E36,0)</f>
        <v>0</v>
      </c>
      <c r="N36">
        <f>ROUNDDOWN(VLOOKUP($D36,'단계별 1일동안 획득하는 보상 량'!$B:$G,LEFT('건물 성장 비용'!N$3,1)+1,0)
*IF(MOD($F36+LEFT($G$3,1)+4,5)=$U$6,$V$6)
*$E36,0)</f>
        <v>4</v>
      </c>
      <c r="O36">
        <f>ROUNDDOWN(VLOOKUP($D36,'단계별 1일동안 획득하는 보상 량'!$B:$G,LEFT('건물 성장 비용'!O$3,1)+1,0)
*IF(MOD($F36+LEFT($G$3,1)+4,5)=$U$6,$V$6)
*$E36,0)</f>
        <v>0</v>
      </c>
      <c r="P36">
        <f>ROUNDDOWN(VLOOKUP($D36,'단계별 1일동안 획득하는 보상 량'!$B:$G,LEFT('건물 성장 비용'!P$3,1)+1,0)
*IF(MOD($F36+LEFT($G$3,1)+4,5)=$U$6,$V$6)
*$E36,0)</f>
        <v>4</v>
      </c>
      <c r="Q36">
        <f>ROUNDDOWN(VLOOKUP($D36,'단계별 1일동안 획득하는 보상 량'!$B:$G,LEFT('건물 성장 비용'!Q$3,1)+1,0)
*IF(MOD($F36+LEFT($G$3,1)+4,5)=$U$6,$V$6)
*$E36,0)</f>
        <v>0</v>
      </c>
      <c r="R36">
        <f>ROUNDDOWN(VLOOKUP($D36,'단계별 1일동안 획득하는 보상 량'!$B:$G,LEFT('건물 성장 비용'!R$3,1)+1,0)
*IF(MOD($F36+LEFT($G$3,1)+4,5)=$U$6,$V$6)
*$E36,0)</f>
        <v>4</v>
      </c>
      <c r="S36">
        <f>ROUNDDOWN(VLOOKUP($D36,'단계별 1일동안 획득하는 보상 량'!$B:$G,LEFT('건물 성장 비용'!S$3,1)+1,0)
*IF(MOD($F36+LEFT($G$3,1)+4,5)=$U$6,$V$6)
*$E36,0)</f>
        <v>2</v>
      </c>
    </row>
    <row r="37" spans="4:19" x14ac:dyDescent="0.3">
      <c r="D37">
        <f t="shared" si="0"/>
        <v>7</v>
      </c>
      <c r="E37" s="30">
        <v>1</v>
      </c>
      <c r="F37" s="27">
        <v>33</v>
      </c>
      <c r="G37">
        <f>ROUNDDOWN(VLOOKUP($D37,'단계별 1일동안 획득하는 보상 량'!$B:$G,LEFT('건물 성장 비용'!G$3,1)+1,0)
*IF(MOD($F37+LEFT($G$3,1)+4,5)=$U$7,$V$7)
*$E37,0)</f>
        <v>6</v>
      </c>
      <c r="H37">
        <f>ROUNDDOWN(VLOOKUP($D37,'단계별 1일동안 획득하는 보상 량'!$B:$G,LEFT('건물 성장 비용'!H$3,1)+1,0)
*IF(MOD($F37+LEFT($G$3,1)+4,5)=$U$7,$V$7)
*$E37,0)</f>
        <v>0</v>
      </c>
      <c r="I37">
        <f>ROUNDDOWN(VLOOKUP($D37,'단계별 1일동안 획득하는 보상 량'!$B:$G,LEFT('건물 성장 비용'!I$3,1)+1,0)
*IF(MOD($F37+LEFT($G$3,1)+4,5)=$U$7,$V$7)
*$E37,0)</f>
        <v>3</v>
      </c>
      <c r="J37">
        <f>ROUNDDOWN(VLOOKUP($D37,'단계별 1일동안 획득하는 보상 량'!$B:$G,LEFT('건물 성장 비용'!J$3,1)+1,0)
*IF(MOD($F37+LEFT($G$3,1)+4,5)=$U$7,$V$7)
*$E37,0)</f>
        <v>0</v>
      </c>
      <c r="K37">
        <f>ROUNDDOWN(VLOOKUP($D37,'단계별 1일동안 획득하는 보상 량'!$B:$G,LEFT('건물 성장 비용'!K$3,1)+1,0)
*IF(MOD($F37+LEFT($G$3,1)+4,5)=$U$7,$V$7)
*$E37,0)</f>
        <v>0</v>
      </c>
      <c r="L37">
        <f>ROUNDDOWN(VLOOKUP($D37,'단계별 1일동안 획득하는 보상 량'!$B:$G,LEFT('건물 성장 비용'!L$3,1)+1,0)
*IF(MOD($F37+LEFT($G$3,1)+4,5)=$U$7,$V$7)
*$E37,0)</f>
        <v>6</v>
      </c>
      <c r="M37">
        <f>ROUNDDOWN(VLOOKUP($D37,'단계별 1일동안 획득하는 보상 량'!$B:$G,LEFT('건물 성장 비용'!M$3,1)+1,0)
*IF(MOD($F37+LEFT($G$3,1)+4,5)=$U$7,$V$7)
*$E37,0)</f>
        <v>0</v>
      </c>
      <c r="N37">
        <f>ROUNDDOWN(VLOOKUP($D37,'단계별 1일동안 획득하는 보상 량'!$B:$G,LEFT('건물 성장 비용'!N$3,1)+1,0)
*IF(MOD($F37+LEFT($G$3,1)+4,5)=$U$7,$V$7)
*$E37,0)</f>
        <v>6</v>
      </c>
      <c r="O37">
        <f>ROUNDDOWN(VLOOKUP($D37,'단계별 1일동안 획득하는 보상 량'!$B:$G,LEFT('건물 성장 비용'!O$3,1)+1,0)
*IF(MOD($F37+LEFT($G$3,1)+4,5)=$U$7,$V$7)
*$E37,0)</f>
        <v>0</v>
      </c>
      <c r="P37">
        <f>ROUNDDOWN(VLOOKUP($D37,'단계별 1일동안 획득하는 보상 량'!$B:$G,LEFT('건물 성장 비용'!P$3,1)+1,0)
*IF(MOD($F37+LEFT($G$3,1)+4,5)=$U$7,$V$7)
*$E37,0)</f>
        <v>6</v>
      </c>
      <c r="Q37">
        <f>ROUNDDOWN(VLOOKUP($D37,'단계별 1일동안 획득하는 보상 량'!$B:$G,LEFT('건물 성장 비용'!Q$3,1)+1,0)
*IF(MOD($F37+LEFT($G$3,1)+4,5)=$U$7,$V$7)
*$E37,0)</f>
        <v>0</v>
      </c>
      <c r="R37">
        <f>ROUNDDOWN(VLOOKUP($D37,'단계별 1일동안 획득하는 보상 량'!$B:$G,LEFT('건물 성장 비용'!R$3,1)+1,0)
*IF(MOD($F37+LEFT($G$3,1)+4,5)=$U$7,$V$7)
*$E37,0)</f>
        <v>6</v>
      </c>
      <c r="S37">
        <f>ROUNDDOWN(VLOOKUP($D37,'단계별 1일동안 획득하는 보상 량'!$B:$G,LEFT('건물 성장 비용'!S$3,1)+1,0)
*IF(MOD($F37+LEFT($G$3,1)+4,5)=$U$7,$V$7)
*$E37,0)</f>
        <v>3</v>
      </c>
    </row>
    <row r="38" spans="4:19" x14ac:dyDescent="0.3">
      <c r="D38">
        <f t="shared" si="0"/>
        <v>7</v>
      </c>
      <c r="E38" s="30">
        <v>1</v>
      </c>
      <c r="F38" s="27">
        <v>34</v>
      </c>
      <c r="G38">
        <f>ROUNDDOWN(VLOOKUP($D38,'단계별 1일동안 획득하는 보상 량'!$B:$G,LEFT('건물 성장 비용'!G$3,1)+1,0)
*IF(MOD($F38+LEFT($G$3,1)+4,5)=$U$8,$V$8)
*$E38,0)</f>
        <v>7</v>
      </c>
      <c r="H38">
        <f>ROUNDDOWN(VLOOKUP($D38,'단계별 1일동안 획득하는 보상 량'!$B:$G,LEFT('건물 성장 비용'!H$3,1)+1,0)
*IF(MOD($F38+LEFT($G$3,1)+4,5)=$U$8,$V$8)
*$E38,0)</f>
        <v>0</v>
      </c>
      <c r="I38">
        <f>ROUNDDOWN(VLOOKUP($D38,'단계별 1일동안 획득하는 보상 량'!$B:$G,LEFT('건물 성장 비용'!I$3,1)+1,0)
*IF(MOD($F38+LEFT($G$3,1)+4,5)=$U$8,$V$8)
*$E38,0)</f>
        <v>4</v>
      </c>
      <c r="J38">
        <f>ROUNDDOWN(VLOOKUP($D38,'단계별 1일동안 획득하는 보상 량'!$B:$G,LEFT('건물 성장 비용'!J$3,1)+1,0)
*IF(MOD($F38+LEFT($G$3,1)+4,5)=$U$8,$V$8)
*$E38,0)</f>
        <v>0</v>
      </c>
      <c r="K38">
        <f>ROUNDDOWN(VLOOKUP($D38,'단계별 1일동안 획득하는 보상 량'!$B:$G,LEFT('건물 성장 비용'!K$3,1)+1,0)
*IF(MOD($F38+LEFT($G$3,1)+4,5)=$U$8,$V$8)
*$E38,0)</f>
        <v>0</v>
      </c>
      <c r="L38">
        <f>ROUNDDOWN(VLOOKUP($D38,'단계별 1일동안 획득하는 보상 량'!$B:$G,LEFT('건물 성장 비용'!L$3,1)+1,0)
*IF(MOD($F38+LEFT($G$3,1)+4,5)=$U$8,$V$8)
*$E38,0)</f>
        <v>7</v>
      </c>
      <c r="M38">
        <f>ROUNDDOWN(VLOOKUP($D38,'단계별 1일동안 획득하는 보상 량'!$B:$G,LEFT('건물 성장 비용'!M$3,1)+1,0)
*IF(MOD($F38+LEFT($G$3,1)+4,5)=$U$8,$V$8)
*$E38,0)</f>
        <v>0</v>
      </c>
      <c r="N38">
        <f>ROUNDDOWN(VLOOKUP($D38,'단계별 1일동안 획득하는 보상 량'!$B:$G,LEFT('건물 성장 비용'!N$3,1)+1,0)
*IF(MOD($F38+LEFT($G$3,1)+4,5)=$U$8,$V$8)
*$E38,0)</f>
        <v>7</v>
      </c>
      <c r="O38">
        <f>ROUNDDOWN(VLOOKUP($D38,'단계별 1일동안 획득하는 보상 량'!$B:$G,LEFT('건물 성장 비용'!O$3,1)+1,0)
*IF(MOD($F38+LEFT($G$3,1)+4,5)=$U$8,$V$8)
*$E38,0)</f>
        <v>0</v>
      </c>
      <c r="P38">
        <f>ROUNDDOWN(VLOOKUP($D38,'단계별 1일동안 획득하는 보상 량'!$B:$G,LEFT('건물 성장 비용'!P$3,1)+1,0)
*IF(MOD($F38+LEFT($G$3,1)+4,5)=$U$8,$V$8)
*$E38,0)</f>
        <v>7</v>
      </c>
      <c r="Q38">
        <f>ROUNDDOWN(VLOOKUP($D38,'단계별 1일동안 획득하는 보상 량'!$B:$G,LEFT('건물 성장 비용'!Q$3,1)+1,0)
*IF(MOD($F38+LEFT($G$3,1)+4,5)=$U$8,$V$8)
*$E38,0)</f>
        <v>0</v>
      </c>
      <c r="R38">
        <f>ROUNDDOWN(VLOOKUP($D38,'단계별 1일동안 획득하는 보상 량'!$B:$G,LEFT('건물 성장 비용'!R$3,1)+1,0)
*IF(MOD($F38+LEFT($G$3,1)+4,5)=$U$8,$V$8)
*$E38,0)</f>
        <v>7</v>
      </c>
      <c r="S38">
        <f>ROUNDDOWN(VLOOKUP($D38,'단계별 1일동안 획득하는 보상 량'!$B:$G,LEFT('건물 성장 비용'!S$3,1)+1,0)
*IF(MOD($F38+LEFT($G$3,1)+4,5)=$U$8,$V$8)
*$E38,0)</f>
        <v>4</v>
      </c>
    </row>
    <row r="39" spans="4:19" x14ac:dyDescent="0.3">
      <c r="D39">
        <f t="shared" si="0"/>
        <v>7</v>
      </c>
      <c r="E39" s="30">
        <v>1</v>
      </c>
      <c r="F39" s="27">
        <v>35</v>
      </c>
      <c r="G39">
        <f>ROUNDDOWN(VLOOKUP($D39,'단계별 1일동안 획득하는 보상 량'!$B:$G,LEFT('건물 성장 비용'!G$3,1)+1,0)
*IF(MOD($F39+LEFT($G$3,1)+4,5)=$U$9,$V$9)
*$E39,0)</f>
        <v>9</v>
      </c>
      <c r="H39">
        <f>ROUNDDOWN(VLOOKUP($D39,'단계별 1일동안 획득하는 보상 량'!$B:$G,LEFT('건물 성장 비용'!H$3,1)+1,0)
*IF(MOD($F39+LEFT($G$3,1)+4,5)=$U$9,$V$9)
*$E39,0)</f>
        <v>0</v>
      </c>
      <c r="I39">
        <f>ROUNDDOWN(VLOOKUP($D39,'단계별 1일동안 획득하는 보상 량'!$B:$G,LEFT('건물 성장 비용'!I$3,1)+1,0)
*IF(MOD($F39+LEFT($G$3,1)+4,5)=$U$9,$V$9)
*$E39,0)</f>
        <v>5</v>
      </c>
      <c r="J39">
        <f>ROUNDDOWN(VLOOKUP($D39,'단계별 1일동안 획득하는 보상 량'!$B:$G,LEFT('건물 성장 비용'!J$3,1)+1,0)
*IF(MOD($F39+LEFT($G$3,1)+4,5)=$U$9,$V$9)
*$E39,0)</f>
        <v>0</v>
      </c>
      <c r="K39">
        <f>ROUNDDOWN(VLOOKUP($D39,'단계별 1일동안 획득하는 보상 량'!$B:$G,LEFT('건물 성장 비용'!K$3,1)+1,0)
*IF(MOD($F39+LEFT($G$3,1)+4,5)=$U$9,$V$9)
*$E39,0)</f>
        <v>0</v>
      </c>
      <c r="L39">
        <f>ROUNDDOWN(VLOOKUP($D39,'단계별 1일동안 획득하는 보상 량'!$B:$G,LEFT('건물 성장 비용'!L$3,1)+1,0)
*IF(MOD($F39+LEFT($G$3,1)+4,5)=$U$9,$V$9)
*$E39,0)</f>
        <v>9</v>
      </c>
      <c r="M39">
        <f>ROUNDDOWN(VLOOKUP($D39,'단계별 1일동안 획득하는 보상 량'!$B:$G,LEFT('건물 성장 비용'!M$3,1)+1,0)
*IF(MOD($F39+LEFT($G$3,1)+4,5)=$U$9,$V$9)
*$E39,0)</f>
        <v>0</v>
      </c>
      <c r="N39">
        <f>ROUNDDOWN(VLOOKUP($D39,'단계별 1일동안 획득하는 보상 량'!$B:$G,LEFT('건물 성장 비용'!N$3,1)+1,0)
*IF(MOD($F39+LEFT($G$3,1)+4,5)=$U$9,$V$9)
*$E39,0)</f>
        <v>9</v>
      </c>
      <c r="O39">
        <f>ROUNDDOWN(VLOOKUP($D39,'단계별 1일동안 획득하는 보상 량'!$B:$G,LEFT('건물 성장 비용'!O$3,1)+1,0)
*IF(MOD($F39+LEFT($G$3,1)+4,5)=$U$9,$V$9)
*$E39,0)</f>
        <v>0</v>
      </c>
      <c r="P39">
        <f>ROUNDDOWN(VLOOKUP($D39,'단계별 1일동안 획득하는 보상 량'!$B:$G,LEFT('건물 성장 비용'!P$3,1)+1,0)
*IF(MOD($F39+LEFT($G$3,1)+4,5)=$U$9,$V$9)
*$E39,0)</f>
        <v>9</v>
      </c>
      <c r="Q39">
        <f>ROUNDDOWN(VLOOKUP($D39,'단계별 1일동안 획득하는 보상 량'!$B:$G,LEFT('건물 성장 비용'!Q$3,1)+1,0)
*IF(MOD($F39+LEFT($G$3,1)+4,5)=$U$9,$V$9)
*$E39,0)</f>
        <v>0</v>
      </c>
      <c r="R39">
        <f>ROUNDDOWN(VLOOKUP($D39,'단계별 1일동안 획득하는 보상 량'!$B:$G,LEFT('건물 성장 비용'!R$3,1)+1,0)
*IF(MOD($F39+LEFT($G$3,1)+4,5)=$U$9,$V$9)
*$E39,0)</f>
        <v>9</v>
      </c>
      <c r="S39">
        <f>ROUNDDOWN(VLOOKUP($D39,'단계별 1일동안 획득하는 보상 량'!$B:$G,LEFT('건물 성장 비용'!S$3,1)+1,0)
*IF(MOD($F39+LEFT($G$3,1)+4,5)=$U$9,$V$9)
*$E39,0)</f>
        <v>5</v>
      </c>
    </row>
    <row r="40" spans="4:19" x14ac:dyDescent="0.3">
      <c r="D40">
        <f t="shared" si="0"/>
        <v>8</v>
      </c>
      <c r="E40" s="30">
        <v>1</v>
      </c>
      <c r="F40" s="27">
        <v>36</v>
      </c>
      <c r="G40">
        <f>ROUNDDOWN(VLOOKUP($D40,'단계별 1일동안 획득하는 보상 량'!$B:$G,LEFT('건물 성장 비용'!G$3,1)+1,0)
*IF(MOD($F40+LEFT($G$3,1)+4,5)=$U$5,$V$5)
*$E40,0)</f>
        <v>3</v>
      </c>
      <c r="H40">
        <f>ROUNDDOWN(VLOOKUP($D40,'단계별 1일동안 획득하는 보상 량'!$B:$G,LEFT('건물 성장 비용'!H$3,1)+1,0)
*IF(MOD($F40+LEFT($G$3,1)+4,5)=$U$5,$V$5)
*$E40,0)</f>
        <v>0</v>
      </c>
      <c r="I40">
        <f>ROUNDDOWN(VLOOKUP($D40,'단계별 1일동안 획득하는 보상 량'!$B:$G,LEFT('건물 성장 비용'!I$3,1)+1,0)
*IF(MOD($F40+LEFT($G$3,1)+4,5)=$U$5,$V$5)
*$E40,0)</f>
        <v>0</v>
      </c>
      <c r="J40">
        <f>ROUNDDOWN(VLOOKUP($D40,'단계별 1일동안 획득하는 보상 량'!$B:$G,LEFT('건물 성장 비용'!J$3,1)+1,0)
*IF(MOD($F40+LEFT($G$3,1)+4,5)=$U$5,$V$5)
*$E40,0)</f>
        <v>1</v>
      </c>
      <c r="K40">
        <f>ROUNDDOWN(VLOOKUP($D40,'단계별 1일동안 획득하는 보상 량'!$B:$G,LEFT('건물 성장 비용'!K$3,1)+1,0)
*IF(MOD($F40+LEFT($G$3,1)+4,5)=$U$5,$V$5)
*$E40,0)</f>
        <v>0</v>
      </c>
      <c r="L40">
        <f>ROUNDDOWN(VLOOKUP($D40,'단계별 1일동안 획득하는 보상 량'!$B:$G,LEFT('건물 성장 비용'!L$3,1)+1,0)
*IF(MOD($F40+LEFT($G$3,1)+4,5)=$U$5,$V$5)
*$E40,0)</f>
        <v>3</v>
      </c>
      <c r="M40">
        <f>ROUNDDOWN(VLOOKUP($D40,'단계별 1일동안 획득하는 보상 량'!$B:$G,LEFT('건물 성장 비용'!M$3,1)+1,0)
*IF(MOD($F40+LEFT($G$3,1)+4,5)=$U$5,$V$5)
*$E40,0)</f>
        <v>0</v>
      </c>
      <c r="N40">
        <f>ROUNDDOWN(VLOOKUP($D40,'단계별 1일동안 획득하는 보상 량'!$B:$G,LEFT('건물 성장 비용'!N$3,1)+1,0)
*IF(MOD($F40+LEFT($G$3,1)+4,5)=$U$5,$V$5)
*$E40,0)</f>
        <v>3</v>
      </c>
      <c r="O40">
        <f>ROUNDDOWN(VLOOKUP($D40,'단계별 1일동안 획득하는 보상 량'!$B:$G,LEFT('건물 성장 비용'!O$3,1)+1,0)
*IF(MOD($F40+LEFT($G$3,1)+4,5)=$U$5,$V$5)
*$E40,0)</f>
        <v>1</v>
      </c>
      <c r="P40">
        <f>ROUNDDOWN(VLOOKUP($D40,'단계별 1일동안 획득하는 보상 량'!$B:$G,LEFT('건물 성장 비용'!P$3,1)+1,0)
*IF(MOD($F40+LEFT($G$3,1)+4,5)=$U$5,$V$5)
*$E40,0)</f>
        <v>3</v>
      </c>
      <c r="Q40">
        <f>ROUNDDOWN(VLOOKUP($D40,'단계별 1일동안 획득하는 보상 량'!$B:$G,LEFT('건물 성장 비용'!Q$3,1)+1,0)
*IF(MOD($F40+LEFT($G$3,1)+4,5)=$U$5,$V$5)
*$E40,0)</f>
        <v>0</v>
      </c>
      <c r="R40">
        <f>ROUNDDOWN(VLOOKUP($D40,'단계별 1일동안 획득하는 보상 량'!$B:$G,LEFT('건물 성장 비용'!R$3,1)+1,0)
*IF(MOD($F40+LEFT($G$3,1)+4,5)=$U$5,$V$5)
*$E40,0)</f>
        <v>3</v>
      </c>
      <c r="S40">
        <f>ROUNDDOWN(VLOOKUP($D40,'단계별 1일동안 획득하는 보상 량'!$B:$G,LEFT('건물 성장 비용'!S$3,1)+1,0)
*IF(MOD($F40+LEFT($G$3,1)+4,5)=$U$5,$V$5)
*$E40,0)</f>
        <v>0</v>
      </c>
    </row>
    <row r="41" spans="4:19" x14ac:dyDescent="0.3">
      <c r="D41">
        <f t="shared" si="0"/>
        <v>8</v>
      </c>
      <c r="E41" s="30">
        <v>1</v>
      </c>
      <c r="F41" s="27">
        <v>37</v>
      </c>
      <c r="G41">
        <f>ROUNDDOWN(VLOOKUP($D41,'단계별 1일동안 획득하는 보상 량'!$B:$G,LEFT('건물 성장 비용'!G$3,1)+1,0)
*IF(MOD($F41+LEFT($G$3,1)+4,5)=$U$6,$V$6)
*$E41,0)</f>
        <v>5</v>
      </c>
      <c r="H41">
        <f>ROUNDDOWN(VLOOKUP($D41,'단계별 1일동안 획득하는 보상 량'!$B:$G,LEFT('건물 성장 비용'!H$3,1)+1,0)
*IF(MOD($F41+LEFT($G$3,1)+4,5)=$U$6,$V$6)
*$E41,0)</f>
        <v>0</v>
      </c>
      <c r="I41">
        <f>ROUNDDOWN(VLOOKUP($D41,'단계별 1일동안 획득하는 보상 량'!$B:$G,LEFT('건물 성장 비용'!I$3,1)+1,0)
*IF(MOD($F41+LEFT($G$3,1)+4,5)=$U$6,$V$6)
*$E41,0)</f>
        <v>0</v>
      </c>
      <c r="J41">
        <f>ROUNDDOWN(VLOOKUP($D41,'단계별 1일동안 획득하는 보상 량'!$B:$G,LEFT('건물 성장 비용'!J$3,1)+1,0)
*IF(MOD($F41+LEFT($G$3,1)+4,5)=$U$6,$V$6)
*$E41,0)</f>
        <v>2</v>
      </c>
      <c r="K41">
        <f>ROUNDDOWN(VLOOKUP($D41,'단계별 1일동안 획득하는 보상 량'!$B:$G,LEFT('건물 성장 비용'!K$3,1)+1,0)
*IF(MOD($F41+LEFT($G$3,1)+4,5)=$U$6,$V$6)
*$E41,0)</f>
        <v>0</v>
      </c>
      <c r="L41">
        <f>ROUNDDOWN(VLOOKUP($D41,'단계별 1일동안 획득하는 보상 량'!$B:$G,LEFT('건물 성장 비용'!L$3,1)+1,0)
*IF(MOD($F41+LEFT($G$3,1)+4,5)=$U$6,$V$6)
*$E41,0)</f>
        <v>5</v>
      </c>
      <c r="M41">
        <f>ROUNDDOWN(VLOOKUP($D41,'단계별 1일동안 획득하는 보상 량'!$B:$G,LEFT('건물 성장 비용'!M$3,1)+1,0)
*IF(MOD($F41+LEFT($G$3,1)+4,5)=$U$6,$V$6)
*$E41,0)</f>
        <v>0</v>
      </c>
      <c r="N41">
        <f>ROUNDDOWN(VLOOKUP($D41,'단계별 1일동안 획득하는 보상 량'!$B:$G,LEFT('건물 성장 비용'!N$3,1)+1,0)
*IF(MOD($F41+LEFT($G$3,1)+4,5)=$U$6,$V$6)
*$E41,0)</f>
        <v>5</v>
      </c>
      <c r="O41">
        <f>ROUNDDOWN(VLOOKUP($D41,'단계별 1일동안 획득하는 보상 량'!$B:$G,LEFT('건물 성장 비용'!O$3,1)+1,0)
*IF(MOD($F41+LEFT($G$3,1)+4,5)=$U$6,$V$6)
*$E41,0)</f>
        <v>2</v>
      </c>
      <c r="P41">
        <f>ROUNDDOWN(VLOOKUP($D41,'단계별 1일동안 획득하는 보상 량'!$B:$G,LEFT('건물 성장 비용'!P$3,1)+1,0)
*IF(MOD($F41+LEFT($G$3,1)+4,5)=$U$6,$V$6)
*$E41,0)</f>
        <v>5</v>
      </c>
      <c r="Q41">
        <f>ROUNDDOWN(VLOOKUP($D41,'단계별 1일동안 획득하는 보상 량'!$B:$G,LEFT('건물 성장 비용'!Q$3,1)+1,0)
*IF(MOD($F41+LEFT($G$3,1)+4,5)=$U$6,$V$6)
*$E41,0)</f>
        <v>0</v>
      </c>
      <c r="R41">
        <f>ROUNDDOWN(VLOOKUP($D41,'단계별 1일동안 획득하는 보상 량'!$B:$G,LEFT('건물 성장 비용'!R$3,1)+1,0)
*IF(MOD($F41+LEFT($G$3,1)+4,5)=$U$6,$V$6)
*$E41,0)</f>
        <v>5</v>
      </c>
      <c r="S41">
        <f>ROUNDDOWN(VLOOKUP($D41,'단계별 1일동안 획득하는 보상 량'!$B:$G,LEFT('건물 성장 비용'!S$3,1)+1,0)
*IF(MOD($F41+LEFT($G$3,1)+4,5)=$U$6,$V$6)
*$E41,0)</f>
        <v>0</v>
      </c>
    </row>
    <row r="42" spans="4:19" x14ac:dyDescent="0.3">
      <c r="D42">
        <f t="shared" si="0"/>
        <v>8</v>
      </c>
      <c r="E42" s="30">
        <v>1</v>
      </c>
      <c r="F42" s="27">
        <v>38</v>
      </c>
      <c r="G42">
        <f>ROUNDDOWN(VLOOKUP($D42,'단계별 1일동안 획득하는 보상 량'!$B:$G,LEFT('건물 성장 비용'!G$3,1)+1,0)
*IF(MOD($F42+LEFT($G$3,1)+4,5)=$U$7,$V$7)
*$E42,0)</f>
        <v>7</v>
      </c>
      <c r="H42">
        <f>ROUNDDOWN(VLOOKUP($D42,'단계별 1일동안 획득하는 보상 량'!$B:$G,LEFT('건물 성장 비용'!H$3,1)+1,0)
*IF(MOD($F42+LEFT($G$3,1)+4,5)=$U$7,$V$7)
*$E42,0)</f>
        <v>0</v>
      </c>
      <c r="I42">
        <f>ROUNDDOWN(VLOOKUP($D42,'단계별 1일동안 획득하는 보상 량'!$B:$G,LEFT('건물 성장 비용'!I$3,1)+1,0)
*IF(MOD($F42+LEFT($G$3,1)+4,5)=$U$7,$V$7)
*$E42,0)</f>
        <v>0</v>
      </c>
      <c r="J42">
        <f>ROUNDDOWN(VLOOKUP($D42,'단계별 1일동안 획득하는 보상 량'!$B:$G,LEFT('건물 성장 비용'!J$3,1)+1,0)
*IF(MOD($F42+LEFT($G$3,1)+4,5)=$U$7,$V$7)
*$E42,0)</f>
        <v>3</v>
      </c>
      <c r="K42">
        <f>ROUNDDOWN(VLOOKUP($D42,'단계별 1일동안 획득하는 보상 량'!$B:$G,LEFT('건물 성장 비용'!K$3,1)+1,0)
*IF(MOD($F42+LEFT($G$3,1)+4,5)=$U$7,$V$7)
*$E42,0)</f>
        <v>0</v>
      </c>
      <c r="L42">
        <f>ROUNDDOWN(VLOOKUP($D42,'단계별 1일동안 획득하는 보상 량'!$B:$G,LEFT('건물 성장 비용'!L$3,1)+1,0)
*IF(MOD($F42+LEFT($G$3,1)+4,5)=$U$7,$V$7)
*$E42,0)</f>
        <v>7</v>
      </c>
      <c r="M42">
        <f>ROUNDDOWN(VLOOKUP($D42,'단계별 1일동안 획득하는 보상 량'!$B:$G,LEFT('건물 성장 비용'!M$3,1)+1,0)
*IF(MOD($F42+LEFT($G$3,1)+4,5)=$U$7,$V$7)
*$E42,0)</f>
        <v>0</v>
      </c>
      <c r="N42">
        <f>ROUNDDOWN(VLOOKUP($D42,'단계별 1일동안 획득하는 보상 량'!$B:$G,LEFT('건물 성장 비용'!N$3,1)+1,0)
*IF(MOD($F42+LEFT($G$3,1)+4,5)=$U$7,$V$7)
*$E42,0)</f>
        <v>7</v>
      </c>
      <c r="O42">
        <f>ROUNDDOWN(VLOOKUP($D42,'단계별 1일동안 획득하는 보상 량'!$B:$G,LEFT('건물 성장 비용'!O$3,1)+1,0)
*IF(MOD($F42+LEFT($G$3,1)+4,5)=$U$7,$V$7)
*$E42,0)</f>
        <v>3</v>
      </c>
      <c r="P42">
        <f>ROUNDDOWN(VLOOKUP($D42,'단계별 1일동안 획득하는 보상 량'!$B:$G,LEFT('건물 성장 비용'!P$3,1)+1,0)
*IF(MOD($F42+LEFT($G$3,1)+4,5)=$U$7,$V$7)
*$E42,0)</f>
        <v>7</v>
      </c>
      <c r="Q42">
        <f>ROUNDDOWN(VLOOKUP($D42,'단계별 1일동안 획득하는 보상 량'!$B:$G,LEFT('건물 성장 비용'!Q$3,1)+1,0)
*IF(MOD($F42+LEFT($G$3,1)+4,5)=$U$7,$V$7)
*$E42,0)</f>
        <v>0</v>
      </c>
      <c r="R42">
        <f>ROUNDDOWN(VLOOKUP($D42,'단계별 1일동안 획득하는 보상 량'!$B:$G,LEFT('건물 성장 비용'!R$3,1)+1,0)
*IF(MOD($F42+LEFT($G$3,1)+4,5)=$U$7,$V$7)
*$E42,0)</f>
        <v>7</v>
      </c>
      <c r="S42">
        <f>ROUNDDOWN(VLOOKUP($D42,'단계별 1일동안 획득하는 보상 량'!$B:$G,LEFT('건물 성장 비용'!S$3,1)+1,0)
*IF(MOD($F42+LEFT($G$3,1)+4,5)=$U$7,$V$7)
*$E42,0)</f>
        <v>0</v>
      </c>
    </row>
    <row r="43" spans="4:19" x14ac:dyDescent="0.3">
      <c r="D43">
        <f t="shared" si="0"/>
        <v>8</v>
      </c>
      <c r="E43" s="30">
        <v>1</v>
      </c>
      <c r="F43" s="27">
        <v>39</v>
      </c>
      <c r="G43">
        <f>ROUNDDOWN(VLOOKUP($D43,'단계별 1일동안 획득하는 보상 량'!$B:$G,LEFT('건물 성장 비용'!G$3,1)+1,0)
*IF(MOD($F43+LEFT($G$3,1)+4,5)=$U$8,$V$8)
*$E43,0)</f>
        <v>9</v>
      </c>
      <c r="H43">
        <f>ROUNDDOWN(VLOOKUP($D43,'단계별 1일동안 획득하는 보상 량'!$B:$G,LEFT('건물 성장 비용'!H$3,1)+1,0)
*IF(MOD($F43+LEFT($G$3,1)+4,5)=$U$8,$V$8)
*$E43,0)</f>
        <v>0</v>
      </c>
      <c r="I43">
        <f>ROUNDDOWN(VLOOKUP($D43,'단계별 1일동안 획득하는 보상 량'!$B:$G,LEFT('건물 성장 비용'!I$3,1)+1,0)
*IF(MOD($F43+LEFT($G$3,1)+4,5)=$U$8,$V$8)
*$E43,0)</f>
        <v>0</v>
      </c>
      <c r="J43">
        <f>ROUNDDOWN(VLOOKUP($D43,'단계별 1일동안 획득하는 보상 량'!$B:$G,LEFT('건물 성장 비용'!J$3,1)+1,0)
*IF(MOD($F43+LEFT($G$3,1)+4,5)=$U$8,$V$8)
*$E43,0)</f>
        <v>3</v>
      </c>
      <c r="K43">
        <f>ROUNDDOWN(VLOOKUP($D43,'단계별 1일동안 획득하는 보상 량'!$B:$G,LEFT('건물 성장 비용'!K$3,1)+1,0)
*IF(MOD($F43+LEFT($G$3,1)+4,5)=$U$8,$V$8)
*$E43,0)</f>
        <v>0</v>
      </c>
      <c r="L43">
        <f>ROUNDDOWN(VLOOKUP($D43,'단계별 1일동안 획득하는 보상 량'!$B:$G,LEFT('건물 성장 비용'!L$3,1)+1,0)
*IF(MOD($F43+LEFT($G$3,1)+4,5)=$U$8,$V$8)
*$E43,0)</f>
        <v>9</v>
      </c>
      <c r="M43">
        <f>ROUNDDOWN(VLOOKUP($D43,'단계별 1일동안 획득하는 보상 량'!$B:$G,LEFT('건물 성장 비용'!M$3,1)+1,0)
*IF(MOD($F43+LEFT($G$3,1)+4,5)=$U$8,$V$8)
*$E43,0)</f>
        <v>0</v>
      </c>
      <c r="N43">
        <f>ROUNDDOWN(VLOOKUP($D43,'단계별 1일동안 획득하는 보상 량'!$B:$G,LEFT('건물 성장 비용'!N$3,1)+1,0)
*IF(MOD($F43+LEFT($G$3,1)+4,5)=$U$8,$V$8)
*$E43,0)</f>
        <v>9</v>
      </c>
      <c r="O43">
        <f>ROUNDDOWN(VLOOKUP($D43,'단계별 1일동안 획득하는 보상 량'!$B:$G,LEFT('건물 성장 비용'!O$3,1)+1,0)
*IF(MOD($F43+LEFT($G$3,1)+4,5)=$U$8,$V$8)
*$E43,0)</f>
        <v>3</v>
      </c>
      <c r="P43">
        <f>ROUNDDOWN(VLOOKUP($D43,'단계별 1일동안 획득하는 보상 량'!$B:$G,LEFT('건물 성장 비용'!P$3,1)+1,0)
*IF(MOD($F43+LEFT($G$3,1)+4,5)=$U$8,$V$8)
*$E43,0)</f>
        <v>9</v>
      </c>
      <c r="Q43">
        <f>ROUNDDOWN(VLOOKUP($D43,'단계별 1일동안 획득하는 보상 량'!$B:$G,LEFT('건물 성장 비용'!Q$3,1)+1,0)
*IF(MOD($F43+LEFT($G$3,1)+4,5)=$U$8,$V$8)
*$E43,0)</f>
        <v>0</v>
      </c>
      <c r="R43">
        <f>ROUNDDOWN(VLOOKUP($D43,'단계별 1일동안 획득하는 보상 량'!$B:$G,LEFT('건물 성장 비용'!R$3,1)+1,0)
*IF(MOD($F43+LEFT($G$3,1)+4,5)=$U$8,$V$8)
*$E43,0)</f>
        <v>9</v>
      </c>
      <c r="S43">
        <f>ROUNDDOWN(VLOOKUP($D43,'단계별 1일동안 획득하는 보상 량'!$B:$G,LEFT('건물 성장 비용'!S$3,1)+1,0)
*IF(MOD($F43+LEFT($G$3,1)+4,5)=$U$8,$V$8)
*$E43,0)</f>
        <v>0</v>
      </c>
    </row>
    <row r="44" spans="4:19" x14ac:dyDescent="0.3">
      <c r="D44">
        <f t="shared" si="0"/>
        <v>8</v>
      </c>
      <c r="E44" s="30">
        <v>1</v>
      </c>
      <c r="F44" s="27">
        <v>40</v>
      </c>
      <c r="G44">
        <f>ROUNDDOWN(VLOOKUP($D44,'단계별 1일동안 획득하는 보상 량'!$B:$G,LEFT('건물 성장 비용'!G$3,1)+1,0)
*IF(MOD($F44+LEFT($G$3,1)+4,5)=$U$9,$V$9)
*$E44,0)</f>
        <v>10</v>
      </c>
      <c r="H44">
        <f>ROUNDDOWN(VLOOKUP($D44,'단계별 1일동안 획득하는 보상 량'!$B:$G,LEFT('건물 성장 비용'!H$3,1)+1,0)
*IF(MOD($F44+LEFT($G$3,1)+4,5)=$U$9,$V$9)
*$E44,0)</f>
        <v>0</v>
      </c>
      <c r="I44">
        <f>ROUNDDOWN(VLOOKUP($D44,'단계별 1일동안 획득하는 보상 량'!$B:$G,LEFT('건물 성장 비용'!I$3,1)+1,0)
*IF(MOD($F44+LEFT($G$3,1)+4,5)=$U$9,$V$9)
*$E44,0)</f>
        <v>0</v>
      </c>
      <c r="J44">
        <f>ROUNDDOWN(VLOOKUP($D44,'단계별 1일동안 획득하는 보상 량'!$B:$G,LEFT('건물 성장 비용'!J$3,1)+1,0)
*IF(MOD($F44+LEFT($G$3,1)+4,5)=$U$9,$V$9)
*$E44,0)</f>
        <v>4</v>
      </c>
      <c r="K44">
        <f>ROUNDDOWN(VLOOKUP($D44,'단계별 1일동안 획득하는 보상 량'!$B:$G,LEFT('건물 성장 비용'!K$3,1)+1,0)
*IF(MOD($F44+LEFT($G$3,1)+4,5)=$U$9,$V$9)
*$E44,0)</f>
        <v>0</v>
      </c>
      <c r="L44">
        <f>ROUNDDOWN(VLOOKUP($D44,'단계별 1일동안 획득하는 보상 량'!$B:$G,LEFT('건물 성장 비용'!L$3,1)+1,0)
*IF(MOD($F44+LEFT($G$3,1)+4,5)=$U$9,$V$9)
*$E44,0)</f>
        <v>10</v>
      </c>
      <c r="M44">
        <f>ROUNDDOWN(VLOOKUP($D44,'단계별 1일동안 획득하는 보상 량'!$B:$G,LEFT('건물 성장 비용'!M$3,1)+1,0)
*IF(MOD($F44+LEFT($G$3,1)+4,5)=$U$9,$V$9)
*$E44,0)</f>
        <v>0</v>
      </c>
      <c r="N44">
        <f>ROUNDDOWN(VLOOKUP($D44,'단계별 1일동안 획득하는 보상 량'!$B:$G,LEFT('건물 성장 비용'!N$3,1)+1,0)
*IF(MOD($F44+LEFT($G$3,1)+4,5)=$U$9,$V$9)
*$E44,0)</f>
        <v>10</v>
      </c>
      <c r="O44">
        <f>ROUNDDOWN(VLOOKUP($D44,'단계별 1일동안 획득하는 보상 량'!$B:$G,LEFT('건물 성장 비용'!O$3,1)+1,0)
*IF(MOD($F44+LEFT($G$3,1)+4,5)=$U$9,$V$9)
*$E44,0)</f>
        <v>4</v>
      </c>
      <c r="P44">
        <f>ROUNDDOWN(VLOOKUP($D44,'단계별 1일동안 획득하는 보상 량'!$B:$G,LEFT('건물 성장 비용'!P$3,1)+1,0)
*IF(MOD($F44+LEFT($G$3,1)+4,5)=$U$9,$V$9)
*$E44,0)</f>
        <v>10</v>
      </c>
      <c r="Q44">
        <f>ROUNDDOWN(VLOOKUP($D44,'단계별 1일동안 획득하는 보상 량'!$B:$G,LEFT('건물 성장 비용'!Q$3,1)+1,0)
*IF(MOD($F44+LEFT($G$3,1)+4,5)=$U$9,$V$9)
*$E44,0)</f>
        <v>0</v>
      </c>
      <c r="R44">
        <f>ROUNDDOWN(VLOOKUP($D44,'단계별 1일동안 획득하는 보상 량'!$B:$G,LEFT('건물 성장 비용'!R$3,1)+1,0)
*IF(MOD($F44+LEFT($G$3,1)+4,5)=$U$9,$V$9)
*$E44,0)</f>
        <v>10</v>
      </c>
      <c r="S44">
        <f>ROUNDDOWN(VLOOKUP($D44,'단계별 1일동안 획득하는 보상 량'!$B:$G,LEFT('건물 성장 비용'!S$3,1)+1,0)
*IF(MOD($F44+LEFT($G$3,1)+4,5)=$U$9,$V$9)
*$E44,0)</f>
        <v>0</v>
      </c>
    </row>
    <row r="45" spans="4:19" x14ac:dyDescent="0.3">
      <c r="D45">
        <f t="shared" si="0"/>
        <v>9</v>
      </c>
      <c r="E45" s="30">
        <v>1</v>
      </c>
      <c r="F45" s="27">
        <v>41</v>
      </c>
      <c r="G45">
        <f>ROUNDDOWN(VLOOKUP($D45,'단계별 1일동안 획득하는 보상 량'!$B:$G,LEFT('건물 성장 비용'!G$3,1)+1,0)
*IF(MOD($F45+LEFT($G$3,1)+4,5)=$U$5,$V$5)
*$E45,0)</f>
        <v>4</v>
      </c>
      <c r="H45">
        <f>ROUNDDOWN(VLOOKUP($D45,'단계별 1일동안 획득하는 보상 량'!$B:$G,LEFT('건물 성장 비용'!H$3,1)+1,0)
*IF(MOD($F45+LEFT($G$3,1)+4,5)=$U$5,$V$5)
*$E45,0)</f>
        <v>0</v>
      </c>
      <c r="I45">
        <f>ROUNDDOWN(VLOOKUP($D45,'단계별 1일동안 획득하는 보상 량'!$B:$G,LEFT('건물 성장 비용'!I$3,1)+1,0)
*IF(MOD($F45+LEFT($G$3,1)+4,5)=$U$5,$V$5)
*$E45,0)</f>
        <v>0</v>
      </c>
      <c r="J45">
        <f>ROUNDDOWN(VLOOKUP($D45,'단계별 1일동안 획득하는 보상 량'!$B:$G,LEFT('건물 성장 비용'!J$3,1)+1,0)
*IF(MOD($F45+LEFT($G$3,1)+4,5)=$U$5,$V$5)
*$E45,0)</f>
        <v>0</v>
      </c>
      <c r="K45">
        <f>ROUNDDOWN(VLOOKUP($D45,'단계별 1일동안 획득하는 보상 량'!$B:$G,LEFT('건물 성장 비용'!K$3,1)+1,0)
*IF(MOD($F45+LEFT($G$3,1)+4,5)=$U$5,$V$5)
*$E45,0)</f>
        <v>0</v>
      </c>
      <c r="L45">
        <f>ROUNDDOWN(VLOOKUP($D45,'단계별 1일동안 획득하는 보상 량'!$B:$G,LEFT('건물 성장 비용'!L$3,1)+1,0)
*IF(MOD($F45+LEFT($G$3,1)+4,5)=$U$5,$V$5)
*$E45,0)</f>
        <v>4</v>
      </c>
      <c r="M45">
        <f>ROUNDDOWN(VLOOKUP($D45,'단계별 1일동안 획득하는 보상 량'!$B:$G,LEFT('건물 성장 비용'!M$3,1)+1,0)
*IF(MOD($F45+LEFT($G$3,1)+4,5)=$U$5,$V$5)
*$E45,0)</f>
        <v>0</v>
      </c>
      <c r="N45">
        <f>ROUNDDOWN(VLOOKUP($D45,'단계별 1일동안 획득하는 보상 량'!$B:$G,LEFT('건물 성장 비용'!N$3,1)+1,0)
*IF(MOD($F45+LEFT($G$3,1)+4,5)=$U$5,$V$5)
*$E45,0)</f>
        <v>4</v>
      </c>
      <c r="O45">
        <f>ROUNDDOWN(VLOOKUP($D45,'단계별 1일동안 획득하는 보상 량'!$B:$G,LEFT('건물 성장 비용'!O$3,1)+1,0)
*IF(MOD($F45+LEFT($G$3,1)+4,5)=$U$5,$V$5)
*$E45,0)</f>
        <v>0</v>
      </c>
      <c r="P45">
        <f>ROUNDDOWN(VLOOKUP($D45,'단계별 1일동안 획득하는 보상 량'!$B:$G,LEFT('건물 성장 비용'!P$3,1)+1,0)
*IF(MOD($F45+LEFT($G$3,1)+4,5)=$U$5,$V$5)
*$E45,0)</f>
        <v>4</v>
      </c>
      <c r="Q45">
        <f>ROUNDDOWN(VLOOKUP($D45,'단계별 1일동안 획득하는 보상 량'!$B:$G,LEFT('건물 성장 비용'!Q$3,1)+1,0)
*IF(MOD($F45+LEFT($G$3,1)+4,5)=$U$5,$V$5)
*$E45,0)</f>
        <v>0</v>
      </c>
      <c r="R45">
        <f>ROUNDDOWN(VLOOKUP($D45,'단계별 1일동안 획득하는 보상 량'!$B:$G,LEFT('건물 성장 비용'!R$3,1)+1,0)
*IF(MOD($F45+LEFT($G$3,1)+4,5)=$U$5,$V$5)
*$E45,0)</f>
        <v>4</v>
      </c>
      <c r="S45">
        <f>ROUNDDOWN(VLOOKUP($D45,'단계별 1일동안 획득하는 보상 량'!$B:$G,LEFT('건물 성장 비용'!S$3,1)+1,0)
*IF(MOD($F45+LEFT($G$3,1)+4,5)=$U$5,$V$5)
*$E45,0)</f>
        <v>0</v>
      </c>
    </row>
    <row r="46" spans="4:19" x14ac:dyDescent="0.3">
      <c r="D46">
        <f t="shared" si="0"/>
        <v>9</v>
      </c>
      <c r="E46" s="30">
        <v>1</v>
      </c>
      <c r="F46" s="27">
        <v>42</v>
      </c>
      <c r="G46">
        <f>ROUNDDOWN(VLOOKUP($D46,'단계별 1일동안 획득하는 보상 량'!$B:$G,LEFT('건물 성장 비용'!G$3,1)+1,0)
*IF(MOD($F46+LEFT($G$3,1)+4,5)=$U$6,$V$6)
*$E46,0)</f>
        <v>6</v>
      </c>
      <c r="H46">
        <f>ROUNDDOWN(VLOOKUP($D46,'단계별 1일동안 획득하는 보상 량'!$B:$G,LEFT('건물 성장 비용'!H$3,1)+1,0)
*IF(MOD($F46+LEFT($G$3,1)+4,5)=$U$6,$V$6)
*$E46,0)</f>
        <v>0</v>
      </c>
      <c r="I46">
        <f>ROUNDDOWN(VLOOKUP($D46,'단계별 1일동안 획득하는 보상 량'!$B:$G,LEFT('건물 성장 비용'!I$3,1)+1,0)
*IF(MOD($F46+LEFT($G$3,1)+4,5)=$U$6,$V$6)
*$E46,0)</f>
        <v>0</v>
      </c>
      <c r="J46">
        <f>ROUNDDOWN(VLOOKUP($D46,'단계별 1일동안 획득하는 보상 량'!$B:$G,LEFT('건물 성장 비용'!J$3,1)+1,0)
*IF(MOD($F46+LEFT($G$3,1)+4,5)=$U$6,$V$6)
*$E46,0)</f>
        <v>0</v>
      </c>
      <c r="K46">
        <f>ROUNDDOWN(VLOOKUP($D46,'단계별 1일동안 획득하는 보상 량'!$B:$G,LEFT('건물 성장 비용'!K$3,1)+1,0)
*IF(MOD($F46+LEFT($G$3,1)+4,5)=$U$6,$V$6)
*$E46,0)</f>
        <v>1</v>
      </c>
      <c r="L46">
        <f>ROUNDDOWN(VLOOKUP($D46,'단계별 1일동안 획득하는 보상 량'!$B:$G,LEFT('건물 성장 비용'!L$3,1)+1,0)
*IF(MOD($F46+LEFT($G$3,1)+4,5)=$U$6,$V$6)
*$E46,0)</f>
        <v>6</v>
      </c>
      <c r="M46">
        <f>ROUNDDOWN(VLOOKUP($D46,'단계별 1일동안 획득하는 보상 량'!$B:$G,LEFT('건물 성장 비용'!M$3,1)+1,0)
*IF(MOD($F46+LEFT($G$3,1)+4,5)=$U$6,$V$6)
*$E46,0)</f>
        <v>1</v>
      </c>
      <c r="N46">
        <f>ROUNDDOWN(VLOOKUP($D46,'단계별 1일동안 획득하는 보상 량'!$B:$G,LEFT('건물 성장 비용'!N$3,1)+1,0)
*IF(MOD($F46+LEFT($G$3,1)+4,5)=$U$6,$V$6)
*$E46,0)</f>
        <v>6</v>
      </c>
      <c r="O46">
        <f>ROUNDDOWN(VLOOKUP($D46,'단계별 1일동안 획득하는 보상 량'!$B:$G,LEFT('건물 성장 비용'!O$3,1)+1,0)
*IF(MOD($F46+LEFT($G$3,1)+4,5)=$U$6,$V$6)
*$E46,0)</f>
        <v>0</v>
      </c>
      <c r="P46">
        <f>ROUNDDOWN(VLOOKUP($D46,'단계별 1일동안 획득하는 보상 량'!$B:$G,LEFT('건물 성장 비용'!P$3,1)+1,0)
*IF(MOD($F46+LEFT($G$3,1)+4,5)=$U$6,$V$6)
*$E46,0)</f>
        <v>6</v>
      </c>
      <c r="Q46">
        <f>ROUNDDOWN(VLOOKUP($D46,'단계별 1일동안 획득하는 보상 량'!$B:$G,LEFT('건물 성장 비용'!Q$3,1)+1,0)
*IF(MOD($F46+LEFT($G$3,1)+4,5)=$U$6,$V$6)
*$E46,0)</f>
        <v>0</v>
      </c>
      <c r="R46">
        <f>ROUNDDOWN(VLOOKUP($D46,'단계별 1일동안 획득하는 보상 량'!$B:$G,LEFT('건물 성장 비용'!R$3,1)+1,0)
*IF(MOD($F46+LEFT($G$3,1)+4,5)=$U$6,$V$6)
*$E46,0)</f>
        <v>6</v>
      </c>
      <c r="S46">
        <f>ROUNDDOWN(VLOOKUP($D46,'단계별 1일동안 획득하는 보상 량'!$B:$G,LEFT('건물 성장 비용'!S$3,1)+1,0)
*IF(MOD($F46+LEFT($G$3,1)+4,5)=$U$6,$V$6)
*$E46,0)</f>
        <v>0</v>
      </c>
    </row>
    <row r="47" spans="4:19" x14ac:dyDescent="0.3">
      <c r="D47">
        <f t="shared" si="0"/>
        <v>9</v>
      </c>
      <c r="E47" s="30">
        <v>1</v>
      </c>
      <c r="F47" s="27">
        <v>43</v>
      </c>
      <c r="G47">
        <f>ROUNDDOWN(VLOOKUP($D47,'단계별 1일동안 획득하는 보상 량'!$B:$G,LEFT('건물 성장 비용'!G$3,1)+1,0)
*IF(MOD($F47+LEFT($G$3,1)+4,5)=$U$7,$V$7)
*$E47,0)</f>
        <v>8</v>
      </c>
      <c r="H47">
        <f>ROUNDDOWN(VLOOKUP($D47,'단계별 1일동안 획득하는 보상 량'!$B:$G,LEFT('건물 성장 비용'!H$3,1)+1,0)
*IF(MOD($F47+LEFT($G$3,1)+4,5)=$U$7,$V$7)
*$E47,0)</f>
        <v>0</v>
      </c>
      <c r="I47">
        <f>ROUNDDOWN(VLOOKUP($D47,'단계별 1일동안 획득하는 보상 량'!$B:$G,LEFT('건물 성장 비용'!I$3,1)+1,0)
*IF(MOD($F47+LEFT($G$3,1)+4,5)=$U$7,$V$7)
*$E47,0)</f>
        <v>0</v>
      </c>
      <c r="J47">
        <f>ROUNDDOWN(VLOOKUP($D47,'단계별 1일동안 획득하는 보상 량'!$B:$G,LEFT('건물 성장 비용'!J$3,1)+1,0)
*IF(MOD($F47+LEFT($G$3,1)+4,5)=$U$7,$V$7)
*$E47,0)</f>
        <v>0</v>
      </c>
      <c r="K47">
        <f>ROUNDDOWN(VLOOKUP($D47,'단계별 1일동안 획득하는 보상 량'!$B:$G,LEFT('건물 성장 비용'!K$3,1)+1,0)
*IF(MOD($F47+LEFT($G$3,1)+4,5)=$U$7,$V$7)
*$E47,0)</f>
        <v>1</v>
      </c>
      <c r="L47">
        <f>ROUNDDOWN(VLOOKUP($D47,'단계별 1일동안 획득하는 보상 량'!$B:$G,LEFT('건물 성장 비용'!L$3,1)+1,0)
*IF(MOD($F47+LEFT($G$3,1)+4,5)=$U$7,$V$7)
*$E47,0)</f>
        <v>8</v>
      </c>
      <c r="M47">
        <f>ROUNDDOWN(VLOOKUP($D47,'단계별 1일동안 획득하는 보상 량'!$B:$G,LEFT('건물 성장 비용'!M$3,1)+1,0)
*IF(MOD($F47+LEFT($G$3,1)+4,5)=$U$7,$V$7)
*$E47,0)</f>
        <v>1</v>
      </c>
      <c r="N47">
        <f>ROUNDDOWN(VLOOKUP($D47,'단계별 1일동안 획득하는 보상 량'!$B:$G,LEFT('건물 성장 비용'!N$3,1)+1,0)
*IF(MOD($F47+LEFT($G$3,1)+4,5)=$U$7,$V$7)
*$E47,0)</f>
        <v>8</v>
      </c>
      <c r="O47">
        <f>ROUNDDOWN(VLOOKUP($D47,'단계별 1일동안 획득하는 보상 량'!$B:$G,LEFT('건물 성장 비용'!O$3,1)+1,0)
*IF(MOD($F47+LEFT($G$3,1)+4,5)=$U$7,$V$7)
*$E47,0)</f>
        <v>0</v>
      </c>
      <c r="P47">
        <f>ROUNDDOWN(VLOOKUP($D47,'단계별 1일동안 획득하는 보상 량'!$B:$G,LEFT('건물 성장 비용'!P$3,1)+1,0)
*IF(MOD($F47+LEFT($G$3,1)+4,5)=$U$7,$V$7)
*$E47,0)</f>
        <v>8</v>
      </c>
      <c r="Q47">
        <f>ROUNDDOWN(VLOOKUP($D47,'단계별 1일동안 획득하는 보상 량'!$B:$G,LEFT('건물 성장 비용'!Q$3,1)+1,0)
*IF(MOD($F47+LEFT($G$3,1)+4,5)=$U$7,$V$7)
*$E47,0)</f>
        <v>0</v>
      </c>
      <c r="R47">
        <f>ROUNDDOWN(VLOOKUP($D47,'단계별 1일동안 획득하는 보상 량'!$B:$G,LEFT('건물 성장 비용'!R$3,1)+1,0)
*IF(MOD($F47+LEFT($G$3,1)+4,5)=$U$7,$V$7)
*$E47,0)</f>
        <v>8</v>
      </c>
      <c r="S47">
        <f>ROUNDDOWN(VLOOKUP($D47,'단계별 1일동안 획득하는 보상 량'!$B:$G,LEFT('건물 성장 비용'!S$3,1)+1,0)
*IF(MOD($F47+LEFT($G$3,1)+4,5)=$U$7,$V$7)
*$E47,0)</f>
        <v>0</v>
      </c>
    </row>
    <row r="48" spans="4:19" x14ac:dyDescent="0.3">
      <c r="D48">
        <f t="shared" si="0"/>
        <v>9</v>
      </c>
      <c r="E48" s="30">
        <v>1</v>
      </c>
      <c r="F48" s="27">
        <v>44</v>
      </c>
      <c r="G48">
        <f>ROUNDDOWN(VLOOKUP($D48,'단계별 1일동안 획득하는 보상 량'!$B:$G,LEFT('건물 성장 비용'!G$3,1)+1,0)
*IF(MOD($F48+LEFT($G$3,1)+4,5)=$U$8,$V$8)
*$E48,0)</f>
        <v>10</v>
      </c>
      <c r="H48">
        <f>ROUNDDOWN(VLOOKUP($D48,'단계별 1일동안 획득하는 보상 량'!$B:$G,LEFT('건물 성장 비용'!H$3,1)+1,0)
*IF(MOD($F48+LEFT($G$3,1)+4,5)=$U$8,$V$8)
*$E48,0)</f>
        <v>0</v>
      </c>
      <c r="I48">
        <f>ROUNDDOWN(VLOOKUP($D48,'단계별 1일동안 획득하는 보상 량'!$B:$G,LEFT('건물 성장 비용'!I$3,1)+1,0)
*IF(MOD($F48+LEFT($G$3,1)+4,5)=$U$8,$V$8)
*$E48,0)</f>
        <v>0</v>
      </c>
      <c r="J48">
        <f>ROUNDDOWN(VLOOKUP($D48,'단계별 1일동안 획득하는 보상 량'!$B:$G,LEFT('건물 성장 비용'!J$3,1)+1,0)
*IF(MOD($F48+LEFT($G$3,1)+4,5)=$U$8,$V$8)
*$E48,0)</f>
        <v>0</v>
      </c>
      <c r="K48">
        <f>ROUNDDOWN(VLOOKUP($D48,'단계별 1일동안 획득하는 보상 량'!$B:$G,LEFT('건물 성장 비용'!K$3,1)+1,0)
*IF(MOD($F48+LEFT($G$3,1)+4,5)=$U$8,$V$8)
*$E48,0)</f>
        <v>2</v>
      </c>
      <c r="L48">
        <f>ROUNDDOWN(VLOOKUP($D48,'단계별 1일동안 획득하는 보상 량'!$B:$G,LEFT('건물 성장 비용'!L$3,1)+1,0)
*IF(MOD($F48+LEFT($G$3,1)+4,5)=$U$8,$V$8)
*$E48,0)</f>
        <v>10</v>
      </c>
      <c r="M48">
        <f>ROUNDDOWN(VLOOKUP($D48,'단계별 1일동안 획득하는 보상 량'!$B:$G,LEFT('건물 성장 비용'!M$3,1)+1,0)
*IF(MOD($F48+LEFT($G$3,1)+4,5)=$U$8,$V$8)
*$E48,0)</f>
        <v>2</v>
      </c>
      <c r="N48">
        <f>ROUNDDOWN(VLOOKUP($D48,'단계별 1일동안 획득하는 보상 량'!$B:$G,LEFT('건물 성장 비용'!N$3,1)+1,0)
*IF(MOD($F48+LEFT($G$3,1)+4,5)=$U$8,$V$8)
*$E48,0)</f>
        <v>10</v>
      </c>
      <c r="O48">
        <f>ROUNDDOWN(VLOOKUP($D48,'단계별 1일동안 획득하는 보상 량'!$B:$G,LEFT('건물 성장 비용'!O$3,1)+1,0)
*IF(MOD($F48+LEFT($G$3,1)+4,5)=$U$8,$V$8)
*$E48,0)</f>
        <v>0</v>
      </c>
      <c r="P48">
        <f>ROUNDDOWN(VLOOKUP($D48,'단계별 1일동안 획득하는 보상 량'!$B:$G,LEFT('건물 성장 비용'!P$3,1)+1,0)
*IF(MOD($F48+LEFT($G$3,1)+4,5)=$U$8,$V$8)
*$E48,0)</f>
        <v>10</v>
      </c>
      <c r="Q48">
        <f>ROUNDDOWN(VLOOKUP($D48,'단계별 1일동안 획득하는 보상 량'!$B:$G,LEFT('건물 성장 비용'!Q$3,1)+1,0)
*IF(MOD($F48+LEFT($G$3,1)+4,5)=$U$8,$V$8)
*$E48,0)</f>
        <v>0</v>
      </c>
      <c r="R48">
        <f>ROUNDDOWN(VLOOKUP($D48,'단계별 1일동안 획득하는 보상 량'!$B:$G,LEFT('건물 성장 비용'!R$3,1)+1,0)
*IF(MOD($F48+LEFT($G$3,1)+4,5)=$U$8,$V$8)
*$E48,0)</f>
        <v>10</v>
      </c>
      <c r="S48">
        <f>ROUNDDOWN(VLOOKUP($D48,'단계별 1일동안 획득하는 보상 량'!$B:$G,LEFT('건물 성장 비용'!S$3,1)+1,0)
*IF(MOD($F48+LEFT($G$3,1)+4,5)=$U$8,$V$8)
*$E48,0)</f>
        <v>0</v>
      </c>
    </row>
    <row r="49" spans="4:19" x14ac:dyDescent="0.3">
      <c r="D49">
        <f t="shared" si="0"/>
        <v>9</v>
      </c>
      <c r="E49" s="30">
        <v>1</v>
      </c>
      <c r="F49" s="27">
        <v>45</v>
      </c>
      <c r="G49">
        <f>ROUNDDOWN(VLOOKUP($D49,'단계별 1일동안 획득하는 보상 량'!$B:$G,LEFT('건물 성장 비용'!G$3,1)+1,0)
*IF(MOD($F49+LEFT($G$3,1)+4,5)=$U$9,$V$9)
*$E49,0)</f>
        <v>12</v>
      </c>
      <c r="H49">
        <f>ROUNDDOWN(VLOOKUP($D49,'단계별 1일동안 획득하는 보상 량'!$B:$G,LEFT('건물 성장 비용'!H$3,1)+1,0)
*IF(MOD($F49+LEFT($G$3,1)+4,5)=$U$9,$V$9)
*$E49,0)</f>
        <v>0</v>
      </c>
      <c r="I49">
        <f>ROUNDDOWN(VLOOKUP($D49,'단계별 1일동안 획득하는 보상 량'!$B:$G,LEFT('건물 성장 비용'!I$3,1)+1,0)
*IF(MOD($F49+LEFT($G$3,1)+4,5)=$U$9,$V$9)
*$E49,0)</f>
        <v>0</v>
      </c>
      <c r="J49">
        <f>ROUNDDOWN(VLOOKUP($D49,'단계별 1일동안 획득하는 보상 량'!$B:$G,LEFT('건물 성장 비용'!J$3,1)+1,0)
*IF(MOD($F49+LEFT($G$3,1)+4,5)=$U$9,$V$9)
*$E49,0)</f>
        <v>0</v>
      </c>
      <c r="K49">
        <f>ROUNDDOWN(VLOOKUP($D49,'단계별 1일동안 획득하는 보상 량'!$B:$G,LEFT('건물 성장 비용'!K$3,1)+1,0)
*IF(MOD($F49+LEFT($G$3,1)+4,5)=$U$9,$V$9)
*$E49,0)</f>
        <v>2</v>
      </c>
      <c r="L49">
        <f>ROUNDDOWN(VLOOKUP($D49,'단계별 1일동안 획득하는 보상 량'!$B:$G,LEFT('건물 성장 비용'!L$3,1)+1,0)
*IF(MOD($F49+LEFT($G$3,1)+4,5)=$U$9,$V$9)
*$E49,0)</f>
        <v>12</v>
      </c>
      <c r="M49">
        <f>ROUNDDOWN(VLOOKUP($D49,'단계별 1일동안 획득하는 보상 량'!$B:$G,LEFT('건물 성장 비용'!M$3,1)+1,0)
*IF(MOD($F49+LEFT($G$3,1)+4,5)=$U$9,$V$9)
*$E49,0)</f>
        <v>2</v>
      </c>
      <c r="N49">
        <f>ROUNDDOWN(VLOOKUP($D49,'단계별 1일동안 획득하는 보상 량'!$B:$G,LEFT('건물 성장 비용'!N$3,1)+1,0)
*IF(MOD($F49+LEFT($G$3,1)+4,5)=$U$9,$V$9)
*$E49,0)</f>
        <v>12</v>
      </c>
      <c r="O49">
        <f>ROUNDDOWN(VLOOKUP($D49,'단계별 1일동안 획득하는 보상 량'!$B:$G,LEFT('건물 성장 비용'!O$3,1)+1,0)
*IF(MOD($F49+LEFT($G$3,1)+4,5)=$U$9,$V$9)
*$E49,0)</f>
        <v>0</v>
      </c>
      <c r="P49">
        <f>ROUNDDOWN(VLOOKUP($D49,'단계별 1일동안 획득하는 보상 량'!$B:$G,LEFT('건물 성장 비용'!P$3,1)+1,0)
*IF(MOD($F49+LEFT($G$3,1)+4,5)=$U$9,$V$9)
*$E49,0)</f>
        <v>12</v>
      </c>
      <c r="Q49">
        <f>ROUNDDOWN(VLOOKUP($D49,'단계별 1일동안 획득하는 보상 량'!$B:$G,LEFT('건물 성장 비용'!Q$3,1)+1,0)
*IF(MOD($F49+LEFT($G$3,1)+4,5)=$U$9,$V$9)
*$E49,0)</f>
        <v>0</v>
      </c>
      <c r="R49">
        <f>ROUNDDOWN(VLOOKUP($D49,'단계별 1일동안 획득하는 보상 량'!$B:$G,LEFT('건물 성장 비용'!R$3,1)+1,0)
*IF(MOD($F49+LEFT($G$3,1)+4,5)=$U$9,$V$9)
*$E49,0)</f>
        <v>12</v>
      </c>
      <c r="S49">
        <f>ROUNDDOWN(VLOOKUP($D49,'단계별 1일동안 획득하는 보상 량'!$B:$G,LEFT('건물 성장 비용'!S$3,1)+1,0)
*IF(MOD($F49+LEFT($G$3,1)+4,5)=$U$9,$V$9)
*$E49,0)</f>
        <v>0</v>
      </c>
    </row>
    <row r="50" spans="4:19" x14ac:dyDescent="0.3">
      <c r="D50">
        <f t="shared" si="0"/>
        <v>10</v>
      </c>
      <c r="E50" s="30">
        <v>1</v>
      </c>
      <c r="F50" s="27">
        <v>46</v>
      </c>
      <c r="G50">
        <f>ROUNDDOWN(VLOOKUP($D50,'단계별 1일동안 획득하는 보상 량'!$B:$G,LEFT('건물 성장 비용'!G$3,1)+1,0)
*IF(MOD($F50+LEFT($G$3,1)+4,5)=$U$5,$V$5)
*$E50,0)</f>
        <v>5</v>
      </c>
      <c r="H50">
        <f>ROUNDDOWN(VLOOKUP($D50,'단계별 1일동안 획득하는 보상 량'!$B:$G,LEFT('건물 성장 비용'!H$3,1)+1,0)
*IF(MOD($F50+LEFT($G$3,1)+4,5)=$U$5,$V$5)
*$E50,0)</f>
        <v>4</v>
      </c>
      <c r="I50">
        <f>ROUNDDOWN(VLOOKUP($D50,'단계별 1일동안 획득하는 보상 량'!$B:$G,LEFT('건물 성장 비용'!I$3,1)+1,0)
*IF(MOD($F50+LEFT($G$3,1)+4,5)=$U$5,$V$5)
*$E50,0)</f>
        <v>3</v>
      </c>
      <c r="J50">
        <f>ROUNDDOWN(VLOOKUP($D50,'단계별 1일동안 획득하는 보상 량'!$B:$G,LEFT('건물 성장 비용'!J$3,1)+1,0)
*IF(MOD($F50+LEFT($G$3,1)+4,5)=$U$5,$V$5)
*$E50,0)</f>
        <v>2</v>
      </c>
      <c r="K50">
        <f>ROUNDDOWN(VLOOKUP($D50,'단계별 1일동안 획득하는 보상 량'!$B:$G,LEFT('건물 성장 비용'!K$3,1)+1,0)
*IF(MOD($F50+LEFT($G$3,1)+4,5)=$U$5,$V$5)
*$E50,0)</f>
        <v>1</v>
      </c>
      <c r="L50">
        <f>ROUNDDOWN(VLOOKUP($D50,'단계별 1일동안 획득하는 보상 량'!$B:$G,LEFT('건물 성장 비용'!L$3,1)+1,0)
*IF(MOD($F50+LEFT($G$3,1)+4,5)=$U$5,$V$5)
*$E50,0)</f>
        <v>5</v>
      </c>
      <c r="M50">
        <f>ROUNDDOWN(VLOOKUP($D50,'단계별 1일동안 획득하는 보상 량'!$B:$G,LEFT('건물 성장 비용'!M$3,1)+1,0)
*IF(MOD($F50+LEFT($G$3,1)+4,5)=$U$5,$V$5)
*$E50,0)</f>
        <v>1</v>
      </c>
      <c r="N50">
        <f>ROUNDDOWN(VLOOKUP($D50,'단계별 1일동안 획득하는 보상 량'!$B:$G,LEFT('건물 성장 비용'!N$3,1)+1,0)
*IF(MOD($F50+LEFT($G$3,1)+4,5)=$U$5,$V$5)
*$E50,0)</f>
        <v>5</v>
      </c>
      <c r="O50">
        <f>ROUNDDOWN(VLOOKUP($D50,'단계별 1일동안 획득하는 보상 량'!$B:$G,LEFT('건물 성장 비용'!O$3,1)+1,0)
*IF(MOD($F50+LEFT($G$3,1)+4,5)=$U$5,$V$5)
*$E50,0)</f>
        <v>2</v>
      </c>
      <c r="P50">
        <f>ROUNDDOWN(VLOOKUP($D50,'단계별 1일동안 획득하는 보상 량'!$B:$G,LEFT('건물 성장 비용'!P$3,1)+1,0)
*IF(MOD($F50+LEFT($G$3,1)+4,5)=$U$5,$V$5)
*$E50,0)</f>
        <v>5</v>
      </c>
      <c r="Q50">
        <f>ROUNDDOWN(VLOOKUP($D50,'단계별 1일동안 획득하는 보상 량'!$B:$G,LEFT('건물 성장 비용'!Q$3,1)+1,0)
*IF(MOD($F50+LEFT($G$3,1)+4,5)=$U$5,$V$5)
*$E50,0)</f>
        <v>4</v>
      </c>
      <c r="R50">
        <f>ROUNDDOWN(VLOOKUP($D50,'단계별 1일동안 획득하는 보상 량'!$B:$G,LEFT('건물 성장 비용'!R$3,1)+1,0)
*IF(MOD($F50+LEFT($G$3,1)+4,5)=$U$5,$V$5)
*$E50,0)</f>
        <v>5</v>
      </c>
      <c r="S50">
        <f>ROUNDDOWN(VLOOKUP($D50,'단계별 1일동안 획득하는 보상 량'!$B:$G,LEFT('건물 성장 비용'!S$3,1)+1,0)
*IF(MOD($F50+LEFT($G$3,1)+4,5)=$U$5,$V$5)
*$E50,0)</f>
        <v>3</v>
      </c>
    </row>
    <row r="51" spans="4:19" x14ac:dyDescent="0.3">
      <c r="D51">
        <f t="shared" si="0"/>
        <v>10</v>
      </c>
      <c r="E51" s="30">
        <v>1</v>
      </c>
      <c r="F51" s="27">
        <v>47</v>
      </c>
      <c r="G51">
        <f>ROUNDDOWN(VLOOKUP($D51,'단계별 1일동안 획득하는 보상 량'!$B:$G,LEFT('건물 성장 비용'!G$3,1)+1,0)
*IF(MOD($F51+LEFT($G$3,1)+4,5)=$U$6,$V$6)
*$E51,0)</f>
        <v>7</v>
      </c>
      <c r="H51">
        <f>ROUNDDOWN(VLOOKUP($D51,'단계별 1일동안 획득하는 보상 량'!$B:$G,LEFT('건물 성장 비용'!H$3,1)+1,0)
*IF(MOD($F51+LEFT($G$3,1)+4,5)=$U$6,$V$6)
*$E51,0)</f>
        <v>6</v>
      </c>
      <c r="I51">
        <f>ROUNDDOWN(VLOOKUP($D51,'단계별 1일동안 획득하는 보상 량'!$B:$G,LEFT('건물 성장 비용'!I$3,1)+1,0)
*IF(MOD($F51+LEFT($G$3,1)+4,5)=$U$6,$V$6)
*$E51,0)</f>
        <v>4</v>
      </c>
      <c r="J51">
        <f>ROUNDDOWN(VLOOKUP($D51,'단계별 1일동안 획득하는 보상 량'!$B:$G,LEFT('건물 성장 비용'!J$3,1)+1,0)
*IF(MOD($F51+LEFT($G$3,1)+4,5)=$U$6,$V$6)
*$E51,0)</f>
        <v>3</v>
      </c>
      <c r="K51">
        <f>ROUNDDOWN(VLOOKUP($D51,'단계별 1일동안 획득하는 보상 량'!$B:$G,LEFT('건물 성장 비용'!K$3,1)+1,0)
*IF(MOD($F51+LEFT($G$3,1)+4,5)=$U$6,$V$6)
*$E51,0)</f>
        <v>1</v>
      </c>
      <c r="L51">
        <f>ROUNDDOWN(VLOOKUP($D51,'단계별 1일동안 획득하는 보상 량'!$B:$G,LEFT('건물 성장 비용'!L$3,1)+1,0)
*IF(MOD($F51+LEFT($G$3,1)+4,5)=$U$6,$V$6)
*$E51,0)</f>
        <v>7</v>
      </c>
      <c r="M51">
        <f>ROUNDDOWN(VLOOKUP($D51,'단계별 1일동안 획득하는 보상 량'!$B:$G,LEFT('건물 성장 비용'!M$3,1)+1,0)
*IF(MOD($F51+LEFT($G$3,1)+4,5)=$U$6,$V$6)
*$E51,0)</f>
        <v>1</v>
      </c>
      <c r="N51">
        <f>ROUNDDOWN(VLOOKUP($D51,'단계별 1일동안 획득하는 보상 량'!$B:$G,LEFT('건물 성장 비용'!N$3,1)+1,0)
*IF(MOD($F51+LEFT($G$3,1)+4,5)=$U$6,$V$6)
*$E51,0)</f>
        <v>7</v>
      </c>
      <c r="O51">
        <f>ROUNDDOWN(VLOOKUP($D51,'단계별 1일동안 획득하는 보상 량'!$B:$G,LEFT('건물 성장 비용'!O$3,1)+1,0)
*IF(MOD($F51+LEFT($G$3,1)+4,5)=$U$6,$V$6)
*$E51,0)</f>
        <v>3</v>
      </c>
      <c r="P51">
        <f>ROUNDDOWN(VLOOKUP($D51,'단계별 1일동안 획득하는 보상 량'!$B:$G,LEFT('건물 성장 비용'!P$3,1)+1,0)
*IF(MOD($F51+LEFT($G$3,1)+4,5)=$U$6,$V$6)
*$E51,0)</f>
        <v>7</v>
      </c>
      <c r="Q51">
        <f>ROUNDDOWN(VLOOKUP($D51,'단계별 1일동안 획득하는 보상 량'!$B:$G,LEFT('건물 성장 비용'!Q$3,1)+1,0)
*IF(MOD($F51+LEFT($G$3,1)+4,5)=$U$6,$V$6)
*$E51,0)</f>
        <v>6</v>
      </c>
      <c r="R51">
        <f>ROUNDDOWN(VLOOKUP($D51,'단계별 1일동안 획득하는 보상 량'!$B:$G,LEFT('건물 성장 비용'!R$3,1)+1,0)
*IF(MOD($F51+LEFT($G$3,1)+4,5)=$U$6,$V$6)
*$E51,0)</f>
        <v>7</v>
      </c>
      <c r="S51">
        <f>ROUNDDOWN(VLOOKUP($D51,'단계별 1일동안 획득하는 보상 량'!$B:$G,LEFT('건물 성장 비용'!S$3,1)+1,0)
*IF(MOD($F51+LEFT($G$3,1)+4,5)=$U$6,$V$6)
*$E51,0)</f>
        <v>4</v>
      </c>
    </row>
    <row r="52" spans="4:19" x14ac:dyDescent="0.3">
      <c r="D52">
        <f t="shared" si="0"/>
        <v>10</v>
      </c>
      <c r="E52" s="30">
        <v>1</v>
      </c>
      <c r="F52" s="27">
        <v>48</v>
      </c>
      <c r="G52">
        <f>ROUNDDOWN(VLOOKUP($D52,'단계별 1일동안 획득하는 보상 량'!$B:$G,LEFT('건물 성장 비용'!G$3,1)+1,0)
*IF(MOD($F52+LEFT($G$3,1)+4,5)=$U$7,$V$7)
*$E52,0)</f>
        <v>10</v>
      </c>
      <c r="H52">
        <f>ROUNDDOWN(VLOOKUP($D52,'단계별 1일동안 획득하는 보상 량'!$B:$G,LEFT('건물 성장 비용'!H$3,1)+1,0)
*IF(MOD($F52+LEFT($G$3,1)+4,5)=$U$7,$V$7)
*$E52,0)</f>
        <v>8</v>
      </c>
      <c r="I52">
        <f>ROUNDDOWN(VLOOKUP($D52,'단계별 1일동안 획득하는 보상 량'!$B:$G,LEFT('건물 성장 비용'!I$3,1)+1,0)
*IF(MOD($F52+LEFT($G$3,1)+4,5)=$U$7,$V$7)
*$E52,0)</f>
        <v>6</v>
      </c>
      <c r="J52">
        <f>ROUNDDOWN(VLOOKUP($D52,'단계별 1일동안 획득하는 보상 량'!$B:$G,LEFT('건물 성장 비용'!J$3,1)+1,0)
*IF(MOD($F52+LEFT($G$3,1)+4,5)=$U$7,$V$7)
*$E52,0)</f>
        <v>4</v>
      </c>
      <c r="K52">
        <f>ROUNDDOWN(VLOOKUP($D52,'단계별 1일동안 획득하는 보상 량'!$B:$G,LEFT('건물 성장 비용'!K$3,1)+1,0)
*IF(MOD($F52+LEFT($G$3,1)+4,5)=$U$7,$V$7)
*$E52,0)</f>
        <v>2</v>
      </c>
      <c r="L52">
        <f>ROUNDDOWN(VLOOKUP($D52,'단계별 1일동안 획득하는 보상 량'!$B:$G,LEFT('건물 성장 비용'!L$3,1)+1,0)
*IF(MOD($F52+LEFT($G$3,1)+4,5)=$U$7,$V$7)
*$E52,0)</f>
        <v>10</v>
      </c>
      <c r="M52">
        <f>ROUNDDOWN(VLOOKUP($D52,'단계별 1일동안 획득하는 보상 량'!$B:$G,LEFT('건물 성장 비용'!M$3,1)+1,0)
*IF(MOD($F52+LEFT($G$3,1)+4,5)=$U$7,$V$7)
*$E52,0)</f>
        <v>2</v>
      </c>
      <c r="N52">
        <f>ROUNDDOWN(VLOOKUP($D52,'단계별 1일동안 획득하는 보상 량'!$B:$G,LEFT('건물 성장 비용'!N$3,1)+1,0)
*IF(MOD($F52+LEFT($G$3,1)+4,5)=$U$7,$V$7)
*$E52,0)</f>
        <v>10</v>
      </c>
      <c r="O52">
        <f>ROUNDDOWN(VLOOKUP($D52,'단계별 1일동안 획득하는 보상 량'!$B:$G,LEFT('건물 성장 비용'!O$3,1)+1,0)
*IF(MOD($F52+LEFT($G$3,1)+4,5)=$U$7,$V$7)
*$E52,0)</f>
        <v>4</v>
      </c>
      <c r="P52">
        <f>ROUNDDOWN(VLOOKUP($D52,'단계별 1일동안 획득하는 보상 량'!$B:$G,LEFT('건물 성장 비용'!P$3,1)+1,0)
*IF(MOD($F52+LEFT($G$3,1)+4,5)=$U$7,$V$7)
*$E52,0)</f>
        <v>10</v>
      </c>
      <c r="Q52">
        <f>ROUNDDOWN(VLOOKUP($D52,'단계별 1일동안 획득하는 보상 량'!$B:$G,LEFT('건물 성장 비용'!Q$3,1)+1,0)
*IF(MOD($F52+LEFT($G$3,1)+4,5)=$U$7,$V$7)
*$E52,0)</f>
        <v>8</v>
      </c>
      <c r="R52">
        <f>ROUNDDOWN(VLOOKUP($D52,'단계별 1일동안 획득하는 보상 량'!$B:$G,LEFT('건물 성장 비용'!R$3,1)+1,0)
*IF(MOD($F52+LEFT($G$3,1)+4,5)=$U$7,$V$7)
*$E52,0)</f>
        <v>10</v>
      </c>
      <c r="S52">
        <f>ROUNDDOWN(VLOOKUP($D52,'단계별 1일동안 획득하는 보상 량'!$B:$G,LEFT('건물 성장 비용'!S$3,1)+1,0)
*IF(MOD($F52+LEFT($G$3,1)+4,5)=$U$7,$V$7)
*$E52,0)</f>
        <v>6</v>
      </c>
    </row>
    <row r="53" spans="4:19" x14ac:dyDescent="0.3">
      <c r="D53">
        <f t="shared" si="0"/>
        <v>10</v>
      </c>
      <c r="E53" s="30">
        <v>1</v>
      </c>
      <c r="F53" s="27">
        <v>49</v>
      </c>
      <c r="G53">
        <f>ROUNDDOWN(VLOOKUP($D53,'단계별 1일동안 획득하는 보상 량'!$B:$G,LEFT('건물 성장 비용'!G$3,1)+1,0)
*IF(MOD($F53+LEFT($G$3,1)+4,5)=$U$8,$V$8)
*$E53,0)</f>
        <v>13</v>
      </c>
      <c r="H53">
        <f>ROUNDDOWN(VLOOKUP($D53,'단계별 1일동안 획득하는 보상 량'!$B:$G,LEFT('건물 성장 비용'!H$3,1)+1,0)
*IF(MOD($F53+LEFT($G$3,1)+4,5)=$U$8,$V$8)
*$E53,0)</f>
        <v>10</v>
      </c>
      <c r="I53">
        <f>ROUNDDOWN(VLOOKUP($D53,'단계별 1일동안 획득하는 보상 량'!$B:$G,LEFT('건물 성장 비용'!I$3,1)+1,0)
*IF(MOD($F53+LEFT($G$3,1)+4,5)=$U$8,$V$8)
*$E53,0)</f>
        <v>7</v>
      </c>
      <c r="J53">
        <f>ROUNDDOWN(VLOOKUP($D53,'단계별 1일동안 획득하는 보상 량'!$B:$G,LEFT('건물 성장 비용'!J$3,1)+1,0)
*IF(MOD($F53+LEFT($G$3,1)+4,5)=$U$8,$V$8)
*$E53,0)</f>
        <v>5</v>
      </c>
      <c r="K53">
        <f>ROUNDDOWN(VLOOKUP($D53,'단계별 1일동안 획득하는 보상 량'!$B:$G,LEFT('건물 성장 비용'!K$3,1)+1,0)
*IF(MOD($F53+LEFT($G$3,1)+4,5)=$U$8,$V$8)
*$E53,0)</f>
        <v>2</v>
      </c>
      <c r="L53">
        <f>ROUNDDOWN(VLOOKUP($D53,'단계별 1일동안 획득하는 보상 량'!$B:$G,LEFT('건물 성장 비용'!L$3,1)+1,0)
*IF(MOD($F53+LEFT($G$3,1)+4,5)=$U$8,$V$8)
*$E53,0)</f>
        <v>13</v>
      </c>
      <c r="M53">
        <f>ROUNDDOWN(VLOOKUP($D53,'단계별 1일동안 획득하는 보상 량'!$B:$G,LEFT('건물 성장 비용'!M$3,1)+1,0)
*IF(MOD($F53+LEFT($G$3,1)+4,5)=$U$8,$V$8)
*$E53,0)</f>
        <v>2</v>
      </c>
      <c r="N53">
        <f>ROUNDDOWN(VLOOKUP($D53,'단계별 1일동안 획득하는 보상 량'!$B:$G,LEFT('건물 성장 비용'!N$3,1)+1,0)
*IF(MOD($F53+LEFT($G$3,1)+4,5)=$U$8,$V$8)
*$E53,0)</f>
        <v>13</v>
      </c>
      <c r="O53">
        <f>ROUNDDOWN(VLOOKUP($D53,'단계별 1일동안 획득하는 보상 량'!$B:$G,LEFT('건물 성장 비용'!O$3,1)+1,0)
*IF(MOD($F53+LEFT($G$3,1)+4,5)=$U$8,$V$8)
*$E53,0)</f>
        <v>5</v>
      </c>
      <c r="P53">
        <f>ROUNDDOWN(VLOOKUP($D53,'단계별 1일동안 획득하는 보상 량'!$B:$G,LEFT('건물 성장 비용'!P$3,1)+1,0)
*IF(MOD($F53+LEFT($G$3,1)+4,5)=$U$8,$V$8)
*$E53,0)</f>
        <v>13</v>
      </c>
      <c r="Q53">
        <f>ROUNDDOWN(VLOOKUP($D53,'단계별 1일동안 획득하는 보상 량'!$B:$G,LEFT('건물 성장 비용'!Q$3,1)+1,0)
*IF(MOD($F53+LEFT($G$3,1)+4,5)=$U$8,$V$8)
*$E53,0)</f>
        <v>10</v>
      </c>
      <c r="R53">
        <f>ROUNDDOWN(VLOOKUP($D53,'단계별 1일동안 획득하는 보상 량'!$B:$G,LEFT('건물 성장 비용'!R$3,1)+1,0)
*IF(MOD($F53+LEFT($G$3,1)+4,5)=$U$8,$V$8)
*$E53,0)</f>
        <v>13</v>
      </c>
      <c r="S53">
        <f>ROUNDDOWN(VLOOKUP($D53,'단계별 1일동안 획득하는 보상 량'!$B:$G,LEFT('건물 성장 비용'!S$3,1)+1,0)
*IF(MOD($F53+LEFT($G$3,1)+4,5)=$U$8,$V$8)
*$E53,0)</f>
        <v>7</v>
      </c>
    </row>
    <row r="54" spans="4:19" x14ac:dyDescent="0.3">
      <c r="D54">
        <f t="shared" si="0"/>
        <v>10</v>
      </c>
      <c r="E54" s="30">
        <v>1</v>
      </c>
      <c r="F54" s="27">
        <v>50</v>
      </c>
      <c r="G54">
        <f>ROUNDDOWN(VLOOKUP($D54,'단계별 1일동안 획득하는 보상 량'!$B:$G,LEFT('건물 성장 비용'!G$3,1)+1,0)
*IF(MOD($F54+LEFT($G$3,1)+4,5)=$U$9,$V$9)
*$E54,0)</f>
        <v>15</v>
      </c>
      <c r="H54">
        <f>ROUNDDOWN(VLOOKUP($D54,'단계별 1일동안 획득하는 보상 량'!$B:$G,LEFT('건물 성장 비용'!H$3,1)+1,0)
*IF(MOD($F54+LEFT($G$3,1)+4,5)=$U$9,$V$9)
*$E54,0)</f>
        <v>12</v>
      </c>
      <c r="I54">
        <f>ROUNDDOWN(VLOOKUP($D54,'단계별 1일동안 획득하는 보상 량'!$B:$G,LEFT('건물 성장 비용'!I$3,1)+1,0)
*IF(MOD($F54+LEFT($G$3,1)+4,5)=$U$9,$V$9)
*$E54,0)</f>
        <v>9</v>
      </c>
      <c r="J54">
        <f>ROUNDDOWN(VLOOKUP($D54,'단계별 1일동안 획득하는 보상 량'!$B:$G,LEFT('건물 성장 비용'!J$3,1)+1,0)
*IF(MOD($F54+LEFT($G$3,1)+4,5)=$U$9,$V$9)
*$E54,0)</f>
        <v>6</v>
      </c>
      <c r="K54">
        <f>ROUNDDOWN(VLOOKUP($D54,'단계별 1일동안 획득하는 보상 량'!$B:$G,LEFT('건물 성장 비용'!K$3,1)+1,0)
*IF(MOD($F54+LEFT($G$3,1)+4,5)=$U$9,$V$9)
*$E54,0)</f>
        <v>3</v>
      </c>
      <c r="L54">
        <f>ROUNDDOWN(VLOOKUP($D54,'단계별 1일동안 획득하는 보상 량'!$B:$G,LEFT('건물 성장 비용'!L$3,1)+1,0)
*IF(MOD($F54+LEFT($G$3,1)+4,5)=$U$9,$V$9)
*$E54,0)</f>
        <v>15</v>
      </c>
      <c r="M54">
        <f>ROUNDDOWN(VLOOKUP($D54,'단계별 1일동안 획득하는 보상 량'!$B:$G,LEFT('건물 성장 비용'!M$3,1)+1,0)
*IF(MOD($F54+LEFT($G$3,1)+4,5)=$U$9,$V$9)
*$E54,0)</f>
        <v>3</v>
      </c>
      <c r="N54">
        <f>ROUNDDOWN(VLOOKUP($D54,'단계별 1일동안 획득하는 보상 량'!$B:$G,LEFT('건물 성장 비용'!N$3,1)+1,0)
*IF(MOD($F54+LEFT($G$3,1)+4,5)=$U$9,$V$9)
*$E54,0)</f>
        <v>15</v>
      </c>
      <c r="O54">
        <f>ROUNDDOWN(VLOOKUP($D54,'단계별 1일동안 획득하는 보상 량'!$B:$G,LEFT('건물 성장 비용'!O$3,1)+1,0)
*IF(MOD($F54+LEFT($G$3,1)+4,5)=$U$9,$V$9)
*$E54,0)</f>
        <v>6</v>
      </c>
      <c r="P54">
        <f>ROUNDDOWN(VLOOKUP($D54,'단계별 1일동안 획득하는 보상 량'!$B:$G,LEFT('건물 성장 비용'!P$3,1)+1,0)
*IF(MOD($F54+LEFT($G$3,1)+4,5)=$U$9,$V$9)
*$E54,0)</f>
        <v>15</v>
      </c>
      <c r="Q54">
        <f>ROUNDDOWN(VLOOKUP($D54,'단계별 1일동안 획득하는 보상 량'!$B:$G,LEFT('건물 성장 비용'!Q$3,1)+1,0)
*IF(MOD($F54+LEFT($G$3,1)+4,5)=$U$9,$V$9)
*$E54,0)</f>
        <v>12</v>
      </c>
      <c r="R54">
        <f>ROUNDDOWN(VLOOKUP($D54,'단계별 1일동안 획득하는 보상 량'!$B:$G,LEFT('건물 성장 비용'!R$3,1)+1,0)
*IF(MOD($F54+LEFT($G$3,1)+4,5)=$U$9,$V$9)
*$E54,0)</f>
        <v>15</v>
      </c>
      <c r="S54">
        <f>ROUNDDOWN(VLOOKUP($D54,'단계별 1일동안 획득하는 보상 량'!$B:$G,LEFT('건물 성장 비용'!S$3,1)+1,0)
*IF(MOD($F54+LEFT($G$3,1)+4,5)=$U$9,$V$9)
*$E54,0)</f>
        <v>9</v>
      </c>
    </row>
    <row r="55" spans="4:19" x14ac:dyDescent="0.3">
      <c r="D55">
        <f t="shared" si="0"/>
        <v>11</v>
      </c>
      <c r="E55" s="30">
        <v>1</v>
      </c>
      <c r="F55" s="27">
        <v>51</v>
      </c>
      <c r="G55">
        <f>ROUNDDOWN(VLOOKUP($D55,'단계별 1일동안 획득하는 보상 량'!$B:$G,LEFT('건물 성장 비용'!G$3,1)+1,0)
*IF(MOD($F55+LEFT($G$3,1)+4,5)=$U$5,$V$5)
*$E55,0)</f>
        <v>6</v>
      </c>
      <c r="H55">
        <f>ROUNDDOWN(VLOOKUP($D55,'단계별 1일동안 획득하는 보상 량'!$B:$G,LEFT('건물 성장 비용'!H$3,1)+1,0)
*IF(MOD($F55+LEFT($G$3,1)+4,5)=$U$5,$V$5)
*$E55,0)</f>
        <v>5</v>
      </c>
      <c r="I55">
        <f>ROUNDDOWN(VLOOKUP($D55,'단계별 1일동안 획득하는 보상 량'!$B:$G,LEFT('건물 성장 비용'!I$3,1)+1,0)
*IF(MOD($F55+LEFT($G$3,1)+4,5)=$U$5,$V$5)
*$E55,0)</f>
        <v>0</v>
      </c>
      <c r="J55">
        <f>ROUNDDOWN(VLOOKUP($D55,'단계별 1일동안 획득하는 보상 량'!$B:$G,LEFT('건물 성장 비용'!J$3,1)+1,0)
*IF(MOD($F55+LEFT($G$3,1)+4,5)=$U$5,$V$5)
*$E55,0)</f>
        <v>0</v>
      </c>
      <c r="K55">
        <f>ROUNDDOWN(VLOOKUP($D55,'단계별 1일동안 획득하는 보상 량'!$B:$G,LEFT('건물 성장 비용'!K$3,1)+1,0)
*IF(MOD($F55+LEFT($G$3,1)+4,5)=$U$5,$V$5)
*$E55,0)</f>
        <v>0</v>
      </c>
      <c r="L55">
        <f>ROUNDDOWN(VLOOKUP($D55,'단계별 1일동안 획득하는 보상 량'!$B:$G,LEFT('건물 성장 비용'!L$3,1)+1,0)
*IF(MOD($F55+LEFT($G$3,1)+4,5)=$U$5,$V$5)
*$E55,0)</f>
        <v>6</v>
      </c>
      <c r="M55">
        <f>ROUNDDOWN(VLOOKUP($D55,'단계별 1일동안 획득하는 보상 량'!$B:$G,LEFT('건물 성장 비용'!M$3,1)+1,0)
*IF(MOD($F55+LEFT($G$3,1)+4,5)=$U$5,$V$5)
*$E55,0)</f>
        <v>0</v>
      </c>
      <c r="N55">
        <f>ROUNDDOWN(VLOOKUP($D55,'단계별 1일동안 획득하는 보상 량'!$B:$G,LEFT('건물 성장 비용'!N$3,1)+1,0)
*IF(MOD($F55+LEFT($G$3,1)+4,5)=$U$5,$V$5)
*$E55,0)</f>
        <v>6</v>
      </c>
      <c r="O55">
        <f>ROUNDDOWN(VLOOKUP($D55,'단계별 1일동안 획득하는 보상 량'!$B:$G,LEFT('건물 성장 비용'!O$3,1)+1,0)
*IF(MOD($F55+LEFT($G$3,1)+4,5)=$U$5,$V$5)
*$E55,0)</f>
        <v>0</v>
      </c>
      <c r="P55">
        <f>ROUNDDOWN(VLOOKUP($D55,'단계별 1일동안 획득하는 보상 량'!$B:$G,LEFT('건물 성장 비용'!P$3,1)+1,0)
*IF(MOD($F55+LEFT($G$3,1)+4,5)=$U$5,$V$5)
*$E55,0)</f>
        <v>6</v>
      </c>
      <c r="Q55">
        <f>ROUNDDOWN(VLOOKUP($D55,'단계별 1일동안 획득하는 보상 량'!$B:$G,LEFT('건물 성장 비용'!Q$3,1)+1,0)
*IF(MOD($F55+LEFT($G$3,1)+4,5)=$U$5,$V$5)
*$E55,0)</f>
        <v>5</v>
      </c>
      <c r="R55">
        <f>ROUNDDOWN(VLOOKUP($D55,'단계별 1일동안 획득하는 보상 량'!$B:$G,LEFT('건물 성장 비용'!R$3,1)+1,0)
*IF(MOD($F55+LEFT($G$3,1)+4,5)=$U$5,$V$5)
*$E55,0)</f>
        <v>6</v>
      </c>
      <c r="S55">
        <f>ROUNDDOWN(VLOOKUP($D55,'단계별 1일동안 획득하는 보상 량'!$B:$G,LEFT('건물 성장 비용'!S$3,1)+1,0)
*IF(MOD($F55+LEFT($G$3,1)+4,5)=$U$5,$V$5)
*$E55,0)</f>
        <v>0</v>
      </c>
    </row>
    <row r="56" spans="4:19" x14ac:dyDescent="0.3">
      <c r="D56">
        <f t="shared" si="0"/>
        <v>11</v>
      </c>
      <c r="E56" s="30">
        <v>1</v>
      </c>
      <c r="F56" s="27">
        <v>52</v>
      </c>
      <c r="G56">
        <f>ROUNDDOWN(VLOOKUP($D56,'단계별 1일동안 획득하는 보상 량'!$B:$G,LEFT('건물 성장 비용'!G$3,1)+1,0)
*IF(MOD($F56+LEFT($G$3,1)+4,5)=$U$6,$V$6)
*$E56,0)</f>
        <v>9</v>
      </c>
      <c r="H56">
        <f>ROUNDDOWN(VLOOKUP($D56,'단계별 1일동안 획득하는 보상 량'!$B:$G,LEFT('건물 성장 비용'!H$3,1)+1,0)
*IF(MOD($F56+LEFT($G$3,1)+4,5)=$U$6,$V$6)
*$E56,0)</f>
        <v>7</v>
      </c>
      <c r="I56">
        <f>ROUNDDOWN(VLOOKUP($D56,'단계별 1일동안 획득하는 보상 량'!$B:$G,LEFT('건물 성장 비용'!I$3,1)+1,0)
*IF(MOD($F56+LEFT($G$3,1)+4,5)=$U$6,$V$6)
*$E56,0)</f>
        <v>0</v>
      </c>
      <c r="J56">
        <f>ROUNDDOWN(VLOOKUP($D56,'단계별 1일동안 획득하는 보상 량'!$B:$G,LEFT('건물 성장 비용'!J$3,1)+1,0)
*IF(MOD($F56+LEFT($G$3,1)+4,5)=$U$6,$V$6)
*$E56,0)</f>
        <v>0</v>
      </c>
      <c r="K56">
        <f>ROUNDDOWN(VLOOKUP($D56,'단계별 1일동안 획득하는 보상 량'!$B:$G,LEFT('건물 성장 비용'!K$3,1)+1,0)
*IF(MOD($F56+LEFT($G$3,1)+4,5)=$U$6,$V$6)
*$E56,0)</f>
        <v>0</v>
      </c>
      <c r="L56">
        <f>ROUNDDOWN(VLOOKUP($D56,'단계별 1일동안 획득하는 보상 량'!$B:$G,LEFT('건물 성장 비용'!L$3,1)+1,0)
*IF(MOD($F56+LEFT($G$3,1)+4,5)=$U$6,$V$6)
*$E56,0)</f>
        <v>9</v>
      </c>
      <c r="M56">
        <f>ROUNDDOWN(VLOOKUP($D56,'단계별 1일동안 획득하는 보상 량'!$B:$G,LEFT('건물 성장 비용'!M$3,1)+1,0)
*IF(MOD($F56+LEFT($G$3,1)+4,5)=$U$6,$V$6)
*$E56,0)</f>
        <v>0</v>
      </c>
      <c r="N56">
        <f>ROUNDDOWN(VLOOKUP($D56,'단계별 1일동안 획득하는 보상 량'!$B:$G,LEFT('건물 성장 비용'!N$3,1)+1,0)
*IF(MOD($F56+LEFT($G$3,1)+4,5)=$U$6,$V$6)
*$E56,0)</f>
        <v>9</v>
      </c>
      <c r="O56">
        <f>ROUNDDOWN(VLOOKUP($D56,'단계별 1일동안 획득하는 보상 량'!$B:$G,LEFT('건물 성장 비용'!O$3,1)+1,0)
*IF(MOD($F56+LEFT($G$3,1)+4,5)=$U$6,$V$6)
*$E56,0)</f>
        <v>0</v>
      </c>
      <c r="P56">
        <f>ROUNDDOWN(VLOOKUP($D56,'단계별 1일동안 획득하는 보상 량'!$B:$G,LEFT('건물 성장 비용'!P$3,1)+1,0)
*IF(MOD($F56+LEFT($G$3,1)+4,5)=$U$6,$V$6)
*$E56,0)</f>
        <v>9</v>
      </c>
      <c r="Q56">
        <f>ROUNDDOWN(VLOOKUP($D56,'단계별 1일동안 획득하는 보상 량'!$B:$G,LEFT('건물 성장 비용'!Q$3,1)+1,0)
*IF(MOD($F56+LEFT($G$3,1)+4,5)=$U$6,$V$6)
*$E56,0)</f>
        <v>7</v>
      </c>
      <c r="R56">
        <f>ROUNDDOWN(VLOOKUP($D56,'단계별 1일동안 획득하는 보상 량'!$B:$G,LEFT('건물 성장 비용'!R$3,1)+1,0)
*IF(MOD($F56+LEFT($G$3,1)+4,5)=$U$6,$V$6)
*$E56,0)</f>
        <v>9</v>
      </c>
      <c r="S56">
        <f>ROUNDDOWN(VLOOKUP($D56,'단계별 1일동안 획득하는 보상 량'!$B:$G,LEFT('건물 성장 비용'!S$3,1)+1,0)
*IF(MOD($F56+LEFT($G$3,1)+4,5)=$U$6,$V$6)
*$E56,0)</f>
        <v>0</v>
      </c>
    </row>
    <row r="57" spans="4:19" x14ac:dyDescent="0.3">
      <c r="D57">
        <f t="shared" si="0"/>
        <v>11</v>
      </c>
      <c r="E57" s="30">
        <v>1</v>
      </c>
      <c r="F57" s="27">
        <v>53</v>
      </c>
      <c r="G57">
        <f>ROUNDDOWN(VLOOKUP($D57,'단계별 1일동안 획득하는 보상 량'!$B:$G,LEFT('건물 성장 비용'!G$3,1)+1,0)
*IF(MOD($F57+LEFT($G$3,1)+4,5)=$U$7,$V$7)
*$E57,0)</f>
        <v>12</v>
      </c>
      <c r="H57">
        <f>ROUNDDOWN(VLOOKUP($D57,'단계별 1일동안 획득하는 보상 량'!$B:$G,LEFT('건물 성장 비용'!H$3,1)+1,0)
*IF(MOD($F57+LEFT($G$3,1)+4,5)=$U$7,$V$7)
*$E57,0)</f>
        <v>10</v>
      </c>
      <c r="I57">
        <f>ROUNDDOWN(VLOOKUP($D57,'단계별 1일동안 획득하는 보상 량'!$B:$G,LEFT('건물 성장 비용'!I$3,1)+1,0)
*IF(MOD($F57+LEFT($G$3,1)+4,5)=$U$7,$V$7)
*$E57,0)</f>
        <v>0</v>
      </c>
      <c r="J57">
        <f>ROUNDDOWN(VLOOKUP($D57,'단계별 1일동안 획득하는 보상 량'!$B:$G,LEFT('건물 성장 비용'!J$3,1)+1,0)
*IF(MOD($F57+LEFT($G$3,1)+4,5)=$U$7,$V$7)
*$E57,0)</f>
        <v>0</v>
      </c>
      <c r="K57">
        <f>ROUNDDOWN(VLOOKUP($D57,'단계별 1일동안 획득하는 보상 량'!$B:$G,LEFT('건물 성장 비용'!K$3,1)+1,0)
*IF(MOD($F57+LEFT($G$3,1)+4,5)=$U$7,$V$7)
*$E57,0)</f>
        <v>0</v>
      </c>
      <c r="L57">
        <f>ROUNDDOWN(VLOOKUP($D57,'단계별 1일동안 획득하는 보상 량'!$B:$G,LEFT('건물 성장 비용'!L$3,1)+1,0)
*IF(MOD($F57+LEFT($G$3,1)+4,5)=$U$7,$V$7)
*$E57,0)</f>
        <v>12</v>
      </c>
      <c r="M57">
        <f>ROUNDDOWN(VLOOKUP($D57,'단계별 1일동안 획득하는 보상 량'!$B:$G,LEFT('건물 성장 비용'!M$3,1)+1,0)
*IF(MOD($F57+LEFT($G$3,1)+4,5)=$U$7,$V$7)
*$E57,0)</f>
        <v>0</v>
      </c>
      <c r="N57">
        <f>ROUNDDOWN(VLOOKUP($D57,'단계별 1일동안 획득하는 보상 량'!$B:$G,LEFT('건물 성장 비용'!N$3,1)+1,0)
*IF(MOD($F57+LEFT($G$3,1)+4,5)=$U$7,$V$7)
*$E57,0)</f>
        <v>12</v>
      </c>
      <c r="O57">
        <f>ROUNDDOWN(VLOOKUP($D57,'단계별 1일동안 획득하는 보상 량'!$B:$G,LEFT('건물 성장 비용'!O$3,1)+1,0)
*IF(MOD($F57+LEFT($G$3,1)+4,5)=$U$7,$V$7)
*$E57,0)</f>
        <v>0</v>
      </c>
      <c r="P57">
        <f>ROUNDDOWN(VLOOKUP($D57,'단계별 1일동안 획득하는 보상 량'!$B:$G,LEFT('건물 성장 비용'!P$3,1)+1,0)
*IF(MOD($F57+LEFT($G$3,1)+4,5)=$U$7,$V$7)
*$E57,0)</f>
        <v>12</v>
      </c>
      <c r="Q57">
        <f>ROUNDDOWN(VLOOKUP($D57,'단계별 1일동안 획득하는 보상 량'!$B:$G,LEFT('건물 성장 비용'!Q$3,1)+1,0)
*IF(MOD($F57+LEFT($G$3,1)+4,5)=$U$7,$V$7)
*$E57,0)</f>
        <v>10</v>
      </c>
      <c r="R57">
        <f>ROUNDDOWN(VLOOKUP($D57,'단계별 1일동안 획득하는 보상 량'!$B:$G,LEFT('건물 성장 비용'!R$3,1)+1,0)
*IF(MOD($F57+LEFT($G$3,1)+4,5)=$U$7,$V$7)
*$E57,0)</f>
        <v>12</v>
      </c>
      <c r="S57">
        <f>ROUNDDOWN(VLOOKUP($D57,'단계별 1일동안 획득하는 보상 량'!$B:$G,LEFT('건물 성장 비용'!S$3,1)+1,0)
*IF(MOD($F57+LEFT($G$3,1)+4,5)=$U$7,$V$7)
*$E57,0)</f>
        <v>0</v>
      </c>
    </row>
    <row r="58" spans="4:19" x14ac:dyDescent="0.3">
      <c r="D58">
        <f t="shared" si="0"/>
        <v>11</v>
      </c>
      <c r="E58" s="30">
        <v>1</v>
      </c>
      <c r="F58" s="27">
        <v>54</v>
      </c>
      <c r="G58">
        <f>ROUNDDOWN(VLOOKUP($D58,'단계별 1일동안 획득하는 보상 량'!$B:$G,LEFT('건물 성장 비용'!G$3,1)+1,0)
*IF(MOD($F58+LEFT($G$3,1)+4,5)=$U$8,$V$8)
*$E58,0)</f>
        <v>15</v>
      </c>
      <c r="H58">
        <f>ROUNDDOWN(VLOOKUP($D58,'단계별 1일동안 획득하는 보상 량'!$B:$G,LEFT('건물 성장 비용'!H$3,1)+1,0)
*IF(MOD($F58+LEFT($G$3,1)+4,5)=$U$8,$V$8)
*$E58,0)</f>
        <v>12</v>
      </c>
      <c r="I58">
        <f>ROUNDDOWN(VLOOKUP($D58,'단계별 1일동안 획득하는 보상 량'!$B:$G,LEFT('건물 성장 비용'!I$3,1)+1,0)
*IF(MOD($F58+LEFT($G$3,1)+4,5)=$U$8,$V$8)
*$E58,0)</f>
        <v>0</v>
      </c>
      <c r="J58">
        <f>ROUNDDOWN(VLOOKUP($D58,'단계별 1일동안 획득하는 보상 량'!$B:$G,LEFT('건물 성장 비용'!J$3,1)+1,0)
*IF(MOD($F58+LEFT($G$3,1)+4,5)=$U$8,$V$8)
*$E58,0)</f>
        <v>0</v>
      </c>
      <c r="K58">
        <f>ROUNDDOWN(VLOOKUP($D58,'단계별 1일동안 획득하는 보상 량'!$B:$G,LEFT('건물 성장 비용'!K$3,1)+1,0)
*IF(MOD($F58+LEFT($G$3,1)+4,5)=$U$8,$V$8)
*$E58,0)</f>
        <v>0</v>
      </c>
      <c r="L58">
        <f>ROUNDDOWN(VLOOKUP($D58,'단계별 1일동안 획득하는 보상 량'!$B:$G,LEFT('건물 성장 비용'!L$3,1)+1,0)
*IF(MOD($F58+LEFT($G$3,1)+4,5)=$U$8,$V$8)
*$E58,0)</f>
        <v>15</v>
      </c>
      <c r="M58">
        <f>ROUNDDOWN(VLOOKUP($D58,'단계별 1일동안 획득하는 보상 량'!$B:$G,LEFT('건물 성장 비용'!M$3,1)+1,0)
*IF(MOD($F58+LEFT($G$3,1)+4,5)=$U$8,$V$8)
*$E58,0)</f>
        <v>0</v>
      </c>
      <c r="N58">
        <f>ROUNDDOWN(VLOOKUP($D58,'단계별 1일동안 획득하는 보상 량'!$B:$G,LEFT('건물 성장 비용'!N$3,1)+1,0)
*IF(MOD($F58+LEFT($G$3,1)+4,5)=$U$8,$V$8)
*$E58,0)</f>
        <v>15</v>
      </c>
      <c r="O58">
        <f>ROUNDDOWN(VLOOKUP($D58,'단계별 1일동안 획득하는 보상 량'!$B:$G,LEFT('건물 성장 비용'!O$3,1)+1,0)
*IF(MOD($F58+LEFT($G$3,1)+4,5)=$U$8,$V$8)
*$E58,0)</f>
        <v>0</v>
      </c>
      <c r="P58">
        <f>ROUNDDOWN(VLOOKUP($D58,'단계별 1일동안 획득하는 보상 량'!$B:$G,LEFT('건물 성장 비용'!P$3,1)+1,0)
*IF(MOD($F58+LEFT($G$3,1)+4,5)=$U$8,$V$8)
*$E58,0)</f>
        <v>15</v>
      </c>
      <c r="Q58">
        <f>ROUNDDOWN(VLOOKUP($D58,'단계별 1일동안 획득하는 보상 량'!$B:$G,LEFT('건물 성장 비용'!Q$3,1)+1,0)
*IF(MOD($F58+LEFT($G$3,1)+4,5)=$U$8,$V$8)
*$E58,0)</f>
        <v>12</v>
      </c>
      <c r="R58">
        <f>ROUNDDOWN(VLOOKUP($D58,'단계별 1일동안 획득하는 보상 량'!$B:$G,LEFT('건물 성장 비용'!R$3,1)+1,0)
*IF(MOD($F58+LEFT($G$3,1)+4,5)=$U$8,$V$8)
*$E58,0)</f>
        <v>15</v>
      </c>
      <c r="S58">
        <f>ROUNDDOWN(VLOOKUP($D58,'단계별 1일동안 획득하는 보상 량'!$B:$G,LEFT('건물 성장 비용'!S$3,1)+1,0)
*IF(MOD($F58+LEFT($G$3,1)+4,5)=$U$8,$V$8)
*$E58,0)</f>
        <v>0</v>
      </c>
    </row>
    <row r="59" spans="4:19" x14ac:dyDescent="0.3">
      <c r="D59">
        <f t="shared" si="0"/>
        <v>11</v>
      </c>
      <c r="E59" s="30">
        <v>1</v>
      </c>
      <c r="F59" s="27">
        <v>55</v>
      </c>
      <c r="G59">
        <f>ROUNDDOWN(VLOOKUP($D59,'단계별 1일동안 획득하는 보상 량'!$B:$G,LEFT('건물 성장 비용'!G$3,1)+1,0)
*IF(MOD($F59+LEFT($G$3,1)+4,5)=$U$9,$V$9)
*$E59,0)</f>
        <v>18</v>
      </c>
      <c r="H59">
        <f>ROUNDDOWN(VLOOKUP($D59,'단계별 1일동안 획득하는 보상 량'!$B:$G,LEFT('건물 성장 비용'!H$3,1)+1,0)
*IF(MOD($F59+LEFT($G$3,1)+4,5)=$U$9,$V$9)
*$E59,0)</f>
        <v>15</v>
      </c>
      <c r="I59">
        <f>ROUNDDOWN(VLOOKUP($D59,'단계별 1일동안 획득하는 보상 량'!$B:$G,LEFT('건물 성장 비용'!I$3,1)+1,0)
*IF(MOD($F59+LEFT($G$3,1)+4,5)=$U$9,$V$9)
*$E59,0)</f>
        <v>0</v>
      </c>
      <c r="J59">
        <f>ROUNDDOWN(VLOOKUP($D59,'단계별 1일동안 획득하는 보상 량'!$B:$G,LEFT('건물 성장 비용'!J$3,1)+1,0)
*IF(MOD($F59+LEFT($G$3,1)+4,5)=$U$9,$V$9)
*$E59,0)</f>
        <v>0</v>
      </c>
      <c r="K59">
        <f>ROUNDDOWN(VLOOKUP($D59,'단계별 1일동안 획득하는 보상 량'!$B:$G,LEFT('건물 성장 비용'!K$3,1)+1,0)
*IF(MOD($F59+LEFT($G$3,1)+4,5)=$U$9,$V$9)
*$E59,0)</f>
        <v>0</v>
      </c>
      <c r="L59">
        <f>ROUNDDOWN(VLOOKUP($D59,'단계별 1일동안 획득하는 보상 량'!$B:$G,LEFT('건물 성장 비용'!L$3,1)+1,0)
*IF(MOD($F59+LEFT($G$3,1)+4,5)=$U$9,$V$9)
*$E59,0)</f>
        <v>18</v>
      </c>
      <c r="M59">
        <f>ROUNDDOWN(VLOOKUP($D59,'단계별 1일동안 획득하는 보상 량'!$B:$G,LEFT('건물 성장 비용'!M$3,1)+1,0)
*IF(MOD($F59+LEFT($G$3,1)+4,5)=$U$9,$V$9)
*$E59,0)</f>
        <v>0</v>
      </c>
      <c r="N59">
        <f>ROUNDDOWN(VLOOKUP($D59,'단계별 1일동안 획득하는 보상 량'!$B:$G,LEFT('건물 성장 비용'!N$3,1)+1,0)
*IF(MOD($F59+LEFT($G$3,1)+4,5)=$U$9,$V$9)
*$E59,0)</f>
        <v>18</v>
      </c>
      <c r="O59">
        <f>ROUNDDOWN(VLOOKUP($D59,'단계별 1일동안 획득하는 보상 량'!$B:$G,LEFT('건물 성장 비용'!O$3,1)+1,0)
*IF(MOD($F59+LEFT($G$3,1)+4,5)=$U$9,$V$9)
*$E59,0)</f>
        <v>0</v>
      </c>
      <c r="P59">
        <f>ROUNDDOWN(VLOOKUP($D59,'단계별 1일동안 획득하는 보상 량'!$B:$G,LEFT('건물 성장 비용'!P$3,1)+1,0)
*IF(MOD($F59+LEFT($G$3,1)+4,5)=$U$9,$V$9)
*$E59,0)</f>
        <v>18</v>
      </c>
      <c r="Q59">
        <f>ROUNDDOWN(VLOOKUP($D59,'단계별 1일동안 획득하는 보상 량'!$B:$G,LEFT('건물 성장 비용'!Q$3,1)+1,0)
*IF(MOD($F59+LEFT($G$3,1)+4,5)=$U$9,$V$9)
*$E59,0)</f>
        <v>15</v>
      </c>
      <c r="R59">
        <f>ROUNDDOWN(VLOOKUP($D59,'단계별 1일동안 획득하는 보상 량'!$B:$G,LEFT('건물 성장 비용'!R$3,1)+1,0)
*IF(MOD($F59+LEFT($G$3,1)+4,5)=$U$9,$V$9)
*$E59,0)</f>
        <v>18</v>
      </c>
      <c r="S59">
        <f>ROUNDDOWN(VLOOKUP($D59,'단계별 1일동안 획득하는 보상 량'!$B:$G,LEFT('건물 성장 비용'!S$3,1)+1,0)
*IF(MOD($F59+LEFT($G$3,1)+4,5)=$U$9,$V$9)
*$E59,0)</f>
        <v>0</v>
      </c>
    </row>
    <row r="60" spans="4:19" x14ac:dyDescent="0.3">
      <c r="D60">
        <f t="shared" si="0"/>
        <v>12</v>
      </c>
      <c r="E60" s="30">
        <v>1</v>
      </c>
      <c r="F60" s="27">
        <v>56</v>
      </c>
      <c r="G60">
        <f>ROUNDDOWN(VLOOKUP($D60,'단계별 1일동안 획득하는 보상 량'!$B:$G,LEFT('건물 성장 비용'!G$3,1)+1,0)
*IF(MOD($F60+LEFT($G$3,1)+4,5)=$U$5,$V$5)
*$E60,0)</f>
        <v>7</v>
      </c>
      <c r="H60">
        <f>ROUNDDOWN(VLOOKUP($D60,'단계별 1일동안 획득하는 보상 량'!$B:$G,LEFT('건물 성장 비용'!H$3,1)+1,0)
*IF(MOD($F60+LEFT($G$3,1)+4,5)=$U$5,$V$5)
*$E60,0)</f>
        <v>0</v>
      </c>
      <c r="I60">
        <f>ROUNDDOWN(VLOOKUP($D60,'단계별 1일동안 획득하는 보상 량'!$B:$G,LEFT('건물 성장 비용'!I$3,1)+1,0)
*IF(MOD($F60+LEFT($G$3,1)+4,5)=$U$5,$V$5)
*$E60,0)</f>
        <v>4</v>
      </c>
      <c r="J60">
        <f>ROUNDDOWN(VLOOKUP($D60,'단계별 1일동안 획득하는 보상 량'!$B:$G,LEFT('건물 성장 비용'!J$3,1)+1,0)
*IF(MOD($F60+LEFT($G$3,1)+4,5)=$U$5,$V$5)
*$E60,0)</f>
        <v>0</v>
      </c>
      <c r="K60">
        <f>ROUNDDOWN(VLOOKUP($D60,'단계별 1일동안 획득하는 보상 량'!$B:$G,LEFT('건물 성장 비용'!K$3,1)+1,0)
*IF(MOD($F60+LEFT($G$3,1)+4,5)=$U$5,$V$5)
*$E60,0)</f>
        <v>0</v>
      </c>
      <c r="L60">
        <f>ROUNDDOWN(VLOOKUP($D60,'단계별 1일동안 획득하는 보상 량'!$B:$G,LEFT('건물 성장 비용'!L$3,1)+1,0)
*IF(MOD($F60+LEFT($G$3,1)+4,5)=$U$5,$V$5)
*$E60,0)</f>
        <v>7</v>
      </c>
      <c r="M60">
        <f>ROUNDDOWN(VLOOKUP($D60,'단계별 1일동안 획득하는 보상 량'!$B:$G,LEFT('건물 성장 비용'!M$3,1)+1,0)
*IF(MOD($F60+LEFT($G$3,1)+4,5)=$U$5,$V$5)
*$E60,0)</f>
        <v>0</v>
      </c>
      <c r="N60">
        <f>ROUNDDOWN(VLOOKUP($D60,'단계별 1일동안 획득하는 보상 량'!$B:$G,LEFT('건물 성장 비용'!N$3,1)+1,0)
*IF(MOD($F60+LEFT($G$3,1)+4,5)=$U$5,$V$5)
*$E60,0)</f>
        <v>7</v>
      </c>
      <c r="O60">
        <f>ROUNDDOWN(VLOOKUP($D60,'단계별 1일동안 획득하는 보상 량'!$B:$G,LEFT('건물 성장 비용'!O$3,1)+1,0)
*IF(MOD($F60+LEFT($G$3,1)+4,5)=$U$5,$V$5)
*$E60,0)</f>
        <v>0</v>
      </c>
      <c r="P60">
        <f>ROUNDDOWN(VLOOKUP($D60,'단계별 1일동안 획득하는 보상 량'!$B:$G,LEFT('건물 성장 비용'!P$3,1)+1,0)
*IF(MOD($F60+LEFT($G$3,1)+4,5)=$U$5,$V$5)
*$E60,0)</f>
        <v>7</v>
      </c>
      <c r="Q60">
        <f>ROUNDDOWN(VLOOKUP($D60,'단계별 1일동안 획득하는 보상 량'!$B:$G,LEFT('건물 성장 비용'!Q$3,1)+1,0)
*IF(MOD($F60+LEFT($G$3,1)+4,5)=$U$5,$V$5)
*$E60,0)</f>
        <v>0</v>
      </c>
      <c r="R60">
        <f>ROUNDDOWN(VLOOKUP($D60,'단계별 1일동안 획득하는 보상 량'!$B:$G,LEFT('건물 성장 비용'!R$3,1)+1,0)
*IF(MOD($F60+LEFT($G$3,1)+4,5)=$U$5,$V$5)
*$E60,0)</f>
        <v>7</v>
      </c>
      <c r="S60">
        <f>ROUNDDOWN(VLOOKUP($D60,'단계별 1일동안 획득하는 보상 량'!$B:$G,LEFT('건물 성장 비용'!S$3,1)+1,0)
*IF(MOD($F60+LEFT($G$3,1)+4,5)=$U$5,$V$5)
*$E60,0)</f>
        <v>4</v>
      </c>
    </row>
    <row r="61" spans="4:19" x14ac:dyDescent="0.3">
      <c r="D61">
        <f t="shared" si="0"/>
        <v>12</v>
      </c>
      <c r="E61" s="30">
        <v>1</v>
      </c>
      <c r="F61" s="27">
        <v>57</v>
      </c>
      <c r="G61">
        <f>ROUNDDOWN(VLOOKUP($D61,'단계별 1일동안 획득하는 보상 량'!$B:$G,LEFT('건물 성장 비용'!G$3,1)+1,0)
*IF(MOD($F61+LEFT($G$3,1)+4,5)=$U$6,$V$6)
*$E61,0)</f>
        <v>11</v>
      </c>
      <c r="H61">
        <f>ROUNDDOWN(VLOOKUP($D61,'단계별 1일동안 획득하는 보상 량'!$B:$G,LEFT('건물 성장 비용'!H$3,1)+1,0)
*IF(MOD($F61+LEFT($G$3,1)+4,5)=$U$6,$V$6)
*$E61,0)</f>
        <v>0</v>
      </c>
      <c r="I61">
        <f>ROUNDDOWN(VLOOKUP($D61,'단계별 1일동안 획득하는 보상 량'!$B:$G,LEFT('건물 성장 비용'!I$3,1)+1,0)
*IF(MOD($F61+LEFT($G$3,1)+4,5)=$U$6,$V$6)
*$E61,0)</f>
        <v>6</v>
      </c>
      <c r="J61">
        <f>ROUNDDOWN(VLOOKUP($D61,'단계별 1일동안 획득하는 보상 량'!$B:$G,LEFT('건물 성장 비용'!J$3,1)+1,0)
*IF(MOD($F61+LEFT($G$3,1)+4,5)=$U$6,$V$6)
*$E61,0)</f>
        <v>0</v>
      </c>
      <c r="K61">
        <f>ROUNDDOWN(VLOOKUP($D61,'단계별 1일동안 획득하는 보상 량'!$B:$G,LEFT('건물 성장 비용'!K$3,1)+1,0)
*IF(MOD($F61+LEFT($G$3,1)+4,5)=$U$6,$V$6)
*$E61,0)</f>
        <v>0</v>
      </c>
      <c r="L61">
        <f>ROUNDDOWN(VLOOKUP($D61,'단계별 1일동안 획득하는 보상 량'!$B:$G,LEFT('건물 성장 비용'!L$3,1)+1,0)
*IF(MOD($F61+LEFT($G$3,1)+4,5)=$U$6,$V$6)
*$E61,0)</f>
        <v>11</v>
      </c>
      <c r="M61">
        <f>ROUNDDOWN(VLOOKUP($D61,'단계별 1일동안 획득하는 보상 량'!$B:$G,LEFT('건물 성장 비용'!M$3,1)+1,0)
*IF(MOD($F61+LEFT($G$3,1)+4,5)=$U$6,$V$6)
*$E61,0)</f>
        <v>0</v>
      </c>
      <c r="N61">
        <f>ROUNDDOWN(VLOOKUP($D61,'단계별 1일동안 획득하는 보상 량'!$B:$G,LEFT('건물 성장 비용'!N$3,1)+1,0)
*IF(MOD($F61+LEFT($G$3,1)+4,5)=$U$6,$V$6)
*$E61,0)</f>
        <v>11</v>
      </c>
      <c r="O61">
        <f>ROUNDDOWN(VLOOKUP($D61,'단계별 1일동안 획득하는 보상 량'!$B:$G,LEFT('건물 성장 비용'!O$3,1)+1,0)
*IF(MOD($F61+LEFT($G$3,1)+4,5)=$U$6,$V$6)
*$E61,0)</f>
        <v>0</v>
      </c>
      <c r="P61">
        <f>ROUNDDOWN(VLOOKUP($D61,'단계별 1일동안 획득하는 보상 량'!$B:$G,LEFT('건물 성장 비용'!P$3,1)+1,0)
*IF(MOD($F61+LEFT($G$3,1)+4,5)=$U$6,$V$6)
*$E61,0)</f>
        <v>11</v>
      </c>
      <c r="Q61">
        <f>ROUNDDOWN(VLOOKUP($D61,'단계별 1일동안 획득하는 보상 량'!$B:$G,LEFT('건물 성장 비용'!Q$3,1)+1,0)
*IF(MOD($F61+LEFT($G$3,1)+4,5)=$U$6,$V$6)
*$E61,0)</f>
        <v>0</v>
      </c>
      <c r="R61">
        <f>ROUNDDOWN(VLOOKUP($D61,'단계별 1일동안 획득하는 보상 량'!$B:$G,LEFT('건물 성장 비용'!R$3,1)+1,0)
*IF(MOD($F61+LEFT($G$3,1)+4,5)=$U$6,$V$6)
*$E61,0)</f>
        <v>11</v>
      </c>
      <c r="S61">
        <f>ROUNDDOWN(VLOOKUP($D61,'단계별 1일동안 획득하는 보상 량'!$B:$G,LEFT('건물 성장 비용'!S$3,1)+1,0)
*IF(MOD($F61+LEFT($G$3,1)+4,5)=$U$6,$V$6)
*$E61,0)</f>
        <v>6</v>
      </c>
    </row>
    <row r="62" spans="4:19" x14ac:dyDescent="0.3">
      <c r="D62">
        <f t="shared" si="0"/>
        <v>12</v>
      </c>
      <c r="E62" s="30">
        <v>1</v>
      </c>
      <c r="F62" s="27">
        <v>58</v>
      </c>
      <c r="G62">
        <f>ROUNDDOWN(VLOOKUP($D62,'단계별 1일동안 획득하는 보상 량'!$B:$G,LEFT('건물 성장 비용'!G$3,1)+1,0)
*IF(MOD($F62+LEFT($G$3,1)+4,5)=$U$7,$V$7)
*$E62,0)</f>
        <v>15</v>
      </c>
      <c r="H62">
        <f>ROUNDDOWN(VLOOKUP($D62,'단계별 1일동안 획득하는 보상 량'!$B:$G,LEFT('건물 성장 비용'!H$3,1)+1,0)
*IF(MOD($F62+LEFT($G$3,1)+4,5)=$U$7,$V$7)
*$E62,0)</f>
        <v>0</v>
      </c>
      <c r="I62">
        <f>ROUNDDOWN(VLOOKUP($D62,'단계별 1일동안 획득하는 보상 량'!$B:$G,LEFT('건물 성장 비용'!I$3,1)+1,0)
*IF(MOD($F62+LEFT($G$3,1)+4,5)=$U$7,$V$7)
*$E62,0)</f>
        <v>9</v>
      </c>
      <c r="J62">
        <f>ROUNDDOWN(VLOOKUP($D62,'단계별 1일동안 획득하는 보상 량'!$B:$G,LEFT('건물 성장 비용'!J$3,1)+1,0)
*IF(MOD($F62+LEFT($G$3,1)+4,5)=$U$7,$V$7)
*$E62,0)</f>
        <v>0</v>
      </c>
      <c r="K62">
        <f>ROUNDDOWN(VLOOKUP($D62,'단계별 1일동안 획득하는 보상 량'!$B:$G,LEFT('건물 성장 비용'!K$3,1)+1,0)
*IF(MOD($F62+LEFT($G$3,1)+4,5)=$U$7,$V$7)
*$E62,0)</f>
        <v>0</v>
      </c>
      <c r="L62">
        <f>ROUNDDOWN(VLOOKUP($D62,'단계별 1일동안 획득하는 보상 량'!$B:$G,LEFT('건물 성장 비용'!L$3,1)+1,0)
*IF(MOD($F62+LEFT($G$3,1)+4,5)=$U$7,$V$7)
*$E62,0)</f>
        <v>15</v>
      </c>
      <c r="M62">
        <f>ROUNDDOWN(VLOOKUP($D62,'단계별 1일동안 획득하는 보상 량'!$B:$G,LEFT('건물 성장 비용'!M$3,1)+1,0)
*IF(MOD($F62+LEFT($G$3,1)+4,5)=$U$7,$V$7)
*$E62,0)</f>
        <v>0</v>
      </c>
      <c r="N62">
        <f>ROUNDDOWN(VLOOKUP($D62,'단계별 1일동안 획득하는 보상 량'!$B:$G,LEFT('건물 성장 비용'!N$3,1)+1,0)
*IF(MOD($F62+LEFT($G$3,1)+4,5)=$U$7,$V$7)
*$E62,0)</f>
        <v>15</v>
      </c>
      <c r="O62">
        <f>ROUNDDOWN(VLOOKUP($D62,'단계별 1일동안 획득하는 보상 량'!$B:$G,LEFT('건물 성장 비용'!O$3,1)+1,0)
*IF(MOD($F62+LEFT($G$3,1)+4,5)=$U$7,$V$7)
*$E62,0)</f>
        <v>0</v>
      </c>
      <c r="P62">
        <f>ROUNDDOWN(VLOOKUP($D62,'단계별 1일동안 획득하는 보상 량'!$B:$G,LEFT('건물 성장 비용'!P$3,1)+1,0)
*IF(MOD($F62+LEFT($G$3,1)+4,5)=$U$7,$V$7)
*$E62,0)</f>
        <v>15</v>
      </c>
      <c r="Q62">
        <f>ROUNDDOWN(VLOOKUP($D62,'단계별 1일동안 획득하는 보상 량'!$B:$G,LEFT('건물 성장 비용'!Q$3,1)+1,0)
*IF(MOD($F62+LEFT($G$3,1)+4,5)=$U$7,$V$7)
*$E62,0)</f>
        <v>0</v>
      </c>
      <c r="R62">
        <f>ROUNDDOWN(VLOOKUP($D62,'단계별 1일동안 획득하는 보상 량'!$B:$G,LEFT('건물 성장 비용'!R$3,1)+1,0)
*IF(MOD($F62+LEFT($G$3,1)+4,5)=$U$7,$V$7)
*$E62,0)</f>
        <v>15</v>
      </c>
      <c r="S62">
        <f>ROUNDDOWN(VLOOKUP($D62,'단계별 1일동안 획득하는 보상 량'!$B:$G,LEFT('건물 성장 비용'!S$3,1)+1,0)
*IF(MOD($F62+LEFT($G$3,1)+4,5)=$U$7,$V$7)
*$E62,0)</f>
        <v>9</v>
      </c>
    </row>
    <row r="63" spans="4:19" x14ac:dyDescent="0.3">
      <c r="D63">
        <f t="shared" si="0"/>
        <v>12</v>
      </c>
      <c r="E63" s="30">
        <v>1</v>
      </c>
      <c r="F63" s="27">
        <v>59</v>
      </c>
      <c r="G63">
        <f>ROUNDDOWN(VLOOKUP($D63,'단계별 1일동안 획득하는 보상 량'!$B:$G,LEFT('건물 성장 비용'!G$3,1)+1,0)
*IF(MOD($F63+LEFT($G$3,1)+4,5)=$U$8,$V$8)
*$E63,0)</f>
        <v>18</v>
      </c>
      <c r="H63">
        <f>ROUNDDOWN(VLOOKUP($D63,'단계별 1일동안 획득하는 보상 량'!$B:$G,LEFT('건물 성장 비용'!H$3,1)+1,0)
*IF(MOD($F63+LEFT($G$3,1)+4,5)=$U$8,$V$8)
*$E63,0)</f>
        <v>0</v>
      </c>
      <c r="I63">
        <f>ROUNDDOWN(VLOOKUP($D63,'단계별 1일동안 획득하는 보상 량'!$B:$G,LEFT('건물 성장 비용'!I$3,1)+1,0)
*IF(MOD($F63+LEFT($G$3,1)+4,5)=$U$8,$V$8)
*$E63,0)</f>
        <v>11</v>
      </c>
      <c r="J63">
        <f>ROUNDDOWN(VLOOKUP($D63,'단계별 1일동안 획득하는 보상 량'!$B:$G,LEFT('건물 성장 비용'!J$3,1)+1,0)
*IF(MOD($F63+LEFT($G$3,1)+4,5)=$U$8,$V$8)
*$E63,0)</f>
        <v>0</v>
      </c>
      <c r="K63">
        <f>ROUNDDOWN(VLOOKUP($D63,'단계별 1일동안 획득하는 보상 량'!$B:$G,LEFT('건물 성장 비용'!K$3,1)+1,0)
*IF(MOD($F63+LEFT($G$3,1)+4,5)=$U$8,$V$8)
*$E63,0)</f>
        <v>0</v>
      </c>
      <c r="L63">
        <f>ROUNDDOWN(VLOOKUP($D63,'단계별 1일동안 획득하는 보상 량'!$B:$G,LEFT('건물 성장 비용'!L$3,1)+1,0)
*IF(MOD($F63+LEFT($G$3,1)+4,5)=$U$8,$V$8)
*$E63,0)</f>
        <v>18</v>
      </c>
      <c r="M63">
        <f>ROUNDDOWN(VLOOKUP($D63,'단계별 1일동안 획득하는 보상 량'!$B:$G,LEFT('건물 성장 비용'!M$3,1)+1,0)
*IF(MOD($F63+LEFT($G$3,1)+4,5)=$U$8,$V$8)
*$E63,0)</f>
        <v>0</v>
      </c>
      <c r="N63">
        <f>ROUNDDOWN(VLOOKUP($D63,'단계별 1일동안 획득하는 보상 량'!$B:$G,LEFT('건물 성장 비용'!N$3,1)+1,0)
*IF(MOD($F63+LEFT($G$3,1)+4,5)=$U$8,$V$8)
*$E63,0)</f>
        <v>18</v>
      </c>
      <c r="O63">
        <f>ROUNDDOWN(VLOOKUP($D63,'단계별 1일동안 획득하는 보상 량'!$B:$G,LEFT('건물 성장 비용'!O$3,1)+1,0)
*IF(MOD($F63+LEFT($G$3,1)+4,5)=$U$8,$V$8)
*$E63,0)</f>
        <v>0</v>
      </c>
      <c r="P63">
        <f>ROUNDDOWN(VLOOKUP($D63,'단계별 1일동안 획득하는 보상 량'!$B:$G,LEFT('건물 성장 비용'!P$3,1)+1,0)
*IF(MOD($F63+LEFT($G$3,1)+4,5)=$U$8,$V$8)
*$E63,0)</f>
        <v>18</v>
      </c>
      <c r="Q63">
        <f>ROUNDDOWN(VLOOKUP($D63,'단계별 1일동안 획득하는 보상 량'!$B:$G,LEFT('건물 성장 비용'!Q$3,1)+1,0)
*IF(MOD($F63+LEFT($G$3,1)+4,5)=$U$8,$V$8)
*$E63,0)</f>
        <v>0</v>
      </c>
      <c r="R63">
        <f>ROUNDDOWN(VLOOKUP($D63,'단계별 1일동안 획득하는 보상 량'!$B:$G,LEFT('건물 성장 비용'!R$3,1)+1,0)
*IF(MOD($F63+LEFT($G$3,1)+4,5)=$U$8,$V$8)
*$E63,0)</f>
        <v>18</v>
      </c>
      <c r="S63">
        <f>ROUNDDOWN(VLOOKUP($D63,'단계별 1일동안 획득하는 보상 량'!$B:$G,LEFT('건물 성장 비용'!S$3,1)+1,0)
*IF(MOD($F63+LEFT($G$3,1)+4,5)=$U$8,$V$8)
*$E63,0)</f>
        <v>11</v>
      </c>
    </row>
    <row r="64" spans="4:19" x14ac:dyDescent="0.3">
      <c r="D64">
        <f t="shared" si="0"/>
        <v>12</v>
      </c>
      <c r="E64" s="30">
        <v>1</v>
      </c>
      <c r="F64" s="27">
        <v>60</v>
      </c>
      <c r="G64">
        <f>ROUNDDOWN(VLOOKUP($D64,'단계별 1일동안 획득하는 보상 량'!$B:$G,LEFT('건물 성장 비용'!G$3,1)+1,0)
*IF(MOD($F64+LEFT($G$3,1)+4,5)=$U$9,$V$9)
*$E64,0)</f>
        <v>22</v>
      </c>
      <c r="H64">
        <f>ROUNDDOWN(VLOOKUP($D64,'단계별 1일동안 획득하는 보상 량'!$B:$G,LEFT('건물 성장 비용'!H$3,1)+1,0)
*IF(MOD($F64+LEFT($G$3,1)+4,5)=$U$9,$V$9)
*$E64,0)</f>
        <v>0</v>
      </c>
      <c r="I64">
        <f>ROUNDDOWN(VLOOKUP($D64,'단계별 1일동안 획득하는 보상 량'!$B:$G,LEFT('건물 성장 비용'!I$3,1)+1,0)
*IF(MOD($F64+LEFT($G$3,1)+4,5)=$U$9,$V$9)
*$E64,0)</f>
        <v>13</v>
      </c>
      <c r="J64">
        <f>ROUNDDOWN(VLOOKUP($D64,'단계별 1일동안 획득하는 보상 량'!$B:$G,LEFT('건물 성장 비용'!J$3,1)+1,0)
*IF(MOD($F64+LEFT($G$3,1)+4,5)=$U$9,$V$9)
*$E64,0)</f>
        <v>0</v>
      </c>
      <c r="K64">
        <f>ROUNDDOWN(VLOOKUP($D64,'단계별 1일동안 획득하는 보상 량'!$B:$G,LEFT('건물 성장 비용'!K$3,1)+1,0)
*IF(MOD($F64+LEFT($G$3,1)+4,5)=$U$9,$V$9)
*$E64,0)</f>
        <v>0</v>
      </c>
      <c r="L64">
        <f>ROUNDDOWN(VLOOKUP($D64,'단계별 1일동안 획득하는 보상 량'!$B:$G,LEFT('건물 성장 비용'!L$3,1)+1,0)
*IF(MOD($F64+LEFT($G$3,1)+4,5)=$U$9,$V$9)
*$E64,0)</f>
        <v>22</v>
      </c>
      <c r="M64">
        <f>ROUNDDOWN(VLOOKUP($D64,'단계별 1일동안 획득하는 보상 량'!$B:$G,LEFT('건물 성장 비용'!M$3,1)+1,0)
*IF(MOD($F64+LEFT($G$3,1)+4,5)=$U$9,$V$9)
*$E64,0)</f>
        <v>0</v>
      </c>
      <c r="N64">
        <f>ROUNDDOWN(VLOOKUP($D64,'단계별 1일동안 획득하는 보상 량'!$B:$G,LEFT('건물 성장 비용'!N$3,1)+1,0)
*IF(MOD($F64+LEFT($G$3,1)+4,5)=$U$9,$V$9)
*$E64,0)</f>
        <v>22</v>
      </c>
      <c r="O64">
        <f>ROUNDDOWN(VLOOKUP($D64,'단계별 1일동안 획득하는 보상 량'!$B:$G,LEFT('건물 성장 비용'!O$3,1)+1,0)
*IF(MOD($F64+LEFT($G$3,1)+4,5)=$U$9,$V$9)
*$E64,0)</f>
        <v>0</v>
      </c>
      <c r="P64">
        <f>ROUNDDOWN(VLOOKUP($D64,'단계별 1일동안 획득하는 보상 량'!$B:$G,LEFT('건물 성장 비용'!P$3,1)+1,0)
*IF(MOD($F64+LEFT($G$3,1)+4,5)=$U$9,$V$9)
*$E64,0)</f>
        <v>22</v>
      </c>
      <c r="Q64">
        <f>ROUNDDOWN(VLOOKUP($D64,'단계별 1일동안 획득하는 보상 량'!$B:$G,LEFT('건물 성장 비용'!Q$3,1)+1,0)
*IF(MOD($F64+LEFT($G$3,1)+4,5)=$U$9,$V$9)
*$E64,0)</f>
        <v>0</v>
      </c>
      <c r="R64">
        <f>ROUNDDOWN(VLOOKUP($D64,'단계별 1일동안 획득하는 보상 량'!$B:$G,LEFT('건물 성장 비용'!R$3,1)+1,0)
*IF(MOD($F64+LEFT($G$3,1)+4,5)=$U$9,$V$9)
*$E64,0)</f>
        <v>22</v>
      </c>
      <c r="S64">
        <f>ROUNDDOWN(VLOOKUP($D64,'단계별 1일동안 획득하는 보상 량'!$B:$G,LEFT('건물 성장 비용'!S$3,1)+1,0)
*IF(MOD($F64+LEFT($G$3,1)+4,5)=$U$9,$V$9)
*$E64,0)</f>
        <v>13</v>
      </c>
    </row>
    <row r="65" spans="4:19" x14ac:dyDescent="0.3">
      <c r="D65">
        <f t="shared" si="0"/>
        <v>13</v>
      </c>
      <c r="E65" s="30">
        <v>1</v>
      </c>
      <c r="F65" s="27">
        <v>61</v>
      </c>
      <c r="G65">
        <f>ROUNDDOWN(VLOOKUP($D65,'단계별 1일동안 획득하는 보상 량'!$B:$G,LEFT('건물 성장 비용'!G$3,1)+1,0)
*IF(MOD($F65+LEFT($G$3,1)+4,5)=$U$5,$V$5)
*$E65,0)</f>
        <v>9</v>
      </c>
      <c r="H65">
        <f>ROUNDDOWN(VLOOKUP($D65,'단계별 1일동안 획득하는 보상 량'!$B:$G,LEFT('건물 성장 비용'!H$3,1)+1,0)
*IF(MOD($F65+LEFT($G$3,1)+4,5)=$U$5,$V$5)
*$E65,0)</f>
        <v>0</v>
      </c>
      <c r="I65">
        <f>ROUNDDOWN(VLOOKUP($D65,'단계별 1일동안 획득하는 보상 량'!$B:$G,LEFT('건물 성장 비용'!I$3,1)+1,0)
*IF(MOD($F65+LEFT($G$3,1)+4,5)=$U$5,$V$5)
*$E65,0)</f>
        <v>0</v>
      </c>
      <c r="J65">
        <f>ROUNDDOWN(VLOOKUP($D65,'단계별 1일동안 획득하는 보상 량'!$B:$G,LEFT('건물 성장 비용'!J$3,1)+1,0)
*IF(MOD($F65+LEFT($G$3,1)+4,5)=$U$5,$V$5)
*$E65,0)</f>
        <v>3</v>
      </c>
      <c r="K65">
        <f>ROUNDDOWN(VLOOKUP($D65,'단계별 1일동안 획득하는 보상 량'!$B:$G,LEFT('건물 성장 비용'!K$3,1)+1,0)
*IF(MOD($F65+LEFT($G$3,1)+4,5)=$U$5,$V$5)
*$E65,0)</f>
        <v>0</v>
      </c>
      <c r="L65">
        <f>ROUNDDOWN(VLOOKUP($D65,'단계별 1일동안 획득하는 보상 량'!$B:$G,LEFT('건물 성장 비용'!L$3,1)+1,0)
*IF(MOD($F65+LEFT($G$3,1)+4,5)=$U$5,$V$5)
*$E65,0)</f>
        <v>9</v>
      </c>
      <c r="M65">
        <f>ROUNDDOWN(VLOOKUP($D65,'단계별 1일동안 획득하는 보상 량'!$B:$G,LEFT('건물 성장 비용'!M$3,1)+1,0)
*IF(MOD($F65+LEFT($G$3,1)+4,5)=$U$5,$V$5)
*$E65,0)</f>
        <v>0</v>
      </c>
      <c r="N65">
        <f>ROUNDDOWN(VLOOKUP($D65,'단계별 1일동안 획득하는 보상 량'!$B:$G,LEFT('건물 성장 비용'!N$3,1)+1,0)
*IF(MOD($F65+LEFT($G$3,1)+4,5)=$U$5,$V$5)
*$E65,0)</f>
        <v>9</v>
      </c>
      <c r="O65">
        <f>ROUNDDOWN(VLOOKUP($D65,'단계별 1일동안 획득하는 보상 량'!$B:$G,LEFT('건물 성장 비용'!O$3,1)+1,0)
*IF(MOD($F65+LEFT($G$3,1)+4,5)=$U$5,$V$5)
*$E65,0)</f>
        <v>3</v>
      </c>
      <c r="P65">
        <f>ROUNDDOWN(VLOOKUP($D65,'단계별 1일동안 획득하는 보상 량'!$B:$G,LEFT('건물 성장 비용'!P$3,1)+1,0)
*IF(MOD($F65+LEFT($G$3,1)+4,5)=$U$5,$V$5)
*$E65,0)</f>
        <v>9</v>
      </c>
      <c r="Q65">
        <f>ROUNDDOWN(VLOOKUP($D65,'단계별 1일동안 획득하는 보상 량'!$B:$G,LEFT('건물 성장 비용'!Q$3,1)+1,0)
*IF(MOD($F65+LEFT($G$3,1)+4,5)=$U$5,$V$5)
*$E65,0)</f>
        <v>0</v>
      </c>
      <c r="R65">
        <f>ROUNDDOWN(VLOOKUP($D65,'단계별 1일동안 획득하는 보상 량'!$B:$G,LEFT('건물 성장 비용'!R$3,1)+1,0)
*IF(MOD($F65+LEFT($G$3,1)+4,5)=$U$5,$V$5)
*$E65,0)</f>
        <v>9</v>
      </c>
      <c r="S65">
        <f>ROUNDDOWN(VLOOKUP($D65,'단계별 1일동안 획득하는 보상 량'!$B:$G,LEFT('건물 성장 비용'!S$3,1)+1,0)
*IF(MOD($F65+LEFT($G$3,1)+4,5)=$U$5,$V$5)
*$E65,0)</f>
        <v>0</v>
      </c>
    </row>
    <row r="66" spans="4:19" x14ac:dyDescent="0.3">
      <c r="D66">
        <f t="shared" si="0"/>
        <v>13</v>
      </c>
      <c r="E66" s="30">
        <v>1</v>
      </c>
      <c r="F66" s="27">
        <v>62</v>
      </c>
      <c r="G66">
        <f>ROUNDDOWN(VLOOKUP($D66,'단계별 1일동안 획득하는 보상 량'!$B:$G,LEFT('건물 성장 비용'!G$3,1)+1,0)
*IF(MOD($F66+LEFT($G$3,1)+4,5)=$U$6,$V$6)
*$E66,0)</f>
        <v>13</v>
      </c>
      <c r="H66">
        <f>ROUNDDOWN(VLOOKUP($D66,'단계별 1일동안 획득하는 보상 량'!$B:$G,LEFT('건물 성장 비용'!H$3,1)+1,0)
*IF(MOD($F66+LEFT($G$3,1)+4,5)=$U$6,$V$6)
*$E66,0)</f>
        <v>0</v>
      </c>
      <c r="I66">
        <f>ROUNDDOWN(VLOOKUP($D66,'단계별 1일동안 획득하는 보상 량'!$B:$G,LEFT('건물 성장 비용'!I$3,1)+1,0)
*IF(MOD($F66+LEFT($G$3,1)+4,5)=$U$6,$V$6)
*$E66,0)</f>
        <v>0</v>
      </c>
      <c r="J66">
        <f>ROUNDDOWN(VLOOKUP($D66,'단계별 1일동안 획득하는 보상 량'!$B:$G,LEFT('건물 성장 비용'!J$3,1)+1,0)
*IF(MOD($F66+LEFT($G$3,1)+4,5)=$U$6,$V$6)
*$E66,0)</f>
        <v>5</v>
      </c>
      <c r="K66">
        <f>ROUNDDOWN(VLOOKUP($D66,'단계별 1일동안 획득하는 보상 량'!$B:$G,LEFT('건물 성장 비용'!K$3,1)+1,0)
*IF(MOD($F66+LEFT($G$3,1)+4,5)=$U$6,$V$6)
*$E66,0)</f>
        <v>0</v>
      </c>
      <c r="L66">
        <f>ROUNDDOWN(VLOOKUP($D66,'단계별 1일동안 획득하는 보상 량'!$B:$G,LEFT('건물 성장 비용'!L$3,1)+1,0)
*IF(MOD($F66+LEFT($G$3,1)+4,5)=$U$6,$V$6)
*$E66,0)</f>
        <v>13</v>
      </c>
      <c r="M66">
        <f>ROUNDDOWN(VLOOKUP($D66,'단계별 1일동안 획득하는 보상 량'!$B:$G,LEFT('건물 성장 비용'!M$3,1)+1,0)
*IF(MOD($F66+LEFT($G$3,1)+4,5)=$U$6,$V$6)
*$E66,0)</f>
        <v>0</v>
      </c>
      <c r="N66">
        <f>ROUNDDOWN(VLOOKUP($D66,'단계별 1일동안 획득하는 보상 량'!$B:$G,LEFT('건물 성장 비용'!N$3,1)+1,0)
*IF(MOD($F66+LEFT($G$3,1)+4,5)=$U$6,$V$6)
*$E66,0)</f>
        <v>13</v>
      </c>
      <c r="O66">
        <f>ROUNDDOWN(VLOOKUP($D66,'단계별 1일동안 획득하는 보상 량'!$B:$G,LEFT('건물 성장 비용'!O$3,1)+1,0)
*IF(MOD($F66+LEFT($G$3,1)+4,5)=$U$6,$V$6)
*$E66,0)</f>
        <v>5</v>
      </c>
      <c r="P66">
        <f>ROUNDDOWN(VLOOKUP($D66,'단계별 1일동안 획득하는 보상 량'!$B:$G,LEFT('건물 성장 비용'!P$3,1)+1,0)
*IF(MOD($F66+LEFT($G$3,1)+4,5)=$U$6,$V$6)
*$E66,0)</f>
        <v>13</v>
      </c>
      <c r="Q66">
        <f>ROUNDDOWN(VLOOKUP($D66,'단계별 1일동안 획득하는 보상 량'!$B:$G,LEFT('건물 성장 비용'!Q$3,1)+1,0)
*IF(MOD($F66+LEFT($G$3,1)+4,5)=$U$6,$V$6)
*$E66,0)</f>
        <v>0</v>
      </c>
      <c r="R66">
        <f>ROUNDDOWN(VLOOKUP($D66,'단계별 1일동안 획득하는 보상 량'!$B:$G,LEFT('건물 성장 비용'!R$3,1)+1,0)
*IF(MOD($F66+LEFT($G$3,1)+4,5)=$U$6,$V$6)
*$E66,0)</f>
        <v>13</v>
      </c>
      <c r="S66">
        <f>ROUNDDOWN(VLOOKUP($D66,'단계별 1일동안 획득하는 보상 량'!$B:$G,LEFT('건물 성장 비용'!S$3,1)+1,0)
*IF(MOD($F66+LEFT($G$3,1)+4,5)=$U$6,$V$6)
*$E66,0)</f>
        <v>0</v>
      </c>
    </row>
    <row r="67" spans="4:19" x14ac:dyDescent="0.3">
      <c r="D67">
        <f t="shared" si="0"/>
        <v>13</v>
      </c>
      <c r="E67" s="30">
        <v>1</v>
      </c>
      <c r="F67" s="27">
        <v>63</v>
      </c>
      <c r="G67">
        <f>ROUNDDOWN(VLOOKUP($D67,'단계별 1일동안 획득하는 보상 량'!$B:$G,LEFT('건물 성장 비용'!G$3,1)+1,0)
*IF(MOD($F67+LEFT($G$3,1)+4,5)=$U$7,$V$7)
*$E67,0)</f>
        <v>18</v>
      </c>
      <c r="H67">
        <f>ROUNDDOWN(VLOOKUP($D67,'단계별 1일동안 획득하는 보상 량'!$B:$G,LEFT('건물 성장 비용'!H$3,1)+1,0)
*IF(MOD($F67+LEFT($G$3,1)+4,5)=$U$7,$V$7)
*$E67,0)</f>
        <v>0</v>
      </c>
      <c r="I67">
        <f>ROUNDDOWN(VLOOKUP($D67,'단계별 1일동안 획득하는 보상 량'!$B:$G,LEFT('건물 성장 비용'!I$3,1)+1,0)
*IF(MOD($F67+LEFT($G$3,1)+4,5)=$U$7,$V$7)
*$E67,0)</f>
        <v>0</v>
      </c>
      <c r="J67">
        <f>ROUNDDOWN(VLOOKUP($D67,'단계별 1일동안 획득하는 보상 량'!$B:$G,LEFT('건물 성장 비용'!J$3,1)+1,0)
*IF(MOD($F67+LEFT($G$3,1)+4,5)=$U$7,$V$7)
*$E67,0)</f>
        <v>7</v>
      </c>
      <c r="K67">
        <f>ROUNDDOWN(VLOOKUP($D67,'단계별 1일동안 획득하는 보상 량'!$B:$G,LEFT('건물 성장 비용'!K$3,1)+1,0)
*IF(MOD($F67+LEFT($G$3,1)+4,5)=$U$7,$V$7)
*$E67,0)</f>
        <v>0</v>
      </c>
      <c r="L67">
        <f>ROUNDDOWN(VLOOKUP($D67,'단계별 1일동안 획득하는 보상 량'!$B:$G,LEFT('건물 성장 비용'!L$3,1)+1,0)
*IF(MOD($F67+LEFT($G$3,1)+4,5)=$U$7,$V$7)
*$E67,0)</f>
        <v>18</v>
      </c>
      <c r="M67">
        <f>ROUNDDOWN(VLOOKUP($D67,'단계별 1일동안 획득하는 보상 량'!$B:$G,LEFT('건물 성장 비용'!M$3,1)+1,0)
*IF(MOD($F67+LEFT($G$3,1)+4,5)=$U$7,$V$7)
*$E67,0)</f>
        <v>0</v>
      </c>
      <c r="N67">
        <f>ROUNDDOWN(VLOOKUP($D67,'단계별 1일동안 획득하는 보상 량'!$B:$G,LEFT('건물 성장 비용'!N$3,1)+1,0)
*IF(MOD($F67+LEFT($G$3,1)+4,5)=$U$7,$V$7)
*$E67,0)</f>
        <v>18</v>
      </c>
      <c r="O67">
        <f>ROUNDDOWN(VLOOKUP($D67,'단계별 1일동안 획득하는 보상 량'!$B:$G,LEFT('건물 성장 비용'!O$3,1)+1,0)
*IF(MOD($F67+LEFT($G$3,1)+4,5)=$U$7,$V$7)
*$E67,0)</f>
        <v>7</v>
      </c>
      <c r="P67">
        <f>ROUNDDOWN(VLOOKUP($D67,'단계별 1일동안 획득하는 보상 량'!$B:$G,LEFT('건물 성장 비용'!P$3,1)+1,0)
*IF(MOD($F67+LEFT($G$3,1)+4,5)=$U$7,$V$7)
*$E67,0)</f>
        <v>18</v>
      </c>
      <c r="Q67">
        <f>ROUNDDOWN(VLOOKUP($D67,'단계별 1일동안 획득하는 보상 량'!$B:$G,LEFT('건물 성장 비용'!Q$3,1)+1,0)
*IF(MOD($F67+LEFT($G$3,1)+4,5)=$U$7,$V$7)
*$E67,0)</f>
        <v>0</v>
      </c>
      <c r="R67">
        <f>ROUNDDOWN(VLOOKUP($D67,'단계별 1일동안 획득하는 보상 량'!$B:$G,LEFT('건물 성장 비용'!R$3,1)+1,0)
*IF(MOD($F67+LEFT($G$3,1)+4,5)=$U$7,$V$7)
*$E67,0)</f>
        <v>18</v>
      </c>
      <c r="S67">
        <f>ROUNDDOWN(VLOOKUP($D67,'단계별 1일동안 획득하는 보상 량'!$B:$G,LEFT('건물 성장 비용'!S$3,1)+1,0)
*IF(MOD($F67+LEFT($G$3,1)+4,5)=$U$7,$V$7)
*$E67,0)</f>
        <v>0</v>
      </c>
    </row>
    <row r="68" spans="4:19" x14ac:dyDescent="0.3">
      <c r="D68">
        <f t="shared" si="0"/>
        <v>13</v>
      </c>
      <c r="E68" s="30">
        <v>1</v>
      </c>
      <c r="F68" s="27">
        <v>64</v>
      </c>
      <c r="G68">
        <f>ROUNDDOWN(VLOOKUP($D68,'단계별 1일동안 획득하는 보상 량'!$B:$G,LEFT('건물 성장 비용'!G$3,1)+1,0)
*IF(MOD($F68+LEFT($G$3,1)+4,5)=$U$8,$V$8)
*$E68,0)</f>
        <v>22</v>
      </c>
      <c r="H68">
        <f>ROUNDDOWN(VLOOKUP($D68,'단계별 1일동안 획득하는 보상 량'!$B:$G,LEFT('건물 성장 비용'!H$3,1)+1,0)
*IF(MOD($F68+LEFT($G$3,1)+4,5)=$U$8,$V$8)
*$E68,0)</f>
        <v>0</v>
      </c>
      <c r="I68">
        <f>ROUNDDOWN(VLOOKUP($D68,'단계별 1일동안 획득하는 보상 량'!$B:$G,LEFT('건물 성장 비용'!I$3,1)+1,0)
*IF(MOD($F68+LEFT($G$3,1)+4,5)=$U$8,$V$8)
*$E68,0)</f>
        <v>0</v>
      </c>
      <c r="J68">
        <f>ROUNDDOWN(VLOOKUP($D68,'단계별 1일동안 획득하는 보상 량'!$B:$G,LEFT('건물 성장 비용'!J$3,1)+1,0)
*IF(MOD($F68+LEFT($G$3,1)+4,5)=$U$8,$V$8)
*$E68,0)</f>
        <v>9</v>
      </c>
      <c r="K68">
        <f>ROUNDDOWN(VLOOKUP($D68,'단계별 1일동안 획득하는 보상 량'!$B:$G,LEFT('건물 성장 비용'!K$3,1)+1,0)
*IF(MOD($F68+LEFT($G$3,1)+4,5)=$U$8,$V$8)
*$E68,0)</f>
        <v>0</v>
      </c>
      <c r="L68">
        <f>ROUNDDOWN(VLOOKUP($D68,'단계별 1일동안 획득하는 보상 량'!$B:$G,LEFT('건물 성장 비용'!L$3,1)+1,0)
*IF(MOD($F68+LEFT($G$3,1)+4,5)=$U$8,$V$8)
*$E68,0)</f>
        <v>22</v>
      </c>
      <c r="M68">
        <f>ROUNDDOWN(VLOOKUP($D68,'단계별 1일동안 획득하는 보상 량'!$B:$G,LEFT('건물 성장 비용'!M$3,1)+1,0)
*IF(MOD($F68+LEFT($G$3,1)+4,5)=$U$8,$V$8)
*$E68,0)</f>
        <v>0</v>
      </c>
      <c r="N68">
        <f>ROUNDDOWN(VLOOKUP($D68,'단계별 1일동안 획득하는 보상 량'!$B:$G,LEFT('건물 성장 비용'!N$3,1)+1,0)
*IF(MOD($F68+LEFT($G$3,1)+4,5)=$U$8,$V$8)
*$E68,0)</f>
        <v>22</v>
      </c>
      <c r="O68">
        <f>ROUNDDOWN(VLOOKUP($D68,'단계별 1일동안 획득하는 보상 량'!$B:$G,LEFT('건물 성장 비용'!O$3,1)+1,0)
*IF(MOD($F68+LEFT($G$3,1)+4,5)=$U$8,$V$8)
*$E68,0)</f>
        <v>9</v>
      </c>
      <c r="P68">
        <f>ROUNDDOWN(VLOOKUP($D68,'단계별 1일동안 획득하는 보상 량'!$B:$G,LEFT('건물 성장 비용'!P$3,1)+1,0)
*IF(MOD($F68+LEFT($G$3,1)+4,5)=$U$8,$V$8)
*$E68,0)</f>
        <v>22</v>
      </c>
      <c r="Q68">
        <f>ROUNDDOWN(VLOOKUP($D68,'단계별 1일동안 획득하는 보상 량'!$B:$G,LEFT('건물 성장 비용'!Q$3,1)+1,0)
*IF(MOD($F68+LEFT($G$3,1)+4,5)=$U$8,$V$8)
*$E68,0)</f>
        <v>0</v>
      </c>
      <c r="R68">
        <f>ROUNDDOWN(VLOOKUP($D68,'단계별 1일동안 획득하는 보상 량'!$B:$G,LEFT('건물 성장 비용'!R$3,1)+1,0)
*IF(MOD($F68+LEFT($G$3,1)+4,5)=$U$8,$V$8)
*$E68,0)</f>
        <v>22</v>
      </c>
      <c r="S68">
        <f>ROUNDDOWN(VLOOKUP($D68,'단계별 1일동안 획득하는 보상 량'!$B:$G,LEFT('건물 성장 비용'!S$3,1)+1,0)
*IF(MOD($F68+LEFT($G$3,1)+4,5)=$U$8,$V$8)
*$E68,0)</f>
        <v>0</v>
      </c>
    </row>
    <row r="69" spans="4:19" x14ac:dyDescent="0.3">
      <c r="D69">
        <f t="shared" si="0"/>
        <v>13</v>
      </c>
      <c r="E69" s="30">
        <v>1</v>
      </c>
      <c r="F69" s="27">
        <v>65</v>
      </c>
      <c r="G69">
        <f>ROUNDDOWN(VLOOKUP($D69,'단계별 1일동안 획득하는 보상 량'!$B:$G,LEFT('건물 성장 비용'!G$3,1)+1,0)
*IF(MOD($F69+LEFT($G$3,1)+4,5)=$U$9,$V$9)
*$E69,0)</f>
        <v>27</v>
      </c>
      <c r="H69">
        <f>ROUNDDOWN(VLOOKUP($D69,'단계별 1일동안 획득하는 보상 량'!$B:$G,LEFT('건물 성장 비용'!H$3,1)+1,0)
*IF(MOD($F69+LEFT($G$3,1)+4,5)=$U$9,$V$9)
*$E69,0)</f>
        <v>0</v>
      </c>
      <c r="I69">
        <f>ROUNDDOWN(VLOOKUP($D69,'단계별 1일동안 획득하는 보상 량'!$B:$G,LEFT('건물 성장 비용'!I$3,1)+1,0)
*IF(MOD($F69+LEFT($G$3,1)+4,5)=$U$9,$V$9)
*$E69,0)</f>
        <v>0</v>
      </c>
      <c r="J69">
        <f>ROUNDDOWN(VLOOKUP($D69,'단계별 1일동안 획득하는 보상 량'!$B:$G,LEFT('건물 성장 비용'!J$3,1)+1,0)
*IF(MOD($F69+LEFT($G$3,1)+4,5)=$U$9,$V$9)
*$E69,0)</f>
        <v>10</v>
      </c>
      <c r="K69">
        <f>ROUNDDOWN(VLOOKUP($D69,'단계별 1일동안 획득하는 보상 량'!$B:$G,LEFT('건물 성장 비용'!K$3,1)+1,0)
*IF(MOD($F69+LEFT($G$3,1)+4,5)=$U$9,$V$9)
*$E69,0)</f>
        <v>0</v>
      </c>
      <c r="L69">
        <f>ROUNDDOWN(VLOOKUP($D69,'단계별 1일동안 획득하는 보상 량'!$B:$G,LEFT('건물 성장 비용'!L$3,1)+1,0)
*IF(MOD($F69+LEFT($G$3,1)+4,5)=$U$9,$V$9)
*$E69,0)</f>
        <v>27</v>
      </c>
      <c r="M69">
        <f>ROUNDDOWN(VLOOKUP($D69,'단계별 1일동안 획득하는 보상 량'!$B:$G,LEFT('건물 성장 비용'!M$3,1)+1,0)
*IF(MOD($F69+LEFT($G$3,1)+4,5)=$U$9,$V$9)
*$E69,0)</f>
        <v>0</v>
      </c>
      <c r="N69">
        <f>ROUNDDOWN(VLOOKUP($D69,'단계별 1일동안 획득하는 보상 량'!$B:$G,LEFT('건물 성장 비용'!N$3,1)+1,0)
*IF(MOD($F69+LEFT($G$3,1)+4,5)=$U$9,$V$9)
*$E69,0)</f>
        <v>27</v>
      </c>
      <c r="O69">
        <f>ROUNDDOWN(VLOOKUP($D69,'단계별 1일동안 획득하는 보상 량'!$B:$G,LEFT('건물 성장 비용'!O$3,1)+1,0)
*IF(MOD($F69+LEFT($G$3,1)+4,5)=$U$9,$V$9)
*$E69,0)</f>
        <v>10</v>
      </c>
      <c r="P69">
        <f>ROUNDDOWN(VLOOKUP($D69,'단계별 1일동안 획득하는 보상 량'!$B:$G,LEFT('건물 성장 비용'!P$3,1)+1,0)
*IF(MOD($F69+LEFT($G$3,1)+4,5)=$U$9,$V$9)
*$E69,0)</f>
        <v>27</v>
      </c>
      <c r="Q69">
        <f>ROUNDDOWN(VLOOKUP($D69,'단계별 1일동안 획득하는 보상 량'!$B:$G,LEFT('건물 성장 비용'!Q$3,1)+1,0)
*IF(MOD($F69+LEFT($G$3,1)+4,5)=$U$9,$V$9)
*$E69,0)</f>
        <v>0</v>
      </c>
      <c r="R69">
        <f>ROUNDDOWN(VLOOKUP($D69,'단계별 1일동안 획득하는 보상 량'!$B:$G,LEFT('건물 성장 비용'!R$3,1)+1,0)
*IF(MOD($F69+LEFT($G$3,1)+4,5)=$U$9,$V$9)
*$E69,0)</f>
        <v>27</v>
      </c>
      <c r="S69">
        <f>ROUNDDOWN(VLOOKUP($D69,'단계별 1일동안 획득하는 보상 량'!$B:$G,LEFT('건물 성장 비용'!S$3,1)+1,0)
*IF(MOD($F69+LEFT($G$3,1)+4,5)=$U$9,$V$9)
*$E69,0)</f>
        <v>0</v>
      </c>
    </row>
    <row r="70" spans="4:19" x14ac:dyDescent="0.3">
      <c r="D70">
        <f t="shared" si="0"/>
        <v>14</v>
      </c>
      <c r="E70" s="30">
        <v>1</v>
      </c>
      <c r="F70" s="27">
        <v>66</v>
      </c>
      <c r="G70">
        <f>ROUNDDOWN(VLOOKUP($D70,'단계별 1일동안 획득하는 보상 량'!$B:$G,LEFT('건물 성장 비용'!G$3,1)+1,0)
*IF(MOD($F70+LEFT($G$3,1)+4,5)=$U$5,$V$5)
*$E70,0)</f>
        <v>10</v>
      </c>
      <c r="H70">
        <f>ROUNDDOWN(VLOOKUP($D70,'단계별 1일동안 획득하는 보상 량'!$B:$G,LEFT('건물 성장 비용'!H$3,1)+1,0)
*IF(MOD($F70+LEFT($G$3,1)+4,5)=$U$5,$V$5)
*$E70,0)</f>
        <v>0</v>
      </c>
      <c r="I70">
        <f>ROUNDDOWN(VLOOKUP($D70,'단계별 1일동안 획득하는 보상 량'!$B:$G,LEFT('건물 성장 비용'!I$3,1)+1,0)
*IF(MOD($F70+LEFT($G$3,1)+4,5)=$U$5,$V$5)
*$E70,0)</f>
        <v>0</v>
      </c>
      <c r="J70">
        <f>ROUNDDOWN(VLOOKUP($D70,'단계별 1일동안 획득하는 보상 량'!$B:$G,LEFT('건물 성장 비용'!J$3,1)+1,0)
*IF(MOD($F70+LEFT($G$3,1)+4,5)=$U$5,$V$5)
*$E70,0)</f>
        <v>0</v>
      </c>
      <c r="K70">
        <f>ROUNDDOWN(VLOOKUP($D70,'단계별 1일동안 획득하는 보상 량'!$B:$G,LEFT('건물 성장 비용'!K$3,1)+1,0)
*IF(MOD($F70+LEFT($G$3,1)+4,5)=$U$5,$V$5)
*$E70,0)</f>
        <v>2</v>
      </c>
      <c r="L70">
        <f>ROUNDDOWN(VLOOKUP($D70,'단계별 1일동안 획득하는 보상 량'!$B:$G,LEFT('건물 성장 비용'!L$3,1)+1,0)
*IF(MOD($F70+LEFT($G$3,1)+4,5)=$U$5,$V$5)
*$E70,0)</f>
        <v>10</v>
      </c>
      <c r="M70">
        <f>ROUNDDOWN(VLOOKUP($D70,'단계별 1일동안 획득하는 보상 량'!$B:$G,LEFT('건물 성장 비용'!M$3,1)+1,0)
*IF(MOD($F70+LEFT($G$3,1)+4,5)=$U$5,$V$5)
*$E70,0)</f>
        <v>2</v>
      </c>
      <c r="N70">
        <f>ROUNDDOWN(VLOOKUP($D70,'단계별 1일동안 획득하는 보상 량'!$B:$G,LEFT('건물 성장 비용'!N$3,1)+1,0)
*IF(MOD($F70+LEFT($G$3,1)+4,5)=$U$5,$V$5)
*$E70,0)</f>
        <v>10</v>
      </c>
      <c r="O70">
        <f>ROUNDDOWN(VLOOKUP($D70,'단계별 1일동안 획득하는 보상 량'!$B:$G,LEFT('건물 성장 비용'!O$3,1)+1,0)
*IF(MOD($F70+LEFT($G$3,1)+4,5)=$U$5,$V$5)
*$E70,0)</f>
        <v>0</v>
      </c>
      <c r="P70">
        <f>ROUNDDOWN(VLOOKUP($D70,'단계별 1일동안 획득하는 보상 량'!$B:$G,LEFT('건물 성장 비용'!P$3,1)+1,0)
*IF(MOD($F70+LEFT($G$3,1)+4,5)=$U$5,$V$5)
*$E70,0)</f>
        <v>10</v>
      </c>
      <c r="Q70">
        <f>ROUNDDOWN(VLOOKUP($D70,'단계별 1일동안 획득하는 보상 량'!$B:$G,LEFT('건물 성장 비용'!Q$3,1)+1,0)
*IF(MOD($F70+LEFT($G$3,1)+4,5)=$U$5,$V$5)
*$E70,0)</f>
        <v>0</v>
      </c>
      <c r="R70">
        <f>ROUNDDOWN(VLOOKUP($D70,'단계별 1일동안 획득하는 보상 량'!$B:$G,LEFT('건물 성장 비용'!R$3,1)+1,0)
*IF(MOD($F70+LEFT($G$3,1)+4,5)=$U$5,$V$5)
*$E70,0)</f>
        <v>10</v>
      </c>
      <c r="S70">
        <f>ROUNDDOWN(VLOOKUP($D70,'단계별 1일동안 획득하는 보상 량'!$B:$G,LEFT('건물 성장 비용'!S$3,1)+1,0)
*IF(MOD($F70+LEFT($G$3,1)+4,5)=$U$5,$V$5)
*$E70,0)</f>
        <v>0</v>
      </c>
    </row>
    <row r="71" spans="4:19" x14ac:dyDescent="0.3">
      <c r="D71">
        <f t="shared" si="0"/>
        <v>14</v>
      </c>
      <c r="E71" s="30">
        <v>1</v>
      </c>
      <c r="F71" s="27">
        <v>67</v>
      </c>
      <c r="G71">
        <f>ROUNDDOWN(VLOOKUP($D71,'단계별 1일동안 획득하는 보상 량'!$B:$G,LEFT('건물 성장 비용'!G$3,1)+1,0)
*IF(MOD($F71+LEFT($G$3,1)+4,5)=$U$6,$V$6)
*$E71,0)</f>
        <v>16</v>
      </c>
      <c r="H71">
        <f>ROUNDDOWN(VLOOKUP($D71,'단계별 1일동안 획득하는 보상 량'!$B:$G,LEFT('건물 성장 비용'!H$3,1)+1,0)
*IF(MOD($F71+LEFT($G$3,1)+4,5)=$U$6,$V$6)
*$E71,0)</f>
        <v>0</v>
      </c>
      <c r="I71">
        <f>ROUNDDOWN(VLOOKUP($D71,'단계별 1일동안 획득하는 보상 량'!$B:$G,LEFT('건물 성장 비용'!I$3,1)+1,0)
*IF(MOD($F71+LEFT($G$3,1)+4,5)=$U$6,$V$6)
*$E71,0)</f>
        <v>0</v>
      </c>
      <c r="J71">
        <f>ROUNDDOWN(VLOOKUP($D71,'단계별 1일동안 획득하는 보상 량'!$B:$G,LEFT('건물 성장 비용'!J$3,1)+1,0)
*IF(MOD($F71+LEFT($G$3,1)+4,5)=$U$6,$V$6)
*$E71,0)</f>
        <v>0</v>
      </c>
      <c r="K71">
        <f>ROUNDDOWN(VLOOKUP($D71,'단계별 1일동안 획득하는 보상 량'!$B:$G,LEFT('건물 성장 비용'!K$3,1)+1,0)
*IF(MOD($F71+LEFT($G$3,1)+4,5)=$U$6,$V$6)
*$E71,0)</f>
        <v>3</v>
      </c>
      <c r="L71">
        <f>ROUNDDOWN(VLOOKUP($D71,'단계별 1일동안 획득하는 보상 량'!$B:$G,LEFT('건물 성장 비용'!L$3,1)+1,0)
*IF(MOD($F71+LEFT($G$3,1)+4,5)=$U$6,$V$6)
*$E71,0)</f>
        <v>16</v>
      </c>
      <c r="M71">
        <f>ROUNDDOWN(VLOOKUP($D71,'단계별 1일동안 획득하는 보상 량'!$B:$G,LEFT('건물 성장 비용'!M$3,1)+1,0)
*IF(MOD($F71+LEFT($G$3,1)+4,5)=$U$6,$V$6)
*$E71,0)</f>
        <v>3</v>
      </c>
      <c r="N71">
        <f>ROUNDDOWN(VLOOKUP($D71,'단계별 1일동안 획득하는 보상 량'!$B:$G,LEFT('건물 성장 비용'!N$3,1)+1,0)
*IF(MOD($F71+LEFT($G$3,1)+4,5)=$U$6,$V$6)
*$E71,0)</f>
        <v>16</v>
      </c>
      <c r="O71">
        <f>ROUNDDOWN(VLOOKUP($D71,'단계별 1일동안 획득하는 보상 량'!$B:$G,LEFT('건물 성장 비용'!O$3,1)+1,0)
*IF(MOD($F71+LEFT($G$3,1)+4,5)=$U$6,$V$6)
*$E71,0)</f>
        <v>0</v>
      </c>
      <c r="P71">
        <f>ROUNDDOWN(VLOOKUP($D71,'단계별 1일동안 획득하는 보상 량'!$B:$G,LEFT('건물 성장 비용'!P$3,1)+1,0)
*IF(MOD($F71+LEFT($G$3,1)+4,5)=$U$6,$V$6)
*$E71,0)</f>
        <v>16</v>
      </c>
      <c r="Q71">
        <f>ROUNDDOWN(VLOOKUP($D71,'단계별 1일동안 획득하는 보상 량'!$B:$G,LEFT('건물 성장 비용'!Q$3,1)+1,0)
*IF(MOD($F71+LEFT($G$3,1)+4,5)=$U$6,$V$6)
*$E71,0)</f>
        <v>0</v>
      </c>
      <c r="R71">
        <f>ROUNDDOWN(VLOOKUP($D71,'단계별 1일동안 획득하는 보상 량'!$B:$G,LEFT('건물 성장 비용'!R$3,1)+1,0)
*IF(MOD($F71+LEFT($G$3,1)+4,5)=$U$6,$V$6)
*$E71,0)</f>
        <v>16</v>
      </c>
      <c r="S71">
        <f>ROUNDDOWN(VLOOKUP($D71,'단계별 1일동안 획득하는 보상 량'!$B:$G,LEFT('건물 성장 비용'!S$3,1)+1,0)
*IF(MOD($F71+LEFT($G$3,1)+4,5)=$U$6,$V$6)
*$E71,0)</f>
        <v>0</v>
      </c>
    </row>
    <row r="72" spans="4:19" x14ac:dyDescent="0.3">
      <c r="D72">
        <f t="shared" si="0"/>
        <v>14</v>
      </c>
      <c r="E72" s="30">
        <v>1</v>
      </c>
      <c r="F72" s="27">
        <v>68</v>
      </c>
      <c r="G72">
        <f>ROUNDDOWN(VLOOKUP($D72,'단계별 1일동안 획득하는 보상 량'!$B:$G,LEFT('건물 성장 비용'!G$3,1)+1,0)
*IF(MOD($F72+LEFT($G$3,1)+4,5)=$U$7,$V$7)
*$E72,0)</f>
        <v>21</v>
      </c>
      <c r="H72">
        <f>ROUNDDOWN(VLOOKUP($D72,'단계별 1일동안 획득하는 보상 량'!$B:$G,LEFT('건물 성장 비용'!H$3,1)+1,0)
*IF(MOD($F72+LEFT($G$3,1)+4,5)=$U$7,$V$7)
*$E72,0)</f>
        <v>0</v>
      </c>
      <c r="I72">
        <f>ROUNDDOWN(VLOOKUP($D72,'단계별 1일동안 획득하는 보상 량'!$B:$G,LEFT('건물 성장 비용'!I$3,1)+1,0)
*IF(MOD($F72+LEFT($G$3,1)+4,5)=$U$7,$V$7)
*$E72,0)</f>
        <v>0</v>
      </c>
      <c r="J72">
        <f>ROUNDDOWN(VLOOKUP($D72,'단계별 1일동안 획득하는 보상 량'!$B:$G,LEFT('건물 성장 비용'!J$3,1)+1,0)
*IF(MOD($F72+LEFT($G$3,1)+4,5)=$U$7,$V$7)
*$E72,0)</f>
        <v>0</v>
      </c>
      <c r="K72">
        <f>ROUNDDOWN(VLOOKUP($D72,'단계별 1일동안 획득하는 보상 량'!$B:$G,LEFT('건물 성장 비용'!K$3,1)+1,0)
*IF(MOD($F72+LEFT($G$3,1)+4,5)=$U$7,$V$7)
*$E72,0)</f>
        <v>4</v>
      </c>
      <c r="L72">
        <f>ROUNDDOWN(VLOOKUP($D72,'단계별 1일동안 획득하는 보상 량'!$B:$G,LEFT('건물 성장 비용'!L$3,1)+1,0)
*IF(MOD($F72+LEFT($G$3,1)+4,5)=$U$7,$V$7)
*$E72,0)</f>
        <v>21</v>
      </c>
      <c r="M72">
        <f>ROUNDDOWN(VLOOKUP($D72,'단계별 1일동안 획득하는 보상 량'!$B:$G,LEFT('건물 성장 비용'!M$3,1)+1,0)
*IF(MOD($F72+LEFT($G$3,1)+4,5)=$U$7,$V$7)
*$E72,0)</f>
        <v>4</v>
      </c>
      <c r="N72">
        <f>ROUNDDOWN(VLOOKUP($D72,'단계별 1일동안 획득하는 보상 량'!$B:$G,LEFT('건물 성장 비용'!N$3,1)+1,0)
*IF(MOD($F72+LEFT($G$3,1)+4,5)=$U$7,$V$7)
*$E72,0)</f>
        <v>21</v>
      </c>
      <c r="O72">
        <f>ROUNDDOWN(VLOOKUP($D72,'단계별 1일동안 획득하는 보상 량'!$B:$G,LEFT('건물 성장 비용'!O$3,1)+1,0)
*IF(MOD($F72+LEFT($G$3,1)+4,5)=$U$7,$V$7)
*$E72,0)</f>
        <v>0</v>
      </c>
      <c r="P72">
        <f>ROUNDDOWN(VLOOKUP($D72,'단계별 1일동안 획득하는 보상 량'!$B:$G,LEFT('건물 성장 비용'!P$3,1)+1,0)
*IF(MOD($F72+LEFT($G$3,1)+4,5)=$U$7,$V$7)
*$E72,0)</f>
        <v>21</v>
      </c>
      <c r="Q72">
        <f>ROUNDDOWN(VLOOKUP($D72,'단계별 1일동안 획득하는 보상 량'!$B:$G,LEFT('건물 성장 비용'!Q$3,1)+1,0)
*IF(MOD($F72+LEFT($G$3,1)+4,5)=$U$7,$V$7)
*$E72,0)</f>
        <v>0</v>
      </c>
      <c r="R72">
        <f>ROUNDDOWN(VLOOKUP($D72,'단계별 1일동안 획득하는 보상 량'!$B:$G,LEFT('건물 성장 비용'!R$3,1)+1,0)
*IF(MOD($F72+LEFT($G$3,1)+4,5)=$U$7,$V$7)
*$E72,0)</f>
        <v>21</v>
      </c>
      <c r="S72">
        <f>ROUNDDOWN(VLOOKUP($D72,'단계별 1일동안 획득하는 보상 량'!$B:$G,LEFT('건물 성장 비용'!S$3,1)+1,0)
*IF(MOD($F72+LEFT($G$3,1)+4,5)=$U$7,$V$7)
*$E72,0)</f>
        <v>0</v>
      </c>
    </row>
    <row r="73" spans="4:19" x14ac:dyDescent="0.3">
      <c r="D73">
        <f t="shared" si="0"/>
        <v>14</v>
      </c>
      <c r="E73" s="30">
        <v>1</v>
      </c>
      <c r="F73" s="27">
        <v>69</v>
      </c>
      <c r="G73">
        <f>ROUNDDOWN(VLOOKUP($D73,'단계별 1일동안 획득하는 보상 량'!$B:$G,LEFT('건물 성장 비용'!G$3,1)+1,0)
*IF(MOD($F73+LEFT($G$3,1)+4,5)=$U$8,$V$8)
*$E73,0)</f>
        <v>26</v>
      </c>
      <c r="H73">
        <f>ROUNDDOWN(VLOOKUP($D73,'단계별 1일동안 획득하는 보상 량'!$B:$G,LEFT('건물 성장 비용'!H$3,1)+1,0)
*IF(MOD($F73+LEFT($G$3,1)+4,5)=$U$8,$V$8)
*$E73,0)</f>
        <v>0</v>
      </c>
      <c r="I73">
        <f>ROUNDDOWN(VLOOKUP($D73,'단계별 1일동안 획득하는 보상 량'!$B:$G,LEFT('건물 성장 비용'!I$3,1)+1,0)
*IF(MOD($F73+LEFT($G$3,1)+4,5)=$U$8,$V$8)
*$E73,0)</f>
        <v>0</v>
      </c>
      <c r="J73">
        <f>ROUNDDOWN(VLOOKUP($D73,'단계별 1일동안 획득하는 보상 량'!$B:$G,LEFT('건물 성장 비용'!J$3,1)+1,0)
*IF(MOD($F73+LEFT($G$3,1)+4,5)=$U$8,$V$8)
*$E73,0)</f>
        <v>0</v>
      </c>
      <c r="K73">
        <f>ROUNDDOWN(VLOOKUP($D73,'단계별 1일동안 획득하는 보상 량'!$B:$G,LEFT('건물 성장 비용'!K$3,1)+1,0)
*IF(MOD($F73+LEFT($G$3,1)+4,5)=$U$8,$V$8)
*$E73,0)</f>
        <v>5</v>
      </c>
      <c r="L73">
        <f>ROUNDDOWN(VLOOKUP($D73,'단계별 1일동안 획득하는 보상 량'!$B:$G,LEFT('건물 성장 비용'!L$3,1)+1,0)
*IF(MOD($F73+LEFT($G$3,1)+4,5)=$U$8,$V$8)
*$E73,0)</f>
        <v>26</v>
      </c>
      <c r="M73">
        <f>ROUNDDOWN(VLOOKUP($D73,'단계별 1일동안 획득하는 보상 량'!$B:$G,LEFT('건물 성장 비용'!M$3,1)+1,0)
*IF(MOD($F73+LEFT($G$3,1)+4,5)=$U$8,$V$8)
*$E73,0)</f>
        <v>5</v>
      </c>
      <c r="N73">
        <f>ROUNDDOWN(VLOOKUP($D73,'단계별 1일동안 획득하는 보상 량'!$B:$G,LEFT('건물 성장 비용'!N$3,1)+1,0)
*IF(MOD($F73+LEFT($G$3,1)+4,5)=$U$8,$V$8)
*$E73,0)</f>
        <v>26</v>
      </c>
      <c r="O73">
        <f>ROUNDDOWN(VLOOKUP($D73,'단계별 1일동안 획득하는 보상 량'!$B:$G,LEFT('건물 성장 비용'!O$3,1)+1,0)
*IF(MOD($F73+LEFT($G$3,1)+4,5)=$U$8,$V$8)
*$E73,0)</f>
        <v>0</v>
      </c>
      <c r="P73">
        <f>ROUNDDOWN(VLOOKUP($D73,'단계별 1일동안 획득하는 보상 량'!$B:$G,LEFT('건물 성장 비용'!P$3,1)+1,0)
*IF(MOD($F73+LEFT($G$3,1)+4,5)=$U$8,$V$8)
*$E73,0)</f>
        <v>26</v>
      </c>
      <c r="Q73">
        <f>ROUNDDOWN(VLOOKUP($D73,'단계별 1일동안 획득하는 보상 량'!$B:$G,LEFT('건물 성장 비용'!Q$3,1)+1,0)
*IF(MOD($F73+LEFT($G$3,1)+4,5)=$U$8,$V$8)
*$E73,0)</f>
        <v>0</v>
      </c>
      <c r="R73">
        <f>ROUNDDOWN(VLOOKUP($D73,'단계별 1일동안 획득하는 보상 량'!$B:$G,LEFT('건물 성장 비용'!R$3,1)+1,0)
*IF(MOD($F73+LEFT($G$3,1)+4,5)=$U$8,$V$8)
*$E73,0)</f>
        <v>26</v>
      </c>
      <c r="S73">
        <f>ROUNDDOWN(VLOOKUP($D73,'단계별 1일동안 획득하는 보상 량'!$B:$G,LEFT('건물 성장 비용'!S$3,1)+1,0)
*IF(MOD($F73+LEFT($G$3,1)+4,5)=$U$8,$V$8)
*$E73,0)</f>
        <v>0</v>
      </c>
    </row>
    <row r="74" spans="4:19" x14ac:dyDescent="0.3">
      <c r="D74">
        <f t="shared" si="0"/>
        <v>14</v>
      </c>
      <c r="E74" s="30">
        <v>1</v>
      </c>
      <c r="F74" s="27">
        <v>70</v>
      </c>
      <c r="G74">
        <f>ROUNDDOWN(VLOOKUP($D74,'단계별 1일동안 획득하는 보상 량'!$B:$G,LEFT('건물 성장 비용'!G$3,1)+1,0)
*IF(MOD($F74+LEFT($G$3,1)+4,5)=$U$9,$V$9)
*$E74,0)</f>
        <v>32</v>
      </c>
      <c r="H74">
        <f>ROUNDDOWN(VLOOKUP($D74,'단계별 1일동안 획득하는 보상 량'!$B:$G,LEFT('건물 성장 비용'!H$3,1)+1,0)
*IF(MOD($F74+LEFT($G$3,1)+4,5)=$U$9,$V$9)
*$E74,0)</f>
        <v>0</v>
      </c>
      <c r="I74">
        <f>ROUNDDOWN(VLOOKUP($D74,'단계별 1일동안 획득하는 보상 량'!$B:$G,LEFT('건물 성장 비용'!I$3,1)+1,0)
*IF(MOD($F74+LEFT($G$3,1)+4,5)=$U$9,$V$9)
*$E74,0)</f>
        <v>0</v>
      </c>
      <c r="J74">
        <f>ROUNDDOWN(VLOOKUP($D74,'단계별 1일동안 획득하는 보상 량'!$B:$G,LEFT('건물 성장 비용'!J$3,1)+1,0)
*IF(MOD($F74+LEFT($G$3,1)+4,5)=$U$9,$V$9)
*$E74,0)</f>
        <v>0</v>
      </c>
      <c r="K74">
        <f>ROUNDDOWN(VLOOKUP($D74,'단계별 1일동안 획득하는 보상 량'!$B:$G,LEFT('건물 성장 비용'!K$3,1)+1,0)
*IF(MOD($F74+LEFT($G$3,1)+4,5)=$U$9,$V$9)
*$E74,0)</f>
        <v>6</v>
      </c>
      <c r="L74">
        <f>ROUNDDOWN(VLOOKUP($D74,'단계별 1일동안 획득하는 보상 량'!$B:$G,LEFT('건물 성장 비용'!L$3,1)+1,0)
*IF(MOD($F74+LEFT($G$3,1)+4,5)=$U$9,$V$9)
*$E74,0)</f>
        <v>32</v>
      </c>
      <c r="M74">
        <f>ROUNDDOWN(VLOOKUP($D74,'단계별 1일동안 획득하는 보상 량'!$B:$G,LEFT('건물 성장 비용'!M$3,1)+1,0)
*IF(MOD($F74+LEFT($G$3,1)+4,5)=$U$9,$V$9)
*$E74,0)</f>
        <v>6</v>
      </c>
      <c r="N74">
        <f>ROUNDDOWN(VLOOKUP($D74,'단계별 1일동안 획득하는 보상 량'!$B:$G,LEFT('건물 성장 비용'!N$3,1)+1,0)
*IF(MOD($F74+LEFT($G$3,1)+4,5)=$U$9,$V$9)
*$E74,0)</f>
        <v>32</v>
      </c>
      <c r="O74">
        <f>ROUNDDOWN(VLOOKUP($D74,'단계별 1일동안 획득하는 보상 량'!$B:$G,LEFT('건물 성장 비용'!O$3,1)+1,0)
*IF(MOD($F74+LEFT($G$3,1)+4,5)=$U$9,$V$9)
*$E74,0)</f>
        <v>0</v>
      </c>
      <c r="P74">
        <f>ROUNDDOWN(VLOOKUP($D74,'단계별 1일동안 획득하는 보상 량'!$B:$G,LEFT('건물 성장 비용'!P$3,1)+1,0)
*IF(MOD($F74+LEFT($G$3,1)+4,5)=$U$9,$V$9)
*$E74,0)</f>
        <v>32</v>
      </c>
      <c r="Q74">
        <f>ROUNDDOWN(VLOOKUP($D74,'단계별 1일동안 획득하는 보상 량'!$B:$G,LEFT('건물 성장 비용'!Q$3,1)+1,0)
*IF(MOD($F74+LEFT($G$3,1)+4,5)=$U$9,$V$9)
*$E74,0)</f>
        <v>0</v>
      </c>
      <c r="R74">
        <f>ROUNDDOWN(VLOOKUP($D74,'단계별 1일동안 획득하는 보상 량'!$B:$G,LEFT('건물 성장 비용'!R$3,1)+1,0)
*IF(MOD($F74+LEFT($G$3,1)+4,5)=$U$9,$V$9)
*$E74,0)</f>
        <v>32</v>
      </c>
      <c r="S74">
        <f>ROUNDDOWN(VLOOKUP($D74,'단계별 1일동안 획득하는 보상 량'!$B:$G,LEFT('건물 성장 비용'!S$3,1)+1,0)
*IF(MOD($F74+LEFT($G$3,1)+4,5)=$U$9,$V$9)
*$E74,0)</f>
        <v>0</v>
      </c>
    </row>
    <row r="75" spans="4:19" x14ac:dyDescent="0.3">
      <c r="D75">
        <f t="shared" ref="D75:D138" si="1">D70+1</f>
        <v>15</v>
      </c>
      <c r="E75" s="30">
        <v>1</v>
      </c>
      <c r="F75" s="27">
        <v>71</v>
      </c>
      <c r="G75">
        <f>ROUNDDOWN(VLOOKUP($D75,'단계별 1일동안 획득하는 보상 량'!$B:$G,LEFT('건물 성장 비용'!G$3,1)+1,0)
*IF(MOD($F75+LEFT($G$3,1)+4,5)=$U$5,$V$5)
*$E75,0)</f>
        <v>12</v>
      </c>
      <c r="H75">
        <f>ROUNDDOWN(VLOOKUP($D75,'단계별 1일동안 획득하는 보상 량'!$B:$G,LEFT('건물 성장 비용'!H$3,1)+1,0)
*IF(MOD($F75+LEFT($G$3,1)+4,5)=$U$5,$V$5)
*$E75,0)</f>
        <v>10</v>
      </c>
      <c r="I75">
        <f>ROUNDDOWN(VLOOKUP($D75,'단계별 1일동안 획득하는 보상 량'!$B:$G,LEFT('건물 성장 비용'!I$3,1)+1,0)
*IF(MOD($F75+LEFT($G$3,1)+4,5)=$U$5,$V$5)
*$E75,0)</f>
        <v>7</v>
      </c>
      <c r="J75">
        <f>ROUNDDOWN(VLOOKUP($D75,'단계별 1일동안 획득하는 보상 량'!$B:$G,LEFT('건물 성장 비용'!J$3,1)+1,0)
*IF(MOD($F75+LEFT($G$3,1)+4,5)=$U$5,$V$5)
*$E75,0)</f>
        <v>5</v>
      </c>
      <c r="K75">
        <f>ROUNDDOWN(VLOOKUP($D75,'단계별 1일동안 획득하는 보상 량'!$B:$G,LEFT('건물 성장 비용'!K$3,1)+1,0)
*IF(MOD($F75+LEFT($G$3,1)+4,5)=$U$5,$V$5)
*$E75,0)</f>
        <v>2</v>
      </c>
      <c r="L75">
        <f>ROUNDDOWN(VLOOKUP($D75,'단계별 1일동안 획득하는 보상 량'!$B:$G,LEFT('건물 성장 비용'!L$3,1)+1,0)
*IF(MOD($F75+LEFT($G$3,1)+4,5)=$U$5,$V$5)
*$E75,0)</f>
        <v>12</v>
      </c>
      <c r="M75">
        <f>ROUNDDOWN(VLOOKUP($D75,'단계별 1일동안 획득하는 보상 량'!$B:$G,LEFT('건물 성장 비용'!M$3,1)+1,0)
*IF(MOD($F75+LEFT($G$3,1)+4,5)=$U$5,$V$5)
*$E75,0)</f>
        <v>2</v>
      </c>
      <c r="N75">
        <f>ROUNDDOWN(VLOOKUP($D75,'단계별 1일동안 획득하는 보상 량'!$B:$G,LEFT('건물 성장 비용'!N$3,1)+1,0)
*IF(MOD($F75+LEFT($G$3,1)+4,5)=$U$5,$V$5)
*$E75,0)</f>
        <v>12</v>
      </c>
      <c r="O75">
        <f>ROUNDDOWN(VLOOKUP($D75,'단계별 1일동안 획득하는 보상 량'!$B:$G,LEFT('건물 성장 비용'!O$3,1)+1,0)
*IF(MOD($F75+LEFT($G$3,1)+4,5)=$U$5,$V$5)
*$E75,0)</f>
        <v>5</v>
      </c>
      <c r="P75">
        <f>ROUNDDOWN(VLOOKUP($D75,'단계별 1일동안 획득하는 보상 량'!$B:$G,LEFT('건물 성장 비용'!P$3,1)+1,0)
*IF(MOD($F75+LEFT($G$3,1)+4,5)=$U$5,$V$5)
*$E75,0)</f>
        <v>12</v>
      </c>
      <c r="Q75">
        <f>ROUNDDOWN(VLOOKUP($D75,'단계별 1일동안 획득하는 보상 량'!$B:$G,LEFT('건물 성장 비용'!Q$3,1)+1,0)
*IF(MOD($F75+LEFT($G$3,1)+4,5)=$U$5,$V$5)
*$E75,0)</f>
        <v>10</v>
      </c>
      <c r="R75">
        <f>ROUNDDOWN(VLOOKUP($D75,'단계별 1일동안 획득하는 보상 량'!$B:$G,LEFT('건물 성장 비용'!R$3,1)+1,0)
*IF(MOD($F75+LEFT($G$3,1)+4,5)=$U$5,$V$5)
*$E75,0)</f>
        <v>12</v>
      </c>
      <c r="S75">
        <f>ROUNDDOWN(VLOOKUP($D75,'단계별 1일동안 획득하는 보상 량'!$B:$G,LEFT('건물 성장 비용'!S$3,1)+1,0)
*IF(MOD($F75+LEFT($G$3,1)+4,5)=$U$5,$V$5)
*$E75,0)</f>
        <v>7</v>
      </c>
    </row>
    <row r="76" spans="4:19" x14ac:dyDescent="0.3">
      <c r="D76">
        <f t="shared" si="1"/>
        <v>15</v>
      </c>
      <c r="E76" s="30">
        <v>1</v>
      </c>
      <c r="F76" s="27">
        <v>72</v>
      </c>
      <c r="G76">
        <f>ROUNDDOWN(VLOOKUP($D76,'단계별 1일동안 획득하는 보상 량'!$B:$G,LEFT('건물 성장 비용'!G$3,1)+1,0)
*IF(MOD($F76+LEFT($G$3,1)+4,5)=$U$6,$V$6)
*$E76,0)</f>
        <v>19</v>
      </c>
      <c r="H76">
        <f>ROUNDDOWN(VLOOKUP($D76,'단계별 1일동안 획득하는 보상 량'!$B:$G,LEFT('건물 성장 비용'!H$3,1)+1,0)
*IF(MOD($F76+LEFT($G$3,1)+4,5)=$U$6,$V$6)
*$E76,0)</f>
        <v>15</v>
      </c>
      <c r="I76">
        <f>ROUNDDOWN(VLOOKUP($D76,'단계별 1일동안 획득하는 보상 량'!$B:$G,LEFT('건물 성장 비용'!I$3,1)+1,0)
*IF(MOD($F76+LEFT($G$3,1)+4,5)=$U$6,$V$6)
*$E76,0)</f>
        <v>11</v>
      </c>
      <c r="J76">
        <f>ROUNDDOWN(VLOOKUP($D76,'단계별 1일동안 획득하는 보상 량'!$B:$G,LEFT('건물 성장 비용'!J$3,1)+1,0)
*IF(MOD($F76+LEFT($G$3,1)+4,5)=$U$6,$V$6)
*$E76,0)</f>
        <v>7</v>
      </c>
      <c r="K76">
        <f>ROUNDDOWN(VLOOKUP($D76,'단계별 1일동안 획득하는 보상 량'!$B:$G,LEFT('건물 성장 비용'!K$3,1)+1,0)
*IF(MOD($F76+LEFT($G$3,1)+4,5)=$U$6,$V$6)
*$E76,0)</f>
        <v>3</v>
      </c>
      <c r="L76">
        <f>ROUNDDOWN(VLOOKUP($D76,'단계별 1일동안 획득하는 보상 량'!$B:$G,LEFT('건물 성장 비용'!L$3,1)+1,0)
*IF(MOD($F76+LEFT($G$3,1)+4,5)=$U$6,$V$6)
*$E76,0)</f>
        <v>19</v>
      </c>
      <c r="M76">
        <f>ROUNDDOWN(VLOOKUP($D76,'단계별 1일동안 획득하는 보상 량'!$B:$G,LEFT('건물 성장 비용'!M$3,1)+1,0)
*IF(MOD($F76+LEFT($G$3,1)+4,5)=$U$6,$V$6)
*$E76,0)</f>
        <v>3</v>
      </c>
      <c r="N76">
        <f>ROUNDDOWN(VLOOKUP($D76,'단계별 1일동안 획득하는 보상 량'!$B:$G,LEFT('건물 성장 비용'!N$3,1)+1,0)
*IF(MOD($F76+LEFT($G$3,1)+4,5)=$U$6,$V$6)
*$E76,0)</f>
        <v>19</v>
      </c>
      <c r="O76">
        <f>ROUNDDOWN(VLOOKUP($D76,'단계별 1일동안 획득하는 보상 량'!$B:$G,LEFT('건물 성장 비용'!O$3,1)+1,0)
*IF(MOD($F76+LEFT($G$3,1)+4,5)=$U$6,$V$6)
*$E76,0)</f>
        <v>7</v>
      </c>
      <c r="P76">
        <f>ROUNDDOWN(VLOOKUP($D76,'단계별 1일동안 획득하는 보상 량'!$B:$G,LEFT('건물 성장 비용'!P$3,1)+1,0)
*IF(MOD($F76+LEFT($G$3,1)+4,5)=$U$6,$V$6)
*$E76,0)</f>
        <v>19</v>
      </c>
      <c r="Q76">
        <f>ROUNDDOWN(VLOOKUP($D76,'단계별 1일동안 획득하는 보상 량'!$B:$G,LEFT('건물 성장 비용'!Q$3,1)+1,0)
*IF(MOD($F76+LEFT($G$3,1)+4,5)=$U$6,$V$6)
*$E76,0)</f>
        <v>15</v>
      </c>
      <c r="R76">
        <f>ROUNDDOWN(VLOOKUP($D76,'단계별 1일동안 획득하는 보상 량'!$B:$G,LEFT('건물 성장 비용'!R$3,1)+1,0)
*IF(MOD($F76+LEFT($G$3,1)+4,5)=$U$6,$V$6)
*$E76,0)</f>
        <v>19</v>
      </c>
      <c r="S76">
        <f>ROUNDDOWN(VLOOKUP($D76,'단계별 1일동안 획득하는 보상 량'!$B:$G,LEFT('건물 성장 비용'!S$3,1)+1,0)
*IF(MOD($F76+LEFT($G$3,1)+4,5)=$U$6,$V$6)
*$E76,0)</f>
        <v>11</v>
      </c>
    </row>
    <row r="77" spans="4:19" x14ac:dyDescent="0.3">
      <c r="D77">
        <f t="shared" si="1"/>
        <v>15</v>
      </c>
      <c r="E77" s="30">
        <v>1</v>
      </c>
      <c r="F77" s="27">
        <v>73</v>
      </c>
      <c r="G77">
        <f>ROUNDDOWN(VLOOKUP($D77,'단계별 1일동안 획득하는 보상 량'!$B:$G,LEFT('건물 성장 비용'!G$3,1)+1,0)
*IF(MOD($F77+LEFT($G$3,1)+4,5)=$U$7,$V$7)
*$E77,0)</f>
        <v>25</v>
      </c>
      <c r="H77">
        <f>ROUNDDOWN(VLOOKUP($D77,'단계별 1일동안 획득하는 보상 량'!$B:$G,LEFT('건물 성장 비용'!H$3,1)+1,0)
*IF(MOD($F77+LEFT($G$3,1)+4,5)=$U$7,$V$7)
*$E77,0)</f>
        <v>20</v>
      </c>
      <c r="I77">
        <f>ROUNDDOWN(VLOOKUP($D77,'단계별 1일동안 획득하는 보상 량'!$B:$G,LEFT('건물 성장 비용'!I$3,1)+1,0)
*IF(MOD($F77+LEFT($G$3,1)+4,5)=$U$7,$V$7)
*$E77,0)</f>
        <v>15</v>
      </c>
      <c r="J77">
        <f>ROUNDDOWN(VLOOKUP($D77,'단계별 1일동안 획득하는 보상 량'!$B:$G,LEFT('건물 성장 비용'!J$3,1)+1,0)
*IF(MOD($F77+LEFT($G$3,1)+4,5)=$U$7,$V$7)
*$E77,0)</f>
        <v>10</v>
      </c>
      <c r="K77">
        <f>ROUNDDOWN(VLOOKUP($D77,'단계별 1일동안 획득하는 보상 량'!$B:$G,LEFT('건물 성장 비용'!K$3,1)+1,0)
*IF(MOD($F77+LEFT($G$3,1)+4,5)=$U$7,$V$7)
*$E77,0)</f>
        <v>5</v>
      </c>
      <c r="L77">
        <f>ROUNDDOWN(VLOOKUP($D77,'단계별 1일동안 획득하는 보상 량'!$B:$G,LEFT('건물 성장 비용'!L$3,1)+1,0)
*IF(MOD($F77+LEFT($G$3,1)+4,5)=$U$7,$V$7)
*$E77,0)</f>
        <v>25</v>
      </c>
      <c r="M77">
        <f>ROUNDDOWN(VLOOKUP($D77,'단계별 1일동안 획득하는 보상 량'!$B:$G,LEFT('건물 성장 비용'!M$3,1)+1,0)
*IF(MOD($F77+LEFT($G$3,1)+4,5)=$U$7,$V$7)
*$E77,0)</f>
        <v>5</v>
      </c>
      <c r="N77">
        <f>ROUNDDOWN(VLOOKUP($D77,'단계별 1일동안 획득하는 보상 량'!$B:$G,LEFT('건물 성장 비용'!N$3,1)+1,0)
*IF(MOD($F77+LEFT($G$3,1)+4,5)=$U$7,$V$7)
*$E77,0)</f>
        <v>25</v>
      </c>
      <c r="O77">
        <f>ROUNDDOWN(VLOOKUP($D77,'단계별 1일동안 획득하는 보상 량'!$B:$G,LEFT('건물 성장 비용'!O$3,1)+1,0)
*IF(MOD($F77+LEFT($G$3,1)+4,5)=$U$7,$V$7)
*$E77,0)</f>
        <v>10</v>
      </c>
      <c r="P77">
        <f>ROUNDDOWN(VLOOKUP($D77,'단계별 1일동안 획득하는 보상 량'!$B:$G,LEFT('건물 성장 비용'!P$3,1)+1,0)
*IF(MOD($F77+LEFT($G$3,1)+4,5)=$U$7,$V$7)
*$E77,0)</f>
        <v>25</v>
      </c>
      <c r="Q77">
        <f>ROUNDDOWN(VLOOKUP($D77,'단계별 1일동안 획득하는 보상 량'!$B:$G,LEFT('건물 성장 비용'!Q$3,1)+1,0)
*IF(MOD($F77+LEFT($G$3,1)+4,5)=$U$7,$V$7)
*$E77,0)</f>
        <v>20</v>
      </c>
      <c r="R77">
        <f>ROUNDDOWN(VLOOKUP($D77,'단계별 1일동안 획득하는 보상 량'!$B:$G,LEFT('건물 성장 비용'!R$3,1)+1,0)
*IF(MOD($F77+LEFT($G$3,1)+4,5)=$U$7,$V$7)
*$E77,0)</f>
        <v>25</v>
      </c>
      <c r="S77">
        <f>ROUNDDOWN(VLOOKUP($D77,'단계별 1일동안 획득하는 보상 량'!$B:$G,LEFT('건물 성장 비용'!S$3,1)+1,0)
*IF(MOD($F77+LEFT($G$3,1)+4,5)=$U$7,$V$7)
*$E77,0)</f>
        <v>15</v>
      </c>
    </row>
    <row r="78" spans="4:19" x14ac:dyDescent="0.3">
      <c r="D78">
        <f t="shared" si="1"/>
        <v>15</v>
      </c>
      <c r="E78" s="30">
        <v>1</v>
      </c>
      <c r="F78" s="27">
        <v>74</v>
      </c>
      <c r="G78">
        <f>ROUNDDOWN(VLOOKUP($D78,'단계별 1일동안 획득하는 보상 량'!$B:$G,LEFT('건물 성장 비용'!G$3,1)+1,0)
*IF(MOD($F78+LEFT($G$3,1)+4,5)=$U$8,$V$8)
*$E78,0)</f>
        <v>32</v>
      </c>
      <c r="H78">
        <f>ROUNDDOWN(VLOOKUP($D78,'단계별 1일동안 획득하는 보상 량'!$B:$G,LEFT('건물 성장 비용'!H$3,1)+1,0)
*IF(MOD($F78+LEFT($G$3,1)+4,5)=$U$8,$V$8)
*$E78,0)</f>
        <v>25</v>
      </c>
      <c r="I78">
        <f>ROUNDDOWN(VLOOKUP($D78,'단계별 1일동안 획득하는 보상 량'!$B:$G,LEFT('건물 성장 비용'!I$3,1)+1,0)
*IF(MOD($F78+LEFT($G$3,1)+4,5)=$U$8,$V$8)
*$E78,0)</f>
        <v>19</v>
      </c>
      <c r="J78">
        <f>ROUNDDOWN(VLOOKUP($D78,'단계별 1일동안 획득하는 보상 량'!$B:$G,LEFT('건물 성장 비용'!J$3,1)+1,0)
*IF(MOD($F78+LEFT($G$3,1)+4,5)=$U$8,$V$8)
*$E78,0)</f>
        <v>13</v>
      </c>
      <c r="K78">
        <f>ROUNDDOWN(VLOOKUP($D78,'단계별 1일동안 획득하는 보상 량'!$B:$G,LEFT('건물 성장 비용'!K$3,1)+1,0)
*IF(MOD($F78+LEFT($G$3,1)+4,5)=$U$8,$V$8)
*$E78,0)</f>
        <v>6</v>
      </c>
      <c r="L78">
        <f>ROUNDDOWN(VLOOKUP($D78,'단계별 1일동안 획득하는 보상 량'!$B:$G,LEFT('건물 성장 비용'!L$3,1)+1,0)
*IF(MOD($F78+LEFT($G$3,1)+4,5)=$U$8,$V$8)
*$E78,0)</f>
        <v>32</v>
      </c>
      <c r="M78">
        <f>ROUNDDOWN(VLOOKUP($D78,'단계별 1일동안 획득하는 보상 량'!$B:$G,LEFT('건물 성장 비용'!M$3,1)+1,0)
*IF(MOD($F78+LEFT($G$3,1)+4,5)=$U$8,$V$8)
*$E78,0)</f>
        <v>6</v>
      </c>
      <c r="N78">
        <f>ROUNDDOWN(VLOOKUP($D78,'단계별 1일동안 획득하는 보상 량'!$B:$G,LEFT('건물 성장 비용'!N$3,1)+1,0)
*IF(MOD($F78+LEFT($G$3,1)+4,5)=$U$8,$V$8)
*$E78,0)</f>
        <v>32</v>
      </c>
      <c r="O78">
        <f>ROUNDDOWN(VLOOKUP($D78,'단계별 1일동안 획득하는 보상 량'!$B:$G,LEFT('건물 성장 비용'!O$3,1)+1,0)
*IF(MOD($F78+LEFT($G$3,1)+4,5)=$U$8,$V$8)
*$E78,0)</f>
        <v>13</v>
      </c>
      <c r="P78">
        <f>ROUNDDOWN(VLOOKUP($D78,'단계별 1일동안 획득하는 보상 량'!$B:$G,LEFT('건물 성장 비용'!P$3,1)+1,0)
*IF(MOD($F78+LEFT($G$3,1)+4,5)=$U$8,$V$8)
*$E78,0)</f>
        <v>32</v>
      </c>
      <c r="Q78">
        <f>ROUNDDOWN(VLOOKUP($D78,'단계별 1일동안 획득하는 보상 량'!$B:$G,LEFT('건물 성장 비용'!Q$3,1)+1,0)
*IF(MOD($F78+LEFT($G$3,1)+4,5)=$U$8,$V$8)
*$E78,0)</f>
        <v>25</v>
      </c>
      <c r="R78">
        <f>ROUNDDOWN(VLOOKUP($D78,'단계별 1일동안 획득하는 보상 량'!$B:$G,LEFT('건물 성장 비용'!R$3,1)+1,0)
*IF(MOD($F78+LEFT($G$3,1)+4,5)=$U$8,$V$8)
*$E78,0)</f>
        <v>32</v>
      </c>
      <c r="S78">
        <f>ROUNDDOWN(VLOOKUP($D78,'단계별 1일동안 획득하는 보상 량'!$B:$G,LEFT('건물 성장 비용'!S$3,1)+1,0)
*IF(MOD($F78+LEFT($G$3,1)+4,5)=$U$8,$V$8)
*$E78,0)</f>
        <v>19</v>
      </c>
    </row>
    <row r="79" spans="4:19" x14ac:dyDescent="0.3">
      <c r="D79">
        <f t="shared" si="1"/>
        <v>15</v>
      </c>
      <c r="E79" s="30">
        <v>1</v>
      </c>
      <c r="F79" s="27">
        <v>75</v>
      </c>
      <c r="G79">
        <f>ROUNDDOWN(VLOOKUP($D79,'단계별 1일동안 획득하는 보상 량'!$B:$G,LEFT('건물 성장 비용'!G$3,1)+1,0)
*IF(MOD($F79+LEFT($G$3,1)+4,5)=$U$9,$V$9)
*$E79,0)</f>
        <v>38</v>
      </c>
      <c r="H79">
        <f>ROUNDDOWN(VLOOKUP($D79,'단계별 1일동안 획득하는 보상 량'!$B:$G,LEFT('건물 성장 비용'!H$3,1)+1,0)
*IF(MOD($F79+LEFT($G$3,1)+4,5)=$U$9,$V$9)
*$E79,0)</f>
        <v>30</v>
      </c>
      <c r="I79">
        <f>ROUNDDOWN(VLOOKUP($D79,'단계별 1일동안 획득하는 보상 량'!$B:$G,LEFT('건물 성장 비용'!I$3,1)+1,0)
*IF(MOD($F79+LEFT($G$3,1)+4,5)=$U$9,$V$9)
*$E79,0)</f>
        <v>23</v>
      </c>
      <c r="J79">
        <f>ROUNDDOWN(VLOOKUP($D79,'단계별 1일동안 획득하는 보상 량'!$B:$G,LEFT('건물 성장 비용'!J$3,1)+1,0)
*IF(MOD($F79+LEFT($G$3,1)+4,5)=$U$9,$V$9)
*$E79,0)</f>
        <v>15</v>
      </c>
      <c r="K79">
        <f>ROUNDDOWN(VLOOKUP($D79,'단계별 1일동안 획득하는 보상 량'!$B:$G,LEFT('건물 성장 비용'!K$3,1)+1,0)
*IF(MOD($F79+LEFT($G$3,1)+4,5)=$U$9,$V$9)
*$E79,0)</f>
        <v>7</v>
      </c>
      <c r="L79">
        <f>ROUNDDOWN(VLOOKUP($D79,'단계별 1일동안 획득하는 보상 량'!$B:$G,LEFT('건물 성장 비용'!L$3,1)+1,0)
*IF(MOD($F79+LEFT($G$3,1)+4,5)=$U$9,$V$9)
*$E79,0)</f>
        <v>38</v>
      </c>
      <c r="M79">
        <f>ROUNDDOWN(VLOOKUP($D79,'단계별 1일동안 획득하는 보상 량'!$B:$G,LEFT('건물 성장 비용'!M$3,1)+1,0)
*IF(MOD($F79+LEFT($G$3,1)+4,5)=$U$9,$V$9)
*$E79,0)</f>
        <v>7</v>
      </c>
      <c r="N79">
        <f>ROUNDDOWN(VLOOKUP($D79,'단계별 1일동안 획득하는 보상 량'!$B:$G,LEFT('건물 성장 비용'!N$3,1)+1,0)
*IF(MOD($F79+LEFT($G$3,1)+4,5)=$U$9,$V$9)
*$E79,0)</f>
        <v>38</v>
      </c>
      <c r="O79">
        <f>ROUNDDOWN(VLOOKUP($D79,'단계별 1일동안 획득하는 보상 량'!$B:$G,LEFT('건물 성장 비용'!O$3,1)+1,0)
*IF(MOD($F79+LEFT($G$3,1)+4,5)=$U$9,$V$9)
*$E79,0)</f>
        <v>15</v>
      </c>
      <c r="P79">
        <f>ROUNDDOWN(VLOOKUP($D79,'단계별 1일동안 획득하는 보상 량'!$B:$G,LEFT('건물 성장 비용'!P$3,1)+1,0)
*IF(MOD($F79+LEFT($G$3,1)+4,5)=$U$9,$V$9)
*$E79,0)</f>
        <v>38</v>
      </c>
      <c r="Q79">
        <f>ROUNDDOWN(VLOOKUP($D79,'단계별 1일동안 획득하는 보상 량'!$B:$G,LEFT('건물 성장 비용'!Q$3,1)+1,0)
*IF(MOD($F79+LEFT($G$3,1)+4,5)=$U$9,$V$9)
*$E79,0)</f>
        <v>30</v>
      </c>
      <c r="R79">
        <f>ROUNDDOWN(VLOOKUP($D79,'단계별 1일동안 획득하는 보상 량'!$B:$G,LEFT('건물 성장 비용'!R$3,1)+1,0)
*IF(MOD($F79+LEFT($G$3,1)+4,5)=$U$9,$V$9)
*$E79,0)</f>
        <v>38</v>
      </c>
      <c r="S79">
        <f>ROUNDDOWN(VLOOKUP($D79,'단계별 1일동안 획득하는 보상 량'!$B:$G,LEFT('건물 성장 비용'!S$3,1)+1,0)
*IF(MOD($F79+LEFT($G$3,1)+4,5)=$U$9,$V$9)
*$E79,0)</f>
        <v>23</v>
      </c>
    </row>
    <row r="80" spans="4:19" x14ac:dyDescent="0.3">
      <c r="D80">
        <f t="shared" si="1"/>
        <v>16</v>
      </c>
      <c r="E80" s="30">
        <v>1</v>
      </c>
      <c r="F80" s="27">
        <v>76</v>
      </c>
      <c r="G80">
        <f>ROUNDDOWN(VLOOKUP($D80,'단계별 1일동안 획득하는 보상 량'!$B:$G,LEFT('건물 성장 비용'!G$3,1)+1,0)
*IF(MOD($F80+LEFT($G$3,1)+4,5)=$U$5,$V$5)
*$E80,0)</f>
        <v>15</v>
      </c>
      <c r="H80">
        <f>ROUNDDOWN(VLOOKUP($D80,'단계별 1일동안 획득하는 보상 량'!$B:$G,LEFT('건물 성장 비용'!H$3,1)+1,0)
*IF(MOD($F80+LEFT($G$3,1)+4,5)=$U$5,$V$5)
*$E80,0)</f>
        <v>12</v>
      </c>
      <c r="I80">
        <f>ROUNDDOWN(VLOOKUP($D80,'단계별 1일동안 획득하는 보상 량'!$B:$G,LEFT('건물 성장 비용'!I$3,1)+1,0)
*IF(MOD($F80+LEFT($G$3,1)+4,5)=$U$5,$V$5)
*$E80,0)</f>
        <v>0</v>
      </c>
      <c r="J80">
        <f>ROUNDDOWN(VLOOKUP($D80,'단계별 1일동안 획득하는 보상 량'!$B:$G,LEFT('건물 성장 비용'!J$3,1)+1,0)
*IF(MOD($F80+LEFT($G$3,1)+4,5)=$U$5,$V$5)
*$E80,0)</f>
        <v>0</v>
      </c>
      <c r="K80">
        <f>ROUNDDOWN(VLOOKUP($D80,'단계별 1일동안 획득하는 보상 량'!$B:$G,LEFT('건물 성장 비용'!K$3,1)+1,0)
*IF(MOD($F80+LEFT($G$3,1)+4,5)=$U$5,$V$5)
*$E80,0)</f>
        <v>0</v>
      </c>
      <c r="L80">
        <f>ROUNDDOWN(VLOOKUP($D80,'단계별 1일동안 획득하는 보상 량'!$B:$G,LEFT('건물 성장 비용'!L$3,1)+1,0)
*IF(MOD($F80+LEFT($G$3,1)+4,5)=$U$5,$V$5)
*$E80,0)</f>
        <v>15</v>
      </c>
      <c r="M80">
        <f>ROUNDDOWN(VLOOKUP($D80,'단계별 1일동안 획득하는 보상 량'!$B:$G,LEFT('건물 성장 비용'!M$3,1)+1,0)
*IF(MOD($F80+LEFT($G$3,1)+4,5)=$U$5,$V$5)
*$E80,0)</f>
        <v>0</v>
      </c>
      <c r="N80">
        <f>ROUNDDOWN(VLOOKUP($D80,'단계별 1일동안 획득하는 보상 량'!$B:$G,LEFT('건물 성장 비용'!N$3,1)+1,0)
*IF(MOD($F80+LEFT($G$3,1)+4,5)=$U$5,$V$5)
*$E80,0)</f>
        <v>15</v>
      </c>
      <c r="O80">
        <f>ROUNDDOWN(VLOOKUP($D80,'단계별 1일동안 획득하는 보상 량'!$B:$G,LEFT('건물 성장 비용'!O$3,1)+1,0)
*IF(MOD($F80+LEFT($G$3,1)+4,5)=$U$5,$V$5)
*$E80,0)</f>
        <v>0</v>
      </c>
      <c r="P80">
        <f>ROUNDDOWN(VLOOKUP($D80,'단계별 1일동안 획득하는 보상 량'!$B:$G,LEFT('건물 성장 비용'!P$3,1)+1,0)
*IF(MOD($F80+LEFT($G$3,1)+4,5)=$U$5,$V$5)
*$E80,0)</f>
        <v>15</v>
      </c>
      <c r="Q80">
        <f>ROUNDDOWN(VLOOKUP($D80,'단계별 1일동안 획득하는 보상 량'!$B:$G,LEFT('건물 성장 비용'!Q$3,1)+1,0)
*IF(MOD($F80+LEFT($G$3,1)+4,5)=$U$5,$V$5)
*$E80,0)</f>
        <v>12</v>
      </c>
      <c r="R80">
        <f>ROUNDDOWN(VLOOKUP($D80,'단계별 1일동안 획득하는 보상 량'!$B:$G,LEFT('건물 성장 비용'!R$3,1)+1,0)
*IF(MOD($F80+LEFT($G$3,1)+4,5)=$U$5,$V$5)
*$E80,0)</f>
        <v>15</v>
      </c>
      <c r="S80">
        <f>ROUNDDOWN(VLOOKUP($D80,'단계별 1일동안 획득하는 보상 량'!$B:$G,LEFT('건물 성장 비용'!S$3,1)+1,0)
*IF(MOD($F80+LEFT($G$3,1)+4,5)=$U$5,$V$5)
*$E80,0)</f>
        <v>0</v>
      </c>
    </row>
    <row r="81" spans="4:19" x14ac:dyDescent="0.3">
      <c r="D81">
        <f t="shared" si="1"/>
        <v>16</v>
      </c>
      <c r="E81" s="30">
        <v>1</v>
      </c>
      <c r="F81" s="27">
        <v>77</v>
      </c>
      <c r="G81">
        <f>ROUNDDOWN(VLOOKUP($D81,'단계별 1일동안 획득하는 보상 량'!$B:$G,LEFT('건물 성장 비용'!G$3,1)+1,0)
*IF(MOD($F81+LEFT($G$3,1)+4,5)=$U$6,$V$6)
*$E81,0)</f>
        <v>23</v>
      </c>
      <c r="H81">
        <f>ROUNDDOWN(VLOOKUP($D81,'단계별 1일동안 획득하는 보상 량'!$B:$G,LEFT('건물 성장 비용'!H$3,1)+1,0)
*IF(MOD($F81+LEFT($G$3,1)+4,5)=$U$6,$V$6)
*$E81,0)</f>
        <v>18</v>
      </c>
      <c r="I81">
        <f>ROUNDDOWN(VLOOKUP($D81,'단계별 1일동안 획득하는 보상 량'!$B:$G,LEFT('건물 성장 비용'!I$3,1)+1,0)
*IF(MOD($F81+LEFT($G$3,1)+4,5)=$U$6,$V$6)
*$E81,0)</f>
        <v>0</v>
      </c>
      <c r="J81">
        <f>ROUNDDOWN(VLOOKUP($D81,'단계별 1일동안 획득하는 보상 량'!$B:$G,LEFT('건물 성장 비용'!J$3,1)+1,0)
*IF(MOD($F81+LEFT($G$3,1)+4,5)=$U$6,$V$6)
*$E81,0)</f>
        <v>0</v>
      </c>
      <c r="K81">
        <f>ROUNDDOWN(VLOOKUP($D81,'단계별 1일동안 획득하는 보상 량'!$B:$G,LEFT('건물 성장 비용'!K$3,1)+1,0)
*IF(MOD($F81+LEFT($G$3,1)+4,5)=$U$6,$V$6)
*$E81,0)</f>
        <v>0</v>
      </c>
      <c r="L81">
        <f>ROUNDDOWN(VLOOKUP($D81,'단계별 1일동안 획득하는 보상 량'!$B:$G,LEFT('건물 성장 비용'!L$3,1)+1,0)
*IF(MOD($F81+LEFT($G$3,1)+4,5)=$U$6,$V$6)
*$E81,0)</f>
        <v>23</v>
      </c>
      <c r="M81">
        <f>ROUNDDOWN(VLOOKUP($D81,'단계별 1일동안 획득하는 보상 량'!$B:$G,LEFT('건물 성장 비용'!M$3,1)+1,0)
*IF(MOD($F81+LEFT($G$3,1)+4,5)=$U$6,$V$6)
*$E81,0)</f>
        <v>0</v>
      </c>
      <c r="N81">
        <f>ROUNDDOWN(VLOOKUP($D81,'단계별 1일동안 획득하는 보상 량'!$B:$G,LEFT('건물 성장 비용'!N$3,1)+1,0)
*IF(MOD($F81+LEFT($G$3,1)+4,5)=$U$6,$V$6)
*$E81,0)</f>
        <v>23</v>
      </c>
      <c r="O81">
        <f>ROUNDDOWN(VLOOKUP($D81,'단계별 1일동안 획득하는 보상 량'!$B:$G,LEFT('건물 성장 비용'!O$3,1)+1,0)
*IF(MOD($F81+LEFT($G$3,1)+4,5)=$U$6,$V$6)
*$E81,0)</f>
        <v>0</v>
      </c>
      <c r="P81">
        <f>ROUNDDOWN(VLOOKUP($D81,'단계별 1일동안 획득하는 보상 량'!$B:$G,LEFT('건물 성장 비용'!P$3,1)+1,0)
*IF(MOD($F81+LEFT($G$3,1)+4,5)=$U$6,$V$6)
*$E81,0)</f>
        <v>23</v>
      </c>
      <c r="Q81">
        <f>ROUNDDOWN(VLOOKUP($D81,'단계별 1일동안 획득하는 보상 량'!$B:$G,LEFT('건물 성장 비용'!Q$3,1)+1,0)
*IF(MOD($F81+LEFT($G$3,1)+4,5)=$U$6,$V$6)
*$E81,0)</f>
        <v>18</v>
      </c>
      <c r="R81">
        <f>ROUNDDOWN(VLOOKUP($D81,'단계별 1일동안 획득하는 보상 량'!$B:$G,LEFT('건물 성장 비용'!R$3,1)+1,0)
*IF(MOD($F81+LEFT($G$3,1)+4,5)=$U$6,$V$6)
*$E81,0)</f>
        <v>23</v>
      </c>
      <c r="S81">
        <f>ROUNDDOWN(VLOOKUP($D81,'단계별 1일동안 획득하는 보상 량'!$B:$G,LEFT('건물 성장 비용'!S$3,1)+1,0)
*IF(MOD($F81+LEFT($G$3,1)+4,5)=$U$6,$V$6)
*$E81,0)</f>
        <v>0</v>
      </c>
    </row>
    <row r="82" spans="4:19" x14ac:dyDescent="0.3">
      <c r="D82">
        <f t="shared" si="1"/>
        <v>16</v>
      </c>
      <c r="E82" s="30">
        <v>1</v>
      </c>
      <c r="F82" s="27">
        <v>78</v>
      </c>
      <c r="G82">
        <f>ROUNDDOWN(VLOOKUP($D82,'단계별 1일동안 획득하는 보상 량'!$B:$G,LEFT('건물 성장 비용'!G$3,1)+1,0)
*IF(MOD($F82+LEFT($G$3,1)+4,5)=$U$7,$V$7)
*$E82,0)</f>
        <v>31</v>
      </c>
      <c r="H82">
        <f>ROUNDDOWN(VLOOKUP($D82,'단계별 1일동안 획득하는 보상 량'!$B:$G,LEFT('건물 성장 비용'!H$3,1)+1,0)
*IF(MOD($F82+LEFT($G$3,1)+4,5)=$U$7,$V$7)
*$E82,0)</f>
        <v>24</v>
      </c>
      <c r="I82">
        <f>ROUNDDOWN(VLOOKUP($D82,'단계별 1일동안 획득하는 보상 량'!$B:$G,LEFT('건물 성장 비용'!I$3,1)+1,0)
*IF(MOD($F82+LEFT($G$3,1)+4,5)=$U$7,$V$7)
*$E82,0)</f>
        <v>0</v>
      </c>
      <c r="J82">
        <f>ROUNDDOWN(VLOOKUP($D82,'단계별 1일동안 획득하는 보상 량'!$B:$G,LEFT('건물 성장 비용'!J$3,1)+1,0)
*IF(MOD($F82+LEFT($G$3,1)+4,5)=$U$7,$V$7)
*$E82,0)</f>
        <v>0</v>
      </c>
      <c r="K82">
        <f>ROUNDDOWN(VLOOKUP($D82,'단계별 1일동안 획득하는 보상 량'!$B:$G,LEFT('건물 성장 비용'!K$3,1)+1,0)
*IF(MOD($F82+LEFT($G$3,1)+4,5)=$U$7,$V$7)
*$E82,0)</f>
        <v>0</v>
      </c>
      <c r="L82">
        <f>ROUNDDOWN(VLOOKUP($D82,'단계별 1일동안 획득하는 보상 량'!$B:$G,LEFT('건물 성장 비용'!L$3,1)+1,0)
*IF(MOD($F82+LEFT($G$3,1)+4,5)=$U$7,$V$7)
*$E82,0)</f>
        <v>31</v>
      </c>
      <c r="M82">
        <f>ROUNDDOWN(VLOOKUP($D82,'단계별 1일동안 획득하는 보상 량'!$B:$G,LEFT('건물 성장 비용'!M$3,1)+1,0)
*IF(MOD($F82+LEFT($G$3,1)+4,5)=$U$7,$V$7)
*$E82,0)</f>
        <v>0</v>
      </c>
      <c r="N82">
        <f>ROUNDDOWN(VLOOKUP($D82,'단계별 1일동안 획득하는 보상 량'!$B:$G,LEFT('건물 성장 비용'!N$3,1)+1,0)
*IF(MOD($F82+LEFT($G$3,1)+4,5)=$U$7,$V$7)
*$E82,0)</f>
        <v>31</v>
      </c>
      <c r="O82">
        <f>ROUNDDOWN(VLOOKUP($D82,'단계별 1일동안 획득하는 보상 량'!$B:$G,LEFT('건물 성장 비용'!O$3,1)+1,0)
*IF(MOD($F82+LEFT($G$3,1)+4,5)=$U$7,$V$7)
*$E82,0)</f>
        <v>0</v>
      </c>
      <c r="P82">
        <f>ROUNDDOWN(VLOOKUP($D82,'단계별 1일동안 획득하는 보상 량'!$B:$G,LEFT('건물 성장 비용'!P$3,1)+1,0)
*IF(MOD($F82+LEFT($G$3,1)+4,5)=$U$7,$V$7)
*$E82,0)</f>
        <v>31</v>
      </c>
      <c r="Q82">
        <f>ROUNDDOWN(VLOOKUP($D82,'단계별 1일동안 획득하는 보상 량'!$B:$G,LEFT('건물 성장 비용'!Q$3,1)+1,0)
*IF(MOD($F82+LEFT($G$3,1)+4,5)=$U$7,$V$7)
*$E82,0)</f>
        <v>24</v>
      </c>
      <c r="R82">
        <f>ROUNDDOWN(VLOOKUP($D82,'단계별 1일동안 획득하는 보상 량'!$B:$G,LEFT('건물 성장 비용'!R$3,1)+1,0)
*IF(MOD($F82+LEFT($G$3,1)+4,5)=$U$7,$V$7)
*$E82,0)</f>
        <v>31</v>
      </c>
      <c r="S82">
        <f>ROUNDDOWN(VLOOKUP($D82,'단계별 1일동안 획득하는 보상 량'!$B:$G,LEFT('건물 성장 비용'!S$3,1)+1,0)
*IF(MOD($F82+LEFT($G$3,1)+4,5)=$U$7,$V$7)
*$E82,0)</f>
        <v>0</v>
      </c>
    </row>
    <row r="83" spans="4:19" x14ac:dyDescent="0.3">
      <c r="D83">
        <f t="shared" si="1"/>
        <v>16</v>
      </c>
      <c r="E83" s="30">
        <v>1</v>
      </c>
      <c r="F83" s="27">
        <v>79</v>
      </c>
      <c r="G83">
        <f>ROUNDDOWN(VLOOKUP($D83,'단계별 1일동안 획득하는 보상 량'!$B:$G,LEFT('건물 성장 비용'!G$3,1)+1,0)
*IF(MOD($F83+LEFT($G$3,1)+4,5)=$U$8,$V$8)
*$E83,0)</f>
        <v>38</v>
      </c>
      <c r="H83">
        <f>ROUNDDOWN(VLOOKUP($D83,'단계별 1일동안 획득하는 보상 량'!$B:$G,LEFT('건물 성장 비용'!H$3,1)+1,0)
*IF(MOD($F83+LEFT($G$3,1)+4,5)=$U$8,$V$8)
*$E83,0)</f>
        <v>31</v>
      </c>
      <c r="I83">
        <f>ROUNDDOWN(VLOOKUP($D83,'단계별 1일동안 획득하는 보상 량'!$B:$G,LEFT('건물 성장 비용'!I$3,1)+1,0)
*IF(MOD($F83+LEFT($G$3,1)+4,5)=$U$8,$V$8)
*$E83,0)</f>
        <v>0</v>
      </c>
      <c r="J83">
        <f>ROUNDDOWN(VLOOKUP($D83,'단계별 1일동안 획득하는 보상 량'!$B:$G,LEFT('건물 성장 비용'!J$3,1)+1,0)
*IF(MOD($F83+LEFT($G$3,1)+4,5)=$U$8,$V$8)
*$E83,0)</f>
        <v>0</v>
      </c>
      <c r="K83">
        <f>ROUNDDOWN(VLOOKUP($D83,'단계별 1일동안 획득하는 보상 량'!$B:$G,LEFT('건물 성장 비용'!K$3,1)+1,0)
*IF(MOD($F83+LEFT($G$3,1)+4,5)=$U$8,$V$8)
*$E83,0)</f>
        <v>0</v>
      </c>
      <c r="L83">
        <f>ROUNDDOWN(VLOOKUP($D83,'단계별 1일동안 획득하는 보상 량'!$B:$G,LEFT('건물 성장 비용'!L$3,1)+1,0)
*IF(MOD($F83+LEFT($G$3,1)+4,5)=$U$8,$V$8)
*$E83,0)</f>
        <v>38</v>
      </c>
      <c r="M83">
        <f>ROUNDDOWN(VLOOKUP($D83,'단계별 1일동안 획득하는 보상 량'!$B:$G,LEFT('건물 성장 비용'!M$3,1)+1,0)
*IF(MOD($F83+LEFT($G$3,1)+4,5)=$U$8,$V$8)
*$E83,0)</f>
        <v>0</v>
      </c>
      <c r="N83">
        <f>ROUNDDOWN(VLOOKUP($D83,'단계별 1일동안 획득하는 보상 량'!$B:$G,LEFT('건물 성장 비용'!N$3,1)+1,0)
*IF(MOD($F83+LEFT($G$3,1)+4,5)=$U$8,$V$8)
*$E83,0)</f>
        <v>38</v>
      </c>
      <c r="O83">
        <f>ROUNDDOWN(VLOOKUP($D83,'단계별 1일동안 획득하는 보상 량'!$B:$G,LEFT('건물 성장 비용'!O$3,1)+1,0)
*IF(MOD($F83+LEFT($G$3,1)+4,5)=$U$8,$V$8)
*$E83,0)</f>
        <v>0</v>
      </c>
      <c r="P83">
        <f>ROUNDDOWN(VLOOKUP($D83,'단계별 1일동안 획득하는 보상 량'!$B:$G,LEFT('건물 성장 비용'!P$3,1)+1,0)
*IF(MOD($F83+LEFT($G$3,1)+4,5)=$U$8,$V$8)
*$E83,0)</f>
        <v>38</v>
      </c>
      <c r="Q83">
        <f>ROUNDDOWN(VLOOKUP($D83,'단계별 1일동안 획득하는 보상 량'!$B:$G,LEFT('건물 성장 비용'!Q$3,1)+1,0)
*IF(MOD($F83+LEFT($G$3,1)+4,5)=$U$8,$V$8)
*$E83,0)</f>
        <v>31</v>
      </c>
      <c r="R83">
        <f>ROUNDDOWN(VLOOKUP($D83,'단계별 1일동안 획득하는 보상 량'!$B:$G,LEFT('건물 성장 비용'!R$3,1)+1,0)
*IF(MOD($F83+LEFT($G$3,1)+4,5)=$U$8,$V$8)
*$E83,0)</f>
        <v>38</v>
      </c>
      <c r="S83">
        <f>ROUNDDOWN(VLOOKUP($D83,'단계별 1일동안 획득하는 보상 량'!$B:$G,LEFT('건물 성장 비용'!S$3,1)+1,0)
*IF(MOD($F83+LEFT($G$3,1)+4,5)=$U$8,$V$8)
*$E83,0)</f>
        <v>0</v>
      </c>
    </row>
    <row r="84" spans="4:19" x14ac:dyDescent="0.3">
      <c r="D84">
        <f t="shared" si="1"/>
        <v>16</v>
      </c>
      <c r="E84" s="30">
        <v>1</v>
      </c>
      <c r="F84" s="27">
        <v>80</v>
      </c>
      <c r="G84">
        <f>ROUNDDOWN(VLOOKUP($D84,'단계별 1일동안 획득하는 보상 량'!$B:$G,LEFT('건물 성장 비용'!G$3,1)+1,0)
*IF(MOD($F84+LEFT($G$3,1)+4,5)=$U$9,$V$9)
*$E84,0)</f>
        <v>46</v>
      </c>
      <c r="H84">
        <f>ROUNDDOWN(VLOOKUP($D84,'단계별 1일동안 획득하는 보상 량'!$B:$G,LEFT('건물 성장 비용'!H$3,1)+1,0)
*IF(MOD($F84+LEFT($G$3,1)+4,5)=$U$9,$V$9)
*$E84,0)</f>
        <v>37</v>
      </c>
      <c r="I84">
        <f>ROUNDDOWN(VLOOKUP($D84,'단계별 1일동안 획득하는 보상 량'!$B:$G,LEFT('건물 성장 비용'!I$3,1)+1,0)
*IF(MOD($F84+LEFT($G$3,1)+4,5)=$U$9,$V$9)
*$E84,0)</f>
        <v>0</v>
      </c>
      <c r="J84">
        <f>ROUNDDOWN(VLOOKUP($D84,'단계별 1일동안 획득하는 보상 량'!$B:$G,LEFT('건물 성장 비용'!J$3,1)+1,0)
*IF(MOD($F84+LEFT($G$3,1)+4,5)=$U$9,$V$9)
*$E84,0)</f>
        <v>0</v>
      </c>
      <c r="K84">
        <f>ROUNDDOWN(VLOOKUP($D84,'단계별 1일동안 획득하는 보상 량'!$B:$G,LEFT('건물 성장 비용'!K$3,1)+1,0)
*IF(MOD($F84+LEFT($G$3,1)+4,5)=$U$9,$V$9)
*$E84,0)</f>
        <v>0</v>
      </c>
      <c r="L84">
        <f>ROUNDDOWN(VLOOKUP($D84,'단계별 1일동안 획득하는 보상 량'!$B:$G,LEFT('건물 성장 비용'!L$3,1)+1,0)
*IF(MOD($F84+LEFT($G$3,1)+4,5)=$U$9,$V$9)
*$E84,0)</f>
        <v>46</v>
      </c>
      <c r="M84">
        <f>ROUNDDOWN(VLOOKUP($D84,'단계별 1일동안 획득하는 보상 량'!$B:$G,LEFT('건물 성장 비용'!M$3,1)+1,0)
*IF(MOD($F84+LEFT($G$3,1)+4,5)=$U$9,$V$9)
*$E84,0)</f>
        <v>0</v>
      </c>
      <c r="N84">
        <f>ROUNDDOWN(VLOOKUP($D84,'단계별 1일동안 획득하는 보상 량'!$B:$G,LEFT('건물 성장 비용'!N$3,1)+1,0)
*IF(MOD($F84+LEFT($G$3,1)+4,5)=$U$9,$V$9)
*$E84,0)</f>
        <v>46</v>
      </c>
      <c r="O84">
        <f>ROUNDDOWN(VLOOKUP($D84,'단계별 1일동안 획득하는 보상 량'!$B:$G,LEFT('건물 성장 비용'!O$3,1)+1,0)
*IF(MOD($F84+LEFT($G$3,1)+4,5)=$U$9,$V$9)
*$E84,0)</f>
        <v>0</v>
      </c>
      <c r="P84">
        <f>ROUNDDOWN(VLOOKUP($D84,'단계별 1일동안 획득하는 보상 량'!$B:$G,LEFT('건물 성장 비용'!P$3,1)+1,0)
*IF(MOD($F84+LEFT($G$3,1)+4,5)=$U$9,$V$9)
*$E84,0)</f>
        <v>46</v>
      </c>
      <c r="Q84">
        <f>ROUNDDOWN(VLOOKUP($D84,'단계별 1일동안 획득하는 보상 량'!$B:$G,LEFT('건물 성장 비용'!Q$3,1)+1,0)
*IF(MOD($F84+LEFT($G$3,1)+4,5)=$U$9,$V$9)
*$E84,0)</f>
        <v>37</v>
      </c>
      <c r="R84">
        <f>ROUNDDOWN(VLOOKUP($D84,'단계별 1일동안 획득하는 보상 량'!$B:$G,LEFT('건물 성장 비용'!R$3,1)+1,0)
*IF(MOD($F84+LEFT($G$3,1)+4,5)=$U$9,$V$9)
*$E84,0)</f>
        <v>46</v>
      </c>
      <c r="S84">
        <f>ROUNDDOWN(VLOOKUP($D84,'단계별 1일동안 획득하는 보상 량'!$B:$G,LEFT('건물 성장 비용'!S$3,1)+1,0)
*IF(MOD($F84+LEFT($G$3,1)+4,5)=$U$9,$V$9)
*$E84,0)</f>
        <v>0</v>
      </c>
    </row>
    <row r="85" spans="4:19" x14ac:dyDescent="0.3">
      <c r="D85">
        <f t="shared" si="1"/>
        <v>17</v>
      </c>
      <c r="E85" s="30">
        <v>1</v>
      </c>
      <c r="F85" s="27">
        <v>81</v>
      </c>
      <c r="G85">
        <f>ROUNDDOWN(VLOOKUP($D85,'단계별 1일동안 획득하는 보상 량'!$B:$G,LEFT('건물 성장 비용'!G$3,1)+1,0)
*IF(MOD($F85+LEFT($G$3,1)+4,5)=$U$5,$V$5)
*$E85,0)</f>
        <v>18</v>
      </c>
      <c r="H85">
        <f>ROUNDDOWN(VLOOKUP($D85,'단계별 1일동안 획득하는 보상 량'!$B:$G,LEFT('건물 성장 비용'!H$3,1)+1,0)
*IF(MOD($F85+LEFT($G$3,1)+4,5)=$U$5,$V$5)
*$E85,0)</f>
        <v>0</v>
      </c>
      <c r="I85">
        <f>ROUNDDOWN(VLOOKUP($D85,'단계별 1일동안 획득하는 보상 량'!$B:$G,LEFT('건물 성장 비용'!I$3,1)+1,0)
*IF(MOD($F85+LEFT($G$3,1)+4,5)=$U$5,$V$5)
*$E85,0)</f>
        <v>11</v>
      </c>
      <c r="J85">
        <f>ROUNDDOWN(VLOOKUP($D85,'단계별 1일동안 획득하는 보상 량'!$B:$G,LEFT('건물 성장 비용'!J$3,1)+1,0)
*IF(MOD($F85+LEFT($G$3,1)+4,5)=$U$5,$V$5)
*$E85,0)</f>
        <v>0</v>
      </c>
      <c r="K85">
        <f>ROUNDDOWN(VLOOKUP($D85,'단계별 1일동안 획득하는 보상 량'!$B:$G,LEFT('건물 성장 비용'!K$3,1)+1,0)
*IF(MOD($F85+LEFT($G$3,1)+4,5)=$U$5,$V$5)
*$E85,0)</f>
        <v>0</v>
      </c>
      <c r="L85">
        <f>ROUNDDOWN(VLOOKUP($D85,'단계별 1일동안 획득하는 보상 량'!$B:$G,LEFT('건물 성장 비용'!L$3,1)+1,0)
*IF(MOD($F85+LEFT($G$3,1)+4,5)=$U$5,$V$5)
*$E85,0)</f>
        <v>18</v>
      </c>
      <c r="M85">
        <f>ROUNDDOWN(VLOOKUP($D85,'단계별 1일동안 획득하는 보상 량'!$B:$G,LEFT('건물 성장 비용'!M$3,1)+1,0)
*IF(MOD($F85+LEFT($G$3,1)+4,5)=$U$5,$V$5)
*$E85,0)</f>
        <v>0</v>
      </c>
      <c r="N85">
        <f>ROUNDDOWN(VLOOKUP($D85,'단계별 1일동안 획득하는 보상 량'!$B:$G,LEFT('건물 성장 비용'!N$3,1)+1,0)
*IF(MOD($F85+LEFT($G$3,1)+4,5)=$U$5,$V$5)
*$E85,0)</f>
        <v>18</v>
      </c>
      <c r="O85">
        <f>ROUNDDOWN(VLOOKUP($D85,'단계별 1일동안 획득하는 보상 량'!$B:$G,LEFT('건물 성장 비용'!O$3,1)+1,0)
*IF(MOD($F85+LEFT($G$3,1)+4,5)=$U$5,$V$5)
*$E85,0)</f>
        <v>0</v>
      </c>
      <c r="P85">
        <f>ROUNDDOWN(VLOOKUP($D85,'단계별 1일동안 획득하는 보상 량'!$B:$G,LEFT('건물 성장 비용'!P$3,1)+1,0)
*IF(MOD($F85+LEFT($G$3,1)+4,5)=$U$5,$V$5)
*$E85,0)</f>
        <v>18</v>
      </c>
      <c r="Q85">
        <f>ROUNDDOWN(VLOOKUP($D85,'단계별 1일동안 획득하는 보상 량'!$B:$G,LEFT('건물 성장 비용'!Q$3,1)+1,0)
*IF(MOD($F85+LEFT($G$3,1)+4,5)=$U$5,$V$5)
*$E85,0)</f>
        <v>0</v>
      </c>
      <c r="R85">
        <f>ROUNDDOWN(VLOOKUP($D85,'단계별 1일동안 획득하는 보상 량'!$B:$G,LEFT('건물 성장 비용'!R$3,1)+1,0)
*IF(MOD($F85+LEFT($G$3,1)+4,5)=$U$5,$V$5)
*$E85,0)</f>
        <v>18</v>
      </c>
      <c r="S85">
        <f>ROUNDDOWN(VLOOKUP($D85,'단계별 1일동안 획득하는 보상 량'!$B:$G,LEFT('건물 성장 비용'!S$3,1)+1,0)
*IF(MOD($F85+LEFT($G$3,1)+4,5)=$U$5,$V$5)
*$E85,0)</f>
        <v>11</v>
      </c>
    </row>
    <row r="86" spans="4:19" x14ac:dyDescent="0.3">
      <c r="D86">
        <f t="shared" si="1"/>
        <v>17</v>
      </c>
      <c r="E86" s="30">
        <v>1</v>
      </c>
      <c r="F86" s="27">
        <v>82</v>
      </c>
      <c r="G86">
        <f>ROUNDDOWN(VLOOKUP($D86,'단계별 1일동안 획득하는 보상 량'!$B:$G,LEFT('건물 성장 비용'!G$3,1)+1,0)
*IF(MOD($F86+LEFT($G$3,1)+4,5)=$U$6,$V$6)
*$E86,0)</f>
        <v>27</v>
      </c>
      <c r="H86">
        <f>ROUNDDOWN(VLOOKUP($D86,'단계별 1일동안 획득하는 보상 량'!$B:$G,LEFT('건물 성장 비용'!H$3,1)+1,0)
*IF(MOD($F86+LEFT($G$3,1)+4,5)=$U$6,$V$6)
*$E86,0)</f>
        <v>0</v>
      </c>
      <c r="I86">
        <f>ROUNDDOWN(VLOOKUP($D86,'단계별 1일동안 획득하는 보상 량'!$B:$G,LEFT('건물 성장 비용'!I$3,1)+1,0)
*IF(MOD($F86+LEFT($G$3,1)+4,5)=$U$6,$V$6)
*$E86,0)</f>
        <v>16</v>
      </c>
      <c r="J86">
        <f>ROUNDDOWN(VLOOKUP($D86,'단계별 1일동안 획득하는 보상 량'!$B:$G,LEFT('건물 성장 비용'!J$3,1)+1,0)
*IF(MOD($F86+LEFT($G$3,1)+4,5)=$U$6,$V$6)
*$E86,0)</f>
        <v>0</v>
      </c>
      <c r="K86">
        <f>ROUNDDOWN(VLOOKUP($D86,'단계별 1일동안 획득하는 보상 량'!$B:$G,LEFT('건물 성장 비용'!K$3,1)+1,0)
*IF(MOD($F86+LEFT($G$3,1)+4,5)=$U$6,$V$6)
*$E86,0)</f>
        <v>0</v>
      </c>
      <c r="L86">
        <f>ROUNDDOWN(VLOOKUP($D86,'단계별 1일동안 획득하는 보상 량'!$B:$G,LEFT('건물 성장 비용'!L$3,1)+1,0)
*IF(MOD($F86+LEFT($G$3,1)+4,5)=$U$6,$V$6)
*$E86,0)</f>
        <v>27</v>
      </c>
      <c r="M86">
        <f>ROUNDDOWN(VLOOKUP($D86,'단계별 1일동안 획득하는 보상 량'!$B:$G,LEFT('건물 성장 비용'!M$3,1)+1,0)
*IF(MOD($F86+LEFT($G$3,1)+4,5)=$U$6,$V$6)
*$E86,0)</f>
        <v>0</v>
      </c>
      <c r="N86">
        <f>ROUNDDOWN(VLOOKUP($D86,'단계별 1일동안 획득하는 보상 량'!$B:$G,LEFT('건물 성장 비용'!N$3,1)+1,0)
*IF(MOD($F86+LEFT($G$3,1)+4,5)=$U$6,$V$6)
*$E86,0)</f>
        <v>27</v>
      </c>
      <c r="O86">
        <f>ROUNDDOWN(VLOOKUP($D86,'단계별 1일동안 획득하는 보상 량'!$B:$G,LEFT('건물 성장 비용'!O$3,1)+1,0)
*IF(MOD($F86+LEFT($G$3,1)+4,5)=$U$6,$V$6)
*$E86,0)</f>
        <v>0</v>
      </c>
      <c r="P86">
        <f>ROUNDDOWN(VLOOKUP($D86,'단계별 1일동안 획득하는 보상 량'!$B:$G,LEFT('건물 성장 비용'!P$3,1)+1,0)
*IF(MOD($F86+LEFT($G$3,1)+4,5)=$U$6,$V$6)
*$E86,0)</f>
        <v>27</v>
      </c>
      <c r="Q86">
        <f>ROUNDDOWN(VLOOKUP($D86,'단계별 1일동안 획득하는 보상 량'!$B:$G,LEFT('건물 성장 비용'!Q$3,1)+1,0)
*IF(MOD($F86+LEFT($G$3,1)+4,5)=$U$6,$V$6)
*$E86,0)</f>
        <v>0</v>
      </c>
      <c r="R86">
        <f>ROUNDDOWN(VLOOKUP($D86,'단계별 1일동안 획득하는 보상 량'!$B:$G,LEFT('건물 성장 비용'!R$3,1)+1,0)
*IF(MOD($F86+LEFT($G$3,1)+4,5)=$U$6,$V$6)
*$E86,0)</f>
        <v>27</v>
      </c>
      <c r="S86">
        <f>ROUNDDOWN(VLOOKUP($D86,'단계별 1일동안 획득하는 보상 량'!$B:$G,LEFT('건물 성장 비용'!S$3,1)+1,0)
*IF(MOD($F86+LEFT($G$3,1)+4,5)=$U$6,$V$6)
*$E86,0)</f>
        <v>16</v>
      </c>
    </row>
    <row r="87" spans="4:19" x14ac:dyDescent="0.3">
      <c r="D87">
        <f t="shared" si="1"/>
        <v>17</v>
      </c>
      <c r="E87" s="30">
        <v>1</v>
      </c>
      <c r="F87" s="27">
        <v>83</v>
      </c>
      <c r="G87">
        <f>ROUNDDOWN(VLOOKUP($D87,'단계별 1일동안 획득하는 보상 량'!$B:$G,LEFT('건물 성장 비용'!G$3,1)+1,0)
*IF(MOD($F87+LEFT($G$3,1)+4,5)=$U$7,$V$7)
*$E87,0)</f>
        <v>37</v>
      </c>
      <c r="H87">
        <f>ROUNDDOWN(VLOOKUP($D87,'단계별 1일동안 획득하는 보상 량'!$B:$G,LEFT('건물 성장 비용'!H$3,1)+1,0)
*IF(MOD($F87+LEFT($G$3,1)+4,5)=$U$7,$V$7)
*$E87,0)</f>
        <v>0</v>
      </c>
      <c r="I87">
        <f>ROUNDDOWN(VLOOKUP($D87,'단계별 1일동안 획득하는 보상 량'!$B:$G,LEFT('건물 성장 비용'!I$3,1)+1,0)
*IF(MOD($F87+LEFT($G$3,1)+4,5)=$U$7,$V$7)
*$E87,0)</f>
        <v>22</v>
      </c>
      <c r="J87">
        <f>ROUNDDOWN(VLOOKUP($D87,'단계별 1일동안 획득하는 보상 량'!$B:$G,LEFT('건물 성장 비용'!J$3,1)+1,0)
*IF(MOD($F87+LEFT($G$3,1)+4,5)=$U$7,$V$7)
*$E87,0)</f>
        <v>0</v>
      </c>
      <c r="K87">
        <f>ROUNDDOWN(VLOOKUP($D87,'단계별 1일동안 획득하는 보상 량'!$B:$G,LEFT('건물 성장 비용'!K$3,1)+1,0)
*IF(MOD($F87+LEFT($G$3,1)+4,5)=$U$7,$V$7)
*$E87,0)</f>
        <v>0</v>
      </c>
      <c r="L87">
        <f>ROUNDDOWN(VLOOKUP($D87,'단계별 1일동안 획득하는 보상 량'!$B:$G,LEFT('건물 성장 비용'!L$3,1)+1,0)
*IF(MOD($F87+LEFT($G$3,1)+4,5)=$U$7,$V$7)
*$E87,0)</f>
        <v>37</v>
      </c>
      <c r="M87">
        <f>ROUNDDOWN(VLOOKUP($D87,'단계별 1일동안 획득하는 보상 량'!$B:$G,LEFT('건물 성장 비용'!M$3,1)+1,0)
*IF(MOD($F87+LEFT($G$3,1)+4,5)=$U$7,$V$7)
*$E87,0)</f>
        <v>0</v>
      </c>
      <c r="N87">
        <f>ROUNDDOWN(VLOOKUP($D87,'단계별 1일동안 획득하는 보상 량'!$B:$G,LEFT('건물 성장 비용'!N$3,1)+1,0)
*IF(MOD($F87+LEFT($G$3,1)+4,5)=$U$7,$V$7)
*$E87,0)</f>
        <v>37</v>
      </c>
      <c r="O87">
        <f>ROUNDDOWN(VLOOKUP($D87,'단계별 1일동안 획득하는 보상 량'!$B:$G,LEFT('건물 성장 비용'!O$3,1)+1,0)
*IF(MOD($F87+LEFT($G$3,1)+4,5)=$U$7,$V$7)
*$E87,0)</f>
        <v>0</v>
      </c>
      <c r="P87">
        <f>ROUNDDOWN(VLOOKUP($D87,'단계별 1일동안 획득하는 보상 량'!$B:$G,LEFT('건물 성장 비용'!P$3,1)+1,0)
*IF(MOD($F87+LEFT($G$3,1)+4,5)=$U$7,$V$7)
*$E87,0)</f>
        <v>37</v>
      </c>
      <c r="Q87">
        <f>ROUNDDOWN(VLOOKUP($D87,'단계별 1일동안 획득하는 보상 량'!$B:$G,LEFT('건물 성장 비용'!Q$3,1)+1,0)
*IF(MOD($F87+LEFT($G$3,1)+4,5)=$U$7,$V$7)
*$E87,0)</f>
        <v>0</v>
      </c>
      <c r="R87">
        <f>ROUNDDOWN(VLOOKUP($D87,'단계별 1일동안 획득하는 보상 량'!$B:$G,LEFT('건물 성장 비용'!R$3,1)+1,0)
*IF(MOD($F87+LEFT($G$3,1)+4,5)=$U$7,$V$7)
*$E87,0)</f>
        <v>37</v>
      </c>
      <c r="S87">
        <f>ROUNDDOWN(VLOOKUP($D87,'단계별 1일동안 획득하는 보상 량'!$B:$G,LEFT('건물 성장 비용'!S$3,1)+1,0)
*IF(MOD($F87+LEFT($G$3,1)+4,5)=$U$7,$V$7)
*$E87,0)</f>
        <v>22</v>
      </c>
    </row>
    <row r="88" spans="4:19" x14ac:dyDescent="0.3">
      <c r="D88">
        <f t="shared" si="1"/>
        <v>17</v>
      </c>
      <c r="E88" s="30">
        <v>1</v>
      </c>
      <c r="F88" s="27">
        <v>84</v>
      </c>
      <c r="G88">
        <f>ROUNDDOWN(VLOOKUP($D88,'단계별 1일동안 획득하는 보상 량'!$B:$G,LEFT('건물 성장 비용'!G$3,1)+1,0)
*IF(MOD($F88+LEFT($G$3,1)+4,5)=$U$8,$V$8)
*$E88,0)</f>
        <v>46</v>
      </c>
      <c r="H88">
        <f>ROUNDDOWN(VLOOKUP($D88,'단계별 1일동안 획득하는 보상 량'!$B:$G,LEFT('건물 성장 비용'!H$3,1)+1,0)
*IF(MOD($F88+LEFT($G$3,1)+4,5)=$U$8,$V$8)
*$E88,0)</f>
        <v>0</v>
      </c>
      <c r="I88">
        <f>ROUNDDOWN(VLOOKUP($D88,'단계별 1일동안 획득하는 보상 량'!$B:$G,LEFT('건물 성장 비용'!I$3,1)+1,0)
*IF(MOD($F88+LEFT($G$3,1)+4,5)=$U$8,$V$8)
*$E88,0)</f>
        <v>27</v>
      </c>
      <c r="J88">
        <f>ROUNDDOWN(VLOOKUP($D88,'단계별 1일동안 획득하는 보상 량'!$B:$G,LEFT('건물 성장 비용'!J$3,1)+1,0)
*IF(MOD($F88+LEFT($G$3,1)+4,5)=$U$8,$V$8)
*$E88,0)</f>
        <v>0</v>
      </c>
      <c r="K88">
        <f>ROUNDDOWN(VLOOKUP($D88,'단계별 1일동안 획득하는 보상 량'!$B:$G,LEFT('건물 성장 비용'!K$3,1)+1,0)
*IF(MOD($F88+LEFT($G$3,1)+4,5)=$U$8,$V$8)
*$E88,0)</f>
        <v>0</v>
      </c>
      <c r="L88">
        <f>ROUNDDOWN(VLOOKUP($D88,'단계별 1일동안 획득하는 보상 량'!$B:$G,LEFT('건물 성장 비용'!L$3,1)+1,0)
*IF(MOD($F88+LEFT($G$3,1)+4,5)=$U$8,$V$8)
*$E88,0)</f>
        <v>46</v>
      </c>
      <c r="M88">
        <f>ROUNDDOWN(VLOOKUP($D88,'단계별 1일동안 획득하는 보상 량'!$B:$G,LEFT('건물 성장 비용'!M$3,1)+1,0)
*IF(MOD($F88+LEFT($G$3,1)+4,5)=$U$8,$V$8)
*$E88,0)</f>
        <v>0</v>
      </c>
      <c r="N88">
        <f>ROUNDDOWN(VLOOKUP($D88,'단계별 1일동안 획득하는 보상 량'!$B:$G,LEFT('건물 성장 비용'!N$3,1)+1,0)
*IF(MOD($F88+LEFT($G$3,1)+4,5)=$U$8,$V$8)
*$E88,0)</f>
        <v>46</v>
      </c>
      <c r="O88">
        <f>ROUNDDOWN(VLOOKUP($D88,'단계별 1일동안 획득하는 보상 량'!$B:$G,LEFT('건물 성장 비용'!O$3,1)+1,0)
*IF(MOD($F88+LEFT($G$3,1)+4,5)=$U$8,$V$8)
*$E88,0)</f>
        <v>0</v>
      </c>
      <c r="P88">
        <f>ROUNDDOWN(VLOOKUP($D88,'단계별 1일동안 획득하는 보상 량'!$B:$G,LEFT('건물 성장 비용'!P$3,1)+1,0)
*IF(MOD($F88+LEFT($G$3,1)+4,5)=$U$8,$V$8)
*$E88,0)</f>
        <v>46</v>
      </c>
      <c r="Q88">
        <f>ROUNDDOWN(VLOOKUP($D88,'단계별 1일동안 획득하는 보상 량'!$B:$G,LEFT('건물 성장 비용'!Q$3,1)+1,0)
*IF(MOD($F88+LEFT($G$3,1)+4,5)=$U$8,$V$8)
*$E88,0)</f>
        <v>0</v>
      </c>
      <c r="R88">
        <f>ROUNDDOWN(VLOOKUP($D88,'단계별 1일동안 획득하는 보상 량'!$B:$G,LEFT('건물 성장 비용'!R$3,1)+1,0)
*IF(MOD($F88+LEFT($G$3,1)+4,5)=$U$8,$V$8)
*$E88,0)</f>
        <v>46</v>
      </c>
      <c r="S88">
        <f>ROUNDDOWN(VLOOKUP($D88,'단계별 1일동안 획득하는 보상 량'!$B:$G,LEFT('건물 성장 비용'!S$3,1)+1,0)
*IF(MOD($F88+LEFT($G$3,1)+4,5)=$U$8,$V$8)
*$E88,0)</f>
        <v>27</v>
      </c>
    </row>
    <row r="89" spans="4:19" x14ac:dyDescent="0.3">
      <c r="D89">
        <f t="shared" si="1"/>
        <v>17</v>
      </c>
      <c r="E89" s="30">
        <v>1</v>
      </c>
      <c r="F89" s="27">
        <v>85</v>
      </c>
      <c r="G89">
        <f>ROUNDDOWN(VLOOKUP($D89,'단계별 1일동안 획득하는 보상 량'!$B:$G,LEFT('건물 성장 비용'!G$3,1)+1,0)
*IF(MOD($F89+LEFT($G$3,1)+4,5)=$U$9,$V$9)
*$E89,0)</f>
        <v>55</v>
      </c>
      <c r="H89">
        <f>ROUNDDOWN(VLOOKUP($D89,'단계별 1일동안 획득하는 보상 량'!$B:$G,LEFT('건물 성장 비용'!H$3,1)+1,0)
*IF(MOD($F89+LEFT($G$3,1)+4,5)=$U$9,$V$9)
*$E89,0)</f>
        <v>0</v>
      </c>
      <c r="I89">
        <f>ROUNDDOWN(VLOOKUP($D89,'단계별 1일동안 획득하는 보상 량'!$B:$G,LEFT('건물 성장 비용'!I$3,1)+1,0)
*IF(MOD($F89+LEFT($G$3,1)+4,5)=$U$9,$V$9)
*$E89,0)</f>
        <v>33</v>
      </c>
      <c r="J89">
        <f>ROUNDDOWN(VLOOKUP($D89,'단계별 1일동안 획득하는 보상 량'!$B:$G,LEFT('건물 성장 비용'!J$3,1)+1,0)
*IF(MOD($F89+LEFT($G$3,1)+4,5)=$U$9,$V$9)
*$E89,0)</f>
        <v>0</v>
      </c>
      <c r="K89">
        <f>ROUNDDOWN(VLOOKUP($D89,'단계별 1일동안 획득하는 보상 량'!$B:$G,LEFT('건물 성장 비용'!K$3,1)+1,0)
*IF(MOD($F89+LEFT($G$3,1)+4,5)=$U$9,$V$9)
*$E89,0)</f>
        <v>0</v>
      </c>
      <c r="L89">
        <f>ROUNDDOWN(VLOOKUP($D89,'단계별 1일동안 획득하는 보상 량'!$B:$G,LEFT('건물 성장 비용'!L$3,1)+1,0)
*IF(MOD($F89+LEFT($G$3,1)+4,5)=$U$9,$V$9)
*$E89,0)</f>
        <v>55</v>
      </c>
      <c r="M89">
        <f>ROUNDDOWN(VLOOKUP($D89,'단계별 1일동안 획득하는 보상 량'!$B:$G,LEFT('건물 성장 비용'!M$3,1)+1,0)
*IF(MOD($F89+LEFT($G$3,1)+4,5)=$U$9,$V$9)
*$E89,0)</f>
        <v>0</v>
      </c>
      <c r="N89">
        <f>ROUNDDOWN(VLOOKUP($D89,'단계별 1일동안 획득하는 보상 량'!$B:$G,LEFT('건물 성장 비용'!N$3,1)+1,0)
*IF(MOD($F89+LEFT($G$3,1)+4,5)=$U$9,$V$9)
*$E89,0)</f>
        <v>55</v>
      </c>
      <c r="O89">
        <f>ROUNDDOWN(VLOOKUP($D89,'단계별 1일동안 획득하는 보상 량'!$B:$G,LEFT('건물 성장 비용'!O$3,1)+1,0)
*IF(MOD($F89+LEFT($G$3,1)+4,5)=$U$9,$V$9)
*$E89,0)</f>
        <v>0</v>
      </c>
      <c r="P89">
        <f>ROUNDDOWN(VLOOKUP($D89,'단계별 1일동안 획득하는 보상 량'!$B:$G,LEFT('건물 성장 비용'!P$3,1)+1,0)
*IF(MOD($F89+LEFT($G$3,1)+4,5)=$U$9,$V$9)
*$E89,0)</f>
        <v>55</v>
      </c>
      <c r="Q89">
        <f>ROUNDDOWN(VLOOKUP($D89,'단계별 1일동안 획득하는 보상 량'!$B:$G,LEFT('건물 성장 비용'!Q$3,1)+1,0)
*IF(MOD($F89+LEFT($G$3,1)+4,5)=$U$9,$V$9)
*$E89,0)</f>
        <v>0</v>
      </c>
      <c r="R89">
        <f>ROUNDDOWN(VLOOKUP($D89,'단계별 1일동안 획득하는 보상 량'!$B:$G,LEFT('건물 성장 비용'!R$3,1)+1,0)
*IF(MOD($F89+LEFT($G$3,1)+4,5)=$U$9,$V$9)
*$E89,0)</f>
        <v>55</v>
      </c>
      <c r="S89">
        <f>ROUNDDOWN(VLOOKUP($D89,'단계별 1일동안 획득하는 보상 량'!$B:$G,LEFT('건물 성장 비용'!S$3,1)+1,0)
*IF(MOD($F89+LEFT($G$3,1)+4,5)=$U$9,$V$9)
*$E89,0)</f>
        <v>33</v>
      </c>
    </row>
    <row r="90" spans="4:19" x14ac:dyDescent="0.3">
      <c r="D90">
        <f t="shared" si="1"/>
        <v>18</v>
      </c>
      <c r="E90" s="30">
        <v>1</v>
      </c>
      <c r="F90" s="27">
        <v>86</v>
      </c>
      <c r="G90">
        <f>ROUNDDOWN(VLOOKUP($D90,'단계별 1일동안 획득하는 보상 량'!$B:$G,LEFT('건물 성장 비용'!G$3,1)+1,0)
*IF(MOD($F90+LEFT($G$3,1)+4,5)=$U$5,$V$5)
*$E90,0)</f>
        <v>22</v>
      </c>
      <c r="H90">
        <f>ROUNDDOWN(VLOOKUP($D90,'단계별 1일동안 획득하는 보상 량'!$B:$G,LEFT('건물 성장 비용'!H$3,1)+1,0)
*IF(MOD($F90+LEFT($G$3,1)+4,5)=$U$5,$V$5)
*$E90,0)</f>
        <v>0</v>
      </c>
      <c r="I90">
        <f>ROUNDDOWN(VLOOKUP($D90,'단계별 1일동안 획득하는 보상 량'!$B:$G,LEFT('건물 성장 비용'!I$3,1)+1,0)
*IF(MOD($F90+LEFT($G$3,1)+4,5)=$U$5,$V$5)
*$E90,0)</f>
        <v>0</v>
      </c>
      <c r="J90">
        <f>ROUNDDOWN(VLOOKUP($D90,'단계별 1일동안 획득하는 보상 량'!$B:$G,LEFT('건물 성장 비용'!J$3,1)+1,0)
*IF(MOD($F90+LEFT($G$3,1)+4,5)=$U$5,$V$5)
*$E90,0)</f>
        <v>8</v>
      </c>
      <c r="K90">
        <f>ROUNDDOWN(VLOOKUP($D90,'단계별 1일동안 획득하는 보상 량'!$B:$G,LEFT('건물 성장 비용'!K$3,1)+1,0)
*IF(MOD($F90+LEFT($G$3,1)+4,5)=$U$5,$V$5)
*$E90,0)</f>
        <v>0</v>
      </c>
      <c r="L90">
        <f>ROUNDDOWN(VLOOKUP($D90,'단계별 1일동안 획득하는 보상 량'!$B:$G,LEFT('건물 성장 비용'!L$3,1)+1,0)
*IF(MOD($F90+LEFT($G$3,1)+4,5)=$U$5,$V$5)
*$E90,0)</f>
        <v>22</v>
      </c>
      <c r="M90">
        <f>ROUNDDOWN(VLOOKUP($D90,'단계별 1일동안 획득하는 보상 량'!$B:$G,LEFT('건물 성장 비용'!M$3,1)+1,0)
*IF(MOD($F90+LEFT($G$3,1)+4,5)=$U$5,$V$5)
*$E90,0)</f>
        <v>0</v>
      </c>
      <c r="N90">
        <f>ROUNDDOWN(VLOOKUP($D90,'단계별 1일동안 획득하는 보상 량'!$B:$G,LEFT('건물 성장 비용'!N$3,1)+1,0)
*IF(MOD($F90+LEFT($G$3,1)+4,5)=$U$5,$V$5)
*$E90,0)</f>
        <v>22</v>
      </c>
      <c r="O90">
        <f>ROUNDDOWN(VLOOKUP($D90,'단계별 1일동안 획득하는 보상 량'!$B:$G,LEFT('건물 성장 비용'!O$3,1)+1,0)
*IF(MOD($F90+LEFT($G$3,1)+4,5)=$U$5,$V$5)
*$E90,0)</f>
        <v>8</v>
      </c>
      <c r="P90">
        <f>ROUNDDOWN(VLOOKUP($D90,'단계별 1일동안 획득하는 보상 량'!$B:$G,LEFT('건물 성장 비용'!P$3,1)+1,0)
*IF(MOD($F90+LEFT($G$3,1)+4,5)=$U$5,$V$5)
*$E90,0)</f>
        <v>22</v>
      </c>
      <c r="Q90">
        <f>ROUNDDOWN(VLOOKUP($D90,'단계별 1일동안 획득하는 보상 량'!$B:$G,LEFT('건물 성장 비용'!Q$3,1)+1,0)
*IF(MOD($F90+LEFT($G$3,1)+4,5)=$U$5,$V$5)
*$E90,0)</f>
        <v>0</v>
      </c>
      <c r="R90">
        <f>ROUNDDOWN(VLOOKUP($D90,'단계별 1일동안 획득하는 보상 량'!$B:$G,LEFT('건물 성장 비용'!R$3,1)+1,0)
*IF(MOD($F90+LEFT($G$3,1)+4,5)=$U$5,$V$5)
*$E90,0)</f>
        <v>22</v>
      </c>
      <c r="S90">
        <f>ROUNDDOWN(VLOOKUP($D90,'단계별 1일동안 획득하는 보상 량'!$B:$G,LEFT('건물 성장 비용'!S$3,1)+1,0)
*IF(MOD($F90+LEFT($G$3,1)+4,5)=$U$5,$V$5)
*$E90,0)</f>
        <v>0</v>
      </c>
    </row>
    <row r="91" spans="4:19" x14ac:dyDescent="0.3">
      <c r="D91">
        <f t="shared" si="1"/>
        <v>18</v>
      </c>
      <c r="E91" s="30">
        <v>1</v>
      </c>
      <c r="F91" s="27">
        <v>87</v>
      </c>
      <c r="G91">
        <f>ROUNDDOWN(VLOOKUP($D91,'단계별 1일동안 획득하는 보상 량'!$B:$G,LEFT('건물 성장 비용'!G$3,1)+1,0)
*IF(MOD($F91+LEFT($G$3,1)+4,5)=$U$6,$V$6)
*$E91,0)</f>
        <v>33</v>
      </c>
      <c r="H91">
        <f>ROUNDDOWN(VLOOKUP($D91,'단계별 1일동안 획득하는 보상 량'!$B:$G,LEFT('건물 성장 비용'!H$3,1)+1,0)
*IF(MOD($F91+LEFT($G$3,1)+4,5)=$U$6,$V$6)
*$E91,0)</f>
        <v>0</v>
      </c>
      <c r="I91">
        <f>ROUNDDOWN(VLOOKUP($D91,'단계별 1일동안 획득하는 보상 량'!$B:$G,LEFT('건물 성장 비용'!I$3,1)+1,0)
*IF(MOD($F91+LEFT($G$3,1)+4,5)=$U$6,$V$6)
*$E91,0)</f>
        <v>0</v>
      </c>
      <c r="J91">
        <f>ROUNDDOWN(VLOOKUP($D91,'단계별 1일동안 획득하는 보상 량'!$B:$G,LEFT('건물 성장 비용'!J$3,1)+1,0)
*IF(MOD($F91+LEFT($G$3,1)+4,5)=$U$6,$V$6)
*$E91,0)</f>
        <v>13</v>
      </c>
      <c r="K91">
        <f>ROUNDDOWN(VLOOKUP($D91,'단계별 1일동안 획득하는 보상 량'!$B:$G,LEFT('건물 성장 비용'!K$3,1)+1,0)
*IF(MOD($F91+LEFT($G$3,1)+4,5)=$U$6,$V$6)
*$E91,0)</f>
        <v>0</v>
      </c>
      <c r="L91">
        <f>ROUNDDOWN(VLOOKUP($D91,'단계별 1일동안 획득하는 보상 량'!$B:$G,LEFT('건물 성장 비용'!L$3,1)+1,0)
*IF(MOD($F91+LEFT($G$3,1)+4,5)=$U$6,$V$6)
*$E91,0)</f>
        <v>33</v>
      </c>
      <c r="M91">
        <f>ROUNDDOWN(VLOOKUP($D91,'단계별 1일동안 획득하는 보상 량'!$B:$G,LEFT('건물 성장 비용'!M$3,1)+1,0)
*IF(MOD($F91+LEFT($G$3,1)+4,5)=$U$6,$V$6)
*$E91,0)</f>
        <v>0</v>
      </c>
      <c r="N91">
        <f>ROUNDDOWN(VLOOKUP($D91,'단계별 1일동안 획득하는 보상 량'!$B:$G,LEFT('건물 성장 비용'!N$3,1)+1,0)
*IF(MOD($F91+LEFT($G$3,1)+4,5)=$U$6,$V$6)
*$E91,0)</f>
        <v>33</v>
      </c>
      <c r="O91">
        <f>ROUNDDOWN(VLOOKUP($D91,'단계별 1일동안 획득하는 보상 량'!$B:$G,LEFT('건물 성장 비용'!O$3,1)+1,0)
*IF(MOD($F91+LEFT($G$3,1)+4,5)=$U$6,$V$6)
*$E91,0)</f>
        <v>13</v>
      </c>
      <c r="P91">
        <f>ROUNDDOWN(VLOOKUP($D91,'단계별 1일동안 획득하는 보상 량'!$B:$G,LEFT('건물 성장 비용'!P$3,1)+1,0)
*IF(MOD($F91+LEFT($G$3,1)+4,5)=$U$6,$V$6)
*$E91,0)</f>
        <v>33</v>
      </c>
      <c r="Q91">
        <f>ROUNDDOWN(VLOOKUP($D91,'단계별 1일동안 획득하는 보상 량'!$B:$G,LEFT('건물 성장 비용'!Q$3,1)+1,0)
*IF(MOD($F91+LEFT($G$3,1)+4,5)=$U$6,$V$6)
*$E91,0)</f>
        <v>0</v>
      </c>
      <c r="R91">
        <f>ROUNDDOWN(VLOOKUP($D91,'단계별 1일동안 획득하는 보상 량'!$B:$G,LEFT('건물 성장 비용'!R$3,1)+1,0)
*IF(MOD($F91+LEFT($G$3,1)+4,5)=$U$6,$V$6)
*$E91,0)</f>
        <v>33</v>
      </c>
      <c r="S91">
        <f>ROUNDDOWN(VLOOKUP($D91,'단계별 1일동안 획득하는 보상 량'!$B:$G,LEFT('건물 성장 비용'!S$3,1)+1,0)
*IF(MOD($F91+LEFT($G$3,1)+4,5)=$U$6,$V$6)
*$E91,0)</f>
        <v>0</v>
      </c>
    </row>
    <row r="92" spans="4:19" x14ac:dyDescent="0.3">
      <c r="D92">
        <f t="shared" si="1"/>
        <v>18</v>
      </c>
      <c r="E92" s="30">
        <v>1</v>
      </c>
      <c r="F92" s="27">
        <v>88</v>
      </c>
      <c r="G92">
        <f>ROUNDDOWN(VLOOKUP($D92,'단계별 1일동안 획득하는 보상 량'!$B:$G,LEFT('건물 성장 비용'!G$3,1)+1,0)
*IF(MOD($F92+LEFT($G$3,1)+4,5)=$U$7,$V$7)
*$E92,0)</f>
        <v>44</v>
      </c>
      <c r="H92">
        <f>ROUNDDOWN(VLOOKUP($D92,'단계별 1일동안 획득하는 보상 량'!$B:$G,LEFT('건물 성장 비용'!H$3,1)+1,0)
*IF(MOD($F92+LEFT($G$3,1)+4,5)=$U$7,$V$7)
*$E92,0)</f>
        <v>0</v>
      </c>
      <c r="I92">
        <f>ROUNDDOWN(VLOOKUP($D92,'단계별 1일동안 획득하는 보상 량'!$B:$G,LEFT('건물 성장 비용'!I$3,1)+1,0)
*IF(MOD($F92+LEFT($G$3,1)+4,5)=$U$7,$V$7)
*$E92,0)</f>
        <v>0</v>
      </c>
      <c r="J92">
        <f>ROUNDDOWN(VLOOKUP($D92,'단계별 1일동안 획득하는 보상 량'!$B:$G,LEFT('건물 성장 비용'!J$3,1)+1,0)
*IF(MOD($F92+LEFT($G$3,1)+4,5)=$U$7,$V$7)
*$E92,0)</f>
        <v>17</v>
      </c>
      <c r="K92">
        <f>ROUNDDOWN(VLOOKUP($D92,'단계별 1일동안 획득하는 보상 량'!$B:$G,LEFT('건물 성장 비용'!K$3,1)+1,0)
*IF(MOD($F92+LEFT($G$3,1)+4,5)=$U$7,$V$7)
*$E92,0)</f>
        <v>0</v>
      </c>
      <c r="L92">
        <f>ROUNDDOWN(VLOOKUP($D92,'단계별 1일동안 획득하는 보상 량'!$B:$G,LEFT('건물 성장 비용'!L$3,1)+1,0)
*IF(MOD($F92+LEFT($G$3,1)+4,5)=$U$7,$V$7)
*$E92,0)</f>
        <v>44</v>
      </c>
      <c r="M92">
        <f>ROUNDDOWN(VLOOKUP($D92,'단계별 1일동안 획득하는 보상 량'!$B:$G,LEFT('건물 성장 비용'!M$3,1)+1,0)
*IF(MOD($F92+LEFT($G$3,1)+4,5)=$U$7,$V$7)
*$E92,0)</f>
        <v>0</v>
      </c>
      <c r="N92">
        <f>ROUNDDOWN(VLOOKUP($D92,'단계별 1일동안 획득하는 보상 량'!$B:$G,LEFT('건물 성장 비용'!N$3,1)+1,0)
*IF(MOD($F92+LEFT($G$3,1)+4,5)=$U$7,$V$7)
*$E92,0)</f>
        <v>44</v>
      </c>
      <c r="O92">
        <f>ROUNDDOWN(VLOOKUP($D92,'단계별 1일동안 획득하는 보상 량'!$B:$G,LEFT('건물 성장 비용'!O$3,1)+1,0)
*IF(MOD($F92+LEFT($G$3,1)+4,5)=$U$7,$V$7)
*$E92,0)</f>
        <v>17</v>
      </c>
      <c r="P92">
        <f>ROUNDDOWN(VLOOKUP($D92,'단계별 1일동안 획득하는 보상 량'!$B:$G,LEFT('건물 성장 비용'!P$3,1)+1,0)
*IF(MOD($F92+LEFT($G$3,1)+4,5)=$U$7,$V$7)
*$E92,0)</f>
        <v>44</v>
      </c>
      <c r="Q92">
        <f>ROUNDDOWN(VLOOKUP($D92,'단계별 1일동안 획득하는 보상 량'!$B:$G,LEFT('건물 성장 비용'!Q$3,1)+1,0)
*IF(MOD($F92+LEFT($G$3,1)+4,5)=$U$7,$V$7)
*$E92,0)</f>
        <v>0</v>
      </c>
      <c r="R92">
        <f>ROUNDDOWN(VLOOKUP($D92,'단계별 1일동안 획득하는 보상 량'!$B:$G,LEFT('건물 성장 비용'!R$3,1)+1,0)
*IF(MOD($F92+LEFT($G$3,1)+4,5)=$U$7,$V$7)
*$E92,0)</f>
        <v>44</v>
      </c>
      <c r="S92">
        <f>ROUNDDOWN(VLOOKUP($D92,'단계별 1일동안 획득하는 보상 량'!$B:$G,LEFT('건물 성장 비용'!S$3,1)+1,0)
*IF(MOD($F92+LEFT($G$3,1)+4,5)=$U$7,$V$7)
*$E92,0)</f>
        <v>0</v>
      </c>
    </row>
    <row r="93" spans="4:19" x14ac:dyDescent="0.3">
      <c r="D93">
        <f t="shared" si="1"/>
        <v>18</v>
      </c>
      <c r="E93" s="30">
        <v>1</v>
      </c>
      <c r="F93" s="27">
        <v>89</v>
      </c>
      <c r="G93">
        <f>ROUNDDOWN(VLOOKUP($D93,'단계별 1일동안 획득하는 보상 량'!$B:$G,LEFT('건물 성장 비용'!G$3,1)+1,0)
*IF(MOD($F93+LEFT($G$3,1)+4,5)=$U$8,$V$8)
*$E93,0)</f>
        <v>55</v>
      </c>
      <c r="H93">
        <f>ROUNDDOWN(VLOOKUP($D93,'단계별 1일동안 획득하는 보상 량'!$B:$G,LEFT('건물 성장 비용'!H$3,1)+1,0)
*IF(MOD($F93+LEFT($G$3,1)+4,5)=$U$8,$V$8)
*$E93,0)</f>
        <v>0</v>
      </c>
      <c r="I93">
        <f>ROUNDDOWN(VLOOKUP($D93,'단계별 1일동안 획득하는 보상 량'!$B:$G,LEFT('건물 성장 비용'!I$3,1)+1,0)
*IF(MOD($F93+LEFT($G$3,1)+4,5)=$U$8,$V$8)
*$E93,0)</f>
        <v>0</v>
      </c>
      <c r="J93">
        <f>ROUNDDOWN(VLOOKUP($D93,'단계별 1일동안 획득하는 보상 량'!$B:$G,LEFT('건물 성장 비용'!J$3,1)+1,0)
*IF(MOD($F93+LEFT($G$3,1)+4,5)=$U$8,$V$8)
*$E93,0)</f>
        <v>22</v>
      </c>
      <c r="K93">
        <f>ROUNDDOWN(VLOOKUP($D93,'단계별 1일동안 획득하는 보상 량'!$B:$G,LEFT('건물 성장 비용'!K$3,1)+1,0)
*IF(MOD($F93+LEFT($G$3,1)+4,5)=$U$8,$V$8)
*$E93,0)</f>
        <v>0</v>
      </c>
      <c r="L93">
        <f>ROUNDDOWN(VLOOKUP($D93,'단계별 1일동안 획득하는 보상 량'!$B:$G,LEFT('건물 성장 비용'!L$3,1)+1,0)
*IF(MOD($F93+LEFT($G$3,1)+4,5)=$U$8,$V$8)
*$E93,0)</f>
        <v>55</v>
      </c>
      <c r="M93">
        <f>ROUNDDOWN(VLOOKUP($D93,'단계별 1일동안 획득하는 보상 량'!$B:$G,LEFT('건물 성장 비용'!M$3,1)+1,0)
*IF(MOD($F93+LEFT($G$3,1)+4,5)=$U$8,$V$8)
*$E93,0)</f>
        <v>0</v>
      </c>
      <c r="N93">
        <f>ROUNDDOWN(VLOOKUP($D93,'단계별 1일동안 획득하는 보상 량'!$B:$G,LEFT('건물 성장 비용'!N$3,1)+1,0)
*IF(MOD($F93+LEFT($G$3,1)+4,5)=$U$8,$V$8)
*$E93,0)</f>
        <v>55</v>
      </c>
      <c r="O93">
        <f>ROUNDDOWN(VLOOKUP($D93,'단계별 1일동안 획득하는 보상 량'!$B:$G,LEFT('건물 성장 비용'!O$3,1)+1,0)
*IF(MOD($F93+LEFT($G$3,1)+4,5)=$U$8,$V$8)
*$E93,0)</f>
        <v>22</v>
      </c>
      <c r="P93">
        <f>ROUNDDOWN(VLOOKUP($D93,'단계별 1일동안 획득하는 보상 량'!$B:$G,LEFT('건물 성장 비용'!P$3,1)+1,0)
*IF(MOD($F93+LEFT($G$3,1)+4,5)=$U$8,$V$8)
*$E93,0)</f>
        <v>55</v>
      </c>
      <c r="Q93">
        <f>ROUNDDOWN(VLOOKUP($D93,'단계별 1일동안 획득하는 보상 량'!$B:$G,LEFT('건물 성장 비용'!Q$3,1)+1,0)
*IF(MOD($F93+LEFT($G$3,1)+4,5)=$U$8,$V$8)
*$E93,0)</f>
        <v>0</v>
      </c>
      <c r="R93">
        <f>ROUNDDOWN(VLOOKUP($D93,'단계별 1일동안 획득하는 보상 량'!$B:$G,LEFT('건물 성장 비용'!R$3,1)+1,0)
*IF(MOD($F93+LEFT($G$3,1)+4,5)=$U$8,$V$8)
*$E93,0)</f>
        <v>55</v>
      </c>
      <c r="S93">
        <f>ROUNDDOWN(VLOOKUP($D93,'단계별 1일동안 획득하는 보상 량'!$B:$G,LEFT('건물 성장 비용'!S$3,1)+1,0)
*IF(MOD($F93+LEFT($G$3,1)+4,5)=$U$8,$V$8)
*$E93,0)</f>
        <v>0</v>
      </c>
    </row>
    <row r="94" spans="4:19" x14ac:dyDescent="0.3">
      <c r="D94">
        <f t="shared" si="1"/>
        <v>18</v>
      </c>
      <c r="E94" s="30">
        <v>1</v>
      </c>
      <c r="F94" s="27">
        <v>90</v>
      </c>
      <c r="G94">
        <f>ROUNDDOWN(VLOOKUP($D94,'단계별 1일동안 획득하는 보상 량'!$B:$G,LEFT('건물 성장 비용'!G$3,1)+1,0)
*IF(MOD($F94+LEFT($G$3,1)+4,5)=$U$9,$V$9)
*$E94,0)</f>
        <v>66</v>
      </c>
      <c r="H94">
        <f>ROUNDDOWN(VLOOKUP($D94,'단계별 1일동안 획득하는 보상 량'!$B:$G,LEFT('건물 성장 비용'!H$3,1)+1,0)
*IF(MOD($F94+LEFT($G$3,1)+4,5)=$U$9,$V$9)
*$E94,0)</f>
        <v>0</v>
      </c>
      <c r="I94">
        <f>ROUNDDOWN(VLOOKUP($D94,'단계별 1일동안 획득하는 보상 량'!$B:$G,LEFT('건물 성장 비용'!I$3,1)+1,0)
*IF(MOD($F94+LEFT($G$3,1)+4,5)=$U$9,$V$9)
*$E94,0)</f>
        <v>0</v>
      </c>
      <c r="J94">
        <f>ROUNDDOWN(VLOOKUP($D94,'단계별 1일동안 획득하는 보상 량'!$B:$G,LEFT('건물 성장 비용'!J$3,1)+1,0)
*IF(MOD($F94+LEFT($G$3,1)+4,5)=$U$9,$V$9)
*$E94,0)</f>
        <v>26</v>
      </c>
      <c r="K94">
        <f>ROUNDDOWN(VLOOKUP($D94,'단계별 1일동안 획득하는 보상 량'!$B:$G,LEFT('건물 성장 비용'!K$3,1)+1,0)
*IF(MOD($F94+LEFT($G$3,1)+4,5)=$U$9,$V$9)
*$E94,0)</f>
        <v>0</v>
      </c>
      <c r="L94">
        <f>ROUNDDOWN(VLOOKUP($D94,'단계별 1일동안 획득하는 보상 량'!$B:$G,LEFT('건물 성장 비용'!L$3,1)+1,0)
*IF(MOD($F94+LEFT($G$3,1)+4,5)=$U$9,$V$9)
*$E94,0)</f>
        <v>66</v>
      </c>
      <c r="M94">
        <f>ROUNDDOWN(VLOOKUP($D94,'단계별 1일동안 획득하는 보상 량'!$B:$G,LEFT('건물 성장 비용'!M$3,1)+1,0)
*IF(MOD($F94+LEFT($G$3,1)+4,5)=$U$9,$V$9)
*$E94,0)</f>
        <v>0</v>
      </c>
      <c r="N94">
        <f>ROUNDDOWN(VLOOKUP($D94,'단계별 1일동안 획득하는 보상 량'!$B:$G,LEFT('건물 성장 비용'!N$3,1)+1,0)
*IF(MOD($F94+LEFT($G$3,1)+4,5)=$U$9,$V$9)
*$E94,0)</f>
        <v>66</v>
      </c>
      <c r="O94">
        <f>ROUNDDOWN(VLOOKUP($D94,'단계별 1일동안 획득하는 보상 량'!$B:$G,LEFT('건물 성장 비용'!O$3,1)+1,0)
*IF(MOD($F94+LEFT($G$3,1)+4,5)=$U$9,$V$9)
*$E94,0)</f>
        <v>26</v>
      </c>
      <c r="P94">
        <f>ROUNDDOWN(VLOOKUP($D94,'단계별 1일동안 획득하는 보상 량'!$B:$G,LEFT('건물 성장 비용'!P$3,1)+1,0)
*IF(MOD($F94+LEFT($G$3,1)+4,5)=$U$9,$V$9)
*$E94,0)</f>
        <v>66</v>
      </c>
      <c r="Q94">
        <f>ROUNDDOWN(VLOOKUP($D94,'단계별 1일동안 획득하는 보상 량'!$B:$G,LEFT('건물 성장 비용'!Q$3,1)+1,0)
*IF(MOD($F94+LEFT($G$3,1)+4,5)=$U$9,$V$9)
*$E94,0)</f>
        <v>0</v>
      </c>
      <c r="R94">
        <f>ROUNDDOWN(VLOOKUP($D94,'단계별 1일동안 획득하는 보상 량'!$B:$G,LEFT('건물 성장 비용'!R$3,1)+1,0)
*IF(MOD($F94+LEFT($G$3,1)+4,5)=$U$9,$V$9)
*$E94,0)</f>
        <v>66</v>
      </c>
      <c r="S94">
        <f>ROUNDDOWN(VLOOKUP($D94,'단계별 1일동안 획득하는 보상 량'!$B:$G,LEFT('건물 성장 비용'!S$3,1)+1,0)
*IF(MOD($F94+LEFT($G$3,1)+4,5)=$U$9,$V$9)
*$E94,0)</f>
        <v>0</v>
      </c>
    </row>
    <row r="95" spans="4:19" x14ac:dyDescent="0.3">
      <c r="D95">
        <f t="shared" si="1"/>
        <v>19</v>
      </c>
      <c r="E95" s="30">
        <v>1</v>
      </c>
      <c r="F95" s="27">
        <v>91</v>
      </c>
      <c r="G95">
        <f>ROUNDDOWN(VLOOKUP($D95,'단계별 1일동안 획득하는 보상 량'!$B:$G,LEFT('건물 성장 비용'!G$3,1)+1,0)
*IF(MOD($F95+LEFT($G$3,1)+4,5)=$U$5,$V$5)
*$E95,0)</f>
        <v>26</v>
      </c>
      <c r="H95">
        <f>ROUNDDOWN(VLOOKUP($D95,'단계별 1일동안 획득하는 보상 량'!$B:$G,LEFT('건물 성장 비용'!H$3,1)+1,0)
*IF(MOD($F95+LEFT($G$3,1)+4,5)=$U$5,$V$5)
*$E95,0)</f>
        <v>0</v>
      </c>
      <c r="I95">
        <f>ROUNDDOWN(VLOOKUP($D95,'단계별 1일동안 획득하는 보상 량'!$B:$G,LEFT('건물 성장 비용'!I$3,1)+1,0)
*IF(MOD($F95+LEFT($G$3,1)+4,5)=$U$5,$V$5)
*$E95,0)</f>
        <v>0</v>
      </c>
      <c r="J95">
        <f>ROUNDDOWN(VLOOKUP($D95,'단계별 1일동안 획득하는 보상 량'!$B:$G,LEFT('건물 성장 비용'!J$3,1)+1,0)
*IF(MOD($F95+LEFT($G$3,1)+4,5)=$U$5,$V$5)
*$E95,0)</f>
        <v>0</v>
      </c>
      <c r="K95">
        <f>ROUNDDOWN(VLOOKUP($D95,'단계별 1일동안 획득하는 보상 량'!$B:$G,LEFT('건물 성장 비용'!K$3,1)+1,0)
*IF(MOD($F95+LEFT($G$3,1)+4,5)=$U$5,$V$5)
*$E95,0)</f>
        <v>5</v>
      </c>
      <c r="L95">
        <f>ROUNDDOWN(VLOOKUP($D95,'단계별 1일동안 획득하는 보상 량'!$B:$G,LEFT('건물 성장 비용'!L$3,1)+1,0)
*IF(MOD($F95+LEFT($G$3,1)+4,5)=$U$5,$V$5)
*$E95,0)</f>
        <v>26</v>
      </c>
      <c r="M95">
        <f>ROUNDDOWN(VLOOKUP($D95,'단계별 1일동안 획득하는 보상 량'!$B:$G,LEFT('건물 성장 비용'!M$3,1)+1,0)
*IF(MOD($F95+LEFT($G$3,1)+4,5)=$U$5,$V$5)
*$E95,0)</f>
        <v>5</v>
      </c>
      <c r="N95">
        <f>ROUNDDOWN(VLOOKUP($D95,'단계별 1일동안 획득하는 보상 량'!$B:$G,LEFT('건물 성장 비용'!N$3,1)+1,0)
*IF(MOD($F95+LEFT($G$3,1)+4,5)=$U$5,$V$5)
*$E95,0)</f>
        <v>26</v>
      </c>
      <c r="O95">
        <f>ROUNDDOWN(VLOOKUP($D95,'단계별 1일동안 획득하는 보상 량'!$B:$G,LEFT('건물 성장 비용'!O$3,1)+1,0)
*IF(MOD($F95+LEFT($G$3,1)+4,5)=$U$5,$V$5)
*$E95,0)</f>
        <v>0</v>
      </c>
      <c r="P95">
        <f>ROUNDDOWN(VLOOKUP($D95,'단계별 1일동안 획득하는 보상 량'!$B:$G,LEFT('건물 성장 비용'!P$3,1)+1,0)
*IF(MOD($F95+LEFT($G$3,1)+4,5)=$U$5,$V$5)
*$E95,0)</f>
        <v>26</v>
      </c>
      <c r="Q95">
        <f>ROUNDDOWN(VLOOKUP($D95,'단계별 1일동안 획득하는 보상 량'!$B:$G,LEFT('건물 성장 비용'!Q$3,1)+1,0)
*IF(MOD($F95+LEFT($G$3,1)+4,5)=$U$5,$V$5)
*$E95,0)</f>
        <v>0</v>
      </c>
      <c r="R95">
        <f>ROUNDDOWN(VLOOKUP($D95,'단계별 1일동안 획득하는 보상 량'!$B:$G,LEFT('건물 성장 비용'!R$3,1)+1,0)
*IF(MOD($F95+LEFT($G$3,1)+4,5)=$U$5,$V$5)
*$E95,0)</f>
        <v>26</v>
      </c>
      <c r="S95">
        <f>ROUNDDOWN(VLOOKUP($D95,'단계별 1일동안 획득하는 보상 량'!$B:$G,LEFT('건물 성장 비용'!S$3,1)+1,0)
*IF(MOD($F95+LEFT($G$3,1)+4,5)=$U$5,$V$5)
*$E95,0)</f>
        <v>0</v>
      </c>
    </row>
    <row r="96" spans="4:19" x14ac:dyDescent="0.3">
      <c r="D96">
        <f t="shared" si="1"/>
        <v>19</v>
      </c>
      <c r="E96" s="30">
        <v>1</v>
      </c>
      <c r="F96" s="27">
        <v>92</v>
      </c>
      <c r="G96">
        <f>ROUNDDOWN(VLOOKUP($D96,'단계별 1일동안 획득하는 보상 량'!$B:$G,LEFT('건물 성장 비용'!G$3,1)+1,0)
*IF(MOD($F96+LEFT($G$3,1)+4,5)=$U$6,$V$6)
*$E96,0)</f>
        <v>40</v>
      </c>
      <c r="H96">
        <f>ROUNDDOWN(VLOOKUP($D96,'단계별 1일동안 획득하는 보상 량'!$B:$G,LEFT('건물 성장 비용'!H$3,1)+1,0)
*IF(MOD($F96+LEFT($G$3,1)+4,5)=$U$6,$V$6)
*$E96,0)</f>
        <v>0</v>
      </c>
      <c r="I96">
        <f>ROUNDDOWN(VLOOKUP($D96,'단계별 1일동안 획득하는 보상 량'!$B:$G,LEFT('건물 성장 비용'!I$3,1)+1,0)
*IF(MOD($F96+LEFT($G$3,1)+4,5)=$U$6,$V$6)
*$E96,0)</f>
        <v>0</v>
      </c>
      <c r="J96">
        <f>ROUNDDOWN(VLOOKUP($D96,'단계별 1일동안 획득하는 보상 량'!$B:$G,LEFT('건물 성장 비용'!J$3,1)+1,0)
*IF(MOD($F96+LEFT($G$3,1)+4,5)=$U$6,$V$6)
*$E96,0)</f>
        <v>0</v>
      </c>
      <c r="K96">
        <f>ROUNDDOWN(VLOOKUP($D96,'단계별 1일동안 획득하는 보상 량'!$B:$G,LEFT('건물 성장 비용'!K$3,1)+1,0)
*IF(MOD($F96+LEFT($G$3,1)+4,5)=$U$6,$V$6)
*$E96,0)</f>
        <v>8</v>
      </c>
      <c r="L96">
        <f>ROUNDDOWN(VLOOKUP($D96,'단계별 1일동안 획득하는 보상 량'!$B:$G,LEFT('건물 성장 비용'!L$3,1)+1,0)
*IF(MOD($F96+LEFT($G$3,1)+4,5)=$U$6,$V$6)
*$E96,0)</f>
        <v>40</v>
      </c>
      <c r="M96">
        <f>ROUNDDOWN(VLOOKUP($D96,'단계별 1일동안 획득하는 보상 량'!$B:$G,LEFT('건물 성장 비용'!M$3,1)+1,0)
*IF(MOD($F96+LEFT($G$3,1)+4,5)=$U$6,$V$6)
*$E96,0)</f>
        <v>8</v>
      </c>
      <c r="N96">
        <f>ROUNDDOWN(VLOOKUP($D96,'단계별 1일동안 획득하는 보상 량'!$B:$G,LEFT('건물 성장 비용'!N$3,1)+1,0)
*IF(MOD($F96+LEFT($G$3,1)+4,5)=$U$6,$V$6)
*$E96,0)</f>
        <v>40</v>
      </c>
      <c r="O96">
        <f>ROUNDDOWN(VLOOKUP($D96,'단계별 1일동안 획득하는 보상 량'!$B:$G,LEFT('건물 성장 비용'!O$3,1)+1,0)
*IF(MOD($F96+LEFT($G$3,1)+4,5)=$U$6,$V$6)
*$E96,0)</f>
        <v>0</v>
      </c>
      <c r="P96">
        <f>ROUNDDOWN(VLOOKUP($D96,'단계별 1일동안 획득하는 보상 량'!$B:$G,LEFT('건물 성장 비용'!P$3,1)+1,0)
*IF(MOD($F96+LEFT($G$3,1)+4,5)=$U$6,$V$6)
*$E96,0)</f>
        <v>40</v>
      </c>
      <c r="Q96">
        <f>ROUNDDOWN(VLOOKUP($D96,'단계별 1일동안 획득하는 보상 량'!$B:$G,LEFT('건물 성장 비용'!Q$3,1)+1,0)
*IF(MOD($F96+LEFT($G$3,1)+4,5)=$U$6,$V$6)
*$E96,0)</f>
        <v>0</v>
      </c>
      <c r="R96">
        <f>ROUNDDOWN(VLOOKUP($D96,'단계별 1일동안 획득하는 보상 량'!$B:$G,LEFT('건물 성장 비용'!R$3,1)+1,0)
*IF(MOD($F96+LEFT($G$3,1)+4,5)=$U$6,$V$6)
*$E96,0)</f>
        <v>40</v>
      </c>
      <c r="S96">
        <f>ROUNDDOWN(VLOOKUP($D96,'단계별 1일동안 획득하는 보상 량'!$B:$G,LEFT('건물 성장 비용'!S$3,1)+1,0)
*IF(MOD($F96+LEFT($G$3,1)+4,5)=$U$6,$V$6)
*$E96,0)</f>
        <v>0</v>
      </c>
    </row>
    <row r="97" spans="4:19" x14ac:dyDescent="0.3">
      <c r="D97">
        <f t="shared" si="1"/>
        <v>19</v>
      </c>
      <c r="E97" s="30">
        <v>1</v>
      </c>
      <c r="F97" s="27">
        <v>93</v>
      </c>
      <c r="G97">
        <f>ROUNDDOWN(VLOOKUP($D97,'단계별 1일동안 획득하는 보상 량'!$B:$G,LEFT('건물 성장 비용'!G$3,1)+1,0)
*IF(MOD($F97+LEFT($G$3,1)+4,5)=$U$7,$V$7)
*$E97,0)</f>
        <v>53</v>
      </c>
      <c r="H97">
        <f>ROUNDDOWN(VLOOKUP($D97,'단계별 1일동안 획득하는 보상 량'!$B:$G,LEFT('건물 성장 비용'!H$3,1)+1,0)
*IF(MOD($F97+LEFT($G$3,1)+4,5)=$U$7,$V$7)
*$E97,0)</f>
        <v>0</v>
      </c>
      <c r="I97">
        <f>ROUNDDOWN(VLOOKUP($D97,'단계별 1일동안 획득하는 보상 량'!$B:$G,LEFT('건물 성장 비용'!I$3,1)+1,0)
*IF(MOD($F97+LEFT($G$3,1)+4,5)=$U$7,$V$7)
*$E97,0)</f>
        <v>0</v>
      </c>
      <c r="J97">
        <f>ROUNDDOWN(VLOOKUP($D97,'단계별 1일동안 획득하는 보상 량'!$B:$G,LEFT('건물 성장 비용'!J$3,1)+1,0)
*IF(MOD($F97+LEFT($G$3,1)+4,5)=$U$7,$V$7)
*$E97,0)</f>
        <v>0</v>
      </c>
      <c r="K97">
        <f>ROUNDDOWN(VLOOKUP($D97,'단계별 1일동안 획득하는 보상 량'!$B:$G,LEFT('건물 성장 비용'!K$3,1)+1,0)
*IF(MOD($F97+LEFT($G$3,1)+4,5)=$U$7,$V$7)
*$E97,0)</f>
        <v>10</v>
      </c>
      <c r="L97">
        <f>ROUNDDOWN(VLOOKUP($D97,'단계별 1일동안 획득하는 보상 량'!$B:$G,LEFT('건물 성장 비용'!L$3,1)+1,0)
*IF(MOD($F97+LEFT($G$3,1)+4,5)=$U$7,$V$7)
*$E97,0)</f>
        <v>53</v>
      </c>
      <c r="M97">
        <f>ROUNDDOWN(VLOOKUP($D97,'단계별 1일동안 획득하는 보상 량'!$B:$G,LEFT('건물 성장 비용'!M$3,1)+1,0)
*IF(MOD($F97+LEFT($G$3,1)+4,5)=$U$7,$V$7)
*$E97,0)</f>
        <v>10</v>
      </c>
      <c r="N97">
        <f>ROUNDDOWN(VLOOKUP($D97,'단계별 1일동안 획득하는 보상 량'!$B:$G,LEFT('건물 성장 비용'!N$3,1)+1,0)
*IF(MOD($F97+LEFT($G$3,1)+4,5)=$U$7,$V$7)
*$E97,0)</f>
        <v>53</v>
      </c>
      <c r="O97">
        <f>ROUNDDOWN(VLOOKUP($D97,'단계별 1일동안 획득하는 보상 량'!$B:$G,LEFT('건물 성장 비용'!O$3,1)+1,0)
*IF(MOD($F97+LEFT($G$3,1)+4,5)=$U$7,$V$7)
*$E97,0)</f>
        <v>0</v>
      </c>
      <c r="P97">
        <f>ROUNDDOWN(VLOOKUP($D97,'단계별 1일동안 획득하는 보상 량'!$B:$G,LEFT('건물 성장 비용'!P$3,1)+1,0)
*IF(MOD($F97+LEFT($G$3,1)+4,5)=$U$7,$V$7)
*$E97,0)</f>
        <v>53</v>
      </c>
      <c r="Q97">
        <f>ROUNDDOWN(VLOOKUP($D97,'단계별 1일동안 획득하는 보상 량'!$B:$G,LEFT('건물 성장 비용'!Q$3,1)+1,0)
*IF(MOD($F97+LEFT($G$3,1)+4,5)=$U$7,$V$7)
*$E97,0)</f>
        <v>0</v>
      </c>
      <c r="R97">
        <f>ROUNDDOWN(VLOOKUP($D97,'단계별 1일동안 획득하는 보상 량'!$B:$G,LEFT('건물 성장 비용'!R$3,1)+1,0)
*IF(MOD($F97+LEFT($G$3,1)+4,5)=$U$7,$V$7)
*$E97,0)</f>
        <v>53</v>
      </c>
      <c r="S97">
        <f>ROUNDDOWN(VLOOKUP($D97,'단계별 1일동안 획득하는 보상 량'!$B:$G,LEFT('건물 성장 비용'!S$3,1)+1,0)
*IF(MOD($F97+LEFT($G$3,1)+4,5)=$U$7,$V$7)
*$E97,0)</f>
        <v>0</v>
      </c>
    </row>
    <row r="98" spans="4:19" x14ac:dyDescent="0.3">
      <c r="D98">
        <f t="shared" si="1"/>
        <v>19</v>
      </c>
      <c r="E98" s="30">
        <v>1</v>
      </c>
      <c r="F98" s="27">
        <v>94</v>
      </c>
      <c r="G98">
        <f>ROUNDDOWN(VLOOKUP($D98,'단계별 1일동안 획득하는 보상 량'!$B:$G,LEFT('건물 성장 비용'!G$3,1)+1,0)
*IF(MOD($F98+LEFT($G$3,1)+4,5)=$U$8,$V$8)
*$E98,0)</f>
        <v>66</v>
      </c>
      <c r="H98">
        <f>ROUNDDOWN(VLOOKUP($D98,'단계별 1일동안 획득하는 보상 량'!$B:$G,LEFT('건물 성장 비용'!H$3,1)+1,0)
*IF(MOD($F98+LEFT($G$3,1)+4,5)=$U$8,$V$8)
*$E98,0)</f>
        <v>0</v>
      </c>
      <c r="I98">
        <f>ROUNDDOWN(VLOOKUP($D98,'단계별 1일동안 획득하는 보상 량'!$B:$G,LEFT('건물 성장 비용'!I$3,1)+1,0)
*IF(MOD($F98+LEFT($G$3,1)+4,5)=$U$8,$V$8)
*$E98,0)</f>
        <v>0</v>
      </c>
      <c r="J98">
        <f>ROUNDDOWN(VLOOKUP($D98,'단계별 1일동안 획득하는 보상 량'!$B:$G,LEFT('건물 성장 비용'!J$3,1)+1,0)
*IF(MOD($F98+LEFT($G$3,1)+4,5)=$U$8,$V$8)
*$E98,0)</f>
        <v>0</v>
      </c>
      <c r="K98">
        <f>ROUNDDOWN(VLOOKUP($D98,'단계별 1일동안 획득하는 보상 량'!$B:$G,LEFT('건물 성장 비용'!K$3,1)+1,0)
*IF(MOD($F98+LEFT($G$3,1)+4,5)=$U$8,$V$8)
*$E98,0)</f>
        <v>13</v>
      </c>
      <c r="L98">
        <f>ROUNDDOWN(VLOOKUP($D98,'단계별 1일동안 획득하는 보상 량'!$B:$G,LEFT('건물 성장 비용'!L$3,1)+1,0)
*IF(MOD($F98+LEFT($G$3,1)+4,5)=$U$8,$V$8)
*$E98,0)</f>
        <v>66</v>
      </c>
      <c r="M98">
        <f>ROUNDDOWN(VLOOKUP($D98,'단계별 1일동안 획득하는 보상 량'!$B:$G,LEFT('건물 성장 비용'!M$3,1)+1,0)
*IF(MOD($F98+LEFT($G$3,1)+4,5)=$U$8,$V$8)
*$E98,0)</f>
        <v>13</v>
      </c>
      <c r="N98">
        <f>ROUNDDOWN(VLOOKUP($D98,'단계별 1일동안 획득하는 보상 량'!$B:$G,LEFT('건물 성장 비용'!N$3,1)+1,0)
*IF(MOD($F98+LEFT($G$3,1)+4,5)=$U$8,$V$8)
*$E98,0)</f>
        <v>66</v>
      </c>
      <c r="O98">
        <f>ROUNDDOWN(VLOOKUP($D98,'단계별 1일동안 획득하는 보상 량'!$B:$G,LEFT('건물 성장 비용'!O$3,1)+1,0)
*IF(MOD($F98+LEFT($G$3,1)+4,5)=$U$8,$V$8)
*$E98,0)</f>
        <v>0</v>
      </c>
      <c r="P98">
        <f>ROUNDDOWN(VLOOKUP($D98,'단계별 1일동안 획득하는 보상 량'!$B:$G,LEFT('건물 성장 비용'!P$3,1)+1,0)
*IF(MOD($F98+LEFT($G$3,1)+4,5)=$U$8,$V$8)
*$E98,0)</f>
        <v>66</v>
      </c>
      <c r="Q98">
        <f>ROUNDDOWN(VLOOKUP($D98,'단계별 1일동안 획득하는 보상 량'!$B:$G,LEFT('건물 성장 비용'!Q$3,1)+1,0)
*IF(MOD($F98+LEFT($G$3,1)+4,5)=$U$8,$V$8)
*$E98,0)</f>
        <v>0</v>
      </c>
      <c r="R98">
        <f>ROUNDDOWN(VLOOKUP($D98,'단계별 1일동안 획득하는 보상 량'!$B:$G,LEFT('건물 성장 비용'!R$3,1)+1,0)
*IF(MOD($F98+LEFT($G$3,1)+4,5)=$U$8,$V$8)
*$E98,0)</f>
        <v>66</v>
      </c>
      <c r="S98">
        <f>ROUNDDOWN(VLOOKUP($D98,'단계별 1일동안 획득하는 보상 량'!$B:$G,LEFT('건물 성장 비용'!S$3,1)+1,0)
*IF(MOD($F98+LEFT($G$3,1)+4,5)=$U$8,$V$8)
*$E98,0)</f>
        <v>0</v>
      </c>
    </row>
    <row r="99" spans="4:19" x14ac:dyDescent="0.3">
      <c r="D99">
        <f t="shared" si="1"/>
        <v>19</v>
      </c>
      <c r="E99" s="30">
        <v>1</v>
      </c>
      <c r="F99" s="27">
        <v>95</v>
      </c>
      <c r="G99">
        <f>ROUNDDOWN(VLOOKUP($D99,'단계별 1일동안 획득하는 보상 량'!$B:$G,LEFT('건물 성장 비용'!G$3,1)+1,0)
*IF(MOD($F99+LEFT($G$3,1)+4,5)=$U$9,$V$9)
*$E99,0)</f>
        <v>80</v>
      </c>
      <c r="H99">
        <f>ROUNDDOWN(VLOOKUP($D99,'단계별 1일동안 획득하는 보상 량'!$B:$G,LEFT('건물 성장 비용'!H$3,1)+1,0)
*IF(MOD($F99+LEFT($G$3,1)+4,5)=$U$9,$V$9)
*$E99,0)</f>
        <v>0</v>
      </c>
      <c r="I99">
        <f>ROUNDDOWN(VLOOKUP($D99,'단계별 1일동안 획득하는 보상 량'!$B:$G,LEFT('건물 성장 비용'!I$3,1)+1,0)
*IF(MOD($F99+LEFT($G$3,1)+4,5)=$U$9,$V$9)
*$E99,0)</f>
        <v>0</v>
      </c>
      <c r="J99">
        <f>ROUNDDOWN(VLOOKUP($D99,'단계별 1일동안 획득하는 보상 량'!$B:$G,LEFT('건물 성장 비용'!J$3,1)+1,0)
*IF(MOD($F99+LEFT($G$3,1)+4,5)=$U$9,$V$9)
*$E99,0)</f>
        <v>0</v>
      </c>
      <c r="K99">
        <f>ROUNDDOWN(VLOOKUP($D99,'단계별 1일동안 획득하는 보상 량'!$B:$G,LEFT('건물 성장 비용'!K$3,1)+1,0)
*IF(MOD($F99+LEFT($G$3,1)+4,5)=$U$9,$V$9)
*$E99,0)</f>
        <v>16</v>
      </c>
      <c r="L99">
        <f>ROUNDDOWN(VLOOKUP($D99,'단계별 1일동안 획득하는 보상 량'!$B:$G,LEFT('건물 성장 비용'!L$3,1)+1,0)
*IF(MOD($F99+LEFT($G$3,1)+4,5)=$U$9,$V$9)
*$E99,0)</f>
        <v>80</v>
      </c>
      <c r="M99">
        <f>ROUNDDOWN(VLOOKUP($D99,'단계별 1일동안 획득하는 보상 량'!$B:$G,LEFT('건물 성장 비용'!M$3,1)+1,0)
*IF(MOD($F99+LEFT($G$3,1)+4,5)=$U$9,$V$9)
*$E99,0)</f>
        <v>16</v>
      </c>
      <c r="N99">
        <f>ROUNDDOWN(VLOOKUP($D99,'단계별 1일동안 획득하는 보상 량'!$B:$G,LEFT('건물 성장 비용'!N$3,1)+1,0)
*IF(MOD($F99+LEFT($G$3,1)+4,5)=$U$9,$V$9)
*$E99,0)</f>
        <v>80</v>
      </c>
      <c r="O99">
        <f>ROUNDDOWN(VLOOKUP($D99,'단계별 1일동안 획득하는 보상 량'!$B:$G,LEFT('건물 성장 비용'!O$3,1)+1,0)
*IF(MOD($F99+LEFT($G$3,1)+4,5)=$U$9,$V$9)
*$E99,0)</f>
        <v>0</v>
      </c>
      <c r="P99">
        <f>ROUNDDOWN(VLOOKUP($D99,'단계별 1일동안 획득하는 보상 량'!$B:$G,LEFT('건물 성장 비용'!P$3,1)+1,0)
*IF(MOD($F99+LEFT($G$3,1)+4,5)=$U$9,$V$9)
*$E99,0)</f>
        <v>80</v>
      </c>
      <c r="Q99">
        <f>ROUNDDOWN(VLOOKUP($D99,'단계별 1일동안 획득하는 보상 량'!$B:$G,LEFT('건물 성장 비용'!Q$3,1)+1,0)
*IF(MOD($F99+LEFT($G$3,1)+4,5)=$U$9,$V$9)
*$E99,0)</f>
        <v>0</v>
      </c>
      <c r="R99">
        <f>ROUNDDOWN(VLOOKUP($D99,'단계별 1일동안 획득하는 보상 량'!$B:$G,LEFT('건물 성장 비용'!R$3,1)+1,0)
*IF(MOD($F99+LEFT($G$3,1)+4,5)=$U$9,$V$9)
*$E99,0)</f>
        <v>80</v>
      </c>
      <c r="S99">
        <f>ROUNDDOWN(VLOOKUP($D99,'단계별 1일동안 획득하는 보상 량'!$B:$G,LEFT('건물 성장 비용'!S$3,1)+1,0)
*IF(MOD($F99+LEFT($G$3,1)+4,5)=$U$9,$V$9)
*$E99,0)</f>
        <v>0</v>
      </c>
    </row>
    <row r="100" spans="4:19" x14ac:dyDescent="0.3">
      <c r="D100">
        <f t="shared" si="1"/>
        <v>20</v>
      </c>
      <c r="E100" s="30">
        <v>1</v>
      </c>
      <c r="F100" s="27">
        <v>96</v>
      </c>
      <c r="G100">
        <f>ROUNDDOWN(VLOOKUP($D100,'단계별 1일동안 획득하는 보상 량'!$B:$G,LEFT('건물 성장 비용'!G$3,1)+1,0)
*IF(MOD($F100+LEFT($G$3,1)+4,5)=$U$5,$V$5)
*$E100,0)</f>
        <v>32</v>
      </c>
      <c r="H100">
        <f>ROUNDDOWN(VLOOKUP($D100,'단계별 1일동안 획득하는 보상 량'!$B:$G,LEFT('건물 성장 비용'!H$3,1)+1,0)
*IF(MOD($F100+LEFT($G$3,1)+4,5)=$U$5,$V$5)
*$E100,0)</f>
        <v>25</v>
      </c>
      <c r="I100">
        <f>ROUNDDOWN(VLOOKUP($D100,'단계별 1일동안 획득하는 보상 량'!$B:$G,LEFT('건물 성장 비용'!I$3,1)+1,0)
*IF(MOD($F100+LEFT($G$3,1)+4,5)=$U$5,$V$5)
*$E100,0)</f>
        <v>19</v>
      </c>
      <c r="J100">
        <f>ROUNDDOWN(VLOOKUP($D100,'단계별 1일동안 획득하는 보상 량'!$B:$G,LEFT('건물 성장 비용'!J$3,1)+1,0)
*IF(MOD($F100+LEFT($G$3,1)+4,5)=$U$5,$V$5)
*$E100,0)</f>
        <v>12</v>
      </c>
      <c r="K100">
        <f>ROUNDDOWN(VLOOKUP($D100,'단계별 1일동안 획득하는 보상 량'!$B:$G,LEFT('건물 성장 비용'!K$3,1)+1,0)
*IF(MOD($F100+LEFT($G$3,1)+4,5)=$U$5,$V$5)
*$E100,0)</f>
        <v>6</v>
      </c>
      <c r="L100">
        <f>ROUNDDOWN(VLOOKUP($D100,'단계별 1일동안 획득하는 보상 량'!$B:$G,LEFT('건물 성장 비용'!L$3,1)+1,0)
*IF(MOD($F100+LEFT($G$3,1)+4,5)=$U$5,$V$5)
*$E100,0)</f>
        <v>32</v>
      </c>
      <c r="M100">
        <f>ROUNDDOWN(VLOOKUP($D100,'단계별 1일동안 획득하는 보상 량'!$B:$G,LEFT('건물 성장 비용'!M$3,1)+1,0)
*IF(MOD($F100+LEFT($G$3,1)+4,5)=$U$5,$V$5)
*$E100,0)</f>
        <v>6</v>
      </c>
      <c r="N100">
        <f>ROUNDDOWN(VLOOKUP($D100,'단계별 1일동안 획득하는 보상 량'!$B:$G,LEFT('건물 성장 비용'!N$3,1)+1,0)
*IF(MOD($F100+LEFT($G$3,1)+4,5)=$U$5,$V$5)
*$E100,0)</f>
        <v>32</v>
      </c>
      <c r="O100">
        <f>ROUNDDOWN(VLOOKUP($D100,'단계별 1일동안 획득하는 보상 량'!$B:$G,LEFT('건물 성장 비용'!O$3,1)+1,0)
*IF(MOD($F100+LEFT($G$3,1)+4,5)=$U$5,$V$5)
*$E100,0)</f>
        <v>12</v>
      </c>
      <c r="P100">
        <f>ROUNDDOWN(VLOOKUP($D100,'단계별 1일동안 획득하는 보상 량'!$B:$G,LEFT('건물 성장 비용'!P$3,1)+1,0)
*IF(MOD($F100+LEFT($G$3,1)+4,5)=$U$5,$V$5)
*$E100,0)</f>
        <v>32</v>
      </c>
      <c r="Q100">
        <f>ROUNDDOWN(VLOOKUP($D100,'단계별 1일동안 획득하는 보상 량'!$B:$G,LEFT('건물 성장 비용'!Q$3,1)+1,0)
*IF(MOD($F100+LEFT($G$3,1)+4,5)=$U$5,$V$5)
*$E100,0)</f>
        <v>25</v>
      </c>
      <c r="R100">
        <f>ROUNDDOWN(VLOOKUP($D100,'단계별 1일동안 획득하는 보상 량'!$B:$G,LEFT('건물 성장 비용'!R$3,1)+1,0)
*IF(MOD($F100+LEFT($G$3,1)+4,5)=$U$5,$V$5)
*$E100,0)</f>
        <v>32</v>
      </c>
      <c r="S100">
        <f>ROUNDDOWN(VLOOKUP($D100,'단계별 1일동안 획득하는 보상 량'!$B:$G,LEFT('건물 성장 비용'!S$3,1)+1,0)
*IF(MOD($F100+LEFT($G$3,1)+4,5)=$U$5,$V$5)
*$E100,0)</f>
        <v>19</v>
      </c>
    </row>
    <row r="101" spans="4:19" x14ac:dyDescent="0.3">
      <c r="D101">
        <f t="shared" si="1"/>
        <v>20</v>
      </c>
      <c r="E101" s="30">
        <v>1</v>
      </c>
      <c r="F101" s="27">
        <v>97</v>
      </c>
      <c r="G101">
        <f>ROUNDDOWN(VLOOKUP($D101,'단계별 1일동안 획득하는 보상 량'!$B:$G,LEFT('건물 성장 비용'!G$3,1)+1,0)
*IF(MOD($F101+LEFT($G$3,1)+4,5)=$U$6,$V$6)
*$E101,0)</f>
        <v>48</v>
      </c>
      <c r="H101">
        <f>ROUNDDOWN(VLOOKUP($D101,'단계별 1일동안 획득하는 보상 량'!$B:$G,LEFT('건물 성장 비용'!H$3,1)+1,0)
*IF(MOD($F101+LEFT($G$3,1)+4,5)=$U$6,$V$6)
*$E101,0)</f>
        <v>38</v>
      </c>
      <c r="I101">
        <f>ROUNDDOWN(VLOOKUP($D101,'단계별 1일동안 획득하는 보상 량'!$B:$G,LEFT('건물 성장 비용'!I$3,1)+1,0)
*IF(MOD($F101+LEFT($G$3,1)+4,5)=$U$6,$V$6)
*$E101,0)</f>
        <v>28</v>
      </c>
      <c r="J101">
        <f>ROUNDDOWN(VLOOKUP($D101,'단계별 1일동안 획득하는 보상 량'!$B:$G,LEFT('건물 성장 비용'!J$3,1)+1,0)
*IF(MOD($F101+LEFT($G$3,1)+4,5)=$U$6,$V$6)
*$E101,0)</f>
        <v>19</v>
      </c>
      <c r="K101">
        <f>ROUNDDOWN(VLOOKUP($D101,'단계별 1일동안 획득하는 보상 량'!$B:$G,LEFT('건물 성장 비용'!K$3,1)+1,0)
*IF(MOD($F101+LEFT($G$3,1)+4,5)=$U$6,$V$6)
*$E101,0)</f>
        <v>9</v>
      </c>
      <c r="L101">
        <f>ROUNDDOWN(VLOOKUP($D101,'단계별 1일동안 획득하는 보상 량'!$B:$G,LEFT('건물 성장 비용'!L$3,1)+1,0)
*IF(MOD($F101+LEFT($G$3,1)+4,5)=$U$6,$V$6)
*$E101,0)</f>
        <v>48</v>
      </c>
      <c r="M101">
        <f>ROUNDDOWN(VLOOKUP($D101,'단계별 1일동안 획득하는 보상 량'!$B:$G,LEFT('건물 성장 비용'!M$3,1)+1,0)
*IF(MOD($F101+LEFT($G$3,1)+4,5)=$U$6,$V$6)
*$E101,0)</f>
        <v>9</v>
      </c>
      <c r="N101">
        <f>ROUNDDOWN(VLOOKUP($D101,'단계별 1일동안 획득하는 보상 량'!$B:$G,LEFT('건물 성장 비용'!N$3,1)+1,0)
*IF(MOD($F101+LEFT($G$3,1)+4,5)=$U$6,$V$6)
*$E101,0)</f>
        <v>48</v>
      </c>
      <c r="O101">
        <f>ROUNDDOWN(VLOOKUP($D101,'단계별 1일동안 획득하는 보상 량'!$B:$G,LEFT('건물 성장 비용'!O$3,1)+1,0)
*IF(MOD($F101+LEFT($G$3,1)+4,5)=$U$6,$V$6)
*$E101,0)</f>
        <v>19</v>
      </c>
      <c r="P101">
        <f>ROUNDDOWN(VLOOKUP($D101,'단계별 1일동안 획득하는 보상 량'!$B:$G,LEFT('건물 성장 비용'!P$3,1)+1,0)
*IF(MOD($F101+LEFT($G$3,1)+4,5)=$U$6,$V$6)
*$E101,0)</f>
        <v>48</v>
      </c>
      <c r="Q101">
        <f>ROUNDDOWN(VLOOKUP($D101,'단계별 1일동안 획득하는 보상 량'!$B:$G,LEFT('건물 성장 비용'!Q$3,1)+1,0)
*IF(MOD($F101+LEFT($G$3,1)+4,5)=$U$6,$V$6)
*$E101,0)</f>
        <v>38</v>
      </c>
      <c r="R101">
        <f>ROUNDDOWN(VLOOKUP($D101,'단계별 1일동안 획득하는 보상 량'!$B:$G,LEFT('건물 성장 비용'!R$3,1)+1,0)
*IF(MOD($F101+LEFT($G$3,1)+4,5)=$U$6,$V$6)
*$E101,0)</f>
        <v>48</v>
      </c>
      <c r="S101">
        <f>ROUNDDOWN(VLOOKUP($D101,'단계별 1일동안 획득하는 보상 량'!$B:$G,LEFT('건물 성장 비용'!S$3,1)+1,0)
*IF(MOD($F101+LEFT($G$3,1)+4,5)=$U$6,$V$6)
*$E101,0)</f>
        <v>28</v>
      </c>
    </row>
    <row r="102" spans="4:19" x14ac:dyDescent="0.3">
      <c r="D102">
        <f t="shared" si="1"/>
        <v>20</v>
      </c>
      <c r="E102" s="30">
        <v>1</v>
      </c>
      <c r="F102" s="27">
        <v>98</v>
      </c>
      <c r="G102">
        <f>ROUNDDOWN(VLOOKUP($D102,'단계별 1일동안 획득하는 보상 량'!$B:$G,LEFT('건물 성장 비용'!G$3,1)+1,0)
*IF(MOD($F102+LEFT($G$3,1)+4,5)=$U$7,$V$7)
*$E102,0)</f>
        <v>64</v>
      </c>
      <c r="H102">
        <f>ROUNDDOWN(VLOOKUP($D102,'단계별 1일동안 획득하는 보상 량'!$B:$G,LEFT('건물 성장 비용'!H$3,1)+1,0)
*IF(MOD($F102+LEFT($G$3,1)+4,5)=$U$7,$V$7)
*$E102,0)</f>
        <v>51</v>
      </c>
      <c r="I102">
        <f>ROUNDDOWN(VLOOKUP($D102,'단계별 1일동안 획득하는 보상 량'!$B:$G,LEFT('건물 성장 비용'!I$3,1)+1,0)
*IF(MOD($F102+LEFT($G$3,1)+4,5)=$U$7,$V$7)
*$E102,0)</f>
        <v>38</v>
      </c>
      <c r="J102">
        <f>ROUNDDOWN(VLOOKUP($D102,'단계별 1일동안 획득하는 보상 량'!$B:$G,LEFT('건물 성장 비용'!J$3,1)+1,0)
*IF(MOD($F102+LEFT($G$3,1)+4,5)=$U$7,$V$7)
*$E102,0)</f>
        <v>25</v>
      </c>
      <c r="K102">
        <f>ROUNDDOWN(VLOOKUP($D102,'단계별 1일동안 획득하는 보상 량'!$B:$G,LEFT('건물 성장 비용'!K$3,1)+1,0)
*IF(MOD($F102+LEFT($G$3,1)+4,5)=$U$7,$V$7)
*$E102,0)</f>
        <v>12</v>
      </c>
      <c r="L102">
        <f>ROUNDDOWN(VLOOKUP($D102,'단계별 1일동안 획득하는 보상 량'!$B:$G,LEFT('건물 성장 비용'!L$3,1)+1,0)
*IF(MOD($F102+LEFT($G$3,1)+4,5)=$U$7,$V$7)
*$E102,0)</f>
        <v>64</v>
      </c>
      <c r="M102">
        <f>ROUNDDOWN(VLOOKUP($D102,'단계별 1일동안 획득하는 보상 량'!$B:$G,LEFT('건물 성장 비용'!M$3,1)+1,0)
*IF(MOD($F102+LEFT($G$3,1)+4,5)=$U$7,$V$7)
*$E102,0)</f>
        <v>12</v>
      </c>
      <c r="N102">
        <f>ROUNDDOWN(VLOOKUP($D102,'단계별 1일동안 획득하는 보상 량'!$B:$G,LEFT('건물 성장 비용'!N$3,1)+1,0)
*IF(MOD($F102+LEFT($G$3,1)+4,5)=$U$7,$V$7)
*$E102,0)</f>
        <v>64</v>
      </c>
      <c r="O102">
        <f>ROUNDDOWN(VLOOKUP($D102,'단계별 1일동안 획득하는 보상 량'!$B:$G,LEFT('건물 성장 비용'!O$3,1)+1,0)
*IF(MOD($F102+LEFT($G$3,1)+4,5)=$U$7,$V$7)
*$E102,0)</f>
        <v>25</v>
      </c>
      <c r="P102">
        <f>ROUNDDOWN(VLOOKUP($D102,'단계별 1일동안 획득하는 보상 량'!$B:$G,LEFT('건물 성장 비용'!P$3,1)+1,0)
*IF(MOD($F102+LEFT($G$3,1)+4,5)=$U$7,$V$7)
*$E102,0)</f>
        <v>64</v>
      </c>
      <c r="Q102">
        <f>ROUNDDOWN(VLOOKUP($D102,'단계별 1일동안 획득하는 보상 량'!$B:$G,LEFT('건물 성장 비용'!Q$3,1)+1,0)
*IF(MOD($F102+LEFT($G$3,1)+4,5)=$U$7,$V$7)
*$E102,0)</f>
        <v>51</v>
      </c>
      <c r="R102">
        <f>ROUNDDOWN(VLOOKUP($D102,'단계별 1일동안 획득하는 보상 량'!$B:$G,LEFT('건물 성장 비용'!R$3,1)+1,0)
*IF(MOD($F102+LEFT($G$3,1)+4,5)=$U$7,$V$7)
*$E102,0)</f>
        <v>64</v>
      </c>
      <c r="S102">
        <f>ROUNDDOWN(VLOOKUP($D102,'단계별 1일동안 획득하는 보상 량'!$B:$G,LEFT('건물 성장 비용'!S$3,1)+1,0)
*IF(MOD($F102+LEFT($G$3,1)+4,5)=$U$7,$V$7)
*$E102,0)</f>
        <v>38</v>
      </c>
    </row>
    <row r="103" spans="4:19" x14ac:dyDescent="0.3">
      <c r="D103">
        <f t="shared" si="1"/>
        <v>20</v>
      </c>
      <c r="E103" s="30">
        <v>1</v>
      </c>
      <c r="F103" s="27">
        <v>99</v>
      </c>
      <c r="G103">
        <f>ROUNDDOWN(VLOOKUP($D103,'단계별 1일동안 획득하는 보상 량'!$B:$G,LEFT('건물 성장 비용'!G$3,1)+1,0)
*IF(MOD($F103+LEFT($G$3,1)+4,5)=$U$8,$V$8)
*$E103,0)</f>
        <v>80</v>
      </c>
      <c r="H103">
        <f>ROUNDDOWN(VLOOKUP($D103,'단계별 1일동안 획득하는 보상 량'!$B:$G,LEFT('건물 성장 비용'!H$3,1)+1,0)
*IF(MOD($F103+LEFT($G$3,1)+4,5)=$U$8,$V$8)
*$E103,0)</f>
        <v>64</v>
      </c>
      <c r="I103">
        <f>ROUNDDOWN(VLOOKUP($D103,'단계별 1일동안 획득하는 보상 량'!$B:$G,LEFT('건물 성장 비용'!I$3,1)+1,0)
*IF(MOD($F103+LEFT($G$3,1)+4,5)=$U$8,$V$8)
*$E103,0)</f>
        <v>48</v>
      </c>
      <c r="J103">
        <f>ROUNDDOWN(VLOOKUP($D103,'단계별 1일동안 획득하는 보상 량'!$B:$G,LEFT('건물 성장 비용'!J$3,1)+1,0)
*IF(MOD($F103+LEFT($G$3,1)+4,5)=$U$8,$V$8)
*$E103,0)</f>
        <v>32</v>
      </c>
      <c r="K103">
        <f>ROUNDDOWN(VLOOKUP($D103,'단계별 1일동안 획득하는 보상 량'!$B:$G,LEFT('건물 성장 비용'!K$3,1)+1,0)
*IF(MOD($F103+LEFT($G$3,1)+4,5)=$U$8,$V$8)
*$E103,0)</f>
        <v>16</v>
      </c>
      <c r="L103">
        <f>ROUNDDOWN(VLOOKUP($D103,'단계별 1일동안 획득하는 보상 량'!$B:$G,LEFT('건물 성장 비용'!L$3,1)+1,0)
*IF(MOD($F103+LEFT($G$3,1)+4,5)=$U$8,$V$8)
*$E103,0)</f>
        <v>80</v>
      </c>
      <c r="M103">
        <f>ROUNDDOWN(VLOOKUP($D103,'단계별 1일동안 획득하는 보상 량'!$B:$G,LEFT('건물 성장 비용'!M$3,1)+1,0)
*IF(MOD($F103+LEFT($G$3,1)+4,5)=$U$8,$V$8)
*$E103,0)</f>
        <v>16</v>
      </c>
      <c r="N103">
        <f>ROUNDDOWN(VLOOKUP($D103,'단계별 1일동안 획득하는 보상 량'!$B:$G,LEFT('건물 성장 비용'!N$3,1)+1,0)
*IF(MOD($F103+LEFT($G$3,1)+4,5)=$U$8,$V$8)
*$E103,0)</f>
        <v>80</v>
      </c>
      <c r="O103">
        <f>ROUNDDOWN(VLOOKUP($D103,'단계별 1일동안 획득하는 보상 량'!$B:$G,LEFT('건물 성장 비용'!O$3,1)+1,0)
*IF(MOD($F103+LEFT($G$3,1)+4,5)=$U$8,$V$8)
*$E103,0)</f>
        <v>32</v>
      </c>
      <c r="P103">
        <f>ROUNDDOWN(VLOOKUP($D103,'단계별 1일동안 획득하는 보상 량'!$B:$G,LEFT('건물 성장 비용'!P$3,1)+1,0)
*IF(MOD($F103+LEFT($G$3,1)+4,5)=$U$8,$V$8)
*$E103,0)</f>
        <v>80</v>
      </c>
      <c r="Q103">
        <f>ROUNDDOWN(VLOOKUP($D103,'단계별 1일동안 획득하는 보상 량'!$B:$G,LEFT('건물 성장 비용'!Q$3,1)+1,0)
*IF(MOD($F103+LEFT($G$3,1)+4,5)=$U$8,$V$8)
*$E103,0)</f>
        <v>64</v>
      </c>
      <c r="R103">
        <f>ROUNDDOWN(VLOOKUP($D103,'단계별 1일동안 획득하는 보상 량'!$B:$G,LEFT('건물 성장 비용'!R$3,1)+1,0)
*IF(MOD($F103+LEFT($G$3,1)+4,5)=$U$8,$V$8)
*$E103,0)</f>
        <v>80</v>
      </c>
      <c r="S103">
        <f>ROUNDDOWN(VLOOKUP($D103,'단계별 1일동안 획득하는 보상 량'!$B:$G,LEFT('건물 성장 비용'!S$3,1)+1,0)
*IF(MOD($F103+LEFT($G$3,1)+4,5)=$U$8,$V$8)
*$E103,0)</f>
        <v>48</v>
      </c>
    </row>
    <row r="104" spans="4:19" x14ac:dyDescent="0.3">
      <c r="D104">
        <f t="shared" si="1"/>
        <v>20</v>
      </c>
      <c r="E104" s="30">
        <v>1</v>
      </c>
      <c r="F104" s="27">
        <v>100</v>
      </c>
      <c r="G104">
        <f>ROUNDDOWN(VLOOKUP($D104,'단계별 1일동안 획득하는 보상 량'!$B:$G,LEFT('건물 성장 비용'!G$3,1)+1,0)
*IF(MOD($F104+LEFT($G$3,1)+4,5)=$U$9,$V$9)
*$E104,0)</f>
        <v>96</v>
      </c>
      <c r="H104">
        <f>ROUNDDOWN(VLOOKUP($D104,'단계별 1일동안 획득하는 보상 량'!$B:$G,LEFT('건물 성장 비용'!H$3,1)+1,0)
*IF(MOD($F104+LEFT($G$3,1)+4,5)=$U$9,$V$9)
*$E104,0)</f>
        <v>76</v>
      </c>
      <c r="I104">
        <f>ROUNDDOWN(VLOOKUP($D104,'단계별 1일동안 획득하는 보상 량'!$B:$G,LEFT('건물 성장 비용'!I$3,1)+1,0)
*IF(MOD($F104+LEFT($G$3,1)+4,5)=$U$9,$V$9)
*$E104,0)</f>
        <v>57</v>
      </c>
      <c r="J104">
        <f>ROUNDDOWN(VLOOKUP($D104,'단계별 1일동안 획득하는 보상 량'!$B:$G,LEFT('건물 성장 비용'!J$3,1)+1,0)
*IF(MOD($F104+LEFT($G$3,1)+4,5)=$U$9,$V$9)
*$E104,0)</f>
        <v>38</v>
      </c>
      <c r="K104">
        <f>ROUNDDOWN(VLOOKUP($D104,'단계별 1일동안 획득하는 보상 량'!$B:$G,LEFT('건물 성장 비용'!K$3,1)+1,0)
*IF(MOD($F104+LEFT($G$3,1)+4,5)=$U$9,$V$9)
*$E104,0)</f>
        <v>19</v>
      </c>
      <c r="L104">
        <f>ROUNDDOWN(VLOOKUP($D104,'단계별 1일동안 획득하는 보상 량'!$B:$G,LEFT('건물 성장 비용'!L$3,1)+1,0)
*IF(MOD($F104+LEFT($G$3,1)+4,5)=$U$9,$V$9)
*$E104,0)</f>
        <v>96</v>
      </c>
      <c r="M104">
        <f>ROUNDDOWN(VLOOKUP($D104,'단계별 1일동안 획득하는 보상 량'!$B:$G,LEFT('건물 성장 비용'!M$3,1)+1,0)
*IF(MOD($F104+LEFT($G$3,1)+4,5)=$U$9,$V$9)
*$E104,0)</f>
        <v>19</v>
      </c>
      <c r="N104">
        <f>ROUNDDOWN(VLOOKUP($D104,'단계별 1일동안 획득하는 보상 량'!$B:$G,LEFT('건물 성장 비용'!N$3,1)+1,0)
*IF(MOD($F104+LEFT($G$3,1)+4,5)=$U$9,$V$9)
*$E104,0)</f>
        <v>96</v>
      </c>
      <c r="O104">
        <f>ROUNDDOWN(VLOOKUP($D104,'단계별 1일동안 획득하는 보상 량'!$B:$G,LEFT('건물 성장 비용'!O$3,1)+1,0)
*IF(MOD($F104+LEFT($G$3,1)+4,5)=$U$9,$V$9)
*$E104,0)</f>
        <v>38</v>
      </c>
      <c r="P104">
        <f>ROUNDDOWN(VLOOKUP($D104,'단계별 1일동안 획득하는 보상 량'!$B:$G,LEFT('건물 성장 비용'!P$3,1)+1,0)
*IF(MOD($F104+LEFT($G$3,1)+4,5)=$U$9,$V$9)
*$E104,0)</f>
        <v>96</v>
      </c>
      <c r="Q104">
        <f>ROUNDDOWN(VLOOKUP($D104,'단계별 1일동안 획득하는 보상 량'!$B:$G,LEFT('건물 성장 비용'!Q$3,1)+1,0)
*IF(MOD($F104+LEFT($G$3,1)+4,5)=$U$9,$V$9)
*$E104,0)</f>
        <v>76</v>
      </c>
      <c r="R104">
        <f>ROUNDDOWN(VLOOKUP($D104,'단계별 1일동안 획득하는 보상 량'!$B:$G,LEFT('건물 성장 비용'!R$3,1)+1,0)
*IF(MOD($F104+LEFT($G$3,1)+4,5)=$U$9,$V$9)
*$E104,0)</f>
        <v>96</v>
      </c>
      <c r="S104">
        <f>ROUNDDOWN(VLOOKUP($D104,'단계별 1일동안 획득하는 보상 량'!$B:$G,LEFT('건물 성장 비용'!S$3,1)+1,0)
*IF(MOD($F104+LEFT($G$3,1)+4,5)=$U$9,$V$9)
*$E104,0)</f>
        <v>57</v>
      </c>
    </row>
    <row r="105" spans="4:19" x14ac:dyDescent="0.3">
      <c r="D105">
        <f t="shared" si="1"/>
        <v>21</v>
      </c>
      <c r="E105" s="30">
        <v>1</v>
      </c>
      <c r="F105" s="27">
        <v>101</v>
      </c>
      <c r="G105">
        <f>ROUNDDOWN(VLOOKUP($D105,'단계별 1일동안 획득하는 보상 량'!$B:$G,LEFT('건물 성장 비용'!G$3,1)+1,0)
*IF(MOD($F105+LEFT($G$3,1)+4,5)=$U$5,$V$5)
*$E105,0)</f>
        <v>38</v>
      </c>
      <c r="H105">
        <f>ROUNDDOWN(VLOOKUP($D105,'단계별 1일동안 획득하는 보상 량'!$B:$G,LEFT('건물 성장 비용'!H$3,1)+1,0)
*IF(MOD($F105+LEFT($G$3,1)+4,5)=$U$5,$V$5)
*$E105,0)</f>
        <v>30</v>
      </c>
      <c r="I105">
        <f>ROUNDDOWN(VLOOKUP($D105,'단계별 1일동안 획득하는 보상 량'!$B:$G,LEFT('건물 성장 비용'!I$3,1)+1,0)
*IF(MOD($F105+LEFT($G$3,1)+4,5)=$U$5,$V$5)
*$E105,0)</f>
        <v>0</v>
      </c>
      <c r="J105">
        <f>ROUNDDOWN(VLOOKUP($D105,'단계별 1일동안 획득하는 보상 량'!$B:$G,LEFT('건물 성장 비용'!J$3,1)+1,0)
*IF(MOD($F105+LEFT($G$3,1)+4,5)=$U$5,$V$5)
*$E105,0)</f>
        <v>0</v>
      </c>
      <c r="K105">
        <f>ROUNDDOWN(VLOOKUP($D105,'단계별 1일동안 획득하는 보상 량'!$B:$G,LEFT('건물 성장 비용'!K$3,1)+1,0)
*IF(MOD($F105+LEFT($G$3,1)+4,5)=$U$5,$V$5)
*$E105,0)</f>
        <v>0</v>
      </c>
      <c r="L105">
        <f>ROUNDDOWN(VLOOKUP($D105,'단계별 1일동안 획득하는 보상 량'!$B:$G,LEFT('건물 성장 비용'!L$3,1)+1,0)
*IF(MOD($F105+LEFT($G$3,1)+4,5)=$U$5,$V$5)
*$E105,0)</f>
        <v>38</v>
      </c>
      <c r="M105">
        <f>ROUNDDOWN(VLOOKUP($D105,'단계별 1일동안 획득하는 보상 량'!$B:$G,LEFT('건물 성장 비용'!M$3,1)+1,0)
*IF(MOD($F105+LEFT($G$3,1)+4,5)=$U$5,$V$5)
*$E105,0)</f>
        <v>0</v>
      </c>
      <c r="N105">
        <f>ROUNDDOWN(VLOOKUP($D105,'단계별 1일동안 획득하는 보상 량'!$B:$G,LEFT('건물 성장 비용'!N$3,1)+1,0)
*IF(MOD($F105+LEFT($G$3,1)+4,5)=$U$5,$V$5)
*$E105,0)</f>
        <v>38</v>
      </c>
      <c r="O105">
        <f>ROUNDDOWN(VLOOKUP($D105,'단계별 1일동안 획득하는 보상 량'!$B:$G,LEFT('건물 성장 비용'!O$3,1)+1,0)
*IF(MOD($F105+LEFT($G$3,1)+4,5)=$U$5,$V$5)
*$E105,0)</f>
        <v>0</v>
      </c>
      <c r="P105">
        <f>ROUNDDOWN(VLOOKUP($D105,'단계별 1일동안 획득하는 보상 량'!$B:$G,LEFT('건물 성장 비용'!P$3,1)+1,0)
*IF(MOD($F105+LEFT($G$3,1)+4,5)=$U$5,$V$5)
*$E105,0)</f>
        <v>38</v>
      </c>
      <c r="Q105">
        <f>ROUNDDOWN(VLOOKUP($D105,'단계별 1일동안 획득하는 보상 량'!$B:$G,LEFT('건물 성장 비용'!Q$3,1)+1,0)
*IF(MOD($F105+LEFT($G$3,1)+4,5)=$U$5,$V$5)
*$E105,0)</f>
        <v>30</v>
      </c>
      <c r="R105">
        <f>ROUNDDOWN(VLOOKUP($D105,'단계별 1일동안 획득하는 보상 량'!$B:$G,LEFT('건물 성장 비용'!R$3,1)+1,0)
*IF(MOD($F105+LEFT($G$3,1)+4,5)=$U$5,$V$5)
*$E105,0)</f>
        <v>38</v>
      </c>
      <c r="S105">
        <f>ROUNDDOWN(VLOOKUP($D105,'단계별 1일동안 획득하는 보상 량'!$B:$G,LEFT('건물 성장 비용'!S$3,1)+1,0)
*IF(MOD($F105+LEFT($G$3,1)+4,5)=$U$5,$V$5)
*$E105,0)</f>
        <v>0</v>
      </c>
    </row>
    <row r="106" spans="4:19" x14ac:dyDescent="0.3">
      <c r="D106">
        <f t="shared" si="1"/>
        <v>21</v>
      </c>
      <c r="E106" s="30">
        <v>1</v>
      </c>
      <c r="F106" s="27">
        <v>102</v>
      </c>
      <c r="G106">
        <f>ROUNDDOWN(VLOOKUP($D106,'단계별 1일동안 획득하는 보상 량'!$B:$G,LEFT('건물 성장 비용'!G$3,1)+1,0)
*IF(MOD($F106+LEFT($G$3,1)+4,5)=$U$6,$V$6)
*$E106,0)</f>
        <v>57</v>
      </c>
      <c r="H106">
        <f>ROUNDDOWN(VLOOKUP($D106,'단계별 1일동안 획득하는 보상 량'!$B:$G,LEFT('건물 성장 비용'!H$3,1)+1,0)
*IF(MOD($F106+LEFT($G$3,1)+4,5)=$U$6,$V$6)
*$E106,0)</f>
        <v>46</v>
      </c>
      <c r="I106">
        <f>ROUNDDOWN(VLOOKUP($D106,'단계별 1일동안 획득하는 보상 량'!$B:$G,LEFT('건물 성장 비용'!I$3,1)+1,0)
*IF(MOD($F106+LEFT($G$3,1)+4,5)=$U$6,$V$6)
*$E106,0)</f>
        <v>0</v>
      </c>
      <c r="J106">
        <f>ROUNDDOWN(VLOOKUP($D106,'단계별 1일동안 획득하는 보상 량'!$B:$G,LEFT('건물 성장 비용'!J$3,1)+1,0)
*IF(MOD($F106+LEFT($G$3,1)+4,5)=$U$6,$V$6)
*$E106,0)</f>
        <v>0</v>
      </c>
      <c r="K106">
        <f>ROUNDDOWN(VLOOKUP($D106,'단계별 1일동안 획득하는 보상 량'!$B:$G,LEFT('건물 성장 비용'!K$3,1)+1,0)
*IF(MOD($F106+LEFT($G$3,1)+4,5)=$U$6,$V$6)
*$E106,0)</f>
        <v>0</v>
      </c>
      <c r="L106">
        <f>ROUNDDOWN(VLOOKUP($D106,'단계별 1일동안 획득하는 보상 량'!$B:$G,LEFT('건물 성장 비용'!L$3,1)+1,0)
*IF(MOD($F106+LEFT($G$3,1)+4,5)=$U$6,$V$6)
*$E106,0)</f>
        <v>57</v>
      </c>
      <c r="M106">
        <f>ROUNDDOWN(VLOOKUP($D106,'단계별 1일동안 획득하는 보상 량'!$B:$G,LEFT('건물 성장 비용'!M$3,1)+1,0)
*IF(MOD($F106+LEFT($G$3,1)+4,5)=$U$6,$V$6)
*$E106,0)</f>
        <v>0</v>
      </c>
      <c r="N106">
        <f>ROUNDDOWN(VLOOKUP($D106,'단계별 1일동안 획득하는 보상 량'!$B:$G,LEFT('건물 성장 비용'!N$3,1)+1,0)
*IF(MOD($F106+LEFT($G$3,1)+4,5)=$U$6,$V$6)
*$E106,0)</f>
        <v>57</v>
      </c>
      <c r="O106">
        <f>ROUNDDOWN(VLOOKUP($D106,'단계별 1일동안 획득하는 보상 량'!$B:$G,LEFT('건물 성장 비용'!O$3,1)+1,0)
*IF(MOD($F106+LEFT($G$3,1)+4,5)=$U$6,$V$6)
*$E106,0)</f>
        <v>0</v>
      </c>
      <c r="P106">
        <f>ROUNDDOWN(VLOOKUP($D106,'단계별 1일동안 획득하는 보상 량'!$B:$G,LEFT('건물 성장 비용'!P$3,1)+1,0)
*IF(MOD($F106+LEFT($G$3,1)+4,5)=$U$6,$V$6)
*$E106,0)</f>
        <v>57</v>
      </c>
      <c r="Q106">
        <f>ROUNDDOWN(VLOOKUP($D106,'단계별 1일동안 획득하는 보상 량'!$B:$G,LEFT('건물 성장 비용'!Q$3,1)+1,0)
*IF(MOD($F106+LEFT($G$3,1)+4,5)=$U$6,$V$6)
*$E106,0)</f>
        <v>46</v>
      </c>
      <c r="R106">
        <f>ROUNDDOWN(VLOOKUP($D106,'단계별 1일동안 획득하는 보상 량'!$B:$G,LEFT('건물 성장 비용'!R$3,1)+1,0)
*IF(MOD($F106+LEFT($G$3,1)+4,5)=$U$6,$V$6)
*$E106,0)</f>
        <v>57</v>
      </c>
      <c r="S106">
        <f>ROUNDDOWN(VLOOKUP($D106,'단계별 1일동안 획득하는 보상 량'!$B:$G,LEFT('건물 성장 비용'!S$3,1)+1,0)
*IF(MOD($F106+LEFT($G$3,1)+4,5)=$U$6,$V$6)
*$E106,0)</f>
        <v>0</v>
      </c>
    </row>
    <row r="107" spans="4:19" x14ac:dyDescent="0.3">
      <c r="D107">
        <f t="shared" si="1"/>
        <v>21</v>
      </c>
      <c r="E107" s="30">
        <v>1</v>
      </c>
      <c r="F107" s="27">
        <v>103</v>
      </c>
      <c r="G107">
        <f>ROUNDDOWN(VLOOKUP($D107,'단계별 1일동안 획득하는 보상 량'!$B:$G,LEFT('건물 성장 비용'!G$3,1)+1,0)
*IF(MOD($F107+LEFT($G$3,1)+4,5)=$U$7,$V$7)
*$E107,0)</f>
        <v>76</v>
      </c>
      <c r="H107">
        <f>ROUNDDOWN(VLOOKUP($D107,'단계별 1일동안 획득하는 보상 량'!$B:$G,LEFT('건물 성장 비용'!H$3,1)+1,0)
*IF(MOD($F107+LEFT($G$3,1)+4,5)=$U$7,$V$7)
*$E107,0)</f>
        <v>61</v>
      </c>
      <c r="I107">
        <f>ROUNDDOWN(VLOOKUP($D107,'단계별 1일동안 획득하는 보상 량'!$B:$G,LEFT('건물 성장 비용'!I$3,1)+1,0)
*IF(MOD($F107+LEFT($G$3,1)+4,5)=$U$7,$V$7)
*$E107,0)</f>
        <v>0</v>
      </c>
      <c r="J107">
        <f>ROUNDDOWN(VLOOKUP($D107,'단계별 1일동안 획득하는 보상 량'!$B:$G,LEFT('건물 성장 비용'!J$3,1)+1,0)
*IF(MOD($F107+LEFT($G$3,1)+4,5)=$U$7,$V$7)
*$E107,0)</f>
        <v>0</v>
      </c>
      <c r="K107">
        <f>ROUNDDOWN(VLOOKUP($D107,'단계별 1일동안 획득하는 보상 량'!$B:$G,LEFT('건물 성장 비용'!K$3,1)+1,0)
*IF(MOD($F107+LEFT($G$3,1)+4,5)=$U$7,$V$7)
*$E107,0)</f>
        <v>0</v>
      </c>
      <c r="L107">
        <f>ROUNDDOWN(VLOOKUP($D107,'단계별 1일동안 획득하는 보상 량'!$B:$G,LEFT('건물 성장 비용'!L$3,1)+1,0)
*IF(MOD($F107+LEFT($G$3,1)+4,5)=$U$7,$V$7)
*$E107,0)</f>
        <v>76</v>
      </c>
      <c r="M107">
        <f>ROUNDDOWN(VLOOKUP($D107,'단계별 1일동안 획득하는 보상 량'!$B:$G,LEFT('건물 성장 비용'!M$3,1)+1,0)
*IF(MOD($F107+LEFT($G$3,1)+4,5)=$U$7,$V$7)
*$E107,0)</f>
        <v>0</v>
      </c>
      <c r="N107">
        <f>ROUNDDOWN(VLOOKUP($D107,'단계별 1일동안 획득하는 보상 량'!$B:$G,LEFT('건물 성장 비용'!N$3,1)+1,0)
*IF(MOD($F107+LEFT($G$3,1)+4,5)=$U$7,$V$7)
*$E107,0)</f>
        <v>76</v>
      </c>
      <c r="O107">
        <f>ROUNDDOWN(VLOOKUP($D107,'단계별 1일동안 획득하는 보상 량'!$B:$G,LEFT('건물 성장 비용'!O$3,1)+1,0)
*IF(MOD($F107+LEFT($G$3,1)+4,5)=$U$7,$V$7)
*$E107,0)</f>
        <v>0</v>
      </c>
      <c r="P107">
        <f>ROUNDDOWN(VLOOKUP($D107,'단계별 1일동안 획득하는 보상 량'!$B:$G,LEFT('건물 성장 비용'!P$3,1)+1,0)
*IF(MOD($F107+LEFT($G$3,1)+4,5)=$U$7,$V$7)
*$E107,0)</f>
        <v>76</v>
      </c>
      <c r="Q107">
        <f>ROUNDDOWN(VLOOKUP($D107,'단계별 1일동안 획득하는 보상 량'!$B:$G,LEFT('건물 성장 비용'!Q$3,1)+1,0)
*IF(MOD($F107+LEFT($G$3,1)+4,5)=$U$7,$V$7)
*$E107,0)</f>
        <v>61</v>
      </c>
      <c r="R107">
        <f>ROUNDDOWN(VLOOKUP($D107,'단계별 1일동안 획득하는 보상 량'!$B:$G,LEFT('건물 성장 비용'!R$3,1)+1,0)
*IF(MOD($F107+LEFT($G$3,1)+4,5)=$U$7,$V$7)
*$E107,0)</f>
        <v>76</v>
      </c>
      <c r="S107">
        <f>ROUNDDOWN(VLOOKUP($D107,'단계별 1일동안 획득하는 보상 량'!$B:$G,LEFT('건물 성장 비용'!S$3,1)+1,0)
*IF(MOD($F107+LEFT($G$3,1)+4,5)=$U$7,$V$7)
*$E107,0)</f>
        <v>0</v>
      </c>
    </row>
    <row r="108" spans="4:19" x14ac:dyDescent="0.3">
      <c r="D108">
        <f t="shared" si="1"/>
        <v>21</v>
      </c>
      <c r="E108" s="30">
        <v>1</v>
      </c>
      <c r="F108" s="27">
        <v>104</v>
      </c>
      <c r="G108">
        <f>ROUNDDOWN(VLOOKUP($D108,'단계별 1일동안 획득하는 보상 량'!$B:$G,LEFT('건물 성장 비용'!G$3,1)+1,0)
*IF(MOD($F108+LEFT($G$3,1)+4,5)=$U$8,$V$8)
*$E108,0)</f>
        <v>96</v>
      </c>
      <c r="H108">
        <f>ROUNDDOWN(VLOOKUP($D108,'단계별 1일동안 획득하는 보상 량'!$B:$G,LEFT('건물 성장 비용'!H$3,1)+1,0)
*IF(MOD($F108+LEFT($G$3,1)+4,5)=$U$8,$V$8)
*$E108,0)</f>
        <v>76</v>
      </c>
      <c r="I108">
        <f>ROUNDDOWN(VLOOKUP($D108,'단계별 1일동안 획득하는 보상 량'!$B:$G,LEFT('건물 성장 비용'!I$3,1)+1,0)
*IF(MOD($F108+LEFT($G$3,1)+4,5)=$U$8,$V$8)
*$E108,0)</f>
        <v>0</v>
      </c>
      <c r="J108">
        <f>ROUNDDOWN(VLOOKUP($D108,'단계별 1일동안 획득하는 보상 량'!$B:$G,LEFT('건물 성장 비용'!J$3,1)+1,0)
*IF(MOD($F108+LEFT($G$3,1)+4,5)=$U$8,$V$8)
*$E108,0)</f>
        <v>0</v>
      </c>
      <c r="K108">
        <f>ROUNDDOWN(VLOOKUP($D108,'단계별 1일동안 획득하는 보상 량'!$B:$G,LEFT('건물 성장 비용'!K$3,1)+1,0)
*IF(MOD($F108+LEFT($G$3,1)+4,5)=$U$8,$V$8)
*$E108,0)</f>
        <v>0</v>
      </c>
      <c r="L108">
        <f>ROUNDDOWN(VLOOKUP($D108,'단계별 1일동안 획득하는 보상 량'!$B:$G,LEFT('건물 성장 비용'!L$3,1)+1,0)
*IF(MOD($F108+LEFT($G$3,1)+4,5)=$U$8,$V$8)
*$E108,0)</f>
        <v>96</v>
      </c>
      <c r="M108">
        <f>ROUNDDOWN(VLOOKUP($D108,'단계별 1일동안 획득하는 보상 량'!$B:$G,LEFT('건물 성장 비용'!M$3,1)+1,0)
*IF(MOD($F108+LEFT($G$3,1)+4,5)=$U$8,$V$8)
*$E108,0)</f>
        <v>0</v>
      </c>
      <c r="N108">
        <f>ROUNDDOWN(VLOOKUP($D108,'단계별 1일동안 획득하는 보상 량'!$B:$G,LEFT('건물 성장 비용'!N$3,1)+1,0)
*IF(MOD($F108+LEFT($G$3,1)+4,5)=$U$8,$V$8)
*$E108,0)</f>
        <v>96</v>
      </c>
      <c r="O108">
        <f>ROUNDDOWN(VLOOKUP($D108,'단계별 1일동안 획득하는 보상 량'!$B:$G,LEFT('건물 성장 비용'!O$3,1)+1,0)
*IF(MOD($F108+LEFT($G$3,1)+4,5)=$U$8,$V$8)
*$E108,0)</f>
        <v>0</v>
      </c>
      <c r="P108">
        <f>ROUNDDOWN(VLOOKUP($D108,'단계별 1일동안 획득하는 보상 량'!$B:$G,LEFT('건물 성장 비용'!P$3,1)+1,0)
*IF(MOD($F108+LEFT($G$3,1)+4,5)=$U$8,$V$8)
*$E108,0)</f>
        <v>96</v>
      </c>
      <c r="Q108">
        <f>ROUNDDOWN(VLOOKUP($D108,'단계별 1일동안 획득하는 보상 량'!$B:$G,LEFT('건물 성장 비용'!Q$3,1)+1,0)
*IF(MOD($F108+LEFT($G$3,1)+4,5)=$U$8,$V$8)
*$E108,0)</f>
        <v>76</v>
      </c>
      <c r="R108">
        <f>ROUNDDOWN(VLOOKUP($D108,'단계별 1일동안 획득하는 보상 량'!$B:$G,LEFT('건물 성장 비용'!R$3,1)+1,0)
*IF(MOD($F108+LEFT($G$3,1)+4,5)=$U$8,$V$8)
*$E108,0)</f>
        <v>96</v>
      </c>
      <c r="S108">
        <f>ROUNDDOWN(VLOOKUP($D108,'단계별 1일동안 획득하는 보상 량'!$B:$G,LEFT('건물 성장 비용'!S$3,1)+1,0)
*IF(MOD($F108+LEFT($G$3,1)+4,5)=$U$8,$V$8)
*$E108,0)</f>
        <v>0</v>
      </c>
    </row>
    <row r="109" spans="4:19" x14ac:dyDescent="0.3">
      <c r="D109">
        <f t="shared" si="1"/>
        <v>21</v>
      </c>
      <c r="E109" s="30">
        <v>1</v>
      </c>
      <c r="F109" s="27">
        <v>105</v>
      </c>
      <c r="G109">
        <f>ROUNDDOWN(VLOOKUP($D109,'단계별 1일동안 획득하는 보상 량'!$B:$G,LEFT('건물 성장 비용'!G$3,1)+1,0)
*IF(MOD($F109+LEFT($G$3,1)+4,5)=$U$9,$V$9)
*$E109,0)</f>
        <v>115</v>
      </c>
      <c r="H109">
        <f>ROUNDDOWN(VLOOKUP($D109,'단계별 1일동안 획득하는 보상 량'!$B:$G,LEFT('건물 성장 비용'!H$3,1)+1,0)
*IF(MOD($F109+LEFT($G$3,1)+4,5)=$U$9,$V$9)
*$E109,0)</f>
        <v>92</v>
      </c>
      <c r="I109">
        <f>ROUNDDOWN(VLOOKUP($D109,'단계별 1일동안 획득하는 보상 량'!$B:$G,LEFT('건물 성장 비용'!I$3,1)+1,0)
*IF(MOD($F109+LEFT($G$3,1)+4,5)=$U$9,$V$9)
*$E109,0)</f>
        <v>0</v>
      </c>
      <c r="J109">
        <f>ROUNDDOWN(VLOOKUP($D109,'단계별 1일동안 획득하는 보상 량'!$B:$G,LEFT('건물 성장 비용'!J$3,1)+1,0)
*IF(MOD($F109+LEFT($G$3,1)+4,5)=$U$9,$V$9)
*$E109,0)</f>
        <v>0</v>
      </c>
      <c r="K109">
        <f>ROUNDDOWN(VLOOKUP($D109,'단계별 1일동안 획득하는 보상 량'!$B:$G,LEFT('건물 성장 비용'!K$3,1)+1,0)
*IF(MOD($F109+LEFT($G$3,1)+4,5)=$U$9,$V$9)
*$E109,0)</f>
        <v>0</v>
      </c>
      <c r="L109">
        <f>ROUNDDOWN(VLOOKUP($D109,'단계별 1일동안 획득하는 보상 량'!$B:$G,LEFT('건물 성장 비용'!L$3,1)+1,0)
*IF(MOD($F109+LEFT($G$3,1)+4,5)=$U$9,$V$9)
*$E109,0)</f>
        <v>115</v>
      </c>
      <c r="M109">
        <f>ROUNDDOWN(VLOOKUP($D109,'단계별 1일동안 획득하는 보상 량'!$B:$G,LEFT('건물 성장 비용'!M$3,1)+1,0)
*IF(MOD($F109+LEFT($G$3,1)+4,5)=$U$9,$V$9)
*$E109,0)</f>
        <v>0</v>
      </c>
      <c r="N109">
        <f>ROUNDDOWN(VLOOKUP($D109,'단계별 1일동안 획득하는 보상 량'!$B:$G,LEFT('건물 성장 비용'!N$3,1)+1,0)
*IF(MOD($F109+LEFT($G$3,1)+4,5)=$U$9,$V$9)
*$E109,0)</f>
        <v>115</v>
      </c>
      <c r="O109">
        <f>ROUNDDOWN(VLOOKUP($D109,'단계별 1일동안 획득하는 보상 량'!$B:$G,LEFT('건물 성장 비용'!O$3,1)+1,0)
*IF(MOD($F109+LEFT($G$3,1)+4,5)=$U$9,$V$9)
*$E109,0)</f>
        <v>0</v>
      </c>
      <c r="P109">
        <f>ROUNDDOWN(VLOOKUP($D109,'단계별 1일동안 획득하는 보상 량'!$B:$G,LEFT('건물 성장 비용'!P$3,1)+1,0)
*IF(MOD($F109+LEFT($G$3,1)+4,5)=$U$9,$V$9)
*$E109,0)</f>
        <v>115</v>
      </c>
      <c r="Q109">
        <f>ROUNDDOWN(VLOOKUP($D109,'단계별 1일동안 획득하는 보상 량'!$B:$G,LEFT('건물 성장 비용'!Q$3,1)+1,0)
*IF(MOD($F109+LEFT($G$3,1)+4,5)=$U$9,$V$9)
*$E109,0)</f>
        <v>92</v>
      </c>
      <c r="R109">
        <f>ROUNDDOWN(VLOOKUP($D109,'단계별 1일동안 획득하는 보상 량'!$B:$G,LEFT('건물 성장 비용'!R$3,1)+1,0)
*IF(MOD($F109+LEFT($G$3,1)+4,5)=$U$9,$V$9)
*$E109,0)</f>
        <v>115</v>
      </c>
      <c r="S109">
        <f>ROUNDDOWN(VLOOKUP($D109,'단계별 1일동안 획득하는 보상 량'!$B:$G,LEFT('건물 성장 비용'!S$3,1)+1,0)
*IF(MOD($F109+LEFT($G$3,1)+4,5)=$U$9,$V$9)
*$E109,0)</f>
        <v>0</v>
      </c>
    </row>
    <row r="110" spans="4:19" x14ac:dyDescent="0.3">
      <c r="D110">
        <f t="shared" si="1"/>
        <v>22</v>
      </c>
      <c r="E110" s="30">
        <v>1</v>
      </c>
      <c r="F110" s="27">
        <v>106</v>
      </c>
      <c r="G110">
        <f>ROUNDDOWN(VLOOKUP($D110,'단계별 1일동안 획득하는 보상 량'!$B:$G,LEFT('건물 성장 비용'!G$3,1)+1,0)
*IF(MOD($F110+LEFT($G$3,1)+4,5)=$U$5,$V$5)
*$E110,0)</f>
        <v>46</v>
      </c>
      <c r="H110">
        <f>ROUNDDOWN(VLOOKUP($D110,'단계별 1일동안 획득하는 보상 량'!$B:$G,LEFT('건물 성장 비용'!H$3,1)+1,0)
*IF(MOD($F110+LEFT($G$3,1)+4,5)=$U$5,$V$5)
*$E110,0)</f>
        <v>0</v>
      </c>
      <c r="I110">
        <f>ROUNDDOWN(VLOOKUP($D110,'단계별 1일동안 획득하는 보상 량'!$B:$G,LEFT('건물 성장 비용'!I$3,1)+1,0)
*IF(MOD($F110+LEFT($G$3,1)+4,5)=$U$5,$V$5)
*$E110,0)</f>
        <v>27</v>
      </c>
      <c r="J110">
        <f>ROUNDDOWN(VLOOKUP($D110,'단계별 1일동안 획득하는 보상 량'!$B:$G,LEFT('건물 성장 비용'!J$3,1)+1,0)
*IF(MOD($F110+LEFT($G$3,1)+4,5)=$U$5,$V$5)
*$E110,0)</f>
        <v>0</v>
      </c>
      <c r="K110">
        <f>ROUNDDOWN(VLOOKUP($D110,'단계별 1일동안 획득하는 보상 량'!$B:$G,LEFT('건물 성장 비용'!K$3,1)+1,0)
*IF(MOD($F110+LEFT($G$3,1)+4,5)=$U$5,$V$5)
*$E110,0)</f>
        <v>0</v>
      </c>
      <c r="L110">
        <f>ROUNDDOWN(VLOOKUP($D110,'단계별 1일동안 획득하는 보상 량'!$B:$G,LEFT('건물 성장 비용'!L$3,1)+1,0)
*IF(MOD($F110+LEFT($G$3,1)+4,5)=$U$5,$V$5)
*$E110,0)</f>
        <v>46</v>
      </c>
      <c r="M110">
        <f>ROUNDDOWN(VLOOKUP($D110,'단계별 1일동안 획득하는 보상 량'!$B:$G,LEFT('건물 성장 비용'!M$3,1)+1,0)
*IF(MOD($F110+LEFT($G$3,1)+4,5)=$U$5,$V$5)
*$E110,0)</f>
        <v>0</v>
      </c>
      <c r="N110">
        <f>ROUNDDOWN(VLOOKUP($D110,'단계별 1일동안 획득하는 보상 량'!$B:$G,LEFT('건물 성장 비용'!N$3,1)+1,0)
*IF(MOD($F110+LEFT($G$3,1)+4,5)=$U$5,$V$5)
*$E110,0)</f>
        <v>46</v>
      </c>
      <c r="O110">
        <f>ROUNDDOWN(VLOOKUP($D110,'단계별 1일동안 획득하는 보상 량'!$B:$G,LEFT('건물 성장 비용'!O$3,1)+1,0)
*IF(MOD($F110+LEFT($G$3,1)+4,5)=$U$5,$V$5)
*$E110,0)</f>
        <v>0</v>
      </c>
      <c r="P110">
        <f>ROUNDDOWN(VLOOKUP($D110,'단계별 1일동안 획득하는 보상 량'!$B:$G,LEFT('건물 성장 비용'!P$3,1)+1,0)
*IF(MOD($F110+LEFT($G$3,1)+4,5)=$U$5,$V$5)
*$E110,0)</f>
        <v>46</v>
      </c>
      <c r="Q110">
        <f>ROUNDDOWN(VLOOKUP($D110,'단계별 1일동안 획득하는 보상 량'!$B:$G,LEFT('건물 성장 비용'!Q$3,1)+1,0)
*IF(MOD($F110+LEFT($G$3,1)+4,5)=$U$5,$V$5)
*$E110,0)</f>
        <v>0</v>
      </c>
      <c r="R110">
        <f>ROUNDDOWN(VLOOKUP($D110,'단계별 1일동안 획득하는 보상 량'!$B:$G,LEFT('건물 성장 비용'!R$3,1)+1,0)
*IF(MOD($F110+LEFT($G$3,1)+4,5)=$U$5,$V$5)
*$E110,0)</f>
        <v>46</v>
      </c>
      <c r="S110">
        <f>ROUNDDOWN(VLOOKUP($D110,'단계별 1일동안 획득하는 보상 량'!$B:$G,LEFT('건물 성장 비용'!S$3,1)+1,0)
*IF(MOD($F110+LEFT($G$3,1)+4,5)=$U$5,$V$5)
*$E110,0)</f>
        <v>27</v>
      </c>
    </row>
    <row r="111" spans="4:19" x14ac:dyDescent="0.3">
      <c r="D111">
        <f t="shared" si="1"/>
        <v>22</v>
      </c>
      <c r="E111" s="30">
        <v>1</v>
      </c>
      <c r="F111" s="27">
        <v>107</v>
      </c>
      <c r="G111">
        <f>ROUNDDOWN(VLOOKUP($D111,'단계별 1일동안 획득하는 보상 량'!$B:$G,LEFT('건물 성장 비용'!G$3,1)+1,0)
*IF(MOD($F111+LEFT($G$3,1)+4,5)=$U$6,$V$6)
*$E111,0)</f>
        <v>69</v>
      </c>
      <c r="H111">
        <f>ROUNDDOWN(VLOOKUP($D111,'단계별 1일동안 획득하는 보상 량'!$B:$G,LEFT('건물 성장 비용'!H$3,1)+1,0)
*IF(MOD($F111+LEFT($G$3,1)+4,5)=$U$6,$V$6)
*$E111,0)</f>
        <v>0</v>
      </c>
      <c r="I111">
        <f>ROUNDDOWN(VLOOKUP($D111,'단계별 1일동안 획득하는 보상 량'!$B:$G,LEFT('건물 성장 비용'!I$3,1)+1,0)
*IF(MOD($F111+LEFT($G$3,1)+4,5)=$U$6,$V$6)
*$E111,0)</f>
        <v>41</v>
      </c>
      <c r="J111">
        <f>ROUNDDOWN(VLOOKUP($D111,'단계별 1일동안 획득하는 보상 량'!$B:$G,LEFT('건물 성장 비용'!J$3,1)+1,0)
*IF(MOD($F111+LEFT($G$3,1)+4,5)=$U$6,$V$6)
*$E111,0)</f>
        <v>0</v>
      </c>
      <c r="K111">
        <f>ROUNDDOWN(VLOOKUP($D111,'단계별 1일동안 획득하는 보상 량'!$B:$G,LEFT('건물 성장 비용'!K$3,1)+1,0)
*IF(MOD($F111+LEFT($G$3,1)+4,5)=$U$6,$V$6)
*$E111,0)</f>
        <v>0</v>
      </c>
      <c r="L111">
        <f>ROUNDDOWN(VLOOKUP($D111,'단계별 1일동안 획득하는 보상 량'!$B:$G,LEFT('건물 성장 비용'!L$3,1)+1,0)
*IF(MOD($F111+LEFT($G$3,1)+4,5)=$U$6,$V$6)
*$E111,0)</f>
        <v>69</v>
      </c>
      <c r="M111">
        <f>ROUNDDOWN(VLOOKUP($D111,'단계별 1일동안 획득하는 보상 량'!$B:$G,LEFT('건물 성장 비용'!M$3,1)+1,0)
*IF(MOD($F111+LEFT($G$3,1)+4,5)=$U$6,$V$6)
*$E111,0)</f>
        <v>0</v>
      </c>
      <c r="N111">
        <f>ROUNDDOWN(VLOOKUP($D111,'단계별 1일동안 획득하는 보상 량'!$B:$G,LEFT('건물 성장 비용'!N$3,1)+1,0)
*IF(MOD($F111+LEFT($G$3,1)+4,5)=$U$6,$V$6)
*$E111,0)</f>
        <v>69</v>
      </c>
      <c r="O111">
        <f>ROUNDDOWN(VLOOKUP($D111,'단계별 1일동안 획득하는 보상 량'!$B:$G,LEFT('건물 성장 비용'!O$3,1)+1,0)
*IF(MOD($F111+LEFT($G$3,1)+4,5)=$U$6,$V$6)
*$E111,0)</f>
        <v>0</v>
      </c>
      <c r="P111">
        <f>ROUNDDOWN(VLOOKUP($D111,'단계별 1일동안 획득하는 보상 량'!$B:$G,LEFT('건물 성장 비용'!P$3,1)+1,0)
*IF(MOD($F111+LEFT($G$3,1)+4,5)=$U$6,$V$6)
*$E111,0)</f>
        <v>69</v>
      </c>
      <c r="Q111">
        <f>ROUNDDOWN(VLOOKUP($D111,'단계별 1일동안 획득하는 보상 량'!$B:$G,LEFT('건물 성장 비용'!Q$3,1)+1,0)
*IF(MOD($F111+LEFT($G$3,1)+4,5)=$U$6,$V$6)
*$E111,0)</f>
        <v>0</v>
      </c>
      <c r="R111">
        <f>ROUNDDOWN(VLOOKUP($D111,'단계별 1일동안 획득하는 보상 량'!$B:$G,LEFT('건물 성장 비용'!R$3,1)+1,0)
*IF(MOD($F111+LEFT($G$3,1)+4,5)=$U$6,$V$6)
*$E111,0)</f>
        <v>69</v>
      </c>
      <c r="S111">
        <f>ROUNDDOWN(VLOOKUP($D111,'단계별 1일동안 획득하는 보상 량'!$B:$G,LEFT('건물 성장 비용'!S$3,1)+1,0)
*IF(MOD($F111+LEFT($G$3,1)+4,5)=$U$6,$V$6)
*$E111,0)</f>
        <v>41</v>
      </c>
    </row>
    <row r="112" spans="4:19" x14ac:dyDescent="0.3">
      <c r="D112">
        <f t="shared" si="1"/>
        <v>22</v>
      </c>
      <c r="E112" s="30">
        <v>1</v>
      </c>
      <c r="F112" s="27">
        <v>108</v>
      </c>
      <c r="G112">
        <f>ROUNDDOWN(VLOOKUP($D112,'단계별 1일동안 획득하는 보상 량'!$B:$G,LEFT('건물 성장 비용'!G$3,1)+1,0)
*IF(MOD($F112+LEFT($G$3,1)+4,5)=$U$7,$V$7)
*$E112,0)</f>
        <v>92</v>
      </c>
      <c r="H112">
        <f>ROUNDDOWN(VLOOKUP($D112,'단계별 1일동안 획득하는 보상 량'!$B:$G,LEFT('건물 성장 비용'!H$3,1)+1,0)
*IF(MOD($F112+LEFT($G$3,1)+4,5)=$U$7,$V$7)
*$E112,0)</f>
        <v>0</v>
      </c>
      <c r="I112">
        <f>ROUNDDOWN(VLOOKUP($D112,'단계별 1일동안 획득하는 보상 량'!$B:$G,LEFT('건물 성장 비용'!I$3,1)+1,0)
*IF(MOD($F112+LEFT($G$3,1)+4,5)=$U$7,$V$7)
*$E112,0)</f>
        <v>55</v>
      </c>
      <c r="J112">
        <f>ROUNDDOWN(VLOOKUP($D112,'단계별 1일동안 획득하는 보상 량'!$B:$G,LEFT('건물 성장 비용'!J$3,1)+1,0)
*IF(MOD($F112+LEFT($G$3,1)+4,5)=$U$7,$V$7)
*$E112,0)</f>
        <v>0</v>
      </c>
      <c r="K112">
        <f>ROUNDDOWN(VLOOKUP($D112,'단계별 1일동안 획득하는 보상 량'!$B:$G,LEFT('건물 성장 비용'!K$3,1)+1,0)
*IF(MOD($F112+LEFT($G$3,1)+4,5)=$U$7,$V$7)
*$E112,0)</f>
        <v>0</v>
      </c>
      <c r="L112">
        <f>ROUNDDOWN(VLOOKUP($D112,'단계별 1일동안 획득하는 보상 량'!$B:$G,LEFT('건물 성장 비용'!L$3,1)+1,0)
*IF(MOD($F112+LEFT($G$3,1)+4,5)=$U$7,$V$7)
*$E112,0)</f>
        <v>92</v>
      </c>
      <c r="M112">
        <f>ROUNDDOWN(VLOOKUP($D112,'단계별 1일동안 획득하는 보상 량'!$B:$G,LEFT('건물 성장 비용'!M$3,1)+1,0)
*IF(MOD($F112+LEFT($G$3,1)+4,5)=$U$7,$V$7)
*$E112,0)</f>
        <v>0</v>
      </c>
      <c r="N112">
        <f>ROUNDDOWN(VLOOKUP($D112,'단계별 1일동안 획득하는 보상 량'!$B:$G,LEFT('건물 성장 비용'!N$3,1)+1,0)
*IF(MOD($F112+LEFT($G$3,1)+4,5)=$U$7,$V$7)
*$E112,0)</f>
        <v>92</v>
      </c>
      <c r="O112">
        <f>ROUNDDOWN(VLOOKUP($D112,'단계별 1일동안 획득하는 보상 량'!$B:$G,LEFT('건물 성장 비용'!O$3,1)+1,0)
*IF(MOD($F112+LEFT($G$3,1)+4,5)=$U$7,$V$7)
*$E112,0)</f>
        <v>0</v>
      </c>
      <c r="P112">
        <f>ROUNDDOWN(VLOOKUP($D112,'단계별 1일동안 획득하는 보상 량'!$B:$G,LEFT('건물 성장 비용'!P$3,1)+1,0)
*IF(MOD($F112+LEFT($G$3,1)+4,5)=$U$7,$V$7)
*$E112,0)</f>
        <v>92</v>
      </c>
      <c r="Q112">
        <f>ROUNDDOWN(VLOOKUP($D112,'단계별 1일동안 획득하는 보상 량'!$B:$G,LEFT('건물 성장 비용'!Q$3,1)+1,0)
*IF(MOD($F112+LEFT($G$3,1)+4,5)=$U$7,$V$7)
*$E112,0)</f>
        <v>0</v>
      </c>
      <c r="R112">
        <f>ROUNDDOWN(VLOOKUP($D112,'단계별 1일동안 획득하는 보상 량'!$B:$G,LEFT('건물 성장 비용'!R$3,1)+1,0)
*IF(MOD($F112+LEFT($G$3,1)+4,5)=$U$7,$V$7)
*$E112,0)</f>
        <v>92</v>
      </c>
      <c r="S112">
        <f>ROUNDDOWN(VLOOKUP($D112,'단계별 1일동안 획득하는 보상 량'!$B:$G,LEFT('건물 성장 비용'!S$3,1)+1,0)
*IF(MOD($F112+LEFT($G$3,1)+4,5)=$U$7,$V$7)
*$E112,0)</f>
        <v>55</v>
      </c>
    </row>
    <row r="113" spans="4:19" x14ac:dyDescent="0.3">
      <c r="D113">
        <f t="shared" si="1"/>
        <v>22</v>
      </c>
      <c r="E113" s="30">
        <v>1</v>
      </c>
      <c r="F113" s="27">
        <v>109</v>
      </c>
      <c r="G113">
        <f>ROUNDDOWN(VLOOKUP($D113,'단계별 1일동안 획득하는 보상 량'!$B:$G,LEFT('건물 성장 비용'!G$3,1)+1,0)
*IF(MOD($F113+LEFT($G$3,1)+4,5)=$U$8,$V$8)
*$E113,0)</f>
        <v>115</v>
      </c>
      <c r="H113">
        <f>ROUNDDOWN(VLOOKUP($D113,'단계별 1일동안 획득하는 보상 량'!$B:$G,LEFT('건물 성장 비용'!H$3,1)+1,0)
*IF(MOD($F113+LEFT($G$3,1)+4,5)=$U$8,$V$8)
*$E113,0)</f>
        <v>0</v>
      </c>
      <c r="I113">
        <f>ROUNDDOWN(VLOOKUP($D113,'단계별 1일동안 획득하는 보상 량'!$B:$G,LEFT('건물 성장 비용'!I$3,1)+1,0)
*IF(MOD($F113+LEFT($G$3,1)+4,5)=$U$8,$V$8)
*$E113,0)</f>
        <v>69</v>
      </c>
      <c r="J113">
        <f>ROUNDDOWN(VLOOKUP($D113,'단계별 1일동안 획득하는 보상 량'!$B:$G,LEFT('건물 성장 비용'!J$3,1)+1,0)
*IF(MOD($F113+LEFT($G$3,1)+4,5)=$U$8,$V$8)
*$E113,0)</f>
        <v>0</v>
      </c>
      <c r="K113">
        <f>ROUNDDOWN(VLOOKUP($D113,'단계별 1일동안 획득하는 보상 량'!$B:$G,LEFT('건물 성장 비용'!K$3,1)+1,0)
*IF(MOD($F113+LEFT($G$3,1)+4,5)=$U$8,$V$8)
*$E113,0)</f>
        <v>0</v>
      </c>
      <c r="L113">
        <f>ROUNDDOWN(VLOOKUP($D113,'단계별 1일동안 획득하는 보상 량'!$B:$G,LEFT('건물 성장 비용'!L$3,1)+1,0)
*IF(MOD($F113+LEFT($G$3,1)+4,5)=$U$8,$V$8)
*$E113,0)</f>
        <v>115</v>
      </c>
      <c r="M113">
        <f>ROUNDDOWN(VLOOKUP($D113,'단계별 1일동안 획득하는 보상 량'!$B:$G,LEFT('건물 성장 비용'!M$3,1)+1,0)
*IF(MOD($F113+LEFT($G$3,1)+4,5)=$U$8,$V$8)
*$E113,0)</f>
        <v>0</v>
      </c>
      <c r="N113">
        <f>ROUNDDOWN(VLOOKUP($D113,'단계별 1일동안 획득하는 보상 량'!$B:$G,LEFT('건물 성장 비용'!N$3,1)+1,0)
*IF(MOD($F113+LEFT($G$3,1)+4,5)=$U$8,$V$8)
*$E113,0)</f>
        <v>115</v>
      </c>
      <c r="O113">
        <f>ROUNDDOWN(VLOOKUP($D113,'단계별 1일동안 획득하는 보상 량'!$B:$G,LEFT('건물 성장 비용'!O$3,1)+1,0)
*IF(MOD($F113+LEFT($G$3,1)+4,5)=$U$8,$V$8)
*$E113,0)</f>
        <v>0</v>
      </c>
      <c r="P113">
        <f>ROUNDDOWN(VLOOKUP($D113,'단계별 1일동안 획득하는 보상 량'!$B:$G,LEFT('건물 성장 비용'!P$3,1)+1,0)
*IF(MOD($F113+LEFT($G$3,1)+4,5)=$U$8,$V$8)
*$E113,0)</f>
        <v>115</v>
      </c>
      <c r="Q113">
        <f>ROUNDDOWN(VLOOKUP($D113,'단계별 1일동안 획득하는 보상 량'!$B:$G,LEFT('건물 성장 비용'!Q$3,1)+1,0)
*IF(MOD($F113+LEFT($G$3,1)+4,5)=$U$8,$V$8)
*$E113,0)</f>
        <v>0</v>
      </c>
      <c r="R113">
        <f>ROUNDDOWN(VLOOKUP($D113,'단계별 1일동안 획득하는 보상 량'!$B:$G,LEFT('건물 성장 비용'!R$3,1)+1,0)
*IF(MOD($F113+LEFT($G$3,1)+4,5)=$U$8,$V$8)
*$E113,0)</f>
        <v>115</v>
      </c>
      <c r="S113">
        <f>ROUNDDOWN(VLOOKUP($D113,'단계별 1일동안 획득하는 보상 량'!$B:$G,LEFT('건물 성장 비용'!S$3,1)+1,0)
*IF(MOD($F113+LEFT($G$3,1)+4,5)=$U$8,$V$8)
*$E113,0)</f>
        <v>69</v>
      </c>
    </row>
    <row r="114" spans="4:19" x14ac:dyDescent="0.3">
      <c r="D114">
        <f t="shared" si="1"/>
        <v>22</v>
      </c>
      <c r="E114" s="30">
        <v>1</v>
      </c>
      <c r="F114" s="27">
        <v>110</v>
      </c>
      <c r="G114">
        <f>ROUNDDOWN(VLOOKUP($D114,'단계별 1일동안 획득하는 보상 량'!$B:$G,LEFT('건물 성장 비용'!G$3,1)+1,0)
*IF(MOD($F114+LEFT($G$3,1)+4,5)=$U$9,$V$9)
*$E114,0)</f>
        <v>138</v>
      </c>
      <c r="H114">
        <f>ROUNDDOWN(VLOOKUP($D114,'단계별 1일동안 획득하는 보상 량'!$B:$G,LEFT('건물 성장 비용'!H$3,1)+1,0)
*IF(MOD($F114+LEFT($G$3,1)+4,5)=$U$9,$V$9)
*$E114,0)</f>
        <v>0</v>
      </c>
      <c r="I114">
        <f>ROUNDDOWN(VLOOKUP($D114,'단계별 1일동안 획득하는 보상 량'!$B:$G,LEFT('건물 성장 비용'!I$3,1)+1,0)
*IF(MOD($F114+LEFT($G$3,1)+4,5)=$U$9,$V$9)
*$E114,0)</f>
        <v>83</v>
      </c>
      <c r="J114">
        <f>ROUNDDOWN(VLOOKUP($D114,'단계별 1일동안 획득하는 보상 량'!$B:$G,LEFT('건물 성장 비용'!J$3,1)+1,0)
*IF(MOD($F114+LEFT($G$3,1)+4,5)=$U$9,$V$9)
*$E114,0)</f>
        <v>0</v>
      </c>
      <c r="K114">
        <f>ROUNDDOWN(VLOOKUP($D114,'단계별 1일동안 획득하는 보상 량'!$B:$G,LEFT('건물 성장 비용'!K$3,1)+1,0)
*IF(MOD($F114+LEFT($G$3,1)+4,5)=$U$9,$V$9)
*$E114,0)</f>
        <v>0</v>
      </c>
      <c r="L114">
        <f>ROUNDDOWN(VLOOKUP($D114,'단계별 1일동안 획득하는 보상 량'!$B:$G,LEFT('건물 성장 비용'!L$3,1)+1,0)
*IF(MOD($F114+LEFT($G$3,1)+4,5)=$U$9,$V$9)
*$E114,0)</f>
        <v>138</v>
      </c>
      <c r="M114">
        <f>ROUNDDOWN(VLOOKUP($D114,'단계별 1일동안 획득하는 보상 량'!$B:$G,LEFT('건물 성장 비용'!M$3,1)+1,0)
*IF(MOD($F114+LEFT($G$3,1)+4,5)=$U$9,$V$9)
*$E114,0)</f>
        <v>0</v>
      </c>
      <c r="N114">
        <f>ROUNDDOWN(VLOOKUP($D114,'단계별 1일동안 획득하는 보상 량'!$B:$G,LEFT('건물 성장 비용'!N$3,1)+1,0)
*IF(MOD($F114+LEFT($G$3,1)+4,5)=$U$9,$V$9)
*$E114,0)</f>
        <v>138</v>
      </c>
      <c r="O114">
        <f>ROUNDDOWN(VLOOKUP($D114,'단계별 1일동안 획득하는 보상 량'!$B:$G,LEFT('건물 성장 비용'!O$3,1)+1,0)
*IF(MOD($F114+LEFT($G$3,1)+4,5)=$U$9,$V$9)
*$E114,0)</f>
        <v>0</v>
      </c>
      <c r="P114">
        <f>ROUNDDOWN(VLOOKUP($D114,'단계별 1일동안 획득하는 보상 량'!$B:$G,LEFT('건물 성장 비용'!P$3,1)+1,0)
*IF(MOD($F114+LEFT($G$3,1)+4,5)=$U$9,$V$9)
*$E114,0)</f>
        <v>138</v>
      </c>
      <c r="Q114">
        <f>ROUNDDOWN(VLOOKUP($D114,'단계별 1일동안 획득하는 보상 량'!$B:$G,LEFT('건물 성장 비용'!Q$3,1)+1,0)
*IF(MOD($F114+LEFT($G$3,1)+4,5)=$U$9,$V$9)
*$E114,0)</f>
        <v>0</v>
      </c>
      <c r="R114">
        <f>ROUNDDOWN(VLOOKUP($D114,'단계별 1일동안 획득하는 보상 량'!$B:$G,LEFT('건물 성장 비용'!R$3,1)+1,0)
*IF(MOD($F114+LEFT($G$3,1)+4,5)=$U$9,$V$9)
*$E114,0)</f>
        <v>138</v>
      </c>
      <c r="S114">
        <f>ROUNDDOWN(VLOOKUP($D114,'단계별 1일동안 획득하는 보상 량'!$B:$G,LEFT('건물 성장 비용'!S$3,1)+1,0)
*IF(MOD($F114+LEFT($G$3,1)+4,5)=$U$9,$V$9)
*$E114,0)</f>
        <v>83</v>
      </c>
    </row>
    <row r="115" spans="4:19" x14ac:dyDescent="0.3">
      <c r="D115">
        <f t="shared" si="1"/>
        <v>23</v>
      </c>
      <c r="E115" s="30">
        <v>1</v>
      </c>
      <c r="F115" s="27">
        <v>111</v>
      </c>
      <c r="G115">
        <f>ROUNDDOWN(VLOOKUP($D115,'단계별 1일동안 획득하는 보상 량'!$B:$G,LEFT('건물 성장 비용'!G$3,1)+1,0)
*IF(MOD($F115+LEFT($G$3,1)+4,5)=$U$5,$V$5)
*$E115,0)</f>
        <v>55</v>
      </c>
      <c r="H115">
        <f>ROUNDDOWN(VLOOKUP($D115,'단계별 1일동안 획득하는 보상 량'!$B:$G,LEFT('건물 성장 비용'!H$3,1)+1,0)
*IF(MOD($F115+LEFT($G$3,1)+4,5)=$U$5,$V$5)
*$E115,0)</f>
        <v>0</v>
      </c>
      <c r="I115">
        <f>ROUNDDOWN(VLOOKUP($D115,'단계별 1일동안 획득하는 보상 량'!$B:$G,LEFT('건물 성장 비용'!I$3,1)+1,0)
*IF(MOD($F115+LEFT($G$3,1)+4,5)=$U$5,$V$5)
*$E115,0)</f>
        <v>0</v>
      </c>
      <c r="J115">
        <f>ROUNDDOWN(VLOOKUP($D115,'단계별 1일동안 획득하는 보상 량'!$B:$G,LEFT('건물 성장 비용'!J$3,1)+1,0)
*IF(MOD($F115+LEFT($G$3,1)+4,5)=$U$5,$V$5)
*$E115,0)</f>
        <v>22</v>
      </c>
      <c r="K115">
        <f>ROUNDDOWN(VLOOKUP($D115,'단계별 1일동안 획득하는 보상 량'!$B:$G,LEFT('건물 성장 비용'!K$3,1)+1,0)
*IF(MOD($F115+LEFT($G$3,1)+4,5)=$U$5,$V$5)
*$E115,0)</f>
        <v>0</v>
      </c>
      <c r="L115">
        <f>ROUNDDOWN(VLOOKUP($D115,'단계별 1일동안 획득하는 보상 량'!$B:$G,LEFT('건물 성장 비용'!L$3,1)+1,0)
*IF(MOD($F115+LEFT($G$3,1)+4,5)=$U$5,$V$5)
*$E115,0)</f>
        <v>55</v>
      </c>
      <c r="M115">
        <f>ROUNDDOWN(VLOOKUP($D115,'단계별 1일동안 획득하는 보상 량'!$B:$G,LEFT('건물 성장 비용'!M$3,1)+1,0)
*IF(MOD($F115+LEFT($G$3,1)+4,5)=$U$5,$V$5)
*$E115,0)</f>
        <v>0</v>
      </c>
      <c r="N115">
        <f>ROUNDDOWN(VLOOKUP($D115,'단계별 1일동안 획득하는 보상 량'!$B:$G,LEFT('건물 성장 비용'!N$3,1)+1,0)
*IF(MOD($F115+LEFT($G$3,1)+4,5)=$U$5,$V$5)
*$E115,0)</f>
        <v>55</v>
      </c>
      <c r="O115">
        <f>ROUNDDOWN(VLOOKUP($D115,'단계별 1일동안 획득하는 보상 량'!$B:$G,LEFT('건물 성장 비용'!O$3,1)+1,0)
*IF(MOD($F115+LEFT($G$3,1)+4,5)=$U$5,$V$5)
*$E115,0)</f>
        <v>22</v>
      </c>
      <c r="P115">
        <f>ROUNDDOWN(VLOOKUP($D115,'단계별 1일동안 획득하는 보상 량'!$B:$G,LEFT('건물 성장 비용'!P$3,1)+1,0)
*IF(MOD($F115+LEFT($G$3,1)+4,5)=$U$5,$V$5)
*$E115,0)</f>
        <v>55</v>
      </c>
      <c r="Q115">
        <f>ROUNDDOWN(VLOOKUP($D115,'단계별 1일동안 획득하는 보상 량'!$B:$G,LEFT('건물 성장 비용'!Q$3,1)+1,0)
*IF(MOD($F115+LEFT($G$3,1)+4,5)=$U$5,$V$5)
*$E115,0)</f>
        <v>0</v>
      </c>
      <c r="R115">
        <f>ROUNDDOWN(VLOOKUP($D115,'단계별 1일동안 획득하는 보상 량'!$B:$G,LEFT('건물 성장 비용'!R$3,1)+1,0)
*IF(MOD($F115+LEFT($G$3,1)+4,5)=$U$5,$V$5)
*$E115,0)</f>
        <v>55</v>
      </c>
      <c r="S115">
        <f>ROUNDDOWN(VLOOKUP($D115,'단계별 1일동안 획득하는 보상 량'!$B:$G,LEFT('건물 성장 비용'!S$3,1)+1,0)
*IF(MOD($F115+LEFT($G$3,1)+4,5)=$U$5,$V$5)
*$E115,0)</f>
        <v>0</v>
      </c>
    </row>
    <row r="116" spans="4:19" x14ac:dyDescent="0.3">
      <c r="D116">
        <f t="shared" si="1"/>
        <v>23</v>
      </c>
      <c r="E116" s="30">
        <v>1</v>
      </c>
      <c r="F116" s="27">
        <v>112</v>
      </c>
      <c r="G116">
        <f>ROUNDDOWN(VLOOKUP($D116,'단계별 1일동안 획득하는 보상 량'!$B:$G,LEFT('건물 성장 비용'!G$3,1)+1,0)
*IF(MOD($F116+LEFT($G$3,1)+4,5)=$U$6,$V$6)
*$E116,0)</f>
        <v>82</v>
      </c>
      <c r="H116">
        <f>ROUNDDOWN(VLOOKUP($D116,'단계별 1일동안 획득하는 보상 량'!$B:$G,LEFT('건물 성장 비용'!H$3,1)+1,0)
*IF(MOD($F116+LEFT($G$3,1)+4,5)=$U$6,$V$6)
*$E116,0)</f>
        <v>0</v>
      </c>
      <c r="I116">
        <f>ROUNDDOWN(VLOOKUP($D116,'단계별 1일동안 획득하는 보상 량'!$B:$G,LEFT('건물 성장 비용'!I$3,1)+1,0)
*IF(MOD($F116+LEFT($G$3,1)+4,5)=$U$6,$V$6)
*$E116,0)</f>
        <v>0</v>
      </c>
      <c r="J116">
        <f>ROUNDDOWN(VLOOKUP($D116,'단계별 1일동안 획득하는 보상 량'!$B:$G,LEFT('건물 성장 비용'!J$3,1)+1,0)
*IF(MOD($F116+LEFT($G$3,1)+4,5)=$U$6,$V$6)
*$E116,0)</f>
        <v>33</v>
      </c>
      <c r="K116">
        <f>ROUNDDOWN(VLOOKUP($D116,'단계별 1일동안 획득하는 보상 량'!$B:$G,LEFT('건물 성장 비용'!K$3,1)+1,0)
*IF(MOD($F116+LEFT($G$3,1)+4,5)=$U$6,$V$6)
*$E116,0)</f>
        <v>0</v>
      </c>
      <c r="L116">
        <f>ROUNDDOWN(VLOOKUP($D116,'단계별 1일동안 획득하는 보상 량'!$B:$G,LEFT('건물 성장 비용'!L$3,1)+1,0)
*IF(MOD($F116+LEFT($G$3,1)+4,5)=$U$6,$V$6)
*$E116,0)</f>
        <v>82</v>
      </c>
      <c r="M116">
        <f>ROUNDDOWN(VLOOKUP($D116,'단계별 1일동안 획득하는 보상 량'!$B:$G,LEFT('건물 성장 비용'!M$3,1)+1,0)
*IF(MOD($F116+LEFT($G$3,1)+4,5)=$U$6,$V$6)
*$E116,0)</f>
        <v>0</v>
      </c>
      <c r="N116">
        <f>ROUNDDOWN(VLOOKUP($D116,'단계별 1일동안 획득하는 보상 량'!$B:$G,LEFT('건물 성장 비용'!N$3,1)+1,0)
*IF(MOD($F116+LEFT($G$3,1)+4,5)=$U$6,$V$6)
*$E116,0)</f>
        <v>82</v>
      </c>
      <c r="O116">
        <f>ROUNDDOWN(VLOOKUP($D116,'단계별 1일동안 획득하는 보상 량'!$B:$G,LEFT('건물 성장 비용'!O$3,1)+1,0)
*IF(MOD($F116+LEFT($G$3,1)+4,5)=$U$6,$V$6)
*$E116,0)</f>
        <v>33</v>
      </c>
      <c r="P116">
        <f>ROUNDDOWN(VLOOKUP($D116,'단계별 1일동안 획득하는 보상 량'!$B:$G,LEFT('건물 성장 비용'!P$3,1)+1,0)
*IF(MOD($F116+LEFT($G$3,1)+4,5)=$U$6,$V$6)
*$E116,0)</f>
        <v>82</v>
      </c>
      <c r="Q116">
        <f>ROUNDDOWN(VLOOKUP($D116,'단계별 1일동안 획득하는 보상 량'!$B:$G,LEFT('건물 성장 비용'!Q$3,1)+1,0)
*IF(MOD($F116+LEFT($G$3,1)+4,5)=$U$6,$V$6)
*$E116,0)</f>
        <v>0</v>
      </c>
      <c r="R116">
        <f>ROUNDDOWN(VLOOKUP($D116,'단계별 1일동안 획득하는 보상 량'!$B:$G,LEFT('건물 성장 비용'!R$3,1)+1,0)
*IF(MOD($F116+LEFT($G$3,1)+4,5)=$U$6,$V$6)
*$E116,0)</f>
        <v>82</v>
      </c>
      <c r="S116">
        <f>ROUNDDOWN(VLOOKUP($D116,'단계별 1일동안 획득하는 보상 량'!$B:$G,LEFT('건물 성장 비용'!S$3,1)+1,0)
*IF(MOD($F116+LEFT($G$3,1)+4,5)=$U$6,$V$6)
*$E116,0)</f>
        <v>0</v>
      </c>
    </row>
    <row r="117" spans="4:19" x14ac:dyDescent="0.3">
      <c r="D117">
        <f t="shared" si="1"/>
        <v>23</v>
      </c>
      <c r="E117" s="30">
        <v>1</v>
      </c>
      <c r="F117" s="27">
        <v>113</v>
      </c>
      <c r="G117">
        <f>ROUNDDOWN(VLOOKUP($D117,'단계별 1일동안 획득하는 보상 량'!$B:$G,LEFT('건물 성장 비용'!G$3,1)+1,0)
*IF(MOD($F117+LEFT($G$3,1)+4,5)=$U$7,$V$7)
*$E117,0)</f>
        <v>110</v>
      </c>
      <c r="H117">
        <f>ROUNDDOWN(VLOOKUP($D117,'단계별 1일동안 획득하는 보상 량'!$B:$G,LEFT('건물 성장 비용'!H$3,1)+1,0)
*IF(MOD($F117+LEFT($G$3,1)+4,5)=$U$7,$V$7)
*$E117,0)</f>
        <v>0</v>
      </c>
      <c r="I117">
        <f>ROUNDDOWN(VLOOKUP($D117,'단계별 1일동안 획득하는 보상 량'!$B:$G,LEFT('건물 성장 비용'!I$3,1)+1,0)
*IF(MOD($F117+LEFT($G$3,1)+4,5)=$U$7,$V$7)
*$E117,0)</f>
        <v>0</v>
      </c>
      <c r="J117">
        <f>ROUNDDOWN(VLOOKUP($D117,'단계별 1일동안 획득하는 보상 량'!$B:$G,LEFT('건물 성장 비용'!J$3,1)+1,0)
*IF(MOD($F117+LEFT($G$3,1)+4,5)=$U$7,$V$7)
*$E117,0)</f>
        <v>44</v>
      </c>
      <c r="K117">
        <f>ROUNDDOWN(VLOOKUP($D117,'단계별 1일동안 획득하는 보상 량'!$B:$G,LEFT('건물 성장 비용'!K$3,1)+1,0)
*IF(MOD($F117+LEFT($G$3,1)+4,5)=$U$7,$V$7)
*$E117,0)</f>
        <v>0</v>
      </c>
      <c r="L117">
        <f>ROUNDDOWN(VLOOKUP($D117,'단계별 1일동안 획득하는 보상 량'!$B:$G,LEFT('건물 성장 비용'!L$3,1)+1,0)
*IF(MOD($F117+LEFT($G$3,1)+4,5)=$U$7,$V$7)
*$E117,0)</f>
        <v>110</v>
      </c>
      <c r="M117">
        <f>ROUNDDOWN(VLOOKUP($D117,'단계별 1일동안 획득하는 보상 량'!$B:$G,LEFT('건물 성장 비용'!M$3,1)+1,0)
*IF(MOD($F117+LEFT($G$3,1)+4,5)=$U$7,$V$7)
*$E117,0)</f>
        <v>0</v>
      </c>
      <c r="N117">
        <f>ROUNDDOWN(VLOOKUP($D117,'단계별 1일동안 획득하는 보상 량'!$B:$G,LEFT('건물 성장 비용'!N$3,1)+1,0)
*IF(MOD($F117+LEFT($G$3,1)+4,5)=$U$7,$V$7)
*$E117,0)</f>
        <v>110</v>
      </c>
      <c r="O117">
        <f>ROUNDDOWN(VLOOKUP($D117,'단계별 1일동안 획득하는 보상 량'!$B:$G,LEFT('건물 성장 비용'!O$3,1)+1,0)
*IF(MOD($F117+LEFT($G$3,1)+4,5)=$U$7,$V$7)
*$E117,0)</f>
        <v>44</v>
      </c>
      <c r="P117">
        <f>ROUNDDOWN(VLOOKUP($D117,'단계별 1일동안 획득하는 보상 량'!$B:$G,LEFT('건물 성장 비용'!P$3,1)+1,0)
*IF(MOD($F117+LEFT($G$3,1)+4,5)=$U$7,$V$7)
*$E117,0)</f>
        <v>110</v>
      </c>
      <c r="Q117">
        <f>ROUNDDOWN(VLOOKUP($D117,'단계별 1일동안 획득하는 보상 량'!$B:$G,LEFT('건물 성장 비용'!Q$3,1)+1,0)
*IF(MOD($F117+LEFT($G$3,1)+4,5)=$U$7,$V$7)
*$E117,0)</f>
        <v>0</v>
      </c>
      <c r="R117">
        <f>ROUNDDOWN(VLOOKUP($D117,'단계별 1일동안 획득하는 보상 량'!$B:$G,LEFT('건물 성장 비용'!R$3,1)+1,0)
*IF(MOD($F117+LEFT($G$3,1)+4,5)=$U$7,$V$7)
*$E117,0)</f>
        <v>110</v>
      </c>
      <c r="S117">
        <f>ROUNDDOWN(VLOOKUP($D117,'단계별 1일동안 획득하는 보상 량'!$B:$G,LEFT('건물 성장 비용'!S$3,1)+1,0)
*IF(MOD($F117+LEFT($G$3,1)+4,5)=$U$7,$V$7)
*$E117,0)</f>
        <v>0</v>
      </c>
    </row>
    <row r="118" spans="4:19" x14ac:dyDescent="0.3">
      <c r="D118">
        <f t="shared" si="1"/>
        <v>23</v>
      </c>
      <c r="E118" s="30">
        <v>1</v>
      </c>
      <c r="F118" s="27">
        <v>114</v>
      </c>
      <c r="G118">
        <f>ROUNDDOWN(VLOOKUP($D118,'단계별 1일동안 획득하는 보상 량'!$B:$G,LEFT('건물 성장 비용'!G$3,1)+1,0)
*IF(MOD($F118+LEFT($G$3,1)+4,5)=$U$8,$V$8)
*$E118,0)</f>
        <v>138</v>
      </c>
      <c r="H118">
        <f>ROUNDDOWN(VLOOKUP($D118,'단계별 1일동안 획득하는 보상 량'!$B:$G,LEFT('건물 성장 비용'!H$3,1)+1,0)
*IF(MOD($F118+LEFT($G$3,1)+4,5)=$U$8,$V$8)
*$E118,0)</f>
        <v>0</v>
      </c>
      <c r="I118">
        <f>ROUNDDOWN(VLOOKUP($D118,'단계별 1일동안 획득하는 보상 량'!$B:$G,LEFT('건물 성장 비용'!I$3,1)+1,0)
*IF(MOD($F118+LEFT($G$3,1)+4,5)=$U$8,$V$8)
*$E118,0)</f>
        <v>0</v>
      </c>
      <c r="J118">
        <f>ROUNDDOWN(VLOOKUP($D118,'단계별 1일동안 획득하는 보상 량'!$B:$G,LEFT('건물 성장 비용'!J$3,1)+1,0)
*IF(MOD($F118+LEFT($G$3,1)+4,5)=$U$8,$V$8)
*$E118,0)</f>
        <v>55</v>
      </c>
      <c r="K118">
        <f>ROUNDDOWN(VLOOKUP($D118,'단계별 1일동안 획득하는 보상 량'!$B:$G,LEFT('건물 성장 비용'!K$3,1)+1,0)
*IF(MOD($F118+LEFT($G$3,1)+4,5)=$U$8,$V$8)
*$E118,0)</f>
        <v>0</v>
      </c>
      <c r="L118">
        <f>ROUNDDOWN(VLOOKUP($D118,'단계별 1일동안 획득하는 보상 량'!$B:$G,LEFT('건물 성장 비용'!L$3,1)+1,0)
*IF(MOD($F118+LEFT($G$3,1)+4,5)=$U$8,$V$8)
*$E118,0)</f>
        <v>138</v>
      </c>
      <c r="M118">
        <f>ROUNDDOWN(VLOOKUP($D118,'단계별 1일동안 획득하는 보상 량'!$B:$G,LEFT('건물 성장 비용'!M$3,1)+1,0)
*IF(MOD($F118+LEFT($G$3,1)+4,5)=$U$8,$V$8)
*$E118,0)</f>
        <v>0</v>
      </c>
      <c r="N118">
        <f>ROUNDDOWN(VLOOKUP($D118,'단계별 1일동안 획득하는 보상 량'!$B:$G,LEFT('건물 성장 비용'!N$3,1)+1,0)
*IF(MOD($F118+LEFT($G$3,1)+4,5)=$U$8,$V$8)
*$E118,0)</f>
        <v>138</v>
      </c>
      <c r="O118">
        <f>ROUNDDOWN(VLOOKUP($D118,'단계별 1일동안 획득하는 보상 량'!$B:$G,LEFT('건물 성장 비용'!O$3,1)+1,0)
*IF(MOD($F118+LEFT($G$3,1)+4,5)=$U$8,$V$8)
*$E118,0)</f>
        <v>55</v>
      </c>
      <c r="P118">
        <f>ROUNDDOWN(VLOOKUP($D118,'단계별 1일동안 획득하는 보상 량'!$B:$G,LEFT('건물 성장 비용'!P$3,1)+1,0)
*IF(MOD($F118+LEFT($G$3,1)+4,5)=$U$8,$V$8)
*$E118,0)</f>
        <v>138</v>
      </c>
      <c r="Q118">
        <f>ROUNDDOWN(VLOOKUP($D118,'단계별 1일동안 획득하는 보상 량'!$B:$G,LEFT('건물 성장 비용'!Q$3,1)+1,0)
*IF(MOD($F118+LEFT($G$3,1)+4,5)=$U$8,$V$8)
*$E118,0)</f>
        <v>0</v>
      </c>
      <c r="R118">
        <f>ROUNDDOWN(VLOOKUP($D118,'단계별 1일동안 획득하는 보상 량'!$B:$G,LEFT('건물 성장 비용'!R$3,1)+1,0)
*IF(MOD($F118+LEFT($G$3,1)+4,5)=$U$8,$V$8)
*$E118,0)</f>
        <v>138</v>
      </c>
      <c r="S118">
        <f>ROUNDDOWN(VLOOKUP($D118,'단계별 1일동안 획득하는 보상 량'!$B:$G,LEFT('건물 성장 비용'!S$3,1)+1,0)
*IF(MOD($F118+LEFT($G$3,1)+4,5)=$U$8,$V$8)
*$E118,0)</f>
        <v>0</v>
      </c>
    </row>
    <row r="119" spans="4:19" x14ac:dyDescent="0.3">
      <c r="D119">
        <f t="shared" si="1"/>
        <v>23</v>
      </c>
      <c r="E119" s="30">
        <v>1</v>
      </c>
      <c r="F119" s="27">
        <v>115</v>
      </c>
      <c r="G119">
        <f>ROUNDDOWN(VLOOKUP($D119,'단계별 1일동안 획득하는 보상 량'!$B:$G,LEFT('건물 성장 비용'!G$3,1)+1,0)
*IF(MOD($F119+LEFT($G$3,1)+4,5)=$U$9,$V$9)
*$E119,0)</f>
        <v>165</v>
      </c>
      <c r="H119">
        <f>ROUNDDOWN(VLOOKUP($D119,'단계별 1일동안 획득하는 보상 량'!$B:$G,LEFT('건물 성장 비용'!H$3,1)+1,0)
*IF(MOD($F119+LEFT($G$3,1)+4,5)=$U$9,$V$9)
*$E119,0)</f>
        <v>0</v>
      </c>
      <c r="I119">
        <f>ROUNDDOWN(VLOOKUP($D119,'단계별 1일동안 획득하는 보상 량'!$B:$G,LEFT('건물 성장 비용'!I$3,1)+1,0)
*IF(MOD($F119+LEFT($G$3,1)+4,5)=$U$9,$V$9)
*$E119,0)</f>
        <v>0</v>
      </c>
      <c r="J119">
        <f>ROUNDDOWN(VLOOKUP($D119,'단계별 1일동안 획득하는 보상 량'!$B:$G,LEFT('건물 성장 비용'!J$3,1)+1,0)
*IF(MOD($F119+LEFT($G$3,1)+4,5)=$U$9,$V$9)
*$E119,0)</f>
        <v>66</v>
      </c>
      <c r="K119">
        <f>ROUNDDOWN(VLOOKUP($D119,'단계별 1일동안 획득하는 보상 량'!$B:$G,LEFT('건물 성장 비용'!K$3,1)+1,0)
*IF(MOD($F119+LEFT($G$3,1)+4,5)=$U$9,$V$9)
*$E119,0)</f>
        <v>0</v>
      </c>
      <c r="L119">
        <f>ROUNDDOWN(VLOOKUP($D119,'단계별 1일동안 획득하는 보상 량'!$B:$G,LEFT('건물 성장 비용'!L$3,1)+1,0)
*IF(MOD($F119+LEFT($G$3,1)+4,5)=$U$9,$V$9)
*$E119,0)</f>
        <v>165</v>
      </c>
      <c r="M119">
        <f>ROUNDDOWN(VLOOKUP($D119,'단계별 1일동안 획득하는 보상 량'!$B:$G,LEFT('건물 성장 비용'!M$3,1)+1,0)
*IF(MOD($F119+LEFT($G$3,1)+4,5)=$U$9,$V$9)
*$E119,0)</f>
        <v>0</v>
      </c>
      <c r="N119">
        <f>ROUNDDOWN(VLOOKUP($D119,'단계별 1일동안 획득하는 보상 량'!$B:$G,LEFT('건물 성장 비용'!N$3,1)+1,0)
*IF(MOD($F119+LEFT($G$3,1)+4,5)=$U$9,$V$9)
*$E119,0)</f>
        <v>165</v>
      </c>
      <c r="O119">
        <f>ROUNDDOWN(VLOOKUP($D119,'단계별 1일동안 획득하는 보상 량'!$B:$G,LEFT('건물 성장 비용'!O$3,1)+1,0)
*IF(MOD($F119+LEFT($G$3,1)+4,5)=$U$9,$V$9)
*$E119,0)</f>
        <v>66</v>
      </c>
      <c r="P119">
        <f>ROUNDDOWN(VLOOKUP($D119,'단계별 1일동안 획득하는 보상 량'!$B:$G,LEFT('건물 성장 비용'!P$3,1)+1,0)
*IF(MOD($F119+LEFT($G$3,1)+4,5)=$U$9,$V$9)
*$E119,0)</f>
        <v>165</v>
      </c>
      <c r="Q119">
        <f>ROUNDDOWN(VLOOKUP($D119,'단계별 1일동안 획득하는 보상 량'!$B:$G,LEFT('건물 성장 비용'!Q$3,1)+1,0)
*IF(MOD($F119+LEFT($G$3,1)+4,5)=$U$9,$V$9)
*$E119,0)</f>
        <v>0</v>
      </c>
      <c r="R119">
        <f>ROUNDDOWN(VLOOKUP($D119,'단계별 1일동안 획득하는 보상 량'!$B:$G,LEFT('건물 성장 비용'!R$3,1)+1,0)
*IF(MOD($F119+LEFT($G$3,1)+4,5)=$U$9,$V$9)
*$E119,0)</f>
        <v>165</v>
      </c>
      <c r="S119">
        <f>ROUNDDOWN(VLOOKUP($D119,'단계별 1일동안 획득하는 보상 량'!$B:$G,LEFT('건물 성장 비용'!S$3,1)+1,0)
*IF(MOD($F119+LEFT($G$3,1)+4,5)=$U$9,$V$9)
*$E119,0)</f>
        <v>0</v>
      </c>
    </row>
    <row r="120" spans="4:19" x14ac:dyDescent="0.3">
      <c r="D120">
        <f t="shared" si="1"/>
        <v>24</v>
      </c>
      <c r="E120" s="30">
        <v>1</v>
      </c>
      <c r="F120" s="27">
        <v>116</v>
      </c>
      <c r="G120">
        <f>ROUNDDOWN(VLOOKUP($D120,'단계별 1일동안 획득하는 보상 량'!$B:$G,LEFT('건물 성장 비용'!G$3,1)+1,0)
*IF(MOD($F120+LEFT($G$3,1)+4,5)=$U$5,$V$5)
*$E120,0)</f>
        <v>66</v>
      </c>
      <c r="H120">
        <f>ROUNDDOWN(VLOOKUP($D120,'단계별 1일동안 획득하는 보상 량'!$B:$G,LEFT('건물 성장 비용'!H$3,1)+1,0)
*IF(MOD($F120+LEFT($G$3,1)+4,5)=$U$5,$V$5)
*$E120,0)</f>
        <v>0</v>
      </c>
      <c r="I120">
        <f>ROUNDDOWN(VLOOKUP($D120,'단계별 1일동안 획득하는 보상 량'!$B:$G,LEFT('건물 성장 비용'!I$3,1)+1,0)
*IF(MOD($F120+LEFT($G$3,1)+4,5)=$U$5,$V$5)
*$E120,0)</f>
        <v>0</v>
      </c>
      <c r="J120">
        <f>ROUNDDOWN(VLOOKUP($D120,'단계별 1일동안 획득하는 보상 량'!$B:$G,LEFT('건물 성장 비용'!J$3,1)+1,0)
*IF(MOD($F120+LEFT($G$3,1)+4,5)=$U$5,$V$5)
*$E120,0)</f>
        <v>0</v>
      </c>
      <c r="K120">
        <f>ROUNDDOWN(VLOOKUP($D120,'단계별 1일동안 획득하는 보상 량'!$B:$G,LEFT('건물 성장 비용'!K$3,1)+1,0)
*IF(MOD($F120+LEFT($G$3,1)+4,5)=$U$5,$V$5)
*$E120,0)</f>
        <v>13</v>
      </c>
      <c r="L120">
        <f>ROUNDDOWN(VLOOKUP($D120,'단계별 1일동안 획득하는 보상 량'!$B:$G,LEFT('건물 성장 비용'!L$3,1)+1,0)
*IF(MOD($F120+LEFT($G$3,1)+4,5)=$U$5,$V$5)
*$E120,0)</f>
        <v>66</v>
      </c>
      <c r="M120">
        <f>ROUNDDOWN(VLOOKUP($D120,'단계별 1일동안 획득하는 보상 량'!$B:$G,LEFT('건물 성장 비용'!M$3,1)+1,0)
*IF(MOD($F120+LEFT($G$3,1)+4,5)=$U$5,$V$5)
*$E120,0)</f>
        <v>13</v>
      </c>
      <c r="N120">
        <f>ROUNDDOWN(VLOOKUP($D120,'단계별 1일동안 획득하는 보상 량'!$B:$G,LEFT('건물 성장 비용'!N$3,1)+1,0)
*IF(MOD($F120+LEFT($G$3,1)+4,5)=$U$5,$V$5)
*$E120,0)</f>
        <v>66</v>
      </c>
      <c r="O120">
        <f>ROUNDDOWN(VLOOKUP($D120,'단계별 1일동안 획득하는 보상 량'!$B:$G,LEFT('건물 성장 비용'!O$3,1)+1,0)
*IF(MOD($F120+LEFT($G$3,1)+4,5)=$U$5,$V$5)
*$E120,0)</f>
        <v>0</v>
      </c>
      <c r="P120">
        <f>ROUNDDOWN(VLOOKUP($D120,'단계별 1일동안 획득하는 보상 량'!$B:$G,LEFT('건물 성장 비용'!P$3,1)+1,0)
*IF(MOD($F120+LEFT($G$3,1)+4,5)=$U$5,$V$5)
*$E120,0)</f>
        <v>66</v>
      </c>
      <c r="Q120">
        <f>ROUNDDOWN(VLOOKUP($D120,'단계별 1일동안 획득하는 보상 량'!$B:$G,LEFT('건물 성장 비용'!Q$3,1)+1,0)
*IF(MOD($F120+LEFT($G$3,1)+4,5)=$U$5,$V$5)
*$E120,0)</f>
        <v>0</v>
      </c>
      <c r="R120">
        <f>ROUNDDOWN(VLOOKUP($D120,'단계별 1일동안 획득하는 보상 량'!$B:$G,LEFT('건물 성장 비용'!R$3,1)+1,0)
*IF(MOD($F120+LEFT($G$3,1)+4,5)=$U$5,$V$5)
*$E120,0)</f>
        <v>66</v>
      </c>
      <c r="S120">
        <f>ROUNDDOWN(VLOOKUP($D120,'단계별 1일동안 획득하는 보상 량'!$B:$G,LEFT('건물 성장 비용'!S$3,1)+1,0)
*IF(MOD($F120+LEFT($G$3,1)+4,5)=$U$5,$V$5)
*$E120,0)</f>
        <v>0</v>
      </c>
    </row>
    <row r="121" spans="4:19" x14ac:dyDescent="0.3">
      <c r="D121">
        <f t="shared" si="1"/>
        <v>24</v>
      </c>
      <c r="E121" s="30">
        <v>1</v>
      </c>
      <c r="F121" s="27">
        <v>117</v>
      </c>
      <c r="G121">
        <f>ROUNDDOWN(VLOOKUP($D121,'단계별 1일동안 획득하는 보상 량'!$B:$G,LEFT('건물 성장 비용'!G$3,1)+1,0)
*IF(MOD($F121+LEFT($G$3,1)+4,5)=$U$6,$V$6)
*$E121,0)</f>
        <v>99</v>
      </c>
      <c r="H121">
        <f>ROUNDDOWN(VLOOKUP($D121,'단계별 1일동안 획득하는 보상 량'!$B:$G,LEFT('건물 성장 비용'!H$3,1)+1,0)
*IF(MOD($F121+LEFT($G$3,1)+4,5)=$U$6,$V$6)
*$E121,0)</f>
        <v>0</v>
      </c>
      <c r="I121">
        <f>ROUNDDOWN(VLOOKUP($D121,'단계별 1일동안 획득하는 보상 량'!$B:$G,LEFT('건물 성장 비용'!I$3,1)+1,0)
*IF(MOD($F121+LEFT($G$3,1)+4,5)=$U$6,$V$6)
*$E121,0)</f>
        <v>0</v>
      </c>
      <c r="J121">
        <f>ROUNDDOWN(VLOOKUP($D121,'단계별 1일동안 획득하는 보상 량'!$B:$G,LEFT('건물 성장 비용'!J$3,1)+1,0)
*IF(MOD($F121+LEFT($G$3,1)+4,5)=$U$6,$V$6)
*$E121,0)</f>
        <v>0</v>
      </c>
      <c r="K121">
        <f>ROUNDDOWN(VLOOKUP($D121,'단계별 1일동안 획득하는 보상 량'!$B:$G,LEFT('건물 성장 비용'!K$3,1)+1,0)
*IF(MOD($F121+LEFT($G$3,1)+4,5)=$U$6,$V$6)
*$E121,0)</f>
        <v>19</v>
      </c>
      <c r="L121">
        <f>ROUNDDOWN(VLOOKUP($D121,'단계별 1일동안 획득하는 보상 량'!$B:$G,LEFT('건물 성장 비용'!L$3,1)+1,0)
*IF(MOD($F121+LEFT($G$3,1)+4,5)=$U$6,$V$6)
*$E121,0)</f>
        <v>99</v>
      </c>
      <c r="M121">
        <f>ROUNDDOWN(VLOOKUP($D121,'단계별 1일동안 획득하는 보상 량'!$B:$G,LEFT('건물 성장 비용'!M$3,1)+1,0)
*IF(MOD($F121+LEFT($G$3,1)+4,5)=$U$6,$V$6)
*$E121,0)</f>
        <v>19</v>
      </c>
      <c r="N121">
        <f>ROUNDDOWN(VLOOKUP($D121,'단계별 1일동안 획득하는 보상 량'!$B:$G,LEFT('건물 성장 비용'!N$3,1)+1,0)
*IF(MOD($F121+LEFT($G$3,1)+4,5)=$U$6,$V$6)
*$E121,0)</f>
        <v>99</v>
      </c>
      <c r="O121">
        <f>ROUNDDOWN(VLOOKUP($D121,'단계별 1일동안 획득하는 보상 량'!$B:$G,LEFT('건물 성장 비용'!O$3,1)+1,0)
*IF(MOD($F121+LEFT($G$3,1)+4,5)=$U$6,$V$6)
*$E121,0)</f>
        <v>0</v>
      </c>
      <c r="P121">
        <f>ROUNDDOWN(VLOOKUP($D121,'단계별 1일동안 획득하는 보상 량'!$B:$G,LEFT('건물 성장 비용'!P$3,1)+1,0)
*IF(MOD($F121+LEFT($G$3,1)+4,5)=$U$6,$V$6)
*$E121,0)</f>
        <v>99</v>
      </c>
      <c r="Q121">
        <f>ROUNDDOWN(VLOOKUP($D121,'단계별 1일동안 획득하는 보상 량'!$B:$G,LEFT('건물 성장 비용'!Q$3,1)+1,0)
*IF(MOD($F121+LEFT($G$3,1)+4,5)=$U$6,$V$6)
*$E121,0)</f>
        <v>0</v>
      </c>
      <c r="R121">
        <f>ROUNDDOWN(VLOOKUP($D121,'단계별 1일동안 획득하는 보상 량'!$B:$G,LEFT('건물 성장 비용'!R$3,1)+1,0)
*IF(MOD($F121+LEFT($G$3,1)+4,5)=$U$6,$V$6)
*$E121,0)</f>
        <v>99</v>
      </c>
      <c r="S121">
        <f>ROUNDDOWN(VLOOKUP($D121,'단계별 1일동안 획득하는 보상 량'!$B:$G,LEFT('건물 성장 비용'!S$3,1)+1,0)
*IF(MOD($F121+LEFT($G$3,1)+4,5)=$U$6,$V$6)
*$E121,0)</f>
        <v>0</v>
      </c>
    </row>
    <row r="122" spans="4:19" x14ac:dyDescent="0.3">
      <c r="D122">
        <f t="shared" si="1"/>
        <v>24</v>
      </c>
      <c r="E122" s="30">
        <v>1</v>
      </c>
      <c r="F122" s="27">
        <v>118</v>
      </c>
      <c r="G122">
        <f>ROUNDDOWN(VLOOKUP($D122,'단계별 1일동안 획득하는 보상 량'!$B:$G,LEFT('건물 성장 비용'!G$3,1)+1,0)
*IF(MOD($F122+LEFT($G$3,1)+4,5)=$U$7,$V$7)
*$E122,0)</f>
        <v>132</v>
      </c>
      <c r="H122">
        <f>ROUNDDOWN(VLOOKUP($D122,'단계별 1일동안 획득하는 보상 량'!$B:$G,LEFT('건물 성장 비용'!H$3,1)+1,0)
*IF(MOD($F122+LEFT($G$3,1)+4,5)=$U$7,$V$7)
*$E122,0)</f>
        <v>0</v>
      </c>
      <c r="I122">
        <f>ROUNDDOWN(VLOOKUP($D122,'단계별 1일동안 획득하는 보상 량'!$B:$G,LEFT('건물 성장 비용'!I$3,1)+1,0)
*IF(MOD($F122+LEFT($G$3,1)+4,5)=$U$7,$V$7)
*$E122,0)</f>
        <v>0</v>
      </c>
      <c r="J122">
        <f>ROUNDDOWN(VLOOKUP($D122,'단계별 1일동안 획득하는 보상 량'!$B:$G,LEFT('건물 성장 비용'!J$3,1)+1,0)
*IF(MOD($F122+LEFT($G$3,1)+4,5)=$U$7,$V$7)
*$E122,0)</f>
        <v>0</v>
      </c>
      <c r="K122">
        <f>ROUNDDOWN(VLOOKUP($D122,'단계별 1일동안 획득하는 보상 량'!$B:$G,LEFT('건물 성장 비용'!K$3,1)+1,0)
*IF(MOD($F122+LEFT($G$3,1)+4,5)=$U$7,$V$7)
*$E122,0)</f>
        <v>26</v>
      </c>
      <c r="L122">
        <f>ROUNDDOWN(VLOOKUP($D122,'단계별 1일동안 획득하는 보상 량'!$B:$G,LEFT('건물 성장 비용'!L$3,1)+1,0)
*IF(MOD($F122+LEFT($G$3,1)+4,5)=$U$7,$V$7)
*$E122,0)</f>
        <v>132</v>
      </c>
      <c r="M122">
        <f>ROUNDDOWN(VLOOKUP($D122,'단계별 1일동안 획득하는 보상 량'!$B:$G,LEFT('건물 성장 비용'!M$3,1)+1,0)
*IF(MOD($F122+LEFT($G$3,1)+4,5)=$U$7,$V$7)
*$E122,0)</f>
        <v>26</v>
      </c>
      <c r="N122">
        <f>ROUNDDOWN(VLOOKUP($D122,'단계별 1일동안 획득하는 보상 량'!$B:$G,LEFT('건물 성장 비용'!N$3,1)+1,0)
*IF(MOD($F122+LEFT($G$3,1)+4,5)=$U$7,$V$7)
*$E122,0)</f>
        <v>132</v>
      </c>
      <c r="O122">
        <f>ROUNDDOWN(VLOOKUP($D122,'단계별 1일동안 획득하는 보상 량'!$B:$G,LEFT('건물 성장 비용'!O$3,1)+1,0)
*IF(MOD($F122+LEFT($G$3,1)+4,5)=$U$7,$V$7)
*$E122,0)</f>
        <v>0</v>
      </c>
      <c r="P122">
        <f>ROUNDDOWN(VLOOKUP($D122,'단계별 1일동안 획득하는 보상 량'!$B:$G,LEFT('건물 성장 비용'!P$3,1)+1,0)
*IF(MOD($F122+LEFT($G$3,1)+4,5)=$U$7,$V$7)
*$E122,0)</f>
        <v>132</v>
      </c>
      <c r="Q122">
        <f>ROUNDDOWN(VLOOKUP($D122,'단계별 1일동안 획득하는 보상 량'!$B:$G,LEFT('건물 성장 비용'!Q$3,1)+1,0)
*IF(MOD($F122+LEFT($G$3,1)+4,5)=$U$7,$V$7)
*$E122,0)</f>
        <v>0</v>
      </c>
      <c r="R122">
        <f>ROUNDDOWN(VLOOKUP($D122,'단계별 1일동안 획득하는 보상 량'!$B:$G,LEFT('건물 성장 비용'!R$3,1)+1,0)
*IF(MOD($F122+LEFT($G$3,1)+4,5)=$U$7,$V$7)
*$E122,0)</f>
        <v>132</v>
      </c>
      <c r="S122">
        <f>ROUNDDOWN(VLOOKUP($D122,'단계별 1일동안 획득하는 보상 량'!$B:$G,LEFT('건물 성장 비용'!S$3,1)+1,0)
*IF(MOD($F122+LEFT($G$3,1)+4,5)=$U$7,$V$7)
*$E122,0)</f>
        <v>0</v>
      </c>
    </row>
    <row r="123" spans="4:19" x14ac:dyDescent="0.3">
      <c r="D123">
        <f t="shared" si="1"/>
        <v>24</v>
      </c>
      <c r="E123" s="30">
        <v>1</v>
      </c>
      <c r="F123" s="27">
        <v>119</v>
      </c>
      <c r="G123">
        <f>ROUNDDOWN(VLOOKUP($D123,'단계별 1일동안 획득하는 보상 량'!$B:$G,LEFT('건물 성장 비용'!G$3,1)+1,0)
*IF(MOD($F123+LEFT($G$3,1)+4,5)=$U$8,$V$8)
*$E123,0)</f>
        <v>165</v>
      </c>
      <c r="H123">
        <f>ROUNDDOWN(VLOOKUP($D123,'단계별 1일동안 획득하는 보상 량'!$B:$G,LEFT('건물 성장 비용'!H$3,1)+1,0)
*IF(MOD($F123+LEFT($G$3,1)+4,5)=$U$8,$V$8)
*$E123,0)</f>
        <v>0</v>
      </c>
      <c r="I123">
        <f>ROUNDDOWN(VLOOKUP($D123,'단계별 1일동안 획득하는 보상 량'!$B:$G,LEFT('건물 성장 비용'!I$3,1)+1,0)
*IF(MOD($F123+LEFT($G$3,1)+4,5)=$U$8,$V$8)
*$E123,0)</f>
        <v>0</v>
      </c>
      <c r="J123">
        <f>ROUNDDOWN(VLOOKUP($D123,'단계별 1일동안 획득하는 보상 량'!$B:$G,LEFT('건물 성장 비용'!J$3,1)+1,0)
*IF(MOD($F123+LEFT($G$3,1)+4,5)=$U$8,$V$8)
*$E123,0)</f>
        <v>0</v>
      </c>
      <c r="K123">
        <f>ROUNDDOWN(VLOOKUP($D123,'단계별 1일동안 획득하는 보상 량'!$B:$G,LEFT('건물 성장 비용'!K$3,1)+1,0)
*IF(MOD($F123+LEFT($G$3,1)+4,5)=$U$8,$V$8)
*$E123,0)</f>
        <v>33</v>
      </c>
      <c r="L123">
        <f>ROUNDDOWN(VLOOKUP($D123,'단계별 1일동안 획득하는 보상 량'!$B:$G,LEFT('건물 성장 비용'!L$3,1)+1,0)
*IF(MOD($F123+LEFT($G$3,1)+4,5)=$U$8,$V$8)
*$E123,0)</f>
        <v>165</v>
      </c>
      <c r="M123">
        <f>ROUNDDOWN(VLOOKUP($D123,'단계별 1일동안 획득하는 보상 량'!$B:$G,LEFT('건물 성장 비용'!M$3,1)+1,0)
*IF(MOD($F123+LEFT($G$3,1)+4,5)=$U$8,$V$8)
*$E123,0)</f>
        <v>33</v>
      </c>
      <c r="N123">
        <f>ROUNDDOWN(VLOOKUP($D123,'단계별 1일동안 획득하는 보상 량'!$B:$G,LEFT('건물 성장 비용'!N$3,1)+1,0)
*IF(MOD($F123+LEFT($G$3,1)+4,5)=$U$8,$V$8)
*$E123,0)</f>
        <v>165</v>
      </c>
      <c r="O123">
        <f>ROUNDDOWN(VLOOKUP($D123,'단계별 1일동안 획득하는 보상 량'!$B:$G,LEFT('건물 성장 비용'!O$3,1)+1,0)
*IF(MOD($F123+LEFT($G$3,1)+4,5)=$U$8,$V$8)
*$E123,0)</f>
        <v>0</v>
      </c>
      <c r="P123">
        <f>ROUNDDOWN(VLOOKUP($D123,'단계별 1일동안 획득하는 보상 량'!$B:$G,LEFT('건물 성장 비용'!P$3,1)+1,0)
*IF(MOD($F123+LEFT($G$3,1)+4,5)=$U$8,$V$8)
*$E123,0)</f>
        <v>165</v>
      </c>
      <c r="Q123">
        <f>ROUNDDOWN(VLOOKUP($D123,'단계별 1일동안 획득하는 보상 량'!$B:$G,LEFT('건물 성장 비용'!Q$3,1)+1,0)
*IF(MOD($F123+LEFT($G$3,1)+4,5)=$U$8,$V$8)
*$E123,0)</f>
        <v>0</v>
      </c>
      <c r="R123">
        <f>ROUNDDOWN(VLOOKUP($D123,'단계별 1일동안 획득하는 보상 량'!$B:$G,LEFT('건물 성장 비용'!R$3,1)+1,0)
*IF(MOD($F123+LEFT($G$3,1)+4,5)=$U$8,$V$8)
*$E123,0)</f>
        <v>165</v>
      </c>
      <c r="S123">
        <f>ROUNDDOWN(VLOOKUP($D123,'단계별 1일동안 획득하는 보상 량'!$B:$G,LEFT('건물 성장 비용'!S$3,1)+1,0)
*IF(MOD($F123+LEFT($G$3,1)+4,5)=$U$8,$V$8)
*$E123,0)</f>
        <v>0</v>
      </c>
    </row>
    <row r="124" spans="4:19" x14ac:dyDescent="0.3">
      <c r="D124">
        <f t="shared" si="1"/>
        <v>24</v>
      </c>
      <c r="E124" s="30">
        <v>1</v>
      </c>
      <c r="F124" s="27">
        <v>120</v>
      </c>
      <c r="G124">
        <f>ROUNDDOWN(VLOOKUP($D124,'단계별 1일동안 획득하는 보상 량'!$B:$G,LEFT('건물 성장 비용'!G$3,1)+1,0)
*IF(MOD($F124+LEFT($G$3,1)+4,5)=$U$9,$V$9)
*$E124,0)</f>
        <v>198</v>
      </c>
      <c r="H124">
        <f>ROUNDDOWN(VLOOKUP($D124,'단계별 1일동안 획득하는 보상 량'!$B:$G,LEFT('건물 성장 비용'!H$3,1)+1,0)
*IF(MOD($F124+LEFT($G$3,1)+4,5)=$U$9,$V$9)
*$E124,0)</f>
        <v>0</v>
      </c>
      <c r="I124">
        <f>ROUNDDOWN(VLOOKUP($D124,'단계별 1일동안 획득하는 보상 량'!$B:$G,LEFT('건물 성장 비용'!I$3,1)+1,0)
*IF(MOD($F124+LEFT($G$3,1)+4,5)=$U$9,$V$9)
*$E124,0)</f>
        <v>0</v>
      </c>
      <c r="J124">
        <f>ROUNDDOWN(VLOOKUP($D124,'단계별 1일동안 획득하는 보상 량'!$B:$G,LEFT('건물 성장 비용'!J$3,1)+1,0)
*IF(MOD($F124+LEFT($G$3,1)+4,5)=$U$9,$V$9)
*$E124,0)</f>
        <v>0</v>
      </c>
      <c r="K124">
        <f>ROUNDDOWN(VLOOKUP($D124,'단계별 1일동안 획득하는 보상 량'!$B:$G,LEFT('건물 성장 비용'!K$3,1)+1,0)
*IF(MOD($F124+LEFT($G$3,1)+4,5)=$U$9,$V$9)
*$E124,0)</f>
        <v>39</v>
      </c>
      <c r="L124">
        <f>ROUNDDOWN(VLOOKUP($D124,'단계별 1일동안 획득하는 보상 량'!$B:$G,LEFT('건물 성장 비용'!L$3,1)+1,0)
*IF(MOD($F124+LEFT($G$3,1)+4,5)=$U$9,$V$9)
*$E124,0)</f>
        <v>198</v>
      </c>
      <c r="M124">
        <f>ROUNDDOWN(VLOOKUP($D124,'단계별 1일동안 획득하는 보상 량'!$B:$G,LEFT('건물 성장 비용'!M$3,1)+1,0)
*IF(MOD($F124+LEFT($G$3,1)+4,5)=$U$9,$V$9)
*$E124,0)</f>
        <v>39</v>
      </c>
      <c r="N124">
        <f>ROUNDDOWN(VLOOKUP($D124,'단계별 1일동안 획득하는 보상 량'!$B:$G,LEFT('건물 성장 비용'!N$3,1)+1,0)
*IF(MOD($F124+LEFT($G$3,1)+4,5)=$U$9,$V$9)
*$E124,0)</f>
        <v>198</v>
      </c>
      <c r="O124">
        <f>ROUNDDOWN(VLOOKUP($D124,'단계별 1일동안 획득하는 보상 량'!$B:$G,LEFT('건물 성장 비용'!O$3,1)+1,0)
*IF(MOD($F124+LEFT($G$3,1)+4,5)=$U$9,$V$9)
*$E124,0)</f>
        <v>0</v>
      </c>
      <c r="P124">
        <f>ROUNDDOWN(VLOOKUP($D124,'단계별 1일동안 획득하는 보상 량'!$B:$G,LEFT('건물 성장 비용'!P$3,1)+1,0)
*IF(MOD($F124+LEFT($G$3,1)+4,5)=$U$9,$V$9)
*$E124,0)</f>
        <v>198</v>
      </c>
      <c r="Q124">
        <f>ROUNDDOWN(VLOOKUP($D124,'단계별 1일동안 획득하는 보상 량'!$B:$G,LEFT('건물 성장 비용'!Q$3,1)+1,0)
*IF(MOD($F124+LEFT($G$3,1)+4,5)=$U$9,$V$9)
*$E124,0)</f>
        <v>0</v>
      </c>
      <c r="R124">
        <f>ROUNDDOWN(VLOOKUP($D124,'단계별 1일동안 획득하는 보상 량'!$B:$G,LEFT('건물 성장 비용'!R$3,1)+1,0)
*IF(MOD($F124+LEFT($G$3,1)+4,5)=$U$9,$V$9)
*$E124,0)</f>
        <v>198</v>
      </c>
      <c r="S124">
        <f>ROUNDDOWN(VLOOKUP($D124,'단계별 1일동안 획득하는 보상 량'!$B:$G,LEFT('건물 성장 비용'!S$3,1)+1,0)
*IF(MOD($F124+LEFT($G$3,1)+4,5)=$U$9,$V$9)
*$E124,0)</f>
        <v>0</v>
      </c>
    </row>
    <row r="125" spans="4:19" x14ac:dyDescent="0.3">
      <c r="D125">
        <f t="shared" si="1"/>
        <v>25</v>
      </c>
      <c r="E125" s="30">
        <v>1</v>
      </c>
      <c r="F125" s="27">
        <v>121</v>
      </c>
      <c r="G125">
        <f>ROUNDDOWN(VLOOKUP($D125,'단계별 1일동안 획득하는 보상 량'!$B:$G,LEFT('건물 성장 비용'!G$3,1)+1,0)
*IF(MOD($F125+LEFT($G$3,1)+4,5)=$U$5,$V$5)
*$E125,0)</f>
        <v>79</v>
      </c>
      <c r="H125">
        <f>ROUNDDOWN(VLOOKUP($D125,'단계별 1일동안 획득하는 보상 량'!$B:$G,LEFT('건물 성장 비용'!H$3,1)+1,0)
*IF(MOD($F125+LEFT($G$3,1)+4,5)=$U$5,$V$5)
*$E125,0)</f>
        <v>63</v>
      </c>
      <c r="I125">
        <f>ROUNDDOWN(VLOOKUP($D125,'단계별 1일동안 획득하는 보상 량'!$B:$G,LEFT('건물 성장 비용'!I$3,1)+1,0)
*IF(MOD($F125+LEFT($G$3,1)+4,5)=$U$5,$V$5)
*$E125,0)</f>
        <v>47</v>
      </c>
      <c r="J125">
        <f>ROUNDDOWN(VLOOKUP($D125,'단계별 1일동안 획득하는 보상 량'!$B:$G,LEFT('건물 성장 비용'!J$3,1)+1,0)
*IF(MOD($F125+LEFT($G$3,1)+4,5)=$U$5,$V$5)
*$E125,0)</f>
        <v>31</v>
      </c>
      <c r="K125">
        <f>ROUNDDOWN(VLOOKUP($D125,'단계별 1일동안 획득하는 보상 량'!$B:$G,LEFT('건물 성장 비용'!K$3,1)+1,0)
*IF(MOD($F125+LEFT($G$3,1)+4,5)=$U$5,$V$5)
*$E125,0)</f>
        <v>15</v>
      </c>
      <c r="L125">
        <f>ROUNDDOWN(VLOOKUP($D125,'단계별 1일동안 획득하는 보상 량'!$B:$G,LEFT('건물 성장 비용'!L$3,1)+1,0)
*IF(MOD($F125+LEFT($G$3,1)+4,5)=$U$5,$V$5)
*$E125,0)</f>
        <v>79</v>
      </c>
      <c r="M125">
        <f>ROUNDDOWN(VLOOKUP($D125,'단계별 1일동안 획득하는 보상 량'!$B:$G,LEFT('건물 성장 비용'!M$3,1)+1,0)
*IF(MOD($F125+LEFT($G$3,1)+4,5)=$U$5,$V$5)
*$E125,0)</f>
        <v>15</v>
      </c>
      <c r="N125">
        <f>ROUNDDOWN(VLOOKUP($D125,'단계별 1일동안 획득하는 보상 량'!$B:$G,LEFT('건물 성장 비용'!N$3,1)+1,0)
*IF(MOD($F125+LEFT($G$3,1)+4,5)=$U$5,$V$5)
*$E125,0)</f>
        <v>79</v>
      </c>
      <c r="O125">
        <f>ROUNDDOWN(VLOOKUP($D125,'단계별 1일동안 획득하는 보상 량'!$B:$G,LEFT('건물 성장 비용'!O$3,1)+1,0)
*IF(MOD($F125+LEFT($G$3,1)+4,5)=$U$5,$V$5)
*$E125,0)</f>
        <v>31</v>
      </c>
      <c r="P125">
        <f>ROUNDDOWN(VLOOKUP($D125,'단계별 1일동안 획득하는 보상 량'!$B:$G,LEFT('건물 성장 비용'!P$3,1)+1,0)
*IF(MOD($F125+LEFT($G$3,1)+4,5)=$U$5,$V$5)
*$E125,0)</f>
        <v>79</v>
      </c>
      <c r="Q125">
        <f>ROUNDDOWN(VLOOKUP($D125,'단계별 1일동안 획득하는 보상 량'!$B:$G,LEFT('건물 성장 비용'!Q$3,1)+1,0)
*IF(MOD($F125+LEFT($G$3,1)+4,5)=$U$5,$V$5)
*$E125,0)</f>
        <v>63</v>
      </c>
      <c r="R125">
        <f>ROUNDDOWN(VLOOKUP($D125,'단계별 1일동안 획득하는 보상 량'!$B:$G,LEFT('건물 성장 비용'!R$3,1)+1,0)
*IF(MOD($F125+LEFT($G$3,1)+4,5)=$U$5,$V$5)
*$E125,0)</f>
        <v>79</v>
      </c>
      <c r="S125">
        <f>ROUNDDOWN(VLOOKUP($D125,'단계별 1일동안 획득하는 보상 량'!$B:$G,LEFT('건물 성장 비용'!S$3,1)+1,0)
*IF(MOD($F125+LEFT($G$3,1)+4,5)=$U$5,$V$5)
*$E125,0)</f>
        <v>47</v>
      </c>
    </row>
    <row r="126" spans="4:19" x14ac:dyDescent="0.3">
      <c r="D126">
        <f t="shared" si="1"/>
        <v>25</v>
      </c>
      <c r="E126" s="30">
        <v>1</v>
      </c>
      <c r="F126" s="27">
        <v>122</v>
      </c>
      <c r="G126">
        <f>ROUNDDOWN(VLOOKUP($D126,'단계별 1일동안 획득하는 보상 량'!$B:$G,LEFT('건물 성장 비용'!G$3,1)+1,0)
*IF(MOD($F126+LEFT($G$3,1)+4,5)=$U$6,$V$6)
*$E126,0)</f>
        <v>119</v>
      </c>
      <c r="H126">
        <f>ROUNDDOWN(VLOOKUP($D126,'단계별 1일동안 획득하는 보상 량'!$B:$G,LEFT('건물 성장 비용'!H$3,1)+1,0)
*IF(MOD($F126+LEFT($G$3,1)+4,5)=$U$6,$V$6)
*$E126,0)</f>
        <v>95</v>
      </c>
      <c r="I126">
        <f>ROUNDDOWN(VLOOKUP($D126,'단계별 1일동안 획득하는 보상 량'!$B:$G,LEFT('건물 성장 비용'!I$3,1)+1,0)
*IF(MOD($F126+LEFT($G$3,1)+4,5)=$U$6,$V$6)
*$E126,0)</f>
        <v>71</v>
      </c>
      <c r="J126">
        <f>ROUNDDOWN(VLOOKUP($D126,'단계별 1일동안 획득하는 보상 량'!$B:$G,LEFT('건물 성장 비용'!J$3,1)+1,0)
*IF(MOD($F126+LEFT($G$3,1)+4,5)=$U$6,$V$6)
*$E126,0)</f>
        <v>47</v>
      </c>
      <c r="K126">
        <f>ROUNDDOWN(VLOOKUP($D126,'단계별 1일동안 획득하는 보상 량'!$B:$G,LEFT('건물 성장 비용'!K$3,1)+1,0)
*IF(MOD($F126+LEFT($G$3,1)+4,5)=$U$6,$V$6)
*$E126,0)</f>
        <v>23</v>
      </c>
      <c r="L126">
        <f>ROUNDDOWN(VLOOKUP($D126,'단계별 1일동안 획득하는 보상 량'!$B:$G,LEFT('건물 성장 비용'!L$3,1)+1,0)
*IF(MOD($F126+LEFT($G$3,1)+4,5)=$U$6,$V$6)
*$E126,0)</f>
        <v>119</v>
      </c>
      <c r="M126">
        <f>ROUNDDOWN(VLOOKUP($D126,'단계별 1일동안 획득하는 보상 량'!$B:$G,LEFT('건물 성장 비용'!M$3,1)+1,0)
*IF(MOD($F126+LEFT($G$3,1)+4,5)=$U$6,$V$6)
*$E126,0)</f>
        <v>23</v>
      </c>
      <c r="N126">
        <f>ROUNDDOWN(VLOOKUP($D126,'단계별 1일동안 획득하는 보상 량'!$B:$G,LEFT('건물 성장 비용'!N$3,1)+1,0)
*IF(MOD($F126+LEFT($G$3,1)+4,5)=$U$6,$V$6)
*$E126,0)</f>
        <v>119</v>
      </c>
      <c r="O126">
        <f>ROUNDDOWN(VLOOKUP($D126,'단계별 1일동안 획득하는 보상 량'!$B:$G,LEFT('건물 성장 비용'!O$3,1)+1,0)
*IF(MOD($F126+LEFT($G$3,1)+4,5)=$U$6,$V$6)
*$E126,0)</f>
        <v>47</v>
      </c>
      <c r="P126">
        <f>ROUNDDOWN(VLOOKUP($D126,'단계별 1일동안 획득하는 보상 량'!$B:$G,LEFT('건물 성장 비용'!P$3,1)+1,0)
*IF(MOD($F126+LEFT($G$3,1)+4,5)=$U$6,$V$6)
*$E126,0)</f>
        <v>119</v>
      </c>
      <c r="Q126">
        <f>ROUNDDOWN(VLOOKUP($D126,'단계별 1일동안 획득하는 보상 량'!$B:$G,LEFT('건물 성장 비용'!Q$3,1)+1,0)
*IF(MOD($F126+LEFT($G$3,1)+4,5)=$U$6,$V$6)
*$E126,0)</f>
        <v>95</v>
      </c>
      <c r="R126">
        <f>ROUNDDOWN(VLOOKUP($D126,'단계별 1일동안 획득하는 보상 량'!$B:$G,LEFT('건물 성장 비용'!R$3,1)+1,0)
*IF(MOD($F126+LEFT($G$3,1)+4,5)=$U$6,$V$6)
*$E126,0)</f>
        <v>119</v>
      </c>
      <c r="S126">
        <f>ROUNDDOWN(VLOOKUP($D126,'단계별 1일동안 획득하는 보상 량'!$B:$G,LEFT('건물 성장 비용'!S$3,1)+1,0)
*IF(MOD($F126+LEFT($G$3,1)+4,5)=$U$6,$V$6)
*$E126,0)</f>
        <v>71</v>
      </c>
    </row>
    <row r="127" spans="4:19" x14ac:dyDescent="0.3">
      <c r="D127">
        <f t="shared" si="1"/>
        <v>25</v>
      </c>
      <c r="E127" s="30">
        <v>1</v>
      </c>
      <c r="F127" s="27">
        <v>123</v>
      </c>
      <c r="G127">
        <f>ROUNDDOWN(VLOOKUP($D127,'단계별 1일동안 획득하는 보상 량'!$B:$G,LEFT('건물 성장 비용'!G$3,1)+1,0)
*IF(MOD($F127+LEFT($G$3,1)+4,5)=$U$7,$V$7)
*$E127,0)</f>
        <v>159</v>
      </c>
      <c r="H127">
        <f>ROUNDDOWN(VLOOKUP($D127,'단계별 1일동안 획득하는 보상 량'!$B:$G,LEFT('건물 성장 비용'!H$3,1)+1,0)
*IF(MOD($F127+LEFT($G$3,1)+4,5)=$U$7,$V$7)
*$E127,0)</f>
        <v>127</v>
      </c>
      <c r="I127">
        <f>ROUNDDOWN(VLOOKUP($D127,'단계별 1일동안 획득하는 보상 량'!$B:$G,LEFT('건물 성장 비용'!I$3,1)+1,0)
*IF(MOD($F127+LEFT($G$3,1)+4,5)=$U$7,$V$7)
*$E127,0)</f>
        <v>95</v>
      </c>
      <c r="J127">
        <f>ROUNDDOWN(VLOOKUP($D127,'단계별 1일동안 획득하는 보상 량'!$B:$G,LEFT('건물 성장 비용'!J$3,1)+1,0)
*IF(MOD($F127+LEFT($G$3,1)+4,5)=$U$7,$V$7)
*$E127,0)</f>
        <v>63</v>
      </c>
      <c r="K127">
        <f>ROUNDDOWN(VLOOKUP($D127,'단계별 1일동안 획득하는 보상 량'!$B:$G,LEFT('건물 성장 비용'!K$3,1)+1,0)
*IF(MOD($F127+LEFT($G$3,1)+4,5)=$U$7,$V$7)
*$E127,0)</f>
        <v>31</v>
      </c>
      <c r="L127">
        <f>ROUNDDOWN(VLOOKUP($D127,'단계별 1일동안 획득하는 보상 량'!$B:$G,LEFT('건물 성장 비용'!L$3,1)+1,0)
*IF(MOD($F127+LEFT($G$3,1)+4,5)=$U$7,$V$7)
*$E127,0)</f>
        <v>159</v>
      </c>
      <c r="M127">
        <f>ROUNDDOWN(VLOOKUP($D127,'단계별 1일동안 획득하는 보상 량'!$B:$G,LEFT('건물 성장 비용'!M$3,1)+1,0)
*IF(MOD($F127+LEFT($G$3,1)+4,5)=$U$7,$V$7)
*$E127,0)</f>
        <v>31</v>
      </c>
      <c r="N127">
        <f>ROUNDDOWN(VLOOKUP($D127,'단계별 1일동안 획득하는 보상 량'!$B:$G,LEFT('건물 성장 비용'!N$3,1)+1,0)
*IF(MOD($F127+LEFT($G$3,1)+4,5)=$U$7,$V$7)
*$E127,0)</f>
        <v>159</v>
      </c>
      <c r="O127">
        <f>ROUNDDOWN(VLOOKUP($D127,'단계별 1일동안 획득하는 보상 량'!$B:$G,LEFT('건물 성장 비용'!O$3,1)+1,0)
*IF(MOD($F127+LEFT($G$3,1)+4,5)=$U$7,$V$7)
*$E127,0)</f>
        <v>63</v>
      </c>
      <c r="P127">
        <f>ROUNDDOWN(VLOOKUP($D127,'단계별 1일동안 획득하는 보상 량'!$B:$G,LEFT('건물 성장 비용'!P$3,1)+1,0)
*IF(MOD($F127+LEFT($G$3,1)+4,5)=$U$7,$V$7)
*$E127,0)</f>
        <v>159</v>
      </c>
      <c r="Q127">
        <f>ROUNDDOWN(VLOOKUP($D127,'단계별 1일동안 획득하는 보상 량'!$B:$G,LEFT('건물 성장 비용'!Q$3,1)+1,0)
*IF(MOD($F127+LEFT($G$3,1)+4,5)=$U$7,$V$7)
*$E127,0)</f>
        <v>127</v>
      </c>
      <c r="R127">
        <f>ROUNDDOWN(VLOOKUP($D127,'단계별 1일동안 획득하는 보상 량'!$B:$G,LEFT('건물 성장 비용'!R$3,1)+1,0)
*IF(MOD($F127+LEFT($G$3,1)+4,5)=$U$7,$V$7)
*$E127,0)</f>
        <v>159</v>
      </c>
      <c r="S127">
        <f>ROUNDDOWN(VLOOKUP($D127,'단계별 1일동안 획득하는 보상 량'!$B:$G,LEFT('건물 성장 비용'!S$3,1)+1,0)
*IF(MOD($F127+LEFT($G$3,1)+4,5)=$U$7,$V$7)
*$E127,0)</f>
        <v>95</v>
      </c>
    </row>
    <row r="128" spans="4:19" x14ac:dyDescent="0.3">
      <c r="D128">
        <f t="shared" si="1"/>
        <v>25</v>
      </c>
      <c r="E128" s="30">
        <v>1</v>
      </c>
      <c r="F128" s="27">
        <v>124</v>
      </c>
      <c r="G128">
        <f>ROUNDDOWN(VLOOKUP($D128,'단계별 1일동안 획득하는 보상 량'!$B:$G,LEFT('건물 성장 비용'!G$3,1)+1,0)
*IF(MOD($F128+LEFT($G$3,1)+4,5)=$U$8,$V$8)
*$E128,0)</f>
        <v>198</v>
      </c>
      <c r="H128">
        <f>ROUNDDOWN(VLOOKUP($D128,'단계별 1일동안 획득하는 보상 량'!$B:$G,LEFT('건물 성장 비용'!H$3,1)+1,0)
*IF(MOD($F128+LEFT($G$3,1)+4,5)=$U$8,$V$8)
*$E128,0)</f>
        <v>159</v>
      </c>
      <c r="I128">
        <f>ROUNDDOWN(VLOOKUP($D128,'단계별 1일동안 획득하는 보상 량'!$B:$G,LEFT('건물 성장 비용'!I$3,1)+1,0)
*IF(MOD($F128+LEFT($G$3,1)+4,5)=$U$8,$V$8)
*$E128,0)</f>
        <v>119</v>
      </c>
      <c r="J128">
        <f>ROUNDDOWN(VLOOKUP($D128,'단계별 1일동안 획득하는 보상 량'!$B:$G,LEFT('건물 성장 비용'!J$3,1)+1,0)
*IF(MOD($F128+LEFT($G$3,1)+4,5)=$U$8,$V$8)
*$E128,0)</f>
        <v>79</v>
      </c>
      <c r="K128">
        <f>ROUNDDOWN(VLOOKUP($D128,'단계별 1일동안 획득하는 보상 량'!$B:$G,LEFT('건물 성장 비용'!K$3,1)+1,0)
*IF(MOD($F128+LEFT($G$3,1)+4,5)=$U$8,$V$8)
*$E128,0)</f>
        <v>39</v>
      </c>
      <c r="L128">
        <f>ROUNDDOWN(VLOOKUP($D128,'단계별 1일동안 획득하는 보상 량'!$B:$G,LEFT('건물 성장 비용'!L$3,1)+1,0)
*IF(MOD($F128+LEFT($G$3,1)+4,5)=$U$8,$V$8)
*$E128,0)</f>
        <v>198</v>
      </c>
      <c r="M128">
        <f>ROUNDDOWN(VLOOKUP($D128,'단계별 1일동안 획득하는 보상 량'!$B:$G,LEFT('건물 성장 비용'!M$3,1)+1,0)
*IF(MOD($F128+LEFT($G$3,1)+4,5)=$U$8,$V$8)
*$E128,0)</f>
        <v>39</v>
      </c>
      <c r="N128">
        <f>ROUNDDOWN(VLOOKUP($D128,'단계별 1일동안 획득하는 보상 량'!$B:$G,LEFT('건물 성장 비용'!N$3,1)+1,0)
*IF(MOD($F128+LEFT($G$3,1)+4,5)=$U$8,$V$8)
*$E128,0)</f>
        <v>198</v>
      </c>
      <c r="O128">
        <f>ROUNDDOWN(VLOOKUP($D128,'단계별 1일동안 획득하는 보상 량'!$B:$G,LEFT('건물 성장 비용'!O$3,1)+1,0)
*IF(MOD($F128+LEFT($G$3,1)+4,5)=$U$8,$V$8)
*$E128,0)</f>
        <v>79</v>
      </c>
      <c r="P128">
        <f>ROUNDDOWN(VLOOKUP($D128,'단계별 1일동안 획득하는 보상 량'!$B:$G,LEFT('건물 성장 비용'!P$3,1)+1,0)
*IF(MOD($F128+LEFT($G$3,1)+4,5)=$U$8,$V$8)
*$E128,0)</f>
        <v>198</v>
      </c>
      <c r="Q128">
        <f>ROUNDDOWN(VLOOKUP($D128,'단계별 1일동안 획득하는 보상 량'!$B:$G,LEFT('건물 성장 비용'!Q$3,1)+1,0)
*IF(MOD($F128+LEFT($G$3,1)+4,5)=$U$8,$V$8)
*$E128,0)</f>
        <v>159</v>
      </c>
      <c r="R128">
        <f>ROUNDDOWN(VLOOKUP($D128,'단계별 1일동안 획득하는 보상 량'!$B:$G,LEFT('건물 성장 비용'!R$3,1)+1,0)
*IF(MOD($F128+LEFT($G$3,1)+4,5)=$U$8,$V$8)
*$E128,0)</f>
        <v>198</v>
      </c>
      <c r="S128">
        <f>ROUNDDOWN(VLOOKUP($D128,'단계별 1일동안 획득하는 보상 량'!$B:$G,LEFT('건물 성장 비용'!S$3,1)+1,0)
*IF(MOD($F128+LEFT($G$3,1)+4,5)=$U$8,$V$8)
*$E128,0)</f>
        <v>119</v>
      </c>
    </row>
    <row r="129" spans="4:19" x14ac:dyDescent="0.3">
      <c r="D129">
        <f t="shared" si="1"/>
        <v>25</v>
      </c>
      <c r="E129" s="30">
        <v>1</v>
      </c>
      <c r="F129" s="27">
        <v>125</v>
      </c>
      <c r="G129">
        <f>ROUNDDOWN(VLOOKUP($D129,'단계별 1일동안 획득하는 보상 량'!$B:$G,LEFT('건물 성장 비용'!G$3,1)+1,0)
*IF(MOD($F129+LEFT($G$3,1)+4,5)=$U$9,$V$9)
*$E129,0)</f>
        <v>238</v>
      </c>
      <c r="H129">
        <f>ROUNDDOWN(VLOOKUP($D129,'단계별 1일동안 획득하는 보상 량'!$B:$G,LEFT('건물 성장 비용'!H$3,1)+1,0)
*IF(MOD($F129+LEFT($G$3,1)+4,5)=$U$9,$V$9)
*$E129,0)</f>
        <v>190</v>
      </c>
      <c r="I129">
        <f>ROUNDDOWN(VLOOKUP($D129,'단계별 1일동안 획득하는 보상 량'!$B:$G,LEFT('건물 성장 비용'!I$3,1)+1,0)
*IF(MOD($F129+LEFT($G$3,1)+4,5)=$U$9,$V$9)
*$E129,0)</f>
        <v>143</v>
      </c>
      <c r="J129">
        <f>ROUNDDOWN(VLOOKUP($D129,'단계별 1일동안 획득하는 보상 량'!$B:$G,LEFT('건물 성장 비용'!J$3,1)+1,0)
*IF(MOD($F129+LEFT($G$3,1)+4,5)=$U$9,$V$9)
*$E129,0)</f>
        <v>95</v>
      </c>
      <c r="K129">
        <f>ROUNDDOWN(VLOOKUP($D129,'단계별 1일동안 획득하는 보상 량'!$B:$G,LEFT('건물 성장 비용'!K$3,1)+1,0)
*IF(MOD($F129+LEFT($G$3,1)+4,5)=$U$9,$V$9)
*$E129,0)</f>
        <v>47</v>
      </c>
      <c r="L129">
        <f>ROUNDDOWN(VLOOKUP($D129,'단계별 1일동안 획득하는 보상 량'!$B:$G,LEFT('건물 성장 비용'!L$3,1)+1,0)
*IF(MOD($F129+LEFT($G$3,1)+4,5)=$U$9,$V$9)
*$E129,0)</f>
        <v>238</v>
      </c>
      <c r="M129">
        <f>ROUNDDOWN(VLOOKUP($D129,'단계별 1일동안 획득하는 보상 량'!$B:$G,LEFT('건물 성장 비용'!M$3,1)+1,0)
*IF(MOD($F129+LEFT($G$3,1)+4,5)=$U$9,$V$9)
*$E129,0)</f>
        <v>47</v>
      </c>
      <c r="N129">
        <f>ROUNDDOWN(VLOOKUP($D129,'단계별 1일동안 획득하는 보상 량'!$B:$G,LEFT('건물 성장 비용'!N$3,1)+1,0)
*IF(MOD($F129+LEFT($G$3,1)+4,5)=$U$9,$V$9)
*$E129,0)</f>
        <v>238</v>
      </c>
      <c r="O129">
        <f>ROUNDDOWN(VLOOKUP($D129,'단계별 1일동안 획득하는 보상 량'!$B:$G,LEFT('건물 성장 비용'!O$3,1)+1,0)
*IF(MOD($F129+LEFT($G$3,1)+4,5)=$U$9,$V$9)
*$E129,0)</f>
        <v>95</v>
      </c>
      <c r="P129">
        <f>ROUNDDOWN(VLOOKUP($D129,'단계별 1일동안 획득하는 보상 량'!$B:$G,LEFT('건물 성장 비용'!P$3,1)+1,0)
*IF(MOD($F129+LEFT($G$3,1)+4,5)=$U$9,$V$9)
*$E129,0)</f>
        <v>238</v>
      </c>
      <c r="Q129">
        <f>ROUNDDOWN(VLOOKUP($D129,'단계별 1일동안 획득하는 보상 량'!$B:$G,LEFT('건물 성장 비용'!Q$3,1)+1,0)
*IF(MOD($F129+LEFT($G$3,1)+4,5)=$U$9,$V$9)
*$E129,0)</f>
        <v>190</v>
      </c>
      <c r="R129">
        <f>ROUNDDOWN(VLOOKUP($D129,'단계별 1일동안 획득하는 보상 량'!$B:$G,LEFT('건물 성장 비용'!R$3,1)+1,0)
*IF(MOD($F129+LEFT($G$3,1)+4,5)=$U$9,$V$9)
*$E129,0)</f>
        <v>238</v>
      </c>
      <c r="S129">
        <f>ROUNDDOWN(VLOOKUP($D129,'단계별 1일동안 획득하는 보상 량'!$B:$G,LEFT('건물 성장 비용'!S$3,1)+1,0)
*IF(MOD($F129+LEFT($G$3,1)+4,5)=$U$9,$V$9)
*$E129,0)</f>
        <v>143</v>
      </c>
    </row>
    <row r="130" spans="4:19" x14ac:dyDescent="0.3">
      <c r="D130">
        <f t="shared" si="1"/>
        <v>26</v>
      </c>
      <c r="E130" s="30">
        <v>1</v>
      </c>
      <c r="F130" s="27">
        <v>126</v>
      </c>
      <c r="G130">
        <f>ROUNDDOWN(VLOOKUP($D130,'단계별 1일동안 획득하는 보상 량'!$B:$G,LEFT('건물 성장 비용'!G$3,1)+1,0)
*IF(MOD($F130+LEFT($G$3,1)+4,5)=$U$5,$V$5)
*$E130,0)</f>
        <v>95</v>
      </c>
      <c r="H130">
        <f>ROUNDDOWN(VLOOKUP($D130,'단계별 1일동안 획득하는 보상 량'!$B:$G,LEFT('건물 성장 비용'!H$3,1)+1,0)
*IF(MOD($F130+LEFT($G$3,1)+4,5)=$U$5,$V$5)
*$E130,0)</f>
        <v>76</v>
      </c>
      <c r="I130">
        <f>ROUNDDOWN(VLOOKUP($D130,'단계별 1일동안 획득하는 보상 량'!$B:$G,LEFT('건물 성장 비용'!I$3,1)+1,0)
*IF(MOD($F130+LEFT($G$3,1)+4,5)=$U$5,$V$5)
*$E130,0)</f>
        <v>0</v>
      </c>
      <c r="J130">
        <f>ROUNDDOWN(VLOOKUP($D130,'단계별 1일동안 획득하는 보상 량'!$B:$G,LEFT('건물 성장 비용'!J$3,1)+1,0)
*IF(MOD($F130+LEFT($G$3,1)+4,5)=$U$5,$V$5)
*$E130,0)</f>
        <v>0</v>
      </c>
      <c r="K130">
        <f>ROUNDDOWN(VLOOKUP($D130,'단계별 1일동안 획득하는 보상 량'!$B:$G,LEFT('건물 성장 비용'!K$3,1)+1,0)
*IF(MOD($F130+LEFT($G$3,1)+4,5)=$U$5,$V$5)
*$E130,0)</f>
        <v>0</v>
      </c>
      <c r="L130">
        <f>ROUNDDOWN(VLOOKUP($D130,'단계별 1일동안 획득하는 보상 량'!$B:$G,LEFT('건물 성장 비용'!L$3,1)+1,0)
*IF(MOD($F130+LEFT($G$3,1)+4,5)=$U$5,$V$5)
*$E130,0)</f>
        <v>95</v>
      </c>
      <c r="M130">
        <f>ROUNDDOWN(VLOOKUP($D130,'단계별 1일동안 획득하는 보상 량'!$B:$G,LEFT('건물 성장 비용'!M$3,1)+1,0)
*IF(MOD($F130+LEFT($G$3,1)+4,5)=$U$5,$V$5)
*$E130,0)</f>
        <v>0</v>
      </c>
      <c r="N130">
        <f>ROUNDDOWN(VLOOKUP($D130,'단계별 1일동안 획득하는 보상 량'!$B:$G,LEFT('건물 성장 비용'!N$3,1)+1,0)
*IF(MOD($F130+LEFT($G$3,1)+4,5)=$U$5,$V$5)
*$E130,0)</f>
        <v>95</v>
      </c>
      <c r="O130">
        <f>ROUNDDOWN(VLOOKUP($D130,'단계별 1일동안 획득하는 보상 량'!$B:$G,LEFT('건물 성장 비용'!O$3,1)+1,0)
*IF(MOD($F130+LEFT($G$3,1)+4,5)=$U$5,$V$5)
*$E130,0)</f>
        <v>0</v>
      </c>
      <c r="P130">
        <f>ROUNDDOWN(VLOOKUP($D130,'단계별 1일동안 획득하는 보상 량'!$B:$G,LEFT('건물 성장 비용'!P$3,1)+1,0)
*IF(MOD($F130+LEFT($G$3,1)+4,5)=$U$5,$V$5)
*$E130,0)</f>
        <v>95</v>
      </c>
      <c r="Q130">
        <f>ROUNDDOWN(VLOOKUP($D130,'단계별 1일동안 획득하는 보상 량'!$B:$G,LEFT('건물 성장 비용'!Q$3,1)+1,0)
*IF(MOD($F130+LEFT($G$3,1)+4,5)=$U$5,$V$5)
*$E130,0)</f>
        <v>76</v>
      </c>
      <c r="R130">
        <f>ROUNDDOWN(VLOOKUP($D130,'단계별 1일동안 획득하는 보상 량'!$B:$G,LEFT('건물 성장 비용'!R$3,1)+1,0)
*IF(MOD($F130+LEFT($G$3,1)+4,5)=$U$5,$V$5)
*$E130,0)</f>
        <v>95</v>
      </c>
      <c r="S130">
        <f>ROUNDDOWN(VLOOKUP($D130,'단계별 1일동안 획득하는 보상 량'!$B:$G,LEFT('건물 성장 비용'!S$3,1)+1,0)
*IF(MOD($F130+LEFT($G$3,1)+4,5)=$U$5,$V$5)
*$E130,0)</f>
        <v>0</v>
      </c>
    </row>
    <row r="131" spans="4:19" x14ac:dyDescent="0.3">
      <c r="D131">
        <f t="shared" si="1"/>
        <v>26</v>
      </c>
      <c r="E131" s="30">
        <v>1</v>
      </c>
      <c r="F131" s="27">
        <v>127</v>
      </c>
      <c r="G131">
        <f>ROUNDDOWN(VLOOKUP($D131,'단계별 1일동안 획득하는 보상 량'!$B:$G,LEFT('건물 성장 비용'!G$3,1)+1,0)
*IF(MOD($F131+LEFT($G$3,1)+4,5)=$U$6,$V$6)
*$E131,0)</f>
        <v>143</v>
      </c>
      <c r="H131">
        <f>ROUNDDOWN(VLOOKUP($D131,'단계별 1일동안 획득하는 보상 량'!$B:$G,LEFT('건물 성장 비용'!H$3,1)+1,0)
*IF(MOD($F131+LEFT($G$3,1)+4,5)=$U$6,$V$6)
*$E131,0)</f>
        <v>114</v>
      </c>
      <c r="I131">
        <f>ROUNDDOWN(VLOOKUP($D131,'단계별 1일동안 획득하는 보상 량'!$B:$G,LEFT('건물 성장 비용'!I$3,1)+1,0)
*IF(MOD($F131+LEFT($G$3,1)+4,5)=$U$6,$V$6)
*$E131,0)</f>
        <v>0</v>
      </c>
      <c r="J131">
        <f>ROUNDDOWN(VLOOKUP($D131,'단계별 1일동안 획득하는 보상 량'!$B:$G,LEFT('건물 성장 비용'!J$3,1)+1,0)
*IF(MOD($F131+LEFT($G$3,1)+4,5)=$U$6,$V$6)
*$E131,0)</f>
        <v>0</v>
      </c>
      <c r="K131">
        <f>ROUNDDOWN(VLOOKUP($D131,'단계별 1일동안 획득하는 보상 량'!$B:$G,LEFT('건물 성장 비용'!K$3,1)+1,0)
*IF(MOD($F131+LEFT($G$3,1)+4,5)=$U$6,$V$6)
*$E131,0)</f>
        <v>0</v>
      </c>
      <c r="L131">
        <f>ROUNDDOWN(VLOOKUP($D131,'단계별 1일동안 획득하는 보상 량'!$B:$G,LEFT('건물 성장 비용'!L$3,1)+1,0)
*IF(MOD($F131+LEFT($G$3,1)+4,5)=$U$6,$V$6)
*$E131,0)</f>
        <v>143</v>
      </c>
      <c r="M131">
        <f>ROUNDDOWN(VLOOKUP($D131,'단계별 1일동안 획득하는 보상 량'!$B:$G,LEFT('건물 성장 비용'!M$3,1)+1,0)
*IF(MOD($F131+LEFT($G$3,1)+4,5)=$U$6,$V$6)
*$E131,0)</f>
        <v>0</v>
      </c>
      <c r="N131">
        <f>ROUNDDOWN(VLOOKUP($D131,'단계별 1일동안 획득하는 보상 량'!$B:$G,LEFT('건물 성장 비용'!N$3,1)+1,0)
*IF(MOD($F131+LEFT($G$3,1)+4,5)=$U$6,$V$6)
*$E131,0)</f>
        <v>143</v>
      </c>
      <c r="O131">
        <f>ROUNDDOWN(VLOOKUP($D131,'단계별 1일동안 획득하는 보상 량'!$B:$G,LEFT('건물 성장 비용'!O$3,1)+1,0)
*IF(MOD($F131+LEFT($G$3,1)+4,5)=$U$6,$V$6)
*$E131,0)</f>
        <v>0</v>
      </c>
      <c r="P131">
        <f>ROUNDDOWN(VLOOKUP($D131,'단계별 1일동안 획득하는 보상 량'!$B:$G,LEFT('건물 성장 비용'!P$3,1)+1,0)
*IF(MOD($F131+LEFT($G$3,1)+4,5)=$U$6,$V$6)
*$E131,0)</f>
        <v>143</v>
      </c>
      <c r="Q131">
        <f>ROUNDDOWN(VLOOKUP($D131,'단계별 1일동안 획득하는 보상 량'!$B:$G,LEFT('건물 성장 비용'!Q$3,1)+1,0)
*IF(MOD($F131+LEFT($G$3,1)+4,5)=$U$6,$V$6)
*$E131,0)</f>
        <v>114</v>
      </c>
      <c r="R131">
        <f>ROUNDDOWN(VLOOKUP($D131,'단계별 1일동안 획득하는 보상 량'!$B:$G,LEFT('건물 성장 비용'!R$3,1)+1,0)
*IF(MOD($F131+LEFT($G$3,1)+4,5)=$U$6,$V$6)
*$E131,0)</f>
        <v>143</v>
      </c>
      <c r="S131">
        <f>ROUNDDOWN(VLOOKUP($D131,'단계별 1일동안 획득하는 보상 량'!$B:$G,LEFT('건물 성장 비용'!S$3,1)+1,0)
*IF(MOD($F131+LEFT($G$3,1)+4,5)=$U$6,$V$6)
*$E131,0)</f>
        <v>0</v>
      </c>
    </row>
    <row r="132" spans="4:19" x14ac:dyDescent="0.3">
      <c r="D132">
        <f t="shared" si="1"/>
        <v>26</v>
      </c>
      <c r="E132" s="30">
        <v>1</v>
      </c>
      <c r="F132" s="27">
        <v>128</v>
      </c>
      <c r="G132">
        <f>ROUNDDOWN(VLOOKUP($D132,'단계별 1일동안 획득하는 보상 량'!$B:$G,LEFT('건물 성장 비용'!G$3,1)+1,0)
*IF(MOD($F132+LEFT($G$3,1)+4,5)=$U$7,$V$7)
*$E132,0)</f>
        <v>190</v>
      </c>
      <c r="H132">
        <f>ROUNDDOWN(VLOOKUP($D132,'단계별 1일동안 획득하는 보상 량'!$B:$G,LEFT('건물 성장 비용'!H$3,1)+1,0)
*IF(MOD($F132+LEFT($G$3,1)+4,5)=$U$7,$V$7)
*$E132,0)</f>
        <v>152</v>
      </c>
      <c r="I132">
        <f>ROUNDDOWN(VLOOKUP($D132,'단계별 1일동안 획득하는 보상 량'!$B:$G,LEFT('건물 성장 비용'!I$3,1)+1,0)
*IF(MOD($F132+LEFT($G$3,1)+4,5)=$U$7,$V$7)
*$E132,0)</f>
        <v>0</v>
      </c>
      <c r="J132">
        <f>ROUNDDOWN(VLOOKUP($D132,'단계별 1일동안 획득하는 보상 량'!$B:$G,LEFT('건물 성장 비용'!J$3,1)+1,0)
*IF(MOD($F132+LEFT($G$3,1)+4,5)=$U$7,$V$7)
*$E132,0)</f>
        <v>0</v>
      </c>
      <c r="K132">
        <f>ROUNDDOWN(VLOOKUP($D132,'단계별 1일동안 획득하는 보상 량'!$B:$G,LEFT('건물 성장 비용'!K$3,1)+1,0)
*IF(MOD($F132+LEFT($G$3,1)+4,5)=$U$7,$V$7)
*$E132,0)</f>
        <v>0</v>
      </c>
      <c r="L132">
        <f>ROUNDDOWN(VLOOKUP($D132,'단계별 1일동안 획득하는 보상 량'!$B:$G,LEFT('건물 성장 비용'!L$3,1)+1,0)
*IF(MOD($F132+LEFT($G$3,1)+4,5)=$U$7,$V$7)
*$E132,0)</f>
        <v>190</v>
      </c>
      <c r="M132">
        <f>ROUNDDOWN(VLOOKUP($D132,'단계별 1일동안 획득하는 보상 량'!$B:$G,LEFT('건물 성장 비용'!M$3,1)+1,0)
*IF(MOD($F132+LEFT($G$3,1)+4,5)=$U$7,$V$7)
*$E132,0)</f>
        <v>0</v>
      </c>
      <c r="N132">
        <f>ROUNDDOWN(VLOOKUP($D132,'단계별 1일동안 획득하는 보상 량'!$B:$G,LEFT('건물 성장 비용'!N$3,1)+1,0)
*IF(MOD($F132+LEFT($G$3,1)+4,5)=$U$7,$V$7)
*$E132,0)</f>
        <v>190</v>
      </c>
      <c r="O132">
        <f>ROUNDDOWN(VLOOKUP($D132,'단계별 1일동안 획득하는 보상 량'!$B:$G,LEFT('건물 성장 비용'!O$3,1)+1,0)
*IF(MOD($F132+LEFT($G$3,1)+4,5)=$U$7,$V$7)
*$E132,0)</f>
        <v>0</v>
      </c>
      <c r="P132">
        <f>ROUNDDOWN(VLOOKUP($D132,'단계별 1일동안 획득하는 보상 량'!$B:$G,LEFT('건물 성장 비용'!P$3,1)+1,0)
*IF(MOD($F132+LEFT($G$3,1)+4,5)=$U$7,$V$7)
*$E132,0)</f>
        <v>190</v>
      </c>
      <c r="Q132">
        <f>ROUNDDOWN(VLOOKUP($D132,'단계별 1일동안 획득하는 보상 량'!$B:$G,LEFT('건물 성장 비용'!Q$3,1)+1,0)
*IF(MOD($F132+LEFT($G$3,1)+4,5)=$U$7,$V$7)
*$E132,0)</f>
        <v>152</v>
      </c>
      <c r="R132">
        <f>ROUNDDOWN(VLOOKUP($D132,'단계별 1일동안 획득하는 보상 량'!$B:$G,LEFT('건물 성장 비용'!R$3,1)+1,0)
*IF(MOD($F132+LEFT($G$3,1)+4,5)=$U$7,$V$7)
*$E132,0)</f>
        <v>190</v>
      </c>
      <c r="S132">
        <f>ROUNDDOWN(VLOOKUP($D132,'단계별 1일동안 획득하는 보상 량'!$B:$G,LEFT('건물 성장 비용'!S$3,1)+1,0)
*IF(MOD($F132+LEFT($G$3,1)+4,5)=$U$7,$V$7)
*$E132,0)</f>
        <v>0</v>
      </c>
    </row>
    <row r="133" spans="4:19" x14ac:dyDescent="0.3">
      <c r="D133">
        <f t="shared" si="1"/>
        <v>26</v>
      </c>
      <c r="E133" s="30">
        <v>1</v>
      </c>
      <c r="F133" s="27">
        <v>129</v>
      </c>
      <c r="G133">
        <f>ROUNDDOWN(VLOOKUP($D133,'단계별 1일동안 획득하는 보상 량'!$B:$G,LEFT('건물 성장 비용'!G$3,1)+1,0)
*IF(MOD($F133+LEFT($G$3,1)+4,5)=$U$8,$V$8)
*$E133,0)</f>
        <v>238</v>
      </c>
      <c r="H133">
        <f>ROUNDDOWN(VLOOKUP($D133,'단계별 1일동안 획득하는 보상 량'!$B:$G,LEFT('건물 성장 비용'!H$3,1)+1,0)
*IF(MOD($F133+LEFT($G$3,1)+4,5)=$U$8,$V$8)
*$E133,0)</f>
        <v>191</v>
      </c>
      <c r="I133">
        <f>ROUNDDOWN(VLOOKUP($D133,'단계별 1일동안 획득하는 보상 량'!$B:$G,LEFT('건물 성장 비용'!I$3,1)+1,0)
*IF(MOD($F133+LEFT($G$3,1)+4,5)=$U$8,$V$8)
*$E133,0)</f>
        <v>0</v>
      </c>
      <c r="J133">
        <f>ROUNDDOWN(VLOOKUP($D133,'단계별 1일동안 획득하는 보상 량'!$B:$G,LEFT('건물 성장 비용'!J$3,1)+1,0)
*IF(MOD($F133+LEFT($G$3,1)+4,5)=$U$8,$V$8)
*$E133,0)</f>
        <v>0</v>
      </c>
      <c r="K133">
        <f>ROUNDDOWN(VLOOKUP($D133,'단계별 1일동안 획득하는 보상 량'!$B:$G,LEFT('건물 성장 비용'!K$3,1)+1,0)
*IF(MOD($F133+LEFT($G$3,1)+4,5)=$U$8,$V$8)
*$E133,0)</f>
        <v>0</v>
      </c>
      <c r="L133">
        <f>ROUNDDOWN(VLOOKUP($D133,'단계별 1일동안 획득하는 보상 량'!$B:$G,LEFT('건물 성장 비용'!L$3,1)+1,0)
*IF(MOD($F133+LEFT($G$3,1)+4,5)=$U$8,$V$8)
*$E133,0)</f>
        <v>238</v>
      </c>
      <c r="M133">
        <f>ROUNDDOWN(VLOOKUP($D133,'단계별 1일동안 획득하는 보상 량'!$B:$G,LEFT('건물 성장 비용'!M$3,1)+1,0)
*IF(MOD($F133+LEFT($G$3,1)+4,5)=$U$8,$V$8)
*$E133,0)</f>
        <v>0</v>
      </c>
      <c r="N133">
        <f>ROUNDDOWN(VLOOKUP($D133,'단계별 1일동안 획득하는 보상 량'!$B:$G,LEFT('건물 성장 비용'!N$3,1)+1,0)
*IF(MOD($F133+LEFT($G$3,1)+4,5)=$U$8,$V$8)
*$E133,0)</f>
        <v>238</v>
      </c>
      <c r="O133">
        <f>ROUNDDOWN(VLOOKUP($D133,'단계별 1일동안 획득하는 보상 량'!$B:$G,LEFT('건물 성장 비용'!O$3,1)+1,0)
*IF(MOD($F133+LEFT($G$3,1)+4,5)=$U$8,$V$8)
*$E133,0)</f>
        <v>0</v>
      </c>
      <c r="P133">
        <f>ROUNDDOWN(VLOOKUP($D133,'단계별 1일동안 획득하는 보상 량'!$B:$G,LEFT('건물 성장 비용'!P$3,1)+1,0)
*IF(MOD($F133+LEFT($G$3,1)+4,5)=$U$8,$V$8)
*$E133,0)</f>
        <v>238</v>
      </c>
      <c r="Q133">
        <f>ROUNDDOWN(VLOOKUP($D133,'단계별 1일동안 획득하는 보상 량'!$B:$G,LEFT('건물 성장 비용'!Q$3,1)+1,0)
*IF(MOD($F133+LEFT($G$3,1)+4,5)=$U$8,$V$8)
*$E133,0)</f>
        <v>191</v>
      </c>
      <c r="R133">
        <f>ROUNDDOWN(VLOOKUP($D133,'단계별 1일동안 획득하는 보상 량'!$B:$G,LEFT('건물 성장 비용'!R$3,1)+1,0)
*IF(MOD($F133+LEFT($G$3,1)+4,5)=$U$8,$V$8)
*$E133,0)</f>
        <v>238</v>
      </c>
      <c r="S133">
        <f>ROUNDDOWN(VLOOKUP($D133,'단계별 1일동안 획득하는 보상 량'!$B:$G,LEFT('건물 성장 비용'!S$3,1)+1,0)
*IF(MOD($F133+LEFT($G$3,1)+4,5)=$U$8,$V$8)
*$E133,0)</f>
        <v>0</v>
      </c>
    </row>
    <row r="134" spans="4:19" x14ac:dyDescent="0.3">
      <c r="D134">
        <f t="shared" si="1"/>
        <v>26</v>
      </c>
      <c r="E134" s="30">
        <v>1</v>
      </c>
      <c r="F134" s="27">
        <v>130</v>
      </c>
      <c r="G134">
        <f>ROUNDDOWN(VLOOKUP($D134,'단계별 1일동안 획득하는 보상 량'!$B:$G,LEFT('건물 성장 비용'!G$3,1)+1,0)
*IF(MOD($F134+LEFT($G$3,1)+4,5)=$U$9,$V$9)
*$E134,0)</f>
        <v>286</v>
      </c>
      <c r="H134">
        <f>ROUNDDOWN(VLOOKUP($D134,'단계별 1일동안 획득하는 보상 량'!$B:$G,LEFT('건물 성장 비용'!H$3,1)+1,0)
*IF(MOD($F134+LEFT($G$3,1)+4,5)=$U$9,$V$9)
*$E134,0)</f>
        <v>229</v>
      </c>
      <c r="I134">
        <f>ROUNDDOWN(VLOOKUP($D134,'단계별 1일동안 획득하는 보상 량'!$B:$G,LEFT('건물 성장 비용'!I$3,1)+1,0)
*IF(MOD($F134+LEFT($G$3,1)+4,5)=$U$9,$V$9)
*$E134,0)</f>
        <v>0</v>
      </c>
      <c r="J134">
        <f>ROUNDDOWN(VLOOKUP($D134,'단계별 1일동안 획득하는 보상 량'!$B:$G,LEFT('건물 성장 비용'!J$3,1)+1,0)
*IF(MOD($F134+LEFT($G$3,1)+4,5)=$U$9,$V$9)
*$E134,0)</f>
        <v>0</v>
      </c>
      <c r="K134">
        <f>ROUNDDOWN(VLOOKUP($D134,'단계별 1일동안 획득하는 보상 량'!$B:$G,LEFT('건물 성장 비용'!K$3,1)+1,0)
*IF(MOD($F134+LEFT($G$3,1)+4,5)=$U$9,$V$9)
*$E134,0)</f>
        <v>0</v>
      </c>
      <c r="L134">
        <f>ROUNDDOWN(VLOOKUP($D134,'단계별 1일동안 획득하는 보상 량'!$B:$G,LEFT('건물 성장 비용'!L$3,1)+1,0)
*IF(MOD($F134+LEFT($G$3,1)+4,5)=$U$9,$V$9)
*$E134,0)</f>
        <v>286</v>
      </c>
      <c r="M134">
        <f>ROUNDDOWN(VLOOKUP($D134,'단계별 1일동안 획득하는 보상 량'!$B:$G,LEFT('건물 성장 비용'!M$3,1)+1,0)
*IF(MOD($F134+LEFT($G$3,1)+4,5)=$U$9,$V$9)
*$E134,0)</f>
        <v>0</v>
      </c>
      <c r="N134">
        <f>ROUNDDOWN(VLOOKUP($D134,'단계별 1일동안 획득하는 보상 량'!$B:$G,LEFT('건물 성장 비용'!N$3,1)+1,0)
*IF(MOD($F134+LEFT($G$3,1)+4,5)=$U$9,$V$9)
*$E134,0)</f>
        <v>286</v>
      </c>
      <c r="O134">
        <f>ROUNDDOWN(VLOOKUP($D134,'단계별 1일동안 획득하는 보상 량'!$B:$G,LEFT('건물 성장 비용'!O$3,1)+1,0)
*IF(MOD($F134+LEFT($G$3,1)+4,5)=$U$9,$V$9)
*$E134,0)</f>
        <v>0</v>
      </c>
      <c r="P134">
        <f>ROUNDDOWN(VLOOKUP($D134,'단계별 1일동안 획득하는 보상 량'!$B:$G,LEFT('건물 성장 비용'!P$3,1)+1,0)
*IF(MOD($F134+LEFT($G$3,1)+4,5)=$U$9,$V$9)
*$E134,0)</f>
        <v>286</v>
      </c>
      <c r="Q134">
        <f>ROUNDDOWN(VLOOKUP($D134,'단계별 1일동안 획득하는 보상 량'!$B:$G,LEFT('건물 성장 비용'!Q$3,1)+1,0)
*IF(MOD($F134+LEFT($G$3,1)+4,5)=$U$9,$V$9)
*$E134,0)</f>
        <v>229</v>
      </c>
      <c r="R134">
        <f>ROUNDDOWN(VLOOKUP($D134,'단계별 1일동안 획득하는 보상 량'!$B:$G,LEFT('건물 성장 비용'!R$3,1)+1,0)
*IF(MOD($F134+LEFT($G$3,1)+4,5)=$U$9,$V$9)
*$E134,0)</f>
        <v>286</v>
      </c>
      <c r="S134">
        <f>ROUNDDOWN(VLOOKUP($D134,'단계별 1일동안 획득하는 보상 량'!$B:$G,LEFT('건물 성장 비용'!S$3,1)+1,0)
*IF(MOD($F134+LEFT($G$3,1)+4,5)=$U$9,$V$9)
*$E134,0)</f>
        <v>0</v>
      </c>
    </row>
    <row r="135" spans="4:19" x14ac:dyDescent="0.3">
      <c r="D135">
        <f t="shared" si="1"/>
        <v>27</v>
      </c>
      <c r="E135" s="30">
        <v>1</v>
      </c>
      <c r="F135" s="27">
        <v>131</v>
      </c>
      <c r="G135">
        <f>ROUNDDOWN(VLOOKUP($D135,'단계별 1일동안 획득하는 보상 량'!$B:$G,LEFT('건물 성장 비용'!G$3,1)+1,0)
*IF(MOD($F135+LEFT($G$3,1)+4,5)=$U$5,$V$5)
*$E135,0)</f>
        <v>114</v>
      </c>
      <c r="H135">
        <f>ROUNDDOWN(VLOOKUP($D135,'단계별 1일동안 획득하는 보상 량'!$B:$G,LEFT('건물 성장 비용'!H$3,1)+1,0)
*IF(MOD($F135+LEFT($G$3,1)+4,5)=$U$5,$V$5)
*$E135,0)</f>
        <v>0</v>
      </c>
      <c r="I135">
        <f>ROUNDDOWN(VLOOKUP($D135,'단계별 1일동안 획득하는 보상 량'!$B:$G,LEFT('건물 성장 비용'!I$3,1)+1,0)
*IF(MOD($F135+LEFT($G$3,1)+4,5)=$U$5,$V$5)
*$E135,0)</f>
        <v>68</v>
      </c>
      <c r="J135">
        <f>ROUNDDOWN(VLOOKUP($D135,'단계별 1일동안 획득하는 보상 량'!$B:$G,LEFT('건물 성장 비용'!J$3,1)+1,0)
*IF(MOD($F135+LEFT($G$3,1)+4,5)=$U$5,$V$5)
*$E135,0)</f>
        <v>0</v>
      </c>
      <c r="K135">
        <f>ROUNDDOWN(VLOOKUP($D135,'단계별 1일동안 획득하는 보상 량'!$B:$G,LEFT('건물 성장 비용'!K$3,1)+1,0)
*IF(MOD($F135+LEFT($G$3,1)+4,5)=$U$5,$V$5)
*$E135,0)</f>
        <v>0</v>
      </c>
      <c r="L135">
        <f>ROUNDDOWN(VLOOKUP($D135,'단계별 1일동안 획득하는 보상 량'!$B:$G,LEFT('건물 성장 비용'!L$3,1)+1,0)
*IF(MOD($F135+LEFT($G$3,1)+4,5)=$U$5,$V$5)
*$E135,0)</f>
        <v>114</v>
      </c>
      <c r="M135">
        <f>ROUNDDOWN(VLOOKUP($D135,'단계별 1일동안 획득하는 보상 량'!$B:$G,LEFT('건물 성장 비용'!M$3,1)+1,0)
*IF(MOD($F135+LEFT($G$3,1)+4,5)=$U$5,$V$5)
*$E135,0)</f>
        <v>0</v>
      </c>
      <c r="N135">
        <f>ROUNDDOWN(VLOOKUP($D135,'단계별 1일동안 획득하는 보상 량'!$B:$G,LEFT('건물 성장 비용'!N$3,1)+1,0)
*IF(MOD($F135+LEFT($G$3,1)+4,5)=$U$5,$V$5)
*$E135,0)</f>
        <v>114</v>
      </c>
      <c r="O135">
        <f>ROUNDDOWN(VLOOKUP($D135,'단계별 1일동안 획득하는 보상 량'!$B:$G,LEFT('건물 성장 비용'!O$3,1)+1,0)
*IF(MOD($F135+LEFT($G$3,1)+4,5)=$U$5,$V$5)
*$E135,0)</f>
        <v>0</v>
      </c>
      <c r="P135">
        <f>ROUNDDOWN(VLOOKUP($D135,'단계별 1일동안 획득하는 보상 량'!$B:$G,LEFT('건물 성장 비용'!P$3,1)+1,0)
*IF(MOD($F135+LEFT($G$3,1)+4,5)=$U$5,$V$5)
*$E135,0)</f>
        <v>114</v>
      </c>
      <c r="Q135">
        <f>ROUNDDOWN(VLOOKUP($D135,'단계별 1일동안 획득하는 보상 량'!$B:$G,LEFT('건물 성장 비용'!Q$3,1)+1,0)
*IF(MOD($F135+LEFT($G$3,1)+4,5)=$U$5,$V$5)
*$E135,0)</f>
        <v>0</v>
      </c>
      <c r="R135">
        <f>ROUNDDOWN(VLOOKUP($D135,'단계별 1일동안 획득하는 보상 량'!$B:$G,LEFT('건물 성장 비용'!R$3,1)+1,0)
*IF(MOD($F135+LEFT($G$3,1)+4,5)=$U$5,$V$5)
*$E135,0)</f>
        <v>114</v>
      </c>
      <c r="S135">
        <f>ROUNDDOWN(VLOOKUP($D135,'단계별 1일동안 획득하는 보상 량'!$B:$G,LEFT('건물 성장 비용'!S$3,1)+1,0)
*IF(MOD($F135+LEFT($G$3,1)+4,5)=$U$5,$V$5)
*$E135,0)</f>
        <v>68</v>
      </c>
    </row>
    <row r="136" spans="4:19" x14ac:dyDescent="0.3">
      <c r="D136">
        <f t="shared" si="1"/>
        <v>27</v>
      </c>
      <c r="E136" s="30">
        <v>1</v>
      </c>
      <c r="F136" s="27">
        <v>132</v>
      </c>
      <c r="G136">
        <f>ROUNDDOWN(VLOOKUP($D136,'단계별 1일동안 획득하는 보상 량'!$B:$G,LEFT('건물 성장 비용'!G$3,1)+1,0)
*IF(MOD($F136+LEFT($G$3,1)+4,5)=$U$6,$V$6)
*$E136,0)</f>
        <v>171</v>
      </c>
      <c r="H136">
        <f>ROUNDDOWN(VLOOKUP($D136,'단계별 1일동안 획득하는 보상 량'!$B:$G,LEFT('건물 성장 비용'!H$3,1)+1,0)
*IF(MOD($F136+LEFT($G$3,1)+4,5)=$U$6,$V$6)
*$E136,0)</f>
        <v>0</v>
      </c>
      <c r="I136">
        <f>ROUNDDOWN(VLOOKUP($D136,'단계별 1일동안 획득하는 보상 량'!$B:$G,LEFT('건물 성장 비용'!I$3,1)+1,0)
*IF(MOD($F136+LEFT($G$3,1)+4,5)=$U$6,$V$6)
*$E136,0)</f>
        <v>103</v>
      </c>
      <c r="J136">
        <f>ROUNDDOWN(VLOOKUP($D136,'단계별 1일동안 획득하는 보상 량'!$B:$G,LEFT('건물 성장 비용'!J$3,1)+1,0)
*IF(MOD($F136+LEFT($G$3,1)+4,5)=$U$6,$V$6)
*$E136,0)</f>
        <v>0</v>
      </c>
      <c r="K136">
        <f>ROUNDDOWN(VLOOKUP($D136,'단계별 1일동안 획득하는 보상 량'!$B:$G,LEFT('건물 성장 비용'!K$3,1)+1,0)
*IF(MOD($F136+LEFT($G$3,1)+4,5)=$U$6,$V$6)
*$E136,0)</f>
        <v>0</v>
      </c>
      <c r="L136">
        <f>ROUNDDOWN(VLOOKUP($D136,'단계별 1일동안 획득하는 보상 량'!$B:$G,LEFT('건물 성장 비용'!L$3,1)+1,0)
*IF(MOD($F136+LEFT($G$3,1)+4,5)=$U$6,$V$6)
*$E136,0)</f>
        <v>171</v>
      </c>
      <c r="M136">
        <f>ROUNDDOWN(VLOOKUP($D136,'단계별 1일동안 획득하는 보상 량'!$B:$G,LEFT('건물 성장 비용'!M$3,1)+1,0)
*IF(MOD($F136+LEFT($G$3,1)+4,5)=$U$6,$V$6)
*$E136,0)</f>
        <v>0</v>
      </c>
      <c r="N136">
        <f>ROUNDDOWN(VLOOKUP($D136,'단계별 1일동안 획득하는 보상 량'!$B:$G,LEFT('건물 성장 비용'!N$3,1)+1,0)
*IF(MOD($F136+LEFT($G$3,1)+4,5)=$U$6,$V$6)
*$E136,0)</f>
        <v>171</v>
      </c>
      <c r="O136">
        <f>ROUNDDOWN(VLOOKUP($D136,'단계별 1일동안 획득하는 보상 량'!$B:$G,LEFT('건물 성장 비용'!O$3,1)+1,0)
*IF(MOD($F136+LEFT($G$3,1)+4,5)=$U$6,$V$6)
*$E136,0)</f>
        <v>0</v>
      </c>
      <c r="P136">
        <f>ROUNDDOWN(VLOOKUP($D136,'단계별 1일동안 획득하는 보상 량'!$B:$G,LEFT('건물 성장 비용'!P$3,1)+1,0)
*IF(MOD($F136+LEFT($G$3,1)+4,5)=$U$6,$V$6)
*$E136,0)</f>
        <v>171</v>
      </c>
      <c r="Q136">
        <f>ROUNDDOWN(VLOOKUP($D136,'단계별 1일동안 획득하는 보상 량'!$B:$G,LEFT('건물 성장 비용'!Q$3,1)+1,0)
*IF(MOD($F136+LEFT($G$3,1)+4,5)=$U$6,$V$6)
*$E136,0)</f>
        <v>0</v>
      </c>
      <c r="R136">
        <f>ROUNDDOWN(VLOOKUP($D136,'단계별 1일동안 획득하는 보상 량'!$B:$G,LEFT('건물 성장 비용'!R$3,1)+1,0)
*IF(MOD($F136+LEFT($G$3,1)+4,5)=$U$6,$V$6)
*$E136,0)</f>
        <v>171</v>
      </c>
      <c r="S136">
        <f>ROUNDDOWN(VLOOKUP($D136,'단계별 1일동안 획득하는 보상 량'!$B:$G,LEFT('건물 성장 비용'!S$3,1)+1,0)
*IF(MOD($F136+LEFT($G$3,1)+4,5)=$U$6,$V$6)
*$E136,0)</f>
        <v>103</v>
      </c>
    </row>
    <row r="137" spans="4:19" x14ac:dyDescent="0.3">
      <c r="D137">
        <f t="shared" si="1"/>
        <v>27</v>
      </c>
      <c r="E137" s="30">
        <v>1</v>
      </c>
      <c r="F137" s="27">
        <v>133</v>
      </c>
      <c r="G137">
        <f>ROUNDDOWN(VLOOKUP($D137,'단계별 1일동안 획득하는 보상 량'!$B:$G,LEFT('건물 성장 비용'!G$3,1)+1,0)
*IF(MOD($F137+LEFT($G$3,1)+4,5)=$U$7,$V$7)
*$E137,0)</f>
        <v>229</v>
      </c>
      <c r="H137">
        <f>ROUNDDOWN(VLOOKUP($D137,'단계별 1일동안 획득하는 보상 량'!$B:$G,LEFT('건물 성장 비용'!H$3,1)+1,0)
*IF(MOD($F137+LEFT($G$3,1)+4,5)=$U$7,$V$7)
*$E137,0)</f>
        <v>0</v>
      </c>
      <c r="I137">
        <f>ROUNDDOWN(VLOOKUP($D137,'단계별 1일동안 획득하는 보상 량'!$B:$G,LEFT('건물 성장 비용'!I$3,1)+1,0)
*IF(MOD($F137+LEFT($G$3,1)+4,5)=$U$7,$V$7)
*$E137,0)</f>
        <v>137</v>
      </c>
      <c r="J137">
        <f>ROUNDDOWN(VLOOKUP($D137,'단계별 1일동안 획득하는 보상 량'!$B:$G,LEFT('건물 성장 비용'!J$3,1)+1,0)
*IF(MOD($F137+LEFT($G$3,1)+4,5)=$U$7,$V$7)
*$E137,0)</f>
        <v>0</v>
      </c>
      <c r="K137">
        <f>ROUNDDOWN(VLOOKUP($D137,'단계별 1일동안 획득하는 보상 량'!$B:$G,LEFT('건물 성장 비용'!K$3,1)+1,0)
*IF(MOD($F137+LEFT($G$3,1)+4,5)=$U$7,$V$7)
*$E137,0)</f>
        <v>0</v>
      </c>
      <c r="L137">
        <f>ROUNDDOWN(VLOOKUP($D137,'단계별 1일동안 획득하는 보상 량'!$B:$G,LEFT('건물 성장 비용'!L$3,1)+1,0)
*IF(MOD($F137+LEFT($G$3,1)+4,5)=$U$7,$V$7)
*$E137,0)</f>
        <v>229</v>
      </c>
      <c r="M137">
        <f>ROUNDDOWN(VLOOKUP($D137,'단계별 1일동안 획득하는 보상 량'!$B:$G,LEFT('건물 성장 비용'!M$3,1)+1,0)
*IF(MOD($F137+LEFT($G$3,1)+4,5)=$U$7,$V$7)
*$E137,0)</f>
        <v>0</v>
      </c>
      <c r="N137">
        <f>ROUNDDOWN(VLOOKUP($D137,'단계별 1일동안 획득하는 보상 량'!$B:$G,LEFT('건물 성장 비용'!N$3,1)+1,0)
*IF(MOD($F137+LEFT($G$3,1)+4,5)=$U$7,$V$7)
*$E137,0)</f>
        <v>229</v>
      </c>
      <c r="O137">
        <f>ROUNDDOWN(VLOOKUP($D137,'단계별 1일동안 획득하는 보상 량'!$B:$G,LEFT('건물 성장 비용'!O$3,1)+1,0)
*IF(MOD($F137+LEFT($G$3,1)+4,5)=$U$7,$V$7)
*$E137,0)</f>
        <v>0</v>
      </c>
      <c r="P137">
        <f>ROUNDDOWN(VLOOKUP($D137,'단계별 1일동안 획득하는 보상 량'!$B:$G,LEFT('건물 성장 비용'!P$3,1)+1,0)
*IF(MOD($F137+LEFT($G$3,1)+4,5)=$U$7,$V$7)
*$E137,0)</f>
        <v>229</v>
      </c>
      <c r="Q137">
        <f>ROUNDDOWN(VLOOKUP($D137,'단계별 1일동안 획득하는 보상 량'!$B:$G,LEFT('건물 성장 비용'!Q$3,1)+1,0)
*IF(MOD($F137+LEFT($G$3,1)+4,5)=$U$7,$V$7)
*$E137,0)</f>
        <v>0</v>
      </c>
      <c r="R137">
        <f>ROUNDDOWN(VLOOKUP($D137,'단계별 1일동안 획득하는 보상 량'!$B:$G,LEFT('건물 성장 비용'!R$3,1)+1,0)
*IF(MOD($F137+LEFT($G$3,1)+4,5)=$U$7,$V$7)
*$E137,0)</f>
        <v>229</v>
      </c>
      <c r="S137">
        <f>ROUNDDOWN(VLOOKUP($D137,'단계별 1일동안 획득하는 보상 량'!$B:$G,LEFT('건물 성장 비용'!S$3,1)+1,0)
*IF(MOD($F137+LEFT($G$3,1)+4,5)=$U$7,$V$7)
*$E137,0)</f>
        <v>137</v>
      </c>
    </row>
    <row r="138" spans="4:19" x14ac:dyDescent="0.3">
      <c r="D138">
        <f t="shared" si="1"/>
        <v>27</v>
      </c>
      <c r="E138" s="30">
        <v>1</v>
      </c>
      <c r="F138" s="27">
        <v>134</v>
      </c>
      <c r="G138">
        <f>ROUNDDOWN(VLOOKUP($D138,'단계별 1일동안 획득하는 보상 량'!$B:$G,LEFT('건물 성장 비용'!G$3,1)+1,0)
*IF(MOD($F138+LEFT($G$3,1)+4,5)=$U$8,$V$8)
*$E138,0)</f>
        <v>286</v>
      </c>
      <c r="H138">
        <f>ROUNDDOWN(VLOOKUP($D138,'단계별 1일동안 획득하는 보상 량'!$B:$G,LEFT('건물 성장 비용'!H$3,1)+1,0)
*IF(MOD($F138+LEFT($G$3,1)+4,5)=$U$8,$V$8)
*$E138,0)</f>
        <v>0</v>
      </c>
      <c r="I138">
        <f>ROUNDDOWN(VLOOKUP($D138,'단계별 1일동안 획득하는 보상 량'!$B:$G,LEFT('건물 성장 비용'!I$3,1)+1,0)
*IF(MOD($F138+LEFT($G$3,1)+4,5)=$U$8,$V$8)
*$E138,0)</f>
        <v>171</v>
      </c>
      <c r="J138">
        <f>ROUNDDOWN(VLOOKUP($D138,'단계별 1일동안 획득하는 보상 량'!$B:$G,LEFT('건물 성장 비용'!J$3,1)+1,0)
*IF(MOD($F138+LEFT($G$3,1)+4,5)=$U$8,$V$8)
*$E138,0)</f>
        <v>0</v>
      </c>
      <c r="K138">
        <f>ROUNDDOWN(VLOOKUP($D138,'단계별 1일동안 획득하는 보상 량'!$B:$G,LEFT('건물 성장 비용'!K$3,1)+1,0)
*IF(MOD($F138+LEFT($G$3,1)+4,5)=$U$8,$V$8)
*$E138,0)</f>
        <v>0</v>
      </c>
      <c r="L138">
        <f>ROUNDDOWN(VLOOKUP($D138,'단계별 1일동안 획득하는 보상 량'!$B:$G,LEFT('건물 성장 비용'!L$3,1)+1,0)
*IF(MOD($F138+LEFT($G$3,1)+4,5)=$U$8,$V$8)
*$E138,0)</f>
        <v>286</v>
      </c>
      <c r="M138">
        <f>ROUNDDOWN(VLOOKUP($D138,'단계별 1일동안 획득하는 보상 량'!$B:$G,LEFT('건물 성장 비용'!M$3,1)+1,0)
*IF(MOD($F138+LEFT($G$3,1)+4,5)=$U$8,$V$8)
*$E138,0)</f>
        <v>0</v>
      </c>
      <c r="N138">
        <f>ROUNDDOWN(VLOOKUP($D138,'단계별 1일동안 획득하는 보상 량'!$B:$G,LEFT('건물 성장 비용'!N$3,1)+1,0)
*IF(MOD($F138+LEFT($G$3,1)+4,5)=$U$8,$V$8)
*$E138,0)</f>
        <v>286</v>
      </c>
      <c r="O138">
        <f>ROUNDDOWN(VLOOKUP($D138,'단계별 1일동안 획득하는 보상 량'!$B:$G,LEFT('건물 성장 비용'!O$3,1)+1,0)
*IF(MOD($F138+LEFT($G$3,1)+4,5)=$U$8,$V$8)
*$E138,0)</f>
        <v>0</v>
      </c>
      <c r="P138">
        <f>ROUNDDOWN(VLOOKUP($D138,'단계별 1일동안 획득하는 보상 량'!$B:$G,LEFT('건물 성장 비용'!P$3,1)+1,0)
*IF(MOD($F138+LEFT($G$3,1)+4,5)=$U$8,$V$8)
*$E138,0)</f>
        <v>286</v>
      </c>
      <c r="Q138">
        <f>ROUNDDOWN(VLOOKUP($D138,'단계별 1일동안 획득하는 보상 량'!$B:$G,LEFT('건물 성장 비용'!Q$3,1)+1,0)
*IF(MOD($F138+LEFT($G$3,1)+4,5)=$U$8,$V$8)
*$E138,0)</f>
        <v>0</v>
      </c>
      <c r="R138">
        <f>ROUNDDOWN(VLOOKUP($D138,'단계별 1일동안 획득하는 보상 량'!$B:$G,LEFT('건물 성장 비용'!R$3,1)+1,0)
*IF(MOD($F138+LEFT($G$3,1)+4,5)=$U$8,$V$8)
*$E138,0)</f>
        <v>286</v>
      </c>
      <c r="S138">
        <f>ROUNDDOWN(VLOOKUP($D138,'단계별 1일동안 획득하는 보상 량'!$B:$G,LEFT('건물 성장 비용'!S$3,1)+1,0)
*IF(MOD($F138+LEFT($G$3,1)+4,5)=$U$8,$V$8)
*$E138,0)</f>
        <v>171</v>
      </c>
    </row>
    <row r="139" spans="4:19" x14ac:dyDescent="0.3">
      <c r="D139">
        <f t="shared" ref="D139:D202" si="2">D134+1</f>
        <v>27</v>
      </c>
      <c r="E139" s="30">
        <v>1</v>
      </c>
      <c r="F139" s="27">
        <v>135</v>
      </c>
      <c r="G139">
        <f>ROUNDDOWN(VLOOKUP($D139,'단계별 1일동안 획득하는 보상 량'!$B:$G,LEFT('건물 성장 비용'!G$3,1)+1,0)
*IF(MOD($F139+LEFT($G$3,1)+4,5)=$U$9,$V$9)
*$E139,0)</f>
        <v>343</v>
      </c>
      <c r="H139">
        <f>ROUNDDOWN(VLOOKUP($D139,'단계별 1일동안 획득하는 보상 량'!$B:$G,LEFT('건물 성장 비용'!H$3,1)+1,0)
*IF(MOD($F139+LEFT($G$3,1)+4,5)=$U$9,$V$9)
*$E139,0)</f>
        <v>0</v>
      </c>
      <c r="I139">
        <f>ROUNDDOWN(VLOOKUP($D139,'단계별 1일동안 획득하는 보상 량'!$B:$G,LEFT('건물 성장 비용'!I$3,1)+1,0)
*IF(MOD($F139+LEFT($G$3,1)+4,5)=$U$9,$V$9)
*$E139,0)</f>
        <v>206</v>
      </c>
      <c r="J139">
        <f>ROUNDDOWN(VLOOKUP($D139,'단계별 1일동안 획득하는 보상 량'!$B:$G,LEFT('건물 성장 비용'!J$3,1)+1,0)
*IF(MOD($F139+LEFT($G$3,1)+4,5)=$U$9,$V$9)
*$E139,0)</f>
        <v>0</v>
      </c>
      <c r="K139">
        <f>ROUNDDOWN(VLOOKUP($D139,'단계별 1일동안 획득하는 보상 량'!$B:$G,LEFT('건물 성장 비용'!K$3,1)+1,0)
*IF(MOD($F139+LEFT($G$3,1)+4,5)=$U$9,$V$9)
*$E139,0)</f>
        <v>0</v>
      </c>
      <c r="L139">
        <f>ROUNDDOWN(VLOOKUP($D139,'단계별 1일동안 획득하는 보상 량'!$B:$G,LEFT('건물 성장 비용'!L$3,1)+1,0)
*IF(MOD($F139+LEFT($G$3,1)+4,5)=$U$9,$V$9)
*$E139,0)</f>
        <v>343</v>
      </c>
      <c r="M139">
        <f>ROUNDDOWN(VLOOKUP($D139,'단계별 1일동안 획득하는 보상 량'!$B:$G,LEFT('건물 성장 비용'!M$3,1)+1,0)
*IF(MOD($F139+LEFT($G$3,1)+4,5)=$U$9,$V$9)
*$E139,0)</f>
        <v>0</v>
      </c>
      <c r="N139">
        <f>ROUNDDOWN(VLOOKUP($D139,'단계별 1일동안 획득하는 보상 량'!$B:$G,LEFT('건물 성장 비용'!N$3,1)+1,0)
*IF(MOD($F139+LEFT($G$3,1)+4,5)=$U$9,$V$9)
*$E139,0)</f>
        <v>343</v>
      </c>
      <c r="O139">
        <f>ROUNDDOWN(VLOOKUP($D139,'단계별 1일동안 획득하는 보상 량'!$B:$G,LEFT('건물 성장 비용'!O$3,1)+1,0)
*IF(MOD($F139+LEFT($G$3,1)+4,5)=$U$9,$V$9)
*$E139,0)</f>
        <v>0</v>
      </c>
      <c r="P139">
        <f>ROUNDDOWN(VLOOKUP($D139,'단계별 1일동안 획득하는 보상 량'!$B:$G,LEFT('건물 성장 비용'!P$3,1)+1,0)
*IF(MOD($F139+LEFT($G$3,1)+4,5)=$U$9,$V$9)
*$E139,0)</f>
        <v>343</v>
      </c>
      <c r="Q139">
        <f>ROUNDDOWN(VLOOKUP($D139,'단계별 1일동안 획득하는 보상 량'!$B:$G,LEFT('건물 성장 비용'!Q$3,1)+1,0)
*IF(MOD($F139+LEFT($G$3,1)+4,5)=$U$9,$V$9)
*$E139,0)</f>
        <v>0</v>
      </c>
      <c r="R139">
        <f>ROUNDDOWN(VLOOKUP($D139,'단계별 1일동안 획득하는 보상 량'!$B:$G,LEFT('건물 성장 비용'!R$3,1)+1,0)
*IF(MOD($F139+LEFT($G$3,1)+4,5)=$U$9,$V$9)
*$E139,0)</f>
        <v>343</v>
      </c>
      <c r="S139">
        <f>ROUNDDOWN(VLOOKUP($D139,'단계별 1일동안 획득하는 보상 량'!$B:$G,LEFT('건물 성장 비용'!S$3,1)+1,0)
*IF(MOD($F139+LEFT($G$3,1)+4,5)=$U$9,$V$9)
*$E139,0)</f>
        <v>206</v>
      </c>
    </row>
    <row r="140" spans="4:19" x14ac:dyDescent="0.3">
      <c r="D140">
        <f t="shared" si="2"/>
        <v>28</v>
      </c>
      <c r="E140" s="30">
        <v>1</v>
      </c>
      <c r="F140" s="27">
        <v>136</v>
      </c>
      <c r="G140">
        <f>ROUNDDOWN(VLOOKUP($D140,'단계별 1일동안 획득하는 보상 량'!$B:$G,LEFT('건물 성장 비용'!G$3,1)+1,0)
*IF(MOD($F140+LEFT($G$3,1)+4,5)=$U$5,$V$5)
*$E140,0)</f>
        <v>137</v>
      </c>
      <c r="H140">
        <f>ROUNDDOWN(VLOOKUP($D140,'단계별 1일동안 획득하는 보상 량'!$B:$G,LEFT('건물 성장 비용'!H$3,1)+1,0)
*IF(MOD($F140+LEFT($G$3,1)+4,5)=$U$5,$V$5)
*$E140,0)</f>
        <v>0</v>
      </c>
      <c r="I140">
        <f>ROUNDDOWN(VLOOKUP($D140,'단계별 1일동안 획득하는 보상 량'!$B:$G,LEFT('건물 성장 비용'!I$3,1)+1,0)
*IF(MOD($F140+LEFT($G$3,1)+4,5)=$U$5,$V$5)
*$E140,0)</f>
        <v>0</v>
      </c>
      <c r="J140">
        <f>ROUNDDOWN(VLOOKUP($D140,'단계별 1일동안 획득하는 보상 량'!$B:$G,LEFT('건물 성장 비용'!J$3,1)+1,0)
*IF(MOD($F140+LEFT($G$3,1)+4,5)=$U$5,$V$5)
*$E140,0)</f>
        <v>55</v>
      </c>
      <c r="K140">
        <f>ROUNDDOWN(VLOOKUP($D140,'단계별 1일동안 획득하는 보상 량'!$B:$G,LEFT('건물 성장 비용'!K$3,1)+1,0)
*IF(MOD($F140+LEFT($G$3,1)+4,5)=$U$5,$V$5)
*$E140,0)</f>
        <v>0</v>
      </c>
      <c r="L140">
        <f>ROUNDDOWN(VLOOKUP($D140,'단계별 1일동안 획득하는 보상 량'!$B:$G,LEFT('건물 성장 비용'!L$3,1)+1,0)
*IF(MOD($F140+LEFT($G$3,1)+4,5)=$U$5,$V$5)
*$E140,0)</f>
        <v>137</v>
      </c>
      <c r="M140">
        <f>ROUNDDOWN(VLOOKUP($D140,'단계별 1일동안 획득하는 보상 량'!$B:$G,LEFT('건물 성장 비용'!M$3,1)+1,0)
*IF(MOD($F140+LEFT($G$3,1)+4,5)=$U$5,$V$5)
*$E140,0)</f>
        <v>0</v>
      </c>
      <c r="N140">
        <f>ROUNDDOWN(VLOOKUP($D140,'단계별 1일동안 획득하는 보상 량'!$B:$G,LEFT('건물 성장 비용'!N$3,1)+1,0)
*IF(MOD($F140+LEFT($G$3,1)+4,5)=$U$5,$V$5)
*$E140,0)</f>
        <v>137</v>
      </c>
      <c r="O140">
        <f>ROUNDDOWN(VLOOKUP($D140,'단계별 1일동안 획득하는 보상 량'!$B:$G,LEFT('건물 성장 비용'!O$3,1)+1,0)
*IF(MOD($F140+LEFT($G$3,1)+4,5)=$U$5,$V$5)
*$E140,0)</f>
        <v>55</v>
      </c>
      <c r="P140">
        <f>ROUNDDOWN(VLOOKUP($D140,'단계별 1일동안 획득하는 보상 량'!$B:$G,LEFT('건물 성장 비용'!P$3,1)+1,0)
*IF(MOD($F140+LEFT($G$3,1)+4,5)=$U$5,$V$5)
*$E140,0)</f>
        <v>137</v>
      </c>
      <c r="Q140">
        <f>ROUNDDOWN(VLOOKUP($D140,'단계별 1일동안 획득하는 보상 량'!$B:$G,LEFT('건물 성장 비용'!Q$3,1)+1,0)
*IF(MOD($F140+LEFT($G$3,1)+4,5)=$U$5,$V$5)
*$E140,0)</f>
        <v>0</v>
      </c>
      <c r="R140">
        <f>ROUNDDOWN(VLOOKUP($D140,'단계별 1일동안 획득하는 보상 량'!$B:$G,LEFT('건물 성장 비용'!R$3,1)+1,0)
*IF(MOD($F140+LEFT($G$3,1)+4,5)=$U$5,$V$5)
*$E140,0)</f>
        <v>137</v>
      </c>
      <c r="S140">
        <f>ROUNDDOWN(VLOOKUP($D140,'단계별 1일동안 획득하는 보상 량'!$B:$G,LEFT('건물 성장 비용'!S$3,1)+1,0)
*IF(MOD($F140+LEFT($G$3,1)+4,5)=$U$5,$V$5)
*$E140,0)</f>
        <v>0</v>
      </c>
    </row>
    <row r="141" spans="4:19" x14ac:dyDescent="0.3">
      <c r="D141">
        <f t="shared" si="2"/>
        <v>28</v>
      </c>
      <c r="E141" s="30">
        <v>1</v>
      </c>
      <c r="F141" s="27">
        <v>137</v>
      </c>
      <c r="G141">
        <f>ROUNDDOWN(VLOOKUP($D141,'단계별 1일동안 획득하는 보상 량'!$B:$G,LEFT('건물 성장 비용'!G$3,1)+1,0)
*IF(MOD($F141+LEFT($G$3,1)+4,5)=$U$6,$V$6)
*$E141,0)</f>
        <v>206</v>
      </c>
      <c r="H141">
        <f>ROUNDDOWN(VLOOKUP($D141,'단계별 1일동안 획득하는 보상 량'!$B:$G,LEFT('건물 성장 비용'!H$3,1)+1,0)
*IF(MOD($F141+LEFT($G$3,1)+4,5)=$U$6,$V$6)
*$E141,0)</f>
        <v>0</v>
      </c>
      <c r="I141">
        <f>ROUNDDOWN(VLOOKUP($D141,'단계별 1일동안 획득하는 보상 량'!$B:$G,LEFT('건물 성장 비용'!I$3,1)+1,0)
*IF(MOD($F141+LEFT($G$3,1)+4,5)=$U$6,$V$6)
*$E141,0)</f>
        <v>0</v>
      </c>
      <c r="J141">
        <f>ROUNDDOWN(VLOOKUP($D141,'단계별 1일동안 획득하는 보상 량'!$B:$G,LEFT('건물 성장 비용'!J$3,1)+1,0)
*IF(MOD($F141+LEFT($G$3,1)+4,5)=$U$6,$V$6)
*$E141,0)</f>
        <v>82</v>
      </c>
      <c r="K141">
        <f>ROUNDDOWN(VLOOKUP($D141,'단계별 1일동안 획득하는 보상 량'!$B:$G,LEFT('건물 성장 비용'!K$3,1)+1,0)
*IF(MOD($F141+LEFT($G$3,1)+4,5)=$U$6,$V$6)
*$E141,0)</f>
        <v>0</v>
      </c>
      <c r="L141">
        <f>ROUNDDOWN(VLOOKUP($D141,'단계별 1일동안 획득하는 보상 량'!$B:$G,LEFT('건물 성장 비용'!L$3,1)+1,0)
*IF(MOD($F141+LEFT($G$3,1)+4,5)=$U$6,$V$6)
*$E141,0)</f>
        <v>206</v>
      </c>
      <c r="M141">
        <f>ROUNDDOWN(VLOOKUP($D141,'단계별 1일동안 획득하는 보상 량'!$B:$G,LEFT('건물 성장 비용'!M$3,1)+1,0)
*IF(MOD($F141+LEFT($G$3,1)+4,5)=$U$6,$V$6)
*$E141,0)</f>
        <v>0</v>
      </c>
      <c r="N141">
        <f>ROUNDDOWN(VLOOKUP($D141,'단계별 1일동안 획득하는 보상 량'!$B:$G,LEFT('건물 성장 비용'!N$3,1)+1,0)
*IF(MOD($F141+LEFT($G$3,1)+4,5)=$U$6,$V$6)
*$E141,0)</f>
        <v>206</v>
      </c>
      <c r="O141">
        <f>ROUNDDOWN(VLOOKUP($D141,'단계별 1일동안 획득하는 보상 량'!$B:$G,LEFT('건물 성장 비용'!O$3,1)+1,0)
*IF(MOD($F141+LEFT($G$3,1)+4,5)=$U$6,$V$6)
*$E141,0)</f>
        <v>82</v>
      </c>
      <c r="P141">
        <f>ROUNDDOWN(VLOOKUP($D141,'단계별 1일동안 획득하는 보상 량'!$B:$G,LEFT('건물 성장 비용'!P$3,1)+1,0)
*IF(MOD($F141+LEFT($G$3,1)+4,5)=$U$6,$V$6)
*$E141,0)</f>
        <v>206</v>
      </c>
      <c r="Q141">
        <f>ROUNDDOWN(VLOOKUP($D141,'단계별 1일동안 획득하는 보상 량'!$B:$G,LEFT('건물 성장 비용'!Q$3,1)+1,0)
*IF(MOD($F141+LEFT($G$3,1)+4,5)=$U$6,$V$6)
*$E141,0)</f>
        <v>0</v>
      </c>
      <c r="R141">
        <f>ROUNDDOWN(VLOOKUP($D141,'단계별 1일동안 획득하는 보상 량'!$B:$G,LEFT('건물 성장 비용'!R$3,1)+1,0)
*IF(MOD($F141+LEFT($G$3,1)+4,5)=$U$6,$V$6)
*$E141,0)</f>
        <v>206</v>
      </c>
      <c r="S141">
        <f>ROUNDDOWN(VLOOKUP($D141,'단계별 1일동안 획득하는 보상 량'!$B:$G,LEFT('건물 성장 비용'!S$3,1)+1,0)
*IF(MOD($F141+LEFT($G$3,1)+4,5)=$U$6,$V$6)
*$E141,0)</f>
        <v>0</v>
      </c>
    </row>
    <row r="142" spans="4:19" x14ac:dyDescent="0.3">
      <c r="D142">
        <f t="shared" si="2"/>
        <v>28</v>
      </c>
      <c r="E142" s="30">
        <v>1</v>
      </c>
      <c r="F142" s="27">
        <v>138</v>
      </c>
      <c r="G142">
        <f>ROUNDDOWN(VLOOKUP($D142,'단계별 1일동안 획득하는 보상 량'!$B:$G,LEFT('건물 성장 비용'!G$3,1)+1,0)
*IF(MOD($F142+LEFT($G$3,1)+4,5)=$U$7,$V$7)
*$E142,0)</f>
        <v>274</v>
      </c>
      <c r="H142">
        <f>ROUNDDOWN(VLOOKUP($D142,'단계별 1일동안 획득하는 보상 량'!$B:$G,LEFT('건물 성장 비용'!H$3,1)+1,0)
*IF(MOD($F142+LEFT($G$3,1)+4,5)=$U$7,$V$7)
*$E142,0)</f>
        <v>0</v>
      </c>
      <c r="I142">
        <f>ROUNDDOWN(VLOOKUP($D142,'단계별 1일동안 획득하는 보상 량'!$B:$G,LEFT('건물 성장 비용'!I$3,1)+1,0)
*IF(MOD($F142+LEFT($G$3,1)+4,5)=$U$7,$V$7)
*$E142,0)</f>
        <v>0</v>
      </c>
      <c r="J142">
        <f>ROUNDDOWN(VLOOKUP($D142,'단계별 1일동안 획득하는 보상 량'!$B:$G,LEFT('건물 성장 비용'!J$3,1)+1,0)
*IF(MOD($F142+LEFT($G$3,1)+4,5)=$U$7,$V$7)
*$E142,0)</f>
        <v>110</v>
      </c>
      <c r="K142">
        <f>ROUNDDOWN(VLOOKUP($D142,'단계별 1일동안 획득하는 보상 량'!$B:$G,LEFT('건물 성장 비용'!K$3,1)+1,0)
*IF(MOD($F142+LEFT($G$3,1)+4,5)=$U$7,$V$7)
*$E142,0)</f>
        <v>0</v>
      </c>
      <c r="L142">
        <f>ROUNDDOWN(VLOOKUP($D142,'단계별 1일동안 획득하는 보상 량'!$B:$G,LEFT('건물 성장 비용'!L$3,1)+1,0)
*IF(MOD($F142+LEFT($G$3,1)+4,5)=$U$7,$V$7)
*$E142,0)</f>
        <v>274</v>
      </c>
      <c r="M142">
        <f>ROUNDDOWN(VLOOKUP($D142,'단계별 1일동안 획득하는 보상 량'!$B:$G,LEFT('건물 성장 비용'!M$3,1)+1,0)
*IF(MOD($F142+LEFT($G$3,1)+4,5)=$U$7,$V$7)
*$E142,0)</f>
        <v>0</v>
      </c>
      <c r="N142">
        <f>ROUNDDOWN(VLOOKUP($D142,'단계별 1일동안 획득하는 보상 량'!$B:$G,LEFT('건물 성장 비용'!N$3,1)+1,0)
*IF(MOD($F142+LEFT($G$3,1)+4,5)=$U$7,$V$7)
*$E142,0)</f>
        <v>274</v>
      </c>
      <c r="O142">
        <f>ROUNDDOWN(VLOOKUP($D142,'단계별 1일동안 획득하는 보상 량'!$B:$G,LEFT('건물 성장 비용'!O$3,1)+1,0)
*IF(MOD($F142+LEFT($G$3,1)+4,5)=$U$7,$V$7)
*$E142,0)</f>
        <v>110</v>
      </c>
      <c r="P142">
        <f>ROUNDDOWN(VLOOKUP($D142,'단계별 1일동안 획득하는 보상 량'!$B:$G,LEFT('건물 성장 비용'!P$3,1)+1,0)
*IF(MOD($F142+LEFT($G$3,1)+4,5)=$U$7,$V$7)
*$E142,0)</f>
        <v>274</v>
      </c>
      <c r="Q142">
        <f>ROUNDDOWN(VLOOKUP($D142,'단계별 1일동안 획득하는 보상 량'!$B:$G,LEFT('건물 성장 비용'!Q$3,1)+1,0)
*IF(MOD($F142+LEFT($G$3,1)+4,5)=$U$7,$V$7)
*$E142,0)</f>
        <v>0</v>
      </c>
      <c r="R142">
        <f>ROUNDDOWN(VLOOKUP($D142,'단계별 1일동안 획득하는 보상 량'!$B:$G,LEFT('건물 성장 비용'!R$3,1)+1,0)
*IF(MOD($F142+LEFT($G$3,1)+4,5)=$U$7,$V$7)
*$E142,0)</f>
        <v>274</v>
      </c>
      <c r="S142">
        <f>ROUNDDOWN(VLOOKUP($D142,'단계별 1일동안 획득하는 보상 량'!$B:$G,LEFT('건물 성장 비용'!S$3,1)+1,0)
*IF(MOD($F142+LEFT($G$3,1)+4,5)=$U$7,$V$7)
*$E142,0)</f>
        <v>0</v>
      </c>
    </row>
    <row r="143" spans="4:19" x14ac:dyDescent="0.3">
      <c r="D143">
        <f t="shared" si="2"/>
        <v>28</v>
      </c>
      <c r="E143" s="30">
        <v>1</v>
      </c>
      <c r="F143" s="27">
        <v>139</v>
      </c>
      <c r="G143">
        <f>ROUNDDOWN(VLOOKUP($D143,'단계별 1일동안 획득하는 보상 량'!$B:$G,LEFT('건물 성장 비용'!G$3,1)+1,0)
*IF(MOD($F143+LEFT($G$3,1)+4,5)=$U$8,$V$8)
*$E143,0)</f>
        <v>343</v>
      </c>
      <c r="H143">
        <f>ROUNDDOWN(VLOOKUP($D143,'단계별 1일동안 획득하는 보상 량'!$B:$G,LEFT('건물 성장 비용'!H$3,1)+1,0)
*IF(MOD($F143+LEFT($G$3,1)+4,5)=$U$8,$V$8)
*$E143,0)</f>
        <v>0</v>
      </c>
      <c r="I143">
        <f>ROUNDDOWN(VLOOKUP($D143,'단계별 1일동안 획득하는 보상 량'!$B:$G,LEFT('건물 성장 비용'!I$3,1)+1,0)
*IF(MOD($F143+LEFT($G$3,1)+4,5)=$U$8,$V$8)
*$E143,0)</f>
        <v>0</v>
      </c>
      <c r="J143">
        <f>ROUNDDOWN(VLOOKUP($D143,'단계별 1일동안 획득하는 보상 량'!$B:$G,LEFT('건물 성장 비용'!J$3,1)+1,0)
*IF(MOD($F143+LEFT($G$3,1)+4,5)=$U$8,$V$8)
*$E143,0)</f>
        <v>137</v>
      </c>
      <c r="K143">
        <f>ROUNDDOWN(VLOOKUP($D143,'단계별 1일동안 획득하는 보상 량'!$B:$G,LEFT('건물 성장 비용'!K$3,1)+1,0)
*IF(MOD($F143+LEFT($G$3,1)+4,5)=$U$8,$V$8)
*$E143,0)</f>
        <v>0</v>
      </c>
      <c r="L143">
        <f>ROUNDDOWN(VLOOKUP($D143,'단계별 1일동안 획득하는 보상 량'!$B:$G,LEFT('건물 성장 비용'!L$3,1)+1,0)
*IF(MOD($F143+LEFT($G$3,1)+4,5)=$U$8,$V$8)
*$E143,0)</f>
        <v>343</v>
      </c>
      <c r="M143">
        <f>ROUNDDOWN(VLOOKUP($D143,'단계별 1일동안 획득하는 보상 량'!$B:$G,LEFT('건물 성장 비용'!M$3,1)+1,0)
*IF(MOD($F143+LEFT($G$3,1)+4,5)=$U$8,$V$8)
*$E143,0)</f>
        <v>0</v>
      </c>
      <c r="N143">
        <f>ROUNDDOWN(VLOOKUP($D143,'단계별 1일동안 획득하는 보상 량'!$B:$G,LEFT('건물 성장 비용'!N$3,1)+1,0)
*IF(MOD($F143+LEFT($G$3,1)+4,5)=$U$8,$V$8)
*$E143,0)</f>
        <v>343</v>
      </c>
      <c r="O143">
        <f>ROUNDDOWN(VLOOKUP($D143,'단계별 1일동안 획득하는 보상 량'!$B:$G,LEFT('건물 성장 비용'!O$3,1)+1,0)
*IF(MOD($F143+LEFT($G$3,1)+4,5)=$U$8,$V$8)
*$E143,0)</f>
        <v>137</v>
      </c>
      <c r="P143">
        <f>ROUNDDOWN(VLOOKUP($D143,'단계별 1일동안 획득하는 보상 량'!$B:$G,LEFT('건물 성장 비용'!P$3,1)+1,0)
*IF(MOD($F143+LEFT($G$3,1)+4,5)=$U$8,$V$8)
*$E143,0)</f>
        <v>343</v>
      </c>
      <c r="Q143">
        <f>ROUNDDOWN(VLOOKUP($D143,'단계별 1일동안 획득하는 보상 량'!$B:$G,LEFT('건물 성장 비용'!Q$3,1)+1,0)
*IF(MOD($F143+LEFT($G$3,1)+4,5)=$U$8,$V$8)
*$E143,0)</f>
        <v>0</v>
      </c>
      <c r="R143">
        <f>ROUNDDOWN(VLOOKUP($D143,'단계별 1일동안 획득하는 보상 량'!$B:$G,LEFT('건물 성장 비용'!R$3,1)+1,0)
*IF(MOD($F143+LEFT($G$3,1)+4,5)=$U$8,$V$8)
*$E143,0)</f>
        <v>343</v>
      </c>
      <c r="S143">
        <f>ROUNDDOWN(VLOOKUP($D143,'단계별 1일동안 획득하는 보상 량'!$B:$G,LEFT('건물 성장 비용'!S$3,1)+1,0)
*IF(MOD($F143+LEFT($G$3,1)+4,5)=$U$8,$V$8)
*$E143,0)</f>
        <v>0</v>
      </c>
    </row>
    <row r="144" spans="4:19" x14ac:dyDescent="0.3">
      <c r="D144">
        <f t="shared" si="2"/>
        <v>28</v>
      </c>
      <c r="E144" s="30">
        <v>1</v>
      </c>
      <c r="F144" s="27">
        <v>140</v>
      </c>
      <c r="G144">
        <f>ROUNDDOWN(VLOOKUP($D144,'단계별 1일동안 획득하는 보상 량'!$B:$G,LEFT('건물 성장 비용'!G$3,1)+1,0)
*IF(MOD($F144+LEFT($G$3,1)+4,5)=$U$9,$V$9)
*$E144,0)</f>
        <v>412</v>
      </c>
      <c r="H144">
        <f>ROUNDDOWN(VLOOKUP($D144,'단계별 1일동안 획득하는 보상 량'!$B:$G,LEFT('건물 성장 비용'!H$3,1)+1,0)
*IF(MOD($F144+LEFT($G$3,1)+4,5)=$U$9,$V$9)
*$E144,0)</f>
        <v>0</v>
      </c>
      <c r="I144">
        <f>ROUNDDOWN(VLOOKUP($D144,'단계별 1일동안 획득하는 보상 량'!$B:$G,LEFT('건물 성장 비용'!I$3,1)+1,0)
*IF(MOD($F144+LEFT($G$3,1)+4,5)=$U$9,$V$9)
*$E144,0)</f>
        <v>0</v>
      </c>
      <c r="J144">
        <f>ROUNDDOWN(VLOOKUP($D144,'단계별 1일동안 획득하는 보상 량'!$B:$G,LEFT('건물 성장 비용'!J$3,1)+1,0)
*IF(MOD($F144+LEFT($G$3,1)+4,5)=$U$9,$V$9)
*$E144,0)</f>
        <v>165</v>
      </c>
      <c r="K144">
        <f>ROUNDDOWN(VLOOKUP($D144,'단계별 1일동안 획득하는 보상 량'!$B:$G,LEFT('건물 성장 비용'!K$3,1)+1,0)
*IF(MOD($F144+LEFT($G$3,1)+4,5)=$U$9,$V$9)
*$E144,0)</f>
        <v>0</v>
      </c>
      <c r="L144">
        <f>ROUNDDOWN(VLOOKUP($D144,'단계별 1일동안 획득하는 보상 량'!$B:$G,LEFT('건물 성장 비용'!L$3,1)+1,0)
*IF(MOD($F144+LEFT($G$3,1)+4,5)=$U$9,$V$9)
*$E144,0)</f>
        <v>412</v>
      </c>
      <c r="M144">
        <f>ROUNDDOWN(VLOOKUP($D144,'단계별 1일동안 획득하는 보상 량'!$B:$G,LEFT('건물 성장 비용'!M$3,1)+1,0)
*IF(MOD($F144+LEFT($G$3,1)+4,5)=$U$9,$V$9)
*$E144,0)</f>
        <v>0</v>
      </c>
      <c r="N144">
        <f>ROUNDDOWN(VLOOKUP($D144,'단계별 1일동안 획득하는 보상 량'!$B:$G,LEFT('건물 성장 비용'!N$3,1)+1,0)
*IF(MOD($F144+LEFT($G$3,1)+4,5)=$U$9,$V$9)
*$E144,0)</f>
        <v>412</v>
      </c>
      <c r="O144">
        <f>ROUNDDOWN(VLOOKUP($D144,'단계별 1일동안 획득하는 보상 량'!$B:$G,LEFT('건물 성장 비용'!O$3,1)+1,0)
*IF(MOD($F144+LEFT($G$3,1)+4,5)=$U$9,$V$9)
*$E144,0)</f>
        <v>165</v>
      </c>
      <c r="P144">
        <f>ROUNDDOWN(VLOOKUP($D144,'단계별 1일동안 획득하는 보상 량'!$B:$G,LEFT('건물 성장 비용'!P$3,1)+1,0)
*IF(MOD($F144+LEFT($G$3,1)+4,5)=$U$9,$V$9)
*$E144,0)</f>
        <v>412</v>
      </c>
      <c r="Q144">
        <f>ROUNDDOWN(VLOOKUP($D144,'단계별 1일동안 획득하는 보상 량'!$B:$G,LEFT('건물 성장 비용'!Q$3,1)+1,0)
*IF(MOD($F144+LEFT($G$3,1)+4,5)=$U$9,$V$9)
*$E144,0)</f>
        <v>0</v>
      </c>
      <c r="R144">
        <f>ROUNDDOWN(VLOOKUP($D144,'단계별 1일동안 획득하는 보상 량'!$B:$G,LEFT('건물 성장 비용'!R$3,1)+1,0)
*IF(MOD($F144+LEFT($G$3,1)+4,5)=$U$9,$V$9)
*$E144,0)</f>
        <v>412</v>
      </c>
      <c r="S144">
        <f>ROUNDDOWN(VLOOKUP($D144,'단계별 1일동안 획득하는 보상 량'!$B:$G,LEFT('건물 성장 비용'!S$3,1)+1,0)
*IF(MOD($F144+LEFT($G$3,1)+4,5)=$U$9,$V$9)
*$E144,0)</f>
        <v>0</v>
      </c>
    </row>
    <row r="145" spans="4:19" x14ac:dyDescent="0.3">
      <c r="D145">
        <f t="shared" si="2"/>
        <v>29</v>
      </c>
      <c r="E145" s="30">
        <v>1</v>
      </c>
      <c r="F145" s="27">
        <v>141</v>
      </c>
      <c r="G145">
        <f>ROUNDDOWN(VLOOKUP($D145,'단계별 1일동안 획득하는 보상 량'!$B:$G,LEFT('건물 성장 비용'!G$3,1)+1,0)
*IF(MOD($F145+LEFT($G$3,1)+4,5)=$U$5,$V$5)
*$E145,0)</f>
        <v>164</v>
      </c>
      <c r="H145">
        <f>ROUNDDOWN(VLOOKUP($D145,'단계별 1일동안 획득하는 보상 량'!$B:$G,LEFT('건물 성장 비용'!H$3,1)+1,0)
*IF(MOD($F145+LEFT($G$3,1)+4,5)=$U$5,$V$5)
*$E145,0)</f>
        <v>0</v>
      </c>
      <c r="I145">
        <f>ROUNDDOWN(VLOOKUP($D145,'단계별 1일동안 획득하는 보상 량'!$B:$G,LEFT('건물 성장 비용'!I$3,1)+1,0)
*IF(MOD($F145+LEFT($G$3,1)+4,5)=$U$5,$V$5)
*$E145,0)</f>
        <v>0</v>
      </c>
      <c r="J145">
        <f>ROUNDDOWN(VLOOKUP($D145,'단계별 1일동안 획득하는 보상 량'!$B:$G,LEFT('건물 성장 비용'!J$3,1)+1,0)
*IF(MOD($F145+LEFT($G$3,1)+4,5)=$U$5,$V$5)
*$E145,0)</f>
        <v>0</v>
      </c>
      <c r="K145">
        <f>ROUNDDOWN(VLOOKUP($D145,'단계별 1일동안 획득하는 보상 량'!$B:$G,LEFT('건물 성장 비용'!K$3,1)+1,0)
*IF(MOD($F145+LEFT($G$3,1)+4,5)=$U$5,$V$5)
*$E145,0)</f>
        <v>33</v>
      </c>
      <c r="L145">
        <f>ROUNDDOWN(VLOOKUP($D145,'단계별 1일동안 획득하는 보상 량'!$B:$G,LEFT('건물 성장 비용'!L$3,1)+1,0)
*IF(MOD($F145+LEFT($G$3,1)+4,5)=$U$5,$V$5)
*$E145,0)</f>
        <v>164</v>
      </c>
      <c r="M145">
        <f>ROUNDDOWN(VLOOKUP($D145,'단계별 1일동안 획득하는 보상 량'!$B:$G,LEFT('건물 성장 비용'!M$3,1)+1,0)
*IF(MOD($F145+LEFT($G$3,1)+4,5)=$U$5,$V$5)
*$E145,0)</f>
        <v>33</v>
      </c>
      <c r="N145">
        <f>ROUNDDOWN(VLOOKUP($D145,'단계별 1일동안 획득하는 보상 량'!$B:$G,LEFT('건물 성장 비용'!N$3,1)+1,0)
*IF(MOD($F145+LEFT($G$3,1)+4,5)=$U$5,$V$5)
*$E145,0)</f>
        <v>164</v>
      </c>
      <c r="O145">
        <f>ROUNDDOWN(VLOOKUP($D145,'단계별 1일동안 획득하는 보상 량'!$B:$G,LEFT('건물 성장 비용'!O$3,1)+1,0)
*IF(MOD($F145+LEFT($G$3,1)+4,5)=$U$5,$V$5)
*$E145,0)</f>
        <v>0</v>
      </c>
      <c r="P145">
        <f>ROUNDDOWN(VLOOKUP($D145,'단계별 1일동안 획득하는 보상 량'!$B:$G,LEFT('건물 성장 비용'!P$3,1)+1,0)
*IF(MOD($F145+LEFT($G$3,1)+4,5)=$U$5,$V$5)
*$E145,0)</f>
        <v>164</v>
      </c>
      <c r="Q145">
        <f>ROUNDDOWN(VLOOKUP($D145,'단계별 1일동안 획득하는 보상 량'!$B:$G,LEFT('건물 성장 비용'!Q$3,1)+1,0)
*IF(MOD($F145+LEFT($G$3,1)+4,5)=$U$5,$V$5)
*$E145,0)</f>
        <v>0</v>
      </c>
      <c r="R145">
        <f>ROUNDDOWN(VLOOKUP($D145,'단계별 1일동안 획득하는 보상 량'!$B:$G,LEFT('건물 성장 비용'!R$3,1)+1,0)
*IF(MOD($F145+LEFT($G$3,1)+4,5)=$U$5,$V$5)
*$E145,0)</f>
        <v>164</v>
      </c>
      <c r="S145">
        <f>ROUNDDOWN(VLOOKUP($D145,'단계별 1일동안 획득하는 보상 량'!$B:$G,LEFT('건물 성장 비용'!S$3,1)+1,0)
*IF(MOD($F145+LEFT($G$3,1)+4,5)=$U$5,$V$5)
*$E145,0)</f>
        <v>0</v>
      </c>
    </row>
    <row r="146" spans="4:19" x14ac:dyDescent="0.3">
      <c r="D146">
        <f t="shared" si="2"/>
        <v>29</v>
      </c>
      <c r="E146" s="30">
        <v>1</v>
      </c>
      <c r="F146" s="27">
        <v>142</v>
      </c>
      <c r="G146">
        <f>ROUNDDOWN(VLOOKUP($D146,'단계별 1일동안 획득하는 보상 량'!$B:$G,LEFT('건물 성장 비용'!G$3,1)+1,0)
*IF(MOD($F146+LEFT($G$3,1)+4,5)=$U$6,$V$6)
*$E146,0)</f>
        <v>247</v>
      </c>
      <c r="H146">
        <f>ROUNDDOWN(VLOOKUP($D146,'단계별 1일동안 획득하는 보상 량'!$B:$G,LEFT('건물 성장 비용'!H$3,1)+1,0)
*IF(MOD($F146+LEFT($G$3,1)+4,5)=$U$6,$V$6)
*$E146,0)</f>
        <v>0</v>
      </c>
      <c r="I146">
        <f>ROUNDDOWN(VLOOKUP($D146,'단계별 1일동안 획득하는 보상 량'!$B:$G,LEFT('건물 성장 비용'!I$3,1)+1,0)
*IF(MOD($F146+LEFT($G$3,1)+4,5)=$U$6,$V$6)
*$E146,0)</f>
        <v>0</v>
      </c>
      <c r="J146">
        <f>ROUNDDOWN(VLOOKUP($D146,'단계별 1일동안 획득하는 보상 량'!$B:$G,LEFT('건물 성장 비용'!J$3,1)+1,0)
*IF(MOD($F146+LEFT($G$3,1)+4,5)=$U$6,$V$6)
*$E146,0)</f>
        <v>0</v>
      </c>
      <c r="K146">
        <f>ROUNDDOWN(VLOOKUP($D146,'단계별 1일동안 획득하는 보상 량'!$B:$G,LEFT('건물 성장 비용'!K$3,1)+1,0)
*IF(MOD($F146+LEFT($G$3,1)+4,5)=$U$6,$V$6)
*$E146,0)</f>
        <v>49</v>
      </c>
      <c r="L146">
        <f>ROUNDDOWN(VLOOKUP($D146,'단계별 1일동안 획득하는 보상 량'!$B:$G,LEFT('건물 성장 비용'!L$3,1)+1,0)
*IF(MOD($F146+LEFT($G$3,1)+4,5)=$U$6,$V$6)
*$E146,0)</f>
        <v>247</v>
      </c>
      <c r="M146">
        <f>ROUNDDOWN(VLOOKUP($D146,'단계별 1일동안 획득하는 보상 량'!$B:$G,LEFT('건물 성장 비용'!M$3,1)+1,0)
*IF(MOD($F146+LEFT($G$3,1)+4,5)=$U$6,$V$6)
*$E146,0)</f>
        <v>49</v>
      </c>
      <c r="N146">
        <f>ROUNDDOWN(VLOOKUP($D146,'단계별 1일동안 획득하는 보상 량'!$B:$G,LEFT('건물 성장 비용'!N$3,1)+1,0)
*IF(MOD($F146+LEFT($G$3,1)+4,5)=$U$6,$V$6)
*$E146,0)</f>
        <v>247</v>
      </c>
      <c r="O146">
        <f>ROUNDDOWN(VLOOKUP($D146,'단계별 1일동안 획득하는 보상 량'!$B:$G,LEFT('건물 성장 비용'!O$3,1)+1,0)
*IF(MOD($F146+LEFT($G$3,1)+4,5)=$U$6,$V$6)
*$E146,0)</f>
        <v>0</v>
      </c>
      <c r="P146">
        <f>ROUNDDOWN(VLOOKUP($D146,'단계별 1일동안 획득하는 보상 량'!$B:$G,LEFT('건물 성장 비용'!P$3,1)+1,0)
*IF(MOD($F146+LEFT($G$3,1)+4,5)=$U$6,$V$6)
*$E146,0)</f>
        <v>247</v>
      </c>
      <c r="Q146">
        <f>ROUNDDOWN(VLOOKUP($D146,'단계별 1일동안 획득하는 보상 량'!$B:$G,LEFT('건물 성장 비용'!Q$3,1)+1,0)
*IF(MOD($F146+LEFT($G$3,1)+4,5)=$U$6,$V$6)
*$E146,0)</f>
        <v>0</v>
      </c>
      <c r="R146">
        <f>ROUNDDOWN(VLOOKUP($D146,'단계별 1일동안 획득하는 보상 량'!$B:$G,LEFT('건물 성장 비용'!R$3,1)+1,0)
*IF(MOD($F146+LEFT($G$3,1)+4,5)=$U$6,$V$6)
*$E146,0)</f>
        <v>247</v>
      </c>
      <c r="S146">
        <f>ROUNDDOWN(VLOOKUP($D146,'단계별 1일동안 획득하는 보상 량'!$B:$G,LEFT('건물 성장 비용'!S$3,1)+1,0)
*IF(MOD($F146+LEFT($G$3,1)+4,5)=$U$6,$V$6)
*$E146,0)</f>
        <v>0</v>
      </c>
    </row>
    <row r="147" spans="4:19" x14ac:dyDescent="0.3">
      <c r="D147">
        <f t="shared" si="2"/>
        <v>29</v>
      </c>
      <c r="E147" s="30">
        <v>1</v>
      </c>
      <c r="F147" s="27">
        <v>143</v>
      </c>
      <c r="G147">
        <f>ROUNDDOWN(VLOOKUP($D147,'단계별 1일동안 획득하는 보상 량'!$B:$G,LEFT('건물 성장 비용'!G$3,1)+1,0)
*IF(MOD($F147+LEFT($G$3,1)+4,5)=$U$7,$V$7)
*$E147,0)</f>
        <v>329</v>
      </c>
      <c r="H147">
        <f>ROUNDDOWN(VLOOKUP($D147,'단계별 1일동안 획득하는 보상 량'!$B:$G,LEFT('건물 성장 비용'!H$3,1)+1,0)
*IF(MOD($F147+LEFT($G$3,1)+4,5)=$U$7,$V$7)
*$E147,0)</f>
        <v>0</v>
      </c>
      <c r="I147">
        <f>ROUNDDOWN(VLOOKUP($D147,'단계별 1일동안 획득하는 보상 량'!$B:$G,LEFT('건물 성장 비용'!I$3,1)+1,0)
*IF(MOD($F147+LEFT($G$3,1)+4,5)=$U$7,$V$7)
*$E147,0)</f>
        <v>0</v>
      </c>
      <c r="J147">
        <f>ROUNDDOWN(VLOOKUP($D147,'단계별 1일동안 획득하는 보상 량'!$B:$G,LEFT('건물 성장 비용'!J$3,1)+1,0)
*IF(MOD($F147+LEFT($G$3,1)+4,5)=$U$7,$V$7)
*$E147,0)</f>
        <v>0</v>
      </c>
      <c r="K147">
        <f>ROUNDDOWN(VLOOKUP($D147,'단계별 1일동안 획득하는 보상 량'!$B:$G,LEFT('건물 성장 비용'!K$3,1)+1,0)
*IF(MOD($F147+LEFT($G$3,1)+4,5)=$U$7,$V$7)
*$E147,0)</f>
        <v>66</v>
      </c>
      <c r="L147">
        <f>ROUNDDOWN(VLOOKUP($D147,'단계별 1일동안 획득하는 보상 량'!$B:$G,LEFT('건물 성장 비용'!L$3,1)+1,0)
*IF(MOD($F147+LEFT($G$3,1)+4,5)=$U$7,$V$7)
*$E147,0)</f>
        <v>329</v>
      </c>
      <c r="M147">
        <f>ROUNDDOWN(VLOOKUP($D147,'단계별 1일동안 획득하는 보상 량'!$B:$G,LEFT('건물 성장 비용'!M$3,1)+1,0)
*IF(MOD($F147+LEFT($G$3,1)+4,5)=$U$7,$V$7)
*$E147,0)</f>
        <v>66</v>
      </c>
      <c r="N147">
        <f>ROUNDDOWN(VLOOKUP($D147,'단계별 1일동안 획득하는 보상 량'!$B:$G,LEFT('건물 성장 비용'!N$3,1)+1,0)
*IF(MOD($F147+LEFT($G$3,1)+4,5)=$U$7,$V$7)
*$E147,0)</f>
        <v>329</v>
      </c>
      <c r="O147">
        <f>ROUNDDOWN(VLOOKUP($D147,'단계별 1일동안 획득하는 보상 량'!$B:$G,LEFT('건물 성장 비용'!O$3,1)+1,0)
*IF(MOD($F147+LEFT($G$3,1)+4,5)=$U$7,$V$7)
*$E147,0)</f>
        <v>0</v>
      </c>
      <c r="P147">
        <f>ROUNDDOWN(VLOOKUP($D147,'단계별 1일동안 획득하는 보상 량'!$B:$G,LEFT('건물 성장 비용'!P$3,1)+1,0)
*IF(MOD($F147+LEFT($G$3,1)+4,5)=$U$7,$V$7)
*$E147,0)</f>
        <v>329</v>
      </c>
      <c r="Q147">
        <f>ROUNDDOWN(VLOOKUP($D147,'단계별 1일동안 획득하는 보상 량'!$B:$G,LEFT('건물 성장 비용'!Q$3,1)+1,0)
*IF(MOD($F147+LEFT($G$3,1)+4,5)=$U$7,$V$7)
*$E147,0)</f>
        <v>0</v>
      </c>
      <c r="R147">
        <f>ROUNDDOWN(VLOOKUP($D147,'단계별 1일동안 획득하는 보상 량'!$B:$G,LEFT('건물 성장 비용'!R$3,1)+1,0)
*IF(MOD($F147+LEFT($G$3,1)+4,5)=$U$7,$V$7)
*$E147,0)</f>
        <v>329</v>
      </c>
      <c r="S147">
        <f>ROUNDDOWN(VLOOKUP($D147,'단계별 1일동안 획득하는 보상 량'!$B:$G,LEFT('건물 성장 비용'!S$3,1)+1,0)
*IF(MOD($F147+LEFT($G$3,1)+4,5)=$U$7,$V$7)
*$E147,0)</f>
        <v>0</v>
      </c>
    </row>
    <row r="148" spans="4:19" x14ac:dyDescent="0.3">
      <c r="D148">
        <f t="shared" si="2"/>
        <v>29</v>
      </c>
      <c r="E148" s="30">
        <v>1</v>
      </c>
      <c r="F148" s="27">
        <v>144</v>
      </c>
      <c r="G148">
        <f>ROUNDDOWN(VLOOKUP($D148,'단계별 1일동안 획득하는 보상 량'!$B:$G,LEFT('건물 성장 비용'!G$3,1)+1,0)
*IF(MOD($F148+LEFT($G$3,1)+4,5)=$U$8,$V$8)
*$E148,0)</f>
        <v>412</v>
      </c>
      <c r="H148">
        <f>ROUNDDOWN(VLOOKUP($D148,'단계별 1일동안 획득하는 보상 량'!$B:$G,LEFT('건물 성장 비용'!H$3,1)+1,0)
*IF(MOD($F148+LEFT($G$3,1)+4,5)=$U$8,$V$8)
*$E148,0)</f>
        <v>0</v>
      </c>
      <c r="I148">
        <f>ROUNDDOWN(VLOOKUP($D148,'단계별 1일동안 획득하는 보상 량'!$B:$G,LEFT('건물 성장 비용'!I$3,1)+1,0)
*IF(MOD($F148+LEFT($G$3,1)+4,5)=$U$8,$V$8)
*$E148,0)</f>
        <v>0</v>
      </c>
      <c r="J148">
        <f>ROUNDDOWN(VLOOKUP($D148,'단계별 1일동안 획득하는 보상 량'!$B:$G,LEFT('건물 성장 비용'!J$3,1)+1,0)
*IF(MOD($F148+LEFT($G$3,1)+4,5)=$U$8,$V$8)
*$E148,0)</f>
        <v>0</v>
      </c>
      <c r="K148">
        <f>ROUNDDOWN(VLOOKUP($D148,'단계별 1일동안 획득하는 보상 량'!$B:$G,LEFT('건물 성장 비용'!K$3,1)+1,0)
*IF(MOD($F148+LEFT($G$3,1)+4,5)=$U$8,$V$8)
*$E148,0)</f>
        <v>82</v>
      </c>
      <c r="L148">
        <f>ROUNDDOWN(VLOOKUP($D148,'단계별 1일동안 획득하는 보상 량'!$B:$G,LEFT('건물 성장 비용'!L$3,1)+1,0)
*IF(MOD($F148+LEFT($G$3,1)+4,5)=$U$8,$V$8)
*$E148,0)</f>
        <v>412</v>
      </c>
      <c r="M148">
        <f>ROUNDDOWN(VLOOKUP($D148,'단계별 1일동안 획득하는 보상 량'!$B:$G,LEFT('건물 성장 비용'!M$3,1)+1,0)
*IF(MOD($F148+LEFT($G$3,1)+4,5)=$U$8,$V$8)
*$E148,0)</f>
        <v>82</v>
      </c>
      <c r="N148">
        <f>ROUNDDOWN(VLOOKUP($D148,'단계별 1일동안 획득하는 보상 량'!$B:$G,LEFT('건물 성장 비용'!N$3,1)+1,0)
*IF(MOD($F148+LEFT($G$3,1)+4,5)=$U$8,$V$8)
*$E148,0)</f>
        <v>412</v>
      </c>
      <c r="O148">
        <f>ROUNDDOWN(VLOOKUP($D148,'단계별 1일동안 획득하는 보상 량'!$B:$G,LEFT('건물 성장 비용'!O$3,1)+1,0)
*IF(MOD($F148+LEFT($G$3,1)+4,5)=$U$8,$V$8)
*$E148,0)</f>
        <v>0</v>
      </c>
      <c r="P148">
        <f>ROUNDDOWN(VLOOKUP($D148,'단계별 1일동안 획득하는 보상 량'!$B:$G,LEFT('건물 성장 비용'!P$3,1)+1,0)
*IF(MOD($F148+LEFT($G$3,1)+4,5)=$U$8,$V$8)
*$E148,0)</f>
        <v>412</v>
      </c>
      <c r="Q148">
        <f>ROUNDDOWN(VLOOKUP($D148,'단계별 1일동안 획득하는 보상 량'!$B:$G,LEFT('건물 성장 비용'!Q$3,1)+1,0)
*IF(MOD($F148+LEFT($G$3,1)+4,5)=$U$8,$V$8)
*$E148,0)</f>
        <v>0</v>
      </c>
      <c r="R148">
        <f>ROUNDDOWN(VLOOKUP($D148,'단계별 1일동안 획득하는 보상 량'!$B:$G,LEFT('건물 성장 비용'!R$3,1)+1,0)
*IF(MOD($F148+LEFT($G$3,1)+4,5)=$U$8,$V$8)
*$E148,0)</f>
        <v>412</v>
      </c>
      <c r="S148">
        <f>ROUNDDOWN(VLOOKUP($D148,'단계별 1일동안 획득하는 보상 량'!$B:$G,LEFT('건물 성장 비용'!S$3,1)+1,0)
*IF(MOD($F148+LEFT($G$3,1)+4,5)=$U$8,$V$8)
*$E148,0)</f>
        <v>0</v>
      </c>
    </row>
    <row r="149" spans="4:19" x14ac:dyDescent="0.3">
      <c r="D149">
        <f t="shared" si="2"/>
        <v>29</v>
      </c>
      <c r="E149" s="30">
        <v>1</v>
      </c>
      <c r="F149" s="27">
        <v>145</v>
      </c>
      <c r="G149">
        <f>ROUNDDOWN(VLOOKUP($D149,'단계별 1일동안 획득하는 보상 량'!$B:$G,LEFT('건물 성장 비용'!G$3,1)+1,0)
*IF(MOD($F149+LEFT($G$3,1)+4,5)=$U$9,$V$9)
*$E149,0)</f>
        <v>494</v>
      </c>
      <c r="H149">
        <f>ROUNDDOWN(VLOOKUP($D149,'단계별 1일동안 획득하는 보상 량'!$B:$G,LEFT('건물 성장 비용'!H$3,1)+1,0)
*IF(MOD($F149+LEFT($G$3,1)+4,5)=$U$9,$V$9)
*$E149,0)</f>
        <v>0</v>
      </c>
      <c r="I149">
        <f>ROUNDDOWN(VLOOKUP($D149,'단계별 1일동안 획득하는 보상 량'!$B:$G,LEFT('건물 성장 비용'!I$3,1)+1,0)
*IF(MOD($F149+LEFT($G$3,1)+4,5)=$U$9,$V$9)
*$E149,0)</f>
        <v>0</v>
      </c>
      <c r="J149">
        <f>ROUNDDOWN(VLOOKUP($D149,'단계별 1일동안 획득하는 보상 량'!$B:$G,LEFT('건물 성장 비용'!J$3,1)+1,0)
*IF(MOD($F149+LEFT($G$3,1)+4,5)=$U$9,$V$9)
*$E149,0)</f>
        <v>0</v>
      </c>
      <c r="K149">
        <f>ROUNDDOWN(VLOOKUP($D149,'단계별 1일동안 획득하는 보상 량'!$B:$G,LEFT('건물 성장 비용'!K$3,1)+1,0)
*IF(MOD($F149+LEFT($G$3,1)+4,5)=$U$9,$V$9)
*$E149,0)</f>
        <v>99</v>
      </c>
      <c r="L149">
        <f>ROUNDDOWN(VLOOKUP($D149,'단계별 1일동안 획득하는 보상 량'!$B:$G,LEFT('건물 성장 비용'!L$3,1)+1,0)
*IF(MOD($F149+LEFT($G$3,1)+4,5)=$U$9,$V$9)
*$E149,0)</f>
        <v>494</v>
      </c>
      <c r="M149">
        <f>ROUNDDOWN(VLOOKUP($D149,'단계별 1일동안 획득하는 보상 량'!$B:$G,LEFT('건물 성장 비용'!M$3,1)+1,0)
*IF(MOD($F149+LEFT($G$3,1)+4,5)=$U$9,$V$9)
*$E149,0)</f>
        <v>99</v>
      </c>
      <c r="N149">
        <f>ROUNDDOWN(VLOOKUP($D149,'단계별 1일동안 획득하는 보상 량'!$B:$G,LEFT('건물 성장 비용'!N$3,1)+1,0)
*IF(MOD($F149+LEFT($G$3,1)+4,5)=$U$9,$V$9)
*$E149,0)</f>
        <v>494</v>
      </c>
      <c r="O149">
        <f>ROUNDDOWN(VLOOKUP($D149,'단계별 1일동안 획득하는 보상 량'!$B:$G,LEFT('건물 성장 비용'!O$3,1)+1,0)
*IF(MOD($F149+LEFT($G$3,1)+4,5)=$U$9,$V$9)
*$E149,0)</f>
        <v>0</v>
      </c>
      <c r="P149">
        <f>ROUNDDOWN(VLOOKUP($D149,'단계별 1일동안 획득하는 보상 량'!$B:$G,LEFT('건물 성장 비용'!P$3,1)+1,0)
*IF(MOD($F149+LEFT($G$3,1)+4,5)=$U$9,$V$9)
*$E149,0)</f>
        <v>494</v>
      </c>
      <c r="Q149">
        <f>ROUNDDOWN(VLOOKUP($D149,'단계별 1일동안 획득하는 보상 량'!$B:$G,LEFT('건물 성장 비용'!Q$3,1)+1,0)
*IF(MOD($F149+LEFT($G$3,1)+4,5)=$U$9,$V$9)
*$E149,0)</f>
        <v>0</v>
      </c>
      <c r="R149">
        <f>ROUNDDOWN(VLOOKUP($D149,'단계별 1일동안 획득하는 보상 량'!$B:$G,LEFT('건물 성장 비용'!R$3,1)+1,0)
*IF(MOD($F149+LEFT($G$3,1)+4,5)=$U$9,$V$9)
*$E149,0)</f>
        <v>494</v>
      </c>
      <c r="S149">
        <f>ROUNDDOWN(VLOOKUP($D149,'단계별 1일동안 획득하는 보상 량'!$B:$G,LEFT('건물 성장 비용'!S$3,1)+1,0)
*IF(MOD($F149+LEFT($G$3,1)+4,5)=$U$9,$V$9)
*$E149,0)</f>
        <v>0</v>
      </c>
    </row>
    <row r="150" spans="4:19" x14ac:dyDescent="0.3">
      <c r="D150">
        <f t="shared" si="2"/>
        <v>30</v>
      </c>
      <c r="E150" s="30">
        <v>1</v>
      </c>
      <c r="F150" s="27">
        <v>146</v>
      </c>
      <c r="G150">
        <f>ROUNDDOWN(VLOOKUP($D150,'단계별 1일동안 획득하는 보상 량'!$B:$G,LEFT('건물 성장 비용'!G$3,1)+1,0)
*IF(MOD($F150+LEFT($G$3,1)+4,5)=$U$5,$V$5)
*$E150,0)</f>
        <v>197</v>
      </c>
      <c r="H150">
        <f>ROUNDDOWN(VLOOKUP($D150,'단계별 1일동안 획득하는 보상 량'!$B:$G,LEFT('건물 성장 비용'!H$3,1)+1,0)
*IF(MOD($F150+LEFT($G$3,1)+4,5)=$U$5,$V$5)
*$E150,0)</f>
        <v>158</v>
      </c>
      <c r="I150">
        <f>ROUNDDOWN(VLOOKUP($D150,'단계별 1일동안 획득하는 보상 량'!$B:$G,LEFT('건물 성장 비용'!I$3,1)+1,0)
*IF(MOD($F150+LEFT($G$3,1)+4,5)=$U$5,$V$5)
*$E150,0)</f>
        <v>118</v>
      </c>
      <c r="J150">
        <f>ROUNDDOWN(VLOOKUP($D150,'단계별 1일동안 획득하는 보상 량'!$B:$G,LEFT('건물 성장 비용'!J$3,1)+1,0)
*IF(MOD($F150+LEFT($G$3,1)+4,5)=$U$5,$V$5)
*$E150,0)</f>
        <v>79</v>
      </c>
      <c r="K150">
        <f>ROUNDDOWN(VLOOKUP($D150,'단계별 1일동안 획득하는 보상 량'!$B:$G,LEFT('건물 성장 비용'!K$3,1)+1,0)
*IF(MOD($F150+LEFT($G$3,1)+4,5)=$U$5,$V$5)
*$E150,0)</f>
        <v>39</v>
      </c>
      <c r="L150">
        <f>ROUNDDOWN(VLOOKUP($D150,'단계별 1일동안 획득하는 보상 량'!$B:$G,LEFT('건물 성장 비용'!L$3,1)+1,0)
*IF(MOD($F150+LEFT($G$3,1)+4,5)=$U$5,$V$5)
*$E150,0)</f>
        <v>197</v>
      </c>
      <c r="M150">
        <f>ROUNDDOWN(VLOOKUP($D150,'단계별 1일동안 획득하는 보상 량'!$B:$G,LEFT('건물 성장 비용'!M$3,1)+1,0)
*IF(MOD($F150+LEFT($G$3,1)+4,5)=$U$5,$V$5)
*$E150,0)</f>
        <v>39</v>
      </c>
      <c r="N150">
        <f>ROUNDDOWN(VLOOKUP($D150,'단계별 1일동안 획득하는 보상 량'!$B:$G,LEFT('건물 성장 비용'!N$3,1)+1,0)
*IF(MOD($F150+LEFT($G$3,1)+4,5)=$U$5,$V$5)
*$E150,0)</f>
        <v>197</v>
      </c>
      <c r="O150">
        <f>ROUNDDOWN(VLOOKUP($D150,'단계별 1일동안 획득하는 보상 량'!$B:$G,LEFT('건물 성장 비용'!O$3,1)+1,0)
*IF(MOD($F150+LEFT($G$3,1)+4,5)=$U$5,$V$5)
*$E150,0)</f>
        <v>79</v>
      </c>
      <c r="P150">
        <f>ROUNDDOWN(VLOOKUP($D150,'단계별 1일동안 획득하는 보상 량'!$B:$G,LEFT('건물 성장 비용'!P$3,1)+1,0)
*IF(MOD($F150+LEFT($G$3,1)+4,5)=$U$5,$V$5)
*$E150,0)</f>
        <v>197</v>
      </c>
      <c r="Q150">
        <f>ROUNDDOWN(VLOOKUP($D150,'단계별 1일동안 획득하는 보상 량'!$B:$G,LEFT('건물 성장 비용'!Q$3,1)+1,0)
*IF(MOD($F150+LEFT($G$3,1)+4,5)=$U$5,$V$5)
*$E150,0)</f>
        <v>158</v>
      </c>
      <c r="R150">
        <f>ROUNDDOWN(VLOOKUP($D150,'단계별 1일동안 획득하는 보상 량'!$B:$G,LEFT('건물 성장 비용'!R$3,1)+1,0)
*IF(MOD($F150+LEFT($G$3,1)+4,5)=$U$5,$V$5)
*$E150,0)</f>
        <v>197</v>
      </c>
      <c r="S150">
        <f>ROUNDDOWN(VLOOKUP($D150,'단계별 1일동안 획득하는 보상 량'!$B:$G,LEFT('건물 성장 비용'!S$3,1)+1,0)
*IF(MOD($F150+LEFT($G$3,1)+4,5)=$U$5,$V$5)
*$E150,0)</f>
        <v>118</v>
      </c>
    </row>
    <row r="151" spans="4:19" x14ac:dyDescent="0.3">
      <c r="D151">
        <f t="shared" si="2"/>
        <v>30</v>
      </c>
      <c r="E151" s="30">
        <v>1</v>
      </c>
      <c r="F151" s="27">
        <v>147</v>
      </c>
      <c r="G151">
        <f>ROUNDDOWN(VLOOKUP($D151,'단계별 1일동안 획득하는 보상 량'!$B:$G,LEFT('건물 성장 비용'!G$3,1)+1,0)
*IF(MOD($F151+LEFT($G$3,1)+4,5)=$U$6,$V$6)
*$E151,0)</f>
        <v>296</v>
      </c>
      <c r="H151">
        <f>ROUNDDOWN(VLOOKUP($D151,'단계별 1일동안 획득하는 보상 량'!$B:$G,LEFT('건물 성장 비용'!H$3,1)+1,0)
*IF(MOD($F151+LEFT($G$3,1)+4,5)=$U$6,$V$6)
*$E151,0)</f>
        <v>237</v>
      </c>
      <c r="I151">
        <f>ROUNDDOWN(VLOOKUP($D151,'단계별 1일동안 획득하는 보상 량'!$B:$G,LEFT('건물 성장 비용'!I$3,1)+1,0)
*IF(MOD($F151+LEFT($G$3,1)+4,5)=$U$6,$V$6)
*$E151,0)</f>
        <v>178</v>
      </c>
      <c r="J151">
        <f>ROUNDDOWN(VLOOKUP($D151,'단계별 1일동안 획득하는 보상 량'!$B:$G,LEFT('건물 성장 비용'!J$3,1)+1,0)
*IF(MOD($F151+LEFT($G$3,1)+4,5)=$U$6,$V$6)
*$E151,0)</f>
        <v>118</v>
      </c>
      <c r="K151">
        <f>ROUNDDOWN(VLOOKUP($D151,'단계별 1일동안 획득하는 보상 량'!$B:$G,LEFT('건물 성장 비용'!K$3,1)+1,0)
*IF(MOD($F151+LEFT($G$3,1)+4,5)=$U$6,$V$6)
*$E151,0)</f>
        <v>59</v>
      </c>
      <c r="L151">
        <f>ROUNDDOWN(VLOOKUP($D151,'단계별 1일동안 획득하는 보상 량'!$B:$G,LEFT('건물 성장 비용'!L$3,1)+1,0)
*IF(MOD($F151+LEFT($G$3,1)+4,5)=$U$6,$V$6)
*$E151,0)</f>
        <v>296</v>
      </c>
      <c r="M151">
        <f>ROUNDDOWN(VLOOKUP($D151,'단계별 1일동안 획득하는 보상 량'!$B:$G,LEFT('건물 성장 비용'!M$3,1)+1,0)
*IF(MOD($F151+LEFT($G$3,1)+4,5)=$U$6,$V$6)
*$E151,0)</f>
        <v>59</v>
      </c>
      <c r="N151">
        <f>ROUNDDOWN(VLOOKUP($D151,'단계별 1일동안 획득하는 보상 량'!$B:$G,LEFT('건물 성장 비용'!N$3,1)+1,0)
*IF(MOD($F151+LEFT($G$3,1)+4,5)=$U$6,$V$6)
*$E151,0)</f>
        <v>296</v>
      </c>
      <c r="O151">
        <f>ROUNDDOWN(VLOOKUP($D151,'단계별 1일동안 획득하는 보상 량'!$B:$G,LEFT('건물 성장 비용'!O$3,1)+1,0)
*IF(MOD($F151+LEFT($G$3,1)+4,5)=$U$6,$V$6)
*$E151,0)</f>
        <v>118</v>
      </c>
      <c r="P151">
        <f>ROUNDDOWN(VLOOKUP($D151,'단계별 1일동안 획득하는 보상 량'!$B:$G,LEFT('건물 성장 비용'!P$3,1)+1,0)
*IF(MOD($F151+LEFT($G$3,1)+4,5)=$U$6,$V$6)
*$E151,0)</f>
        <v>296</v>
      </c>
      <c r="Q151">
        <f>ROUNDDOWN(VLOOKUP($D151,'단계별 1일동안 획득하는 보상 량'!$B:$G,LEFT('건물 성장 비용'!Q$3,1)+1,0)
*IF(MOD($F151+LEFT($G$3,1)+4,5)=$U$6,$V$6)
*$E151,0)</f>
        <v>237</v>
      </c>
      <c r="R151">
        <f>ROUNDDOWN(VLOOKUP($D151,'단계별 1일동안 획득하는 보상 량'!$B:$G,LEFT('건물 성장 비용'!R$3,1)+1,0)
*IF(MOD($F151+LEFT($G$3,1)+4,5)=$U$6,$V$6)
*$E151,0)</f>
        <v>296</v>
      </c>
      <c r="S151">
        <f>ROUNDDOWN(VLOOKUP($D151,'단계별 1일동안 획득하는 보상 량'!$B:$G,LEFT('건물 성장 비용'!S$3,1)+1,0)
*IF(MOD($F151+LEFT($G$3,1)+4,5)=$U$6,$V$6)
*$E151,0)</f>
        <v>178</v>
      </c>
    </row>
    <row r="152" spans="4:19" x14ac:dyDescent="0.3">
      <c r="D152">
        <f t="shared" si="2"/>
        <v>30</v>
      </c>
      <c r="E152" s="30">
        <v>1</v>
      </c>
      <c r="F152" s="27">
        <v>148</v>
      </c>
      <c r="G152">
        <f>ROUNDDOWN(VLOOKUP($D152,'단계별 1일동안 획득하는 보상 량'!$B:$G,LEFT('건물 성장 비용'!G$3,1)+1,0)
*IF(MOD($F152+LEFT($G$3,1)+4,5)=$U$7,$V$7)
*$E152,0)</f>
        <v>395</v>
      </c>
      <c r="H152">
        <f>ROUNDDOWN(VLOOKUP($D152,'단계별 1일동안 획득하는 보상 량'!$B:$G,LEFT('건물 성장 비용'!H$3,1)+1,0)
*IF(MOD($F152+LEFT($G$3,1)+4,5)=$U$7,$V$7)
*$E152,0)</f>
        <v>316</v>
      </c>
      <c r="I152">
        <f>ROUNDDOWN(VLOOKUP($D152,'단계별 1일동안 획득하는 보상 량'!$B:$G,LEFT('건물 성장 비용'!I$3,1)+1,0)
*IF(MOD($F152+LEFT($G$3,1)+4,5)=$U$7,$V$7)
*$E152,0)</f>
        <v>237</v>
      </c>
      <c r="J152">
        <f>ROUNDDOWN(VLOOKUP($D152,'단계별 1일동안 획득하는 보상 량'!$B:$G,LEFT('건물 성장 비용'!J$3,1)+1,0)
*IF(MOD($F152+LEFT($G$3,1)+4,5)=$U$7,$V$7)
*$E152,0)</f>
        <v>158</v>
      </c>
      <c r="K152">
        <f>ROUNDDOWN(VLOOKUP($D152,'단계별 1일동안 획득하는 보상 량'!$B:$G,LEFT('건물 성장 비용'!K$3,1)+1,0)
*IF(MOD($F152+LEFT($G$3,1)+4,5)=$U$7,$V$7)
*$E152,0)</f>
        <v>79</v>
      </c>
      <c r="L152">
        <f>ROUNDDOWN(VLOOKUP($D152,'단계별 1일동안 획득하는 보상 량'!$B:$G,LEFT('건물 성장 비용'!L$3,1)+1,0)
*IF(MOD($F152+LEFT($G$3,1)+4,5)=$U$7,$V$7)
*$E152,0)</f>
        <v>395</v>
      </c>
      <c r="M152">
        <f>ROUNDDOWN(VLOOKUP($D152,'단계별 1일동안 획득하는 보상 량'!$B:$G,LEFT('건물 성장 비용'!M$3,1)+1,0)
*IF(MOD($F152+LEFT($G$3,1)+4,5)=$U$7,$V$7)
*$E152,0)</f>
        <v>79</v>
      </c>
      <c r="N152">
        <f>ROUNDDOWN(VLOOKUP($D152,'단계별 1일동안 획득하는 보상 량'!$B:$G,LEFT('건물 성장 비용'!N$3,1)+1,0)
*IF(MOD($F152+LEFT($G$3,1)+4,5)=$U$7,$V$7)
*$E152,0)</f>
        <v>395</v>
      </c>
      <c r="O152">
        <f>ROUNDDOWN(VLOOKUP($D152,'단계별 1일동안 획득하는 보상 량'!$B:$G,LEFT('건물 성장 비용'!O$3,1)+1,0)
*IF(MOD($F152+LEFT($G$3,1)+4,5)=$U$7,$V$7)
*$E152,0)</f>
        <v>158</v>
      </c>
      <c r="P152">
        <f>ROUNDDOWN(VLOOKUP($D152,'단계별 1일동안 획득하는 보상 량'!$B:$G,LEFT('건물 성장 비용'!P$3,1)+1,0)
*IF(MOD($F152+LEFT($G$3,1)+4,5)=$U$7,$V$7)
*$E152,0)</f>
        <v>395</v>
      </c>
      <c r="Q152">
        <f>ROUNDDOWN(VLOOKUP($D152,'단계별 1일동안 획득하는 보상 량'!$B:$G,LEFT('건물 성장 비용'!Q$3,1)+1,0)
*IF(MOD($F152+LEFT($G$3,1)+4,5)=$U$7,$V$7)
*$E152,0)</f>
        <v>316</v>
      </c>
      <c r="R152">
        <f>ROUNDDOWN(VLOOKUP($D152,'단계별 1일동안 획득하는 보상 량'!$B:$G,LEFT('건물 성장 비용'!R$3,1)+1,0)
*IF(MOD($F152+LEFT($G$3,1)+4,5)=$U$7,$V$7)
*$E152,0)</f>
        <v>395</v>
      </c>
      <c r="S152">
        <f>ROUNDDOWN(VLOOKUP($D152,'단계별 1일동안 획득하는 보상 량'!$B:$G,LEFT('건물 성장 비용'!S$3,1)+1,0)
*IF(MOD($F152+LEFT($G$3,1)+4,5)=$U$7,$V$7)
*$E152,0)</f>
        <v>237</v>
      </c>
    </row>
    <row r="153" spans="4:19" x14ac:dyDescent="0.3">
      <c r="D153">
        <f t="shared" si="2"/>
        <v>30</v>
      </c>
      <c r="E153" s="30">
        <v>1</v>
      </c>
      <c r="F153" s="27">
        <v>149</v>
      </c>
      <c r="G153">
        <f>ROUNDDOWN(VLOOKUP($D153,'단계별 1일동안 획득하는 보상 량'!$B:$G,LEFT('건물 성장 비용'!G$3,1)+1,0)
*IF(MOD($F153+LEFT($G$3,1)+4,5)=$U$8,$V$8)
*$E153,0)</f>
        <v>494</v>
      </c>
      <c r="H153">
        <f>ROUNDDOWN(VLOOKUP($D153,'단계별 1일동안 획득하는 보상 량'!$B:$G,LEFT('건물 성장 비용'!H$3,1)+1,0)
*IF(MOD($F153+LEFT($G$3,1)+4,5)=$U$8,$V$8)
*$E153,0)</f>
        <v>395</v>
      </c>
      <c r="I153">
        <f>ROUNDDOWN(VLOOKUP($D153,'단계별 1일동안 획득하는 보상 량'!$B:$G,LEFT('건물 성장 비용'!I$3,1)+1,0)
*IF(MOD($F153+LEFT($G$3,1)+4,5)=$U$8,$V$8)
*$E153,0)</f>
        <v>296</v>
      </c>
      <c r="J153">
        <f>ROUNDDOWN(VLOOKUP($D153,'단계별 1일동안 획득하는 보상 량'!$B:$G,LEFT('건물 성장 비용'!J$3,1)+1,0)
*IF(MOD($F153+LEFT($G$3,1)+4,5)=$U$8,$V$8)
*$E153,0)</f>
        <v>198</v>
      </c>
      <c r="K153">
        <f>ROUNDDOWN(VLOOKUP($D153,'단계별 1일동안 획득하는 보상 량'!$B:$G,LEFT('건물 성장 비용'!K$3,1)+1,0)
*IF(MOD($F153+LEFT($G$3,1)+4,5)=$U$8,$V$8)
*$E153,0)</f>
        <v>99</v>
      </c>
      <c r="L153">
        <f>ROUNDDOWN(VLOOKUP($D153,'단계별 1일동안 획득하는 보상 량'!$B:$G,LEFT('건물 성장 비용'!L$3,1)+1,0)
*IF(MOD($F153+LEFT($G$3,1)+4,5)=$U$8,$V$8)
*$E153,0)</f>
        <v>494</v>
      </c>
      <c r="M153">
        <f>ROUNDDOWN(VLOOKUP($D153,'단계별 1일동안 획득하는 보상 량'!$B:$G,LEFT('건물 성장 비용'!M$3,1)+1,0)
*IF(MOD($F153+LEFT($G$3,1)+4,5)=$U$8,$V$8)
*$E153,0)</f>
        <v>99</v>
      </c>
      <c r="N153">
        <f>ROUNDDOWN(VLOOKUP($D153,'단계별 1일동안 획득하는 보상 량'!$B:$G,LEFT('건물 성장 비용'!N$3,1)+1,0)
*IF(MOD($F153+LEFT($G$3,1)+4,5)=$U$8,$V$8)
*$E153,0)</f>
        <v>494</v>
      </c>
      <c r="O153">
        <f>ROUNDDOWN(VLOOKUP($D153,'단계별 1일동안 획득하는 보상 량'!$B:$G,LEFT('건물 성장 비용'!O$3,1)+1,0)
*IF(MOD($F153+LEFT($G$3,1)+4,5)=$U$8,$V$8)
*$E153,0)</f>
        <v>198</v>
      </c>
      <c r="P153">
        <f>ROUNDDOWN(VLOOKUP($D153,'단계별 1일동안 획득하는 보상 량'!$B:$G,LEFT('건물 성장 비용'!P$3,1)+1,0)
*IF(MOD($F153+LEFT($G$3,1)+4,5)=$U$8,$V$8)
*$E153,0)</f>
        <v>494</v>
      </c>
      <c r="Q153">
        <f>ROUNDDOWN(VLOOKUP($D153,'단계별 1일동안 획득하는 보상 량'!$B:$G,LEFT('건물 성장 비용'!Q$3,1)+1,0)
*IF(MOD($F153+LEFT($G$3,1)+4,5)=$U$8,$V$8)
*$E153,0)</f>
        <v>395</v>
      </c>
      <c r="R153">
        <f>ROUNDDOWN(VLOOKUP($D153,'단계별 1일동안 획득하는 보상 량'!$B:$G,LEFT('건물 성장 비용'!R$3,1)+1,0)
*IF(MOD($F153+LEFT($G$3,1)+4,5)=$U$8,$V$8)
*$E153,0)</f>
        <v>494</v>
      </c>
      <c r="S153">
        <f>ROUNDDOWN(VLOOKUP($D153,'단계별 1일동안 획득하는 보상 량'!$B:$G,LEFT('건물 성장 비용'!S$3,1)+1,0)
*IF(MOD($F153+LEFT($G$3,1)+4,5)=$U$8,$V$8)
*$E153,0)</f>
        <v>296</v>
      </c>
    </row>
    <row r="154" spans="4:19" x14ac:dyDescent="0.3">
      <c r="D154">
        <f t="shared" si="2"/>
        <v>30</v>
      </c>
      <c r="E154" s="30">
        <v>1</v>
      </c>
      <c r="F154" s="27">
        <v>150</v>
      </c>
      <c r="G154">
        <f>ROUNDDOWN(VLOOKUP($D154,'단계별 1일동안 획득하는 보상 량'!$B:$G,LEFT('건물 성장 비용'!G$3,1)+1,0)
*IF(MOD($F154+LEFT($G$3,1)+4,5)=$U$9,$V$9)
*$E154,0)</f>
        <v>593</v>
      </c>
      <c r="H154">
        <f>ROUNDDOWN(VLOOKUP($D154,'단계별 1일동안 획득하는 보상 량'!$B:$G,LEFT('건물 성장 비용'!H$3,1)+1,0)
*IF(MOD($F154+LEFT($G$3,1)+4,5)=$U$9,$V$9)
*$E154,0)</f>
        <v>474</v>
      </c>
      <c r="I154">
        <f>ROUNDDOWN(VLOOKUP($D154,'단계별 1일동안 획득하는 보상 량'!$B:$G,LEFT('건물 성장 비용'!I$3,1)+1,0)
*IF(MOD($F154+LEFT($G$3,1)+4,5)=$U$9,$V$9)
*$E154,0)</f>
        <v>356</v>
      </c>
      <c r="J154">
        <f>ROUNDDOWN(VLOOKUP($D154,'단계별 1일동안 획득하는 보상 량'!$B:$G,LEFT('건물 성장 비용'!J$3,1)+1,0)
*IF(MOD($F154+LEFT($G$3,1)+4,5)=$U$9,$V$9)
*$E154,0)</f>
        <v>237</v>
      </c>
      <c r="K154">
        <f>ROUNDDOWN(VLOOKUP($D154,'단계별 1일동안 획득하는 보상 량'!$B:$G,LEFT('건물 성장 비용'!K$3,1)+1,0)
*IF(MOD($F154+LEFT($G$3,1)+4,5)=$U$9,$V$9)
*$E154,0)</f>
        <v>118</v>
      </c>
      <c r="L154">
        <f>ROUNDDOWN(VLOOKUP($D154,'단계별 1일동안 획득하는 보상 량'!$B:$G,LEFT('건물 성장 비용'!L$3,1)+1,0)
*IF(MOD($F154+LEFT($G$3,1)+4,5)=$U$9,$V$9)
*$E154,0)</f>
        <v>593</v>
      </c>
      <c r="M154">
        <f>ROUNDDOWN(VLOOKUP($D154,'단계별 1일동안 획득하는 보상 량'!$B:$G,LEFT('건물 성장 비용'!M$3,1)+1,0)
*IF(MOD($F154+LEFT($G$3,1)+4,5)=$U$9,$V$9)
*$E154,0)</f>
        <v>118</v>
      </c>
      <c r="N154">
        <f>ROUNDDOWN(VLOOKUP($D154,'단계별 1일동안 획득하는 보상 량'!$B:$G,LEFT('건물 성장 비용'!N$3,1)+1,0)
*IF(MOD($F154+LEFT($G$3,1)+4,5)=$U$9,$V$9)
*$E154,0)</f>
        <v>593</v>
      </c>
      <c r="O154">
        <f>ROUNDDOWN(VLOOKUP($D154,'단계별 1일동안 획득하는 보상 량'!$B:$G,LEFT('건물 성장 비용'!O$3,1)+1,0)
*IF(MOD($F154+LEFT($G$3,1)+4,5)=$U$9,$V$9)
*$E154,0)</f>
        <v>237</v>
      </c>
      <c r="P154">
        <f>ROUNDDOWN(VLOOKUP($D154,'단계별 1일동안 획득하는 보상 량'!$B:$G,LEFT('건물 성장 비용'!P$3,1)+1,0)
*IF(MOD($F154+LEFT($G$3,1)+4,5)=$U$9,$V$9)
*$E154,0)</f>
        <v>593</v>
      </c>
      <c r="Q154">
        <f>ROUNDDOWN(VLOOKUP($D154,'단계별 1일동안 획득하는 보상 량'!$B:$G,LEFT('건물 성장 비용'!Q$3,1)+1,0)
*IF(MOD($F154+LEFT($G$3,1)+4,5)=$U$9,$V$9)
*$E154,0)</f>
        <v>474</v>
      </c>
      <c r="R154">
        <f>ROUNDDOWN(VLOOKUP($D154,'단계별 1일동안 획득하는 보상 량'!$B:$G,LEFT('건물 성장 비용'!R$3,1)+1,0)
*IF(MOD($F154+LEFT($G$3,1)+4,5)=$U$9,$V$9)
*$E154,0)</f>
        <v>593</v>
      </c>
      <c r="S154">
        <f>ROUNDDOWN(VLOOKUP($D154,'단계별 1일동안 획득하는 보상 량'!$B:$G,LEFT('건물 성장 비용'!S$3,1)+1,0)
*IF(MOD($F154+LEFT($G$3,1)+4,5)=$U$9,$V$9)
*$E154,0)</f>
        <v>356</v>
      </c>
    </row>
    <row r="155" spans="4:19" x14ac:dyDescent="0.3">
      <c r="D155">
        <f t="shared" si="2"/>
        <v>31</v>
      </c>
      <c r="E155" s="30">
        <v>1</v>
      </c>
      <c r="F155" s="27">
        <v>151</v>
      </c>
      <c r="G155">
        <f>ROUNDDOWN(VLOOKUP($D155,'단계별 1일동안 획득하는 보상 량'!$B:$G,LEFT('건물 성장 비용'!G$3,1)+1,0)
*IF(MOD($F155+LEFT($G$3,1)+4,5)=$U$5,$V$5)
*$E155,0)</f>
        <v>237</v>
      </c>
      <c r="H155">
        <f>ROUNDDOWN(VLOOKUP($D155,'단계별 1일동안 획득하는 보상 량'!$B:$G,LEFT('건물 성장 비용'!H$3,1)+1,0)
*IF(MOD($F155+LEFT($G$3,1)+4,5)=$U$5,$V$5)
*$E155,0)</f>
        <v>190</v>
      </c>
      <c r="I155">
        <f>ROUNDDOWN(VLOOKUP($D155,'단계별 1일동안 획득하는 보상 량'!$B:$G,LEFT('건물 성장 비용'!I$3,1)+1,0)
*IF(MOD($F155+LEFT($G$3,1)+4,5)=$U$5,$V$5)
*$E155,0)</f>
        <v>0</v>
      </c>
      <c r="J155">
        <f>ROUNDDOWN(VLOOKUP($D155,'단계별 1일동안 획득하는 보상 량'!$B:$G,LEFT('건물 성장 비용'!J$3,1)+1,0)
*IF(MOD($F155+LEFT($G$3,1)+4,5)=$U$5,$V$5)
*$E155,0)</f>
        <v>0</v>
      </c>
      <c r="K155">
        <f>ROUNDDOWN(VLOOKUP($D155,'단계별 1일동안 획득하는 보상 량'!$B:$G,LEFT('건물 성장 비용'!K$3,1)+1,0)
*IF(MOD($F155+LEFT($G$3,1)+4,5)=$U$5,$V$5)
*$E155,0)</f>
        <v>0</v>
      </c>
      <c r="L155">
        <f>ROUNDDOWN(VLOOKUP($D155,'단계별 1일동안 획득하는 보상 량'!$B:$G,LEFT('건물 성장 비용'!L$3,1)+1,0)
*IF(MOD($F155+LEFT($G$3,1)+4,5)=$U$5,$V$5)
*$E155,0)</f>
        <v>237</v>
      </c>
      <c r="M155">
        <f>ROUNDDOWN(VLOOKUP($D155,'단계별 1일동안 획득하는 보상 량'!$B:$G,LEFT('건물 성장 비용'!M$3,1)+1,0)
*IF(MOD($F155+LEFT($G$3,1)+4,5)=$U$5,$V$5)
*$E155,0)</f>
        <v>0</v>
      </c>
      <c r="N155">
        <f>ROUNDDOWN(VLOOKUP($D155,'단계별 1일동안 획득하는 보상 량'!$B:$G,LEFT('건물 성장 비용'!N$3,1)+1,0)
*IF(MOD($F155+LEFT($G$3,1)+4,5)=$U$5,$V$5)
*$E155,0)</f>
        <v>237</v>
      </c>
      <c r="O155">
        <f>ROUNDDOWN(VLOOKUP($D155,'단계별 1일동안 획득하는 보상 량'!$B:$G,LEFT('건물 성장 비용'!O$3,1)+1,0)
*IF(MOD($F155+LEFT($G$3,1)+4,5)=$U$5,$V$5)
*$E155,0)</f>
        <v>0</v>
      </c>
      <c r="P155">
        <f>ROUNDDOWN(VLOOKUP($D155,'단계별 1일동안 획득하는 보상 량'!$B:$G,LEFT('건물 성장 비용'!P$3,1)+1,0)
*IF(MOD($F155+LEFT($G$3,1)+4,5)=$U$5,$V$5)
*$E155,0)</f>
        <v>237</v>
      </c>
      <c r="Q155">
        <f>ROUNDDOWN(VLOOKUP($D155,'단계별 1일동안 획득하는 보상 량'!$B:$G,LEFT('건물 성장 비용'!Q$3,1)+1,0)
*IF(MOD($F155+LEFT($G$3,1)+4,5)=$U$5,$V$5)
*$E155,0)</f>
        <v>190</v>
      </c>
      <c r="R155">
        <f>ROUNDDOWN(VLOOKUP($D155,'단계별 1일동안 획득하는 보상 량'!$B:$G,LEFT('건물 성장 비용'!R$3,1)+1,0)
*IF(MOD($F155+LEFT($G$3,1)+4,5)=$U$5,$V$5)
*$E155,0)</f>
        <v>237</v>
      </c>
      <c r="S155">
        <f>ROUNDDOWN(VLOOKUP($D155,'단계별 1일동안 획득하는 보상 량'!$B:$G,LEFT('건물 성장 비용'!S$3,1)+1,0)
*IF(MOD($F155+LEFT($G$3,1)+4,5)=$U$5,$V$5)
*$E155,0)</f>
        <v>0</v>
      </c>
    </row>
    <row r="156" spans="4:19" x14ac:dyDescent="0.3">
      <c r="D156">
        <f t="shared" si="2"/>
        <v>31</v>
      </c>
      <c r="E156" s="30">
        <v>1</v>
      </c>
      <c r="F156" s="27">
        <v>152</v>
      </c>
      <c r="G156">
        <f>ROUNDDOWN(VLOOKUP($D156,'단계별 1일동안 획득하는 보상 량'!$B:$G,LEFT('건물 성장 비용'!G$3,1)+1,0)
*IF(MOD($F156+LEFT($G$3,1)+4,5)=$U$6,$V$6)
*$E156,0)</f>
        <v>356</v>
      </c>
      <c r="H156">
        <f>ROUNDDOWN(VLOOKUP($D156,'단계별 1일동안 획득하는 보상 량'!$B:$G,LEFT('건물 성장 비용'!H$3,1)+1,0)
*IF(MOD($F156+LEFT($G$3,1)+4,5)=$U$6,$V$6)
*$E156,0)</f>
        <v>285</v>
      </c>
      <c r="I156">
        <f>ROUNDDOWN(VLOOKUP($D156,'단계별 1일동안 획득하는 보상 량'!$B:$G,LEFT('건물 성장 비용'!I$3,1)+1,0)
*IF(MOD($F156+LEFT($G$3,1)+4,5)=$U$6,$V$6)
*$E156,0)</f>
        <v>0</v>
      </c>
      <c r="J156">
        <f>ROUNDDOWN(VLOOKUP($D156,'단계별 1일동안 획득하는 보상 량'!$B:$G,LEFT('건물 성장 비용'!J$3,1)+1,0)
*IF(MOD($F156+LEFT($G$3,1)+4,5)=$U$6,$V$6)
*$E156,0)</f>
        <v>0</v>
      </c>
      <c r="K156">
        <f>ROUNDDOWN(VLOOKUP($D156,'단계별 1일동안 획득하는 보상 량'!$B:$G,LEFT('건물 성장 비용'!K$3,1)+1,0)
*IF(MOD($F156+LEFT($G$3,1)+4,5)=$U$6,$V$6)
*$E156,0)</f>
        <v>0</v>
      </c>
      <c r="L156">
        <f>ROUNDDOWN(VLOOKUP($D156,'단계별 1일동안 획득하는 보상 량'!$B:$G,LEFT('건물 성장 비용'!L$3,1)+1,0)
*IF(MOD($F156+LEFT($G$3,1)+4,5)=$U$6,$V$6)
*$E156,0)</f>
        <v>356</v>
      </c>
      <c r="M156">
        <f>ROUNDDOWN(VLOOKUP($D156,'단계별 1일동안 획득하는 보상 량'!$B:$G,LEFT('건물 성장 비용'!M$3,1)+1,0)
*IF(MOD($F156+LEFT($G$3,1)+4,5)=$U$6,$V$6)
*$E156,0)</f>
        <v>0</v>
      </c>
      <c r="N156">
        <f>ROUNDDOWN(VLOOKUP($D156,'단계별 1일동안 획득하는 보상 량'!$B:$G,LEFT('건물 성장 비용'!N$3,1)+1,0)
*IF(MOD($F156+LEFT($G$3,1)+4,5)=$U$6,$V$6)
*$E156,0)</f>
        <v>356</v>
      </c>
      <c r="O156">
        <f>ROUNDDOWN(VLOOKUP($D156,'단계별 1일동안 획득하는 보상 량'!$B:$G,LEFT('건물 성장 비용'!O$3,1)+1,0)
*IF(MOD($F156+LEFT($G$3,1)+4,5)=$U$6,$V$6)
*$E156,0)</f>
        <v>0</v>
      </c>
      <c r="P156">
        <f>ROUNDDOWN(VLOOKUP($D156,'단계별 1일동안 획득하는 보상 량'!$B:$G,LEFT('건물 성장 비용'!P$3,1)+1,0)
*IF(MOD($F156+LEFT($G$3,1)+4,5)=$U$6,$V$6)
*$E156,0)</f>
        <v>356</v>
      </c>
      <c r="Q156">
        <f>ROUNDDOWN(VLOOKUP($D156,'단계별 1일동안 획득하는 보상 량'!$B:$G,LEFT('건물 성장 비용'!Q$3,1)+1,0)
*IF(MOD($F156+LEFT($G$3,1)+4,5)=$U$6,$V$6)
*$E156,0)</f>
        <v>285</v>
      </c>
      <c r="R156">
        <f>ROUNDDOWN(VLOOKUP($D156,'단계별 1일동안 획득하는 보상 량'!$B:$G,LEFT('건물 성장 비용'!R$3,1)+1,0)
*IF(MOD($F156+LEFT($G$3,1)+4,5)=$U$6,$V$6)
*$E156,0)</f>
        <v>356</v>
      </c>
      <c r="S156">
        <f>ROUNDDOWN(VLOOKUP($D156,'단계별 1일동안 획득하는 보상 량'!$B:$G,LEFT('건물 성장 비용'!S$3,1)+1,0)
*IF(MOD($F156+LEFT($G$3,1)+4,5)=$U$6,$V$6)
*$E156,0)</f>
        <v>0</v>
      </c>
    </row>
    <row r="157" spans="4:19" x14ac:dyDescent="0.3">
      <c r="D157">
        <f t="shared" si="2"/>
        <v>31</v>
      </c>
      <c r="E157" s="30">
        <v>1</v>
      </c>
      <c r="F157" s="27">
        <v>153</v>
      </c>
      <c r="G157">
        <f>ROUNDDOWN(VLOOKUP($D157,'단계별 1일동안 획득하는 보상 량'!$B:$G,LEFT('건물 성장 비용'!G$3,1)+1,0)
*IF(MOD($F157+LEFT($G$3,1)+4,5)=$U$7,$V$7)
*$E157,0)</f>
        <v>474</v>
      </c>
      <c r="H157">
        <f>ROUNDDOWN(VLOOKUP($D157,'단계별 1일동안 획득하는 보상 량'!$B:$G,LEFT('건물 성장 비용'!H$3,1)+1,0)
*IF(MOD($F157+LEFT($G$3,1)+4,5)=$U$7,$V$7)
*$E157,0)</f>
        <v>380</v>
      </c>
      <c r="I157">
        <f>ROUNDDOWN(VLOOKUP($D157,'단계별 1일동안 획득하는 보상 량'!$B:$G,LEFT('건물 성장 비용'!I$3,1)+1,0)
*IF(MOD($F157+LEFT($G$3,1)+4,5)=$U$7,$V$7)
*$E157,0)</f>
        <v>0</v>
      </c>
      <c r="J157">
        <f>ROUNDDOWN(VLOOKUP($D157,'단계별 1일동안 획득하는 보상 량'!$B:$G,LEFT('건물 성장 비용'!J$3,1)+1,0)
*IF(MOD($F157+LEFT($G$3,1)+4,5)=$U$7,$V$7)
*$E157,0)</f>
        <v>0</v>
      </c>
      <c r="K157">
        <f>ROUNDDOWN(VLOOKUP($D157,'단계별 1일동안 획득하는 보상 량'!$B:$G,LEFT('건물 성장 비용'!K$3,1)+1,0)
*IF(MOD($F157+LEFT($G$3,1)+4,5)=$U$7,$V$7)
*$E157,0)</f>
        <v>0</v>
      </c>
      <c r="L157">
        <f>ROUNDDOWN(VLOOKUP($D157,'단계별 1일동안 획득하는 보상 량'!$B:$G,LEFT('건물 성장 비용'!L$3,1)+1,0)
*IF(MOD($F157+LEFT($G$3,1)+4,5)=$U$7,$V$7)
*$E157,0)</f>
        <v>474</v>
      </c>
      <c r="M157">
        <f>ROUNDDOWN(VLOOKUP($D157,'단계별 1일동안 획득하는 보상 량'!$B:$G,LEFT('건물 성장 비용'!M$3,1)+1,0)
*IF(MOD($F157+LEFT($G$3,1)+4,5)=$U$7,$V$7)
*$E157,0)</f>
        <v>0</v>
      </c>
      <c r="N157">
        <f>ROUNDDOWN(VLOOKUP($D157,'단계별 1일동안 획득하는 보상 량'!$B:$G,LEFT('건물 성장 비용'!N$3,1)+1,0)
*IF(MOD($F157+LEFT($G$3,1)+4,5)=$U$7,$V$7)
*$E157,0)</f>
        <v>474</v>
      </c>
      <c r="O157">
        <f>ROUNDDOWN(VLOOKUP($D157,'단계별 1일동안 획득하는 보상 량'!$B:$G,LEFT('건물 성장 비용'!O$3,1)+1,0)
*IF(MOD($F157+LEFT($G$3,1)+4,5)=$U$7,$V$7)
*$E157,0)</f>
        <v>0</v>
      </c>
      <c r="P157">
        <f>ROUNDDOWN(VLOOKUP($D157,'단계별 1일동안 획득하는 보상 량'!$B:$G,LEFT('건물 성장 비용'!P$3,1)+1,0)
*IF(MOD($F157+LEFT($G$3,1)+4,5)=$U$7,$V$7)
*$E157,0)</f>
        <v>474</v>
      </c>
      <c r="Q157">
        <f>ROUNDDOWN(VLOOKUP($D157,'단계별 1일동안 획득하는 보상 량'!$B:$G,LEFT('건물 성장 비용'!Q$3,1)+1,0)
*IF(MOD($F157+LEFT($G$3,1)+4,5)=$U$7,$V$7)
*$E157,0)</f>
        <v>380</v>
      </c>
      <c r="R157">
        <f>ROUNDDOWN(VLOOKUP($D157,'단계별 1일동안 획득하는 보상 량'!$B:$G,LEFT('건물 성장 비용'!R$3,1)+1,0)
*IF(MOD($F157+LEFT($G$3,1)+4,5)=$U$7,$V$7)
*$E157,0)</f>
        <v>474</v>
      </c>
      <c r="S157">
        <f>ROUNDDOWN(VLOOKUP($D157,'단계별 1일동안 획득하는 보상 량'!$B:$G,LEFT('건물 성장 비용'!S$3,1)+1,0)
*IF(MOD($F157+LEFT($G$3,1)+4,5)=$U$7,$V$7)
*$E157,0)</f>
        <v>0</v>
      </c>
    </row>
    <row r="158" spans="4:19" x14ac:dyDescent="0.3">
      <c r="D158">
        <f t="shared" si="2"/>
        <v>31</v>
      </c>
      <c r="E158" s="30">
        <v>1</v>
      </c>
      <c r="F158" s="27">
        <v>154</v>
      </c>
      <c r="G158">
        <f>ROUNDDOWN(VLOOKUP($D158,'단계별 1일동안 획득하는 보상 량'!$B:$G,LEFT('건물 성장 비용'!G$3,1)+1,0)
*IF(MOD($F158+LEFT($G$3,1)+4,5)=$U$8,$V$8)
*$E158,0)</f>
        <v>593</v>
      </c>
      <c r="H158">
        <f>ROUNDDOWN(VLOOKUP($D158,'단계별 1일동안 획득하는 보상 량'!$B:$G,LEFT('건물 성장 비용'!H$3,1)+1,0)
*IF(MOD($F158+LEFT($G$3,1)+4,5)=$U$8,$V$8)
*$E158,0)</f>
        <v>475</v>
      </c>
      <c r="I158">
        <f>ROUNDDOWN(VLOOKUP($D158,'단계별 1일동안 획득하는 보상 량'!$B:$G,LEFT('건물 성장 비용'!I$3,1)+1,0)
*IF(MOD($F158+LEFT($G$3,1)+4,5)=$U$8,$V$8)
*$E158,0)</f>
        <v>0</v>
      </c>
      <c r="J158">
        <f>ROUNDDOWN(VLOOKUP($D158,'단계별 1일동안 획득하는 보상 량'!$B:$G,LEFT('건물 성장 비용'!J$3,1)+1,0)
*IF(MOD($F158+LEFT($G$3,1)+4,5)=$U$8,$V$8)
*$E158,0)</f>
        <v>0</v>
      </c>
      <c r="K158">
        <f>ROUNDDOWN(VLOOKUP($D158,'단계별 1일동안 획득하는 보상 량'!$B:$G,LEFT('건물 성장 비용'!K$3,1)+1,0)
*IF(MOD($F158+LEFT($G$3,1)+4,5)=$U$8,$V$8)
*$E158,0)</f>
        <v>0</v>
      </c>
      <c r="L158">
        <f>ROUNDDOWN(VLOOKUP($D158,'단계별 1일동안 획득하는 보상 량'!$B:$G,LEFT('건물 성장 비용'!L$3,1)+1,0)
*IF(MOD($F158+LEFT($G$3,1)+4,5)=$U$8,$V$8)
*$E158,0)</f>
        <v>593</v>
      </c>
      <c r="M158">
        <f>ROUNDDOWN(VLOOKUP($D158,'단계별 1일동안 획득하는 보상 량'!$B:$G,LEFT('건물 성장 비용'!M$3,1)+1,0)
*IF(MOD($F158+LEFT($G$3,1)+4,5)=$U$8,$V$8)
*$E158,0)</f>
        <v>0</v>
      </c>
      <c r="N158">
        <f>ROUNDDOWN(VLOOKUP($D158,'단계별 1일동안 획득하는 보상 량'!$B:$G,LEFT('건물 성장 비용'!N$3,1)+1,0)
*IF(MOD($F158+LEFT($G$3,1)+4,5)=$U$8,$V$8)
*$E158,0)</f>
        <v>593</v>
      </c>
      <c r="O158">
        <f>ROUNDDOWN(VLOOKUP($D158,'단계별 1일동안 획득하는 보상 량'!$B:$G,LEFT('건물 성장 비용'!O$3,1)+1,0)
*IF(MOD($F158+LEFT($G$3,1)+4,5)=$U$8,$V$8)
*$E158,0)</f>
        <v>0</v>
      </c>
      <c r="P158">
        <f>ROUNDDOWN(VLOOKUP($D158,'단계별 1일동안 획득하는 보상 량'!$B:$G,LEFT('건물 성장 비용'!P$3,1)+1,0)
*IF(MOD($F158+LEFT($G$3,1)+4,5)=$U$8,$V$8)
*$E158,0)</f>
        <v>593</v>
      </c>
      <c r="Q158">
        <f>ROUNDDOWN(VLOOKUP($D158,'단계별 1일동안 획득하는 보상 량'!$B:$G,LEFT('건물 성장 비용'!Q$3,1)+1,0)
*IF(MOD($F158+LEFT($G$3,1)+4,5)=$U$8,$V$8)
*$E158,0)</f>
        <v>475</v>
      </c>
      <c r="R158">
        <f>ROUNDDOWN(VLOOKUP($D158,'단계별 1일동안 획득하는 보상 량'!$B:$G,LEFT('건물 성장 비용'!R$3,1)+1,0)
*IF(MOD($F158+LEFT($G$3,1)+4,5)=$U$8,$V$8)
*$E158,0)</f>
        <v>593</v>
      </c>
      <c r="S158">
        <f>ROUNDDOWN(VLOOKUP($D158,'단계별 1일동안 획득하는 보상 량'!$B:$G,LEFT('건물 성장 비용'!S$3,1)+1,0)
*IF(MOD($F158+LEFT($G$3,1)+4,5)=$U$8,$V$8)
*$E158,0)</f>
        <v>0</v>
      </c>
    </row>
    <row r="159" spans="4:19" x14ac:dyDescent="0.3">
      <c r="D159">
        <f t="shared" si="2"/>
        <v>31</v>
      </c>
      <c r="E159" s="30">
        <v>1</v>
      </c>
      <c r="F159" s="27">
        <v>155</v>
      </c>
      <c r="G159">
        <f>ROUNDDOWN(VLOOKUP($D159,'단계별 1일동안 획득하는 보상 량'!$B:$G,LEFT('건물 성장 비용'!G$3,1)+1,0)
*IF(MOD($F159+LEFT($G$3,1)+4,5)=$U$9,$V$9)
*$E159,0)</f>
        <v>712</v>
      </c>
      <c r="H159">
        <f>ROUNDDOWN(VLOOKUP($D159,'단계별 1일동안 획득하는 보상 량'!$B:$G,LEFT('건물 성장 비용'!H$3,1)+1,0)
*IF(MOD($F159+LEFT($G$3,1)+4,5)=$U$9,$V$9)
*$E159,0)</f>
        <v>570</v>
      </c>
      <c r="I159">
        <f>ROUNDDOWN(VLOOKUP($D159,'단계별 1일동안 획득하는 보상 량'!$B:$G,LEFT('건물 성장 비용'!I$3,1)+1,0)
*IF(MOD($F159+LEFT($G$3,1)+4,5)=$U$9,$V$9)
*$E159,0)</f>
        <v>0</v>
      </c>
      <c r="J159">
        <f>ROUNDDOWN(VLOOKUP($D159,'단계별 1일동안 획득하는 보상 량'!$B:$G,LEFT('건물 성장 비용'!J$3,1)+1,0)
*IF(MOD($F159+LEFT($G$3,1)+4,5)=$U$9,$V$9)
*$E159,0)</f>
        <v>0</v>
      </c>
      <c r="K159">
        <f>ROUNDDOWN(VLOOKUP($D159,'단계별 1일동안 획득하는 보상 량'!$B:$G,LEFT('건물 성장 비용'!K$3,1)+1,0)
*IF(MOD($F159+LEFT($G$3,1)+4,5)=$U$9,$V$9)
*$E159,0)</f>
        <v>0</v>
      </c>
      <c r="L159">
        <f>ROUNDDOWN(VLOOKUP($D159,'단계별 1일동안 획득하는 보상 량'!$B:$G,LEFT('건물 성장 비용'!L$3,1)+1,0)
*IF(MOD($F159+LEFT($G$3,1)+4,5)=$U$9,$V$9)
*$E159,0)</f>
        <v>712</v>
      </c>
      <c r="M159">
        <f>ROUNDDOWN(VLOOKUP($D159,'단계별 1일동안 획득하는 보상 량'!$B:$G,LEFT('건물 성장 비용'!M$3,1)+1,0)
*IF(MOD($F159+LEFT($G$3,1)+4,5)=$U$9,$V$9)
*$E159,0)</f>
        <v>0</v>
      </c>
      <c r="N159">
        <f>ROUNDDOWN(VLOOKUP($D159,'단계별 1일동안 획득하는 보상 량'!$B:$G,LEFT('건물 성장 비용'!N$3,1)+1,0)
*IF(MOD($F159+LEFT($G$3,1)+4,5)=$U$9,$V$9)
*$E159,0)</f>
        <v>712</v>
      </c>
      <c r="O159">
        <f>ROUNDDOWN(VLOOKUP($D159,'단계별 1일동안 획득하는 보상 량'!$B:$G,LEFT('건물 성장 비용'!O$3,1)+1,0)
*IF(MOD($F159+LEFT($G$3,1)+4,5)=$U$9,$V$9)
*$E159,0)</f>
        <v>0</v>
      </c>
      <c r="P159">
        <f>ROUNDDOWN(VLOOKUP($D159,'단계별 1일동안 획득하는 보상 량'!$B:$G,LEFT('건물 성장 비용'!P$3,1)+1,0)
*IF(MOD($F159+LEFT($G$3,1)+4,5)=$U$9,$V$9)
*$E159,0)</f>
        <v>712</v>
      </c>
      <c r="Q159">
        <f>ROUNDDOWN(VLOOKUP($D159,'단계별 1일동안 획득하는 보상 량'!$B:$G,LEFT('건물 성장 비용'!Q$3,1)+1,0)
*IF(MOD($F159+LEFT($G$3,1)+4,5)=$U$9,$V$9)
*$E159,0)</f>
        <v>570</v>
      </c>
      <c r="R159">
        <f>ROUNDDOWN(VLOOKUP($D159,'단계별 1일동안 획득하는 보상 량'!$B:$G,LEFT('건물 성장 비용'!R$3,1)+1,0)
*IF(MOD($F159+LEFT($G$3,1)+4,5)=$U$9,$V$9)
*$E159,0)</f>
        <v>712</v>
      </c>
      <c r="S159">
        <f>ROUNDDOWN(VLOOKUP($D159,'단계별 1일동안 획득하는 보상 량'!$B:$G,LEFT('건물 성장 비용'!S$3,1)+1,0)
*IF(MOD($F159+LEFT($G$3,1)+4,5)=$U$9,$V$9)
*$E159,0)</f>
        <v>0</v>
      </c>
    </row>
    <row r="160" spans="4:19" x14ac:dyDescent="0.3">
      <c r="D160">
        <f t="shared" si="2"/>
        <v>32</v>
      </c>
      <c r="E160" s="30">
        <v>1</v>
      </c>
      <c r="F160" s="27">
        <v>156</v>
      </c>
      <c r="G160">
        <f>ROUNDDOWN(VLOOKUP($D160,'단계별 1일동안 획득하는 보상 량'!$B:$G,LEFT('건물 성장 비용'!G$3,1)+1,0)
*IF(MOD($F160+LEFT($G$3,1)+4,5)=$U$5,$V$5)
*$E160,0)</f>
        <v>284</v>
      </c>
      <c r="H160">
        <f>ROUNDDOWN(VLOOKUP($D160,'단계별 1일동안 획득하는 보상 량'!$B:$G,LEFT('건물 성장 비용'!H$3,1)+1,0)
*IF(MOD($F160+LEFT($G$3,1)+4,5)=$U$5,$V$5)
*$E160,0)</f>
        <v>0</v>
      </c>
      <c r="I160">
        <f>ROUNDDOWN(VLOOKUP($D160,'단계별 1일동안 획득하는 보상 량'!$B:$G,LEFT('건물 성장 비용'!I$3,1)+1,0)
*IF(MOD($F160+LEFT($G$3,1)+4,5)=$U$5,$V$5)
*$E160,0)</f>
        <v>171</v>
      </c>
      <c r="J160">
        <f>ROUNDDOWN(VLOOKUP($D160,'단계별 1일동안 획득하는 보상 량'!$B:$G,LEFT('건물 성장 비용'!J$3,1)+1,0)
*IF(MOD($F160+LEFT($G$3,1)+4,5)=$U$5,$V$5)
*$E160,0)</f>
        <v>0</v>
      </c>
      <c r="K160">
        <f>ROUNDDOWN(VLOOKUP($D160,'단계별 1일동안 획득하는 보상 량'!$B:$G,LEFT('건물 성장 비용'!K$3,1)+1,0)
*IF(MOD($F160+LEFT($G$3,1)+4,5)=$U$5,$V$5)
*$E160,0)</f>
        <v>0</v>
      </c>
      <c r="L160">
        <f>ROUNDDOWN(VLOOKUP($D160,'단계별 1일동안 획득하는 보상 량'!$B:$G,LEFT('건물 성장 비용'!L$3,1)+1,0)
*IF(MOD($F160+LEFT($G$3,1)+4,5)=$U$5,$V$5)
*$E160,0)</f>
        <v>284</v>
      </c>
      <c r="M160">
        <f>ROUNDDOWN(VLOOKUP($D160,'단계별 1일동안 획득하는 보상 량'!$B:$G,LEFT('건물 성장 비용'!M$3,1)+1,0)
*IF(MOD($F160+LEFT($G$3,1)+4,5)=$U$5,$V$5)
*$E160,0)</f>
        <v>0</v>
      </c>
      <c r="N160">
        <f>ROUNDDOWN(VLOOKUP($D160,'단계별 1일동안 획득하는 보상 량'!$B:$G,LEFT('건물 성장 비용'!N$3,1)+1,0)
*IF(MOD($F160+LEFT($G$3,1)+4,5)=$U$5,$V$5)
*$E160,0)</f>
        <v>284</v>
      </c>
      <c r="O160">
        <f>ROUNDDOWN(VLOOKUP($D160,'단계별 1일동안 획득하는 보상 량'!$B:$G,LEFT('건물 성장 비용'!O$3,1)+1,0)
*IF(MOD($F160+LEFT($G$3,1)+4,5)=$U$5,$V$5)
*$E160,0)</f>
        <v>0</v>
      </c>
      <c r="P160">
        <f>ROUNDDOWN(VLOOKUP($D160,'단계별 1일동안 획득하는 보상 량'!$B:$G,LEFT('건물 성장 비용'!P$3,1)+1,0)
*IF(MOD($F160+LEFT($G$3,1)+4,5)=$U$5,$V$5)
*$E160,0)</f>
        <v>284</v>
      </c>
      <c r="Q160">
        <f>ROUNDDOWN(VLOOKUP($D160,'단계별 1일동안 획득하는 보상 량'!$B:$G,LEFT('건물 성장 비용'!Q$3,1)+1,0)
*IF(MOD($F160+LEFT($G$3,1)+4,5)=$U$5,$V$5)
*$E160,0)</f>
        <v>0</v>
      </c>
      <c r="R160">
        <f>ROUNDDOWN(VLOOKUP($D160,'단계별 1일동안 획득하는 보상 량'!$B:$G,LEFT('건물 성장 비용'!R$3,1)+1,0)
*IF(MOD($F160+LEFT($G$3,1)+4,5)=$U$5,$V$5)
*$E160,0)</f>
        <v>284</v>
      </c>
      <c r="S160">
        <f>ROUNDDOWN(VLOOKUP($D160,'단계별 1일동안 획득하는 보상 량'!$B:$G,LEFT('건물 성장 비용'!S$3,1)+1,0)
*IF(MOD($F160+LEFT($G$3,1)+4,5)=$U$5,$V$5)
*$E160,0)</f>
        <v>171</v>
      </c>
    </row>
    <row r="161" spans="4:19" x14ac:dyDescent="0.3">
      <c r="D161">
        <f t="shared" si="2"/>
        <v>32</v>
      </c>
      <c r="E161" s="30">
        <v>1</v>
      </c>
      <c r="F161" s="27">
        <v>157</v>
      </c>
      <c r="G161">
        <f>ROUNDDOWN(VLOOKUP($D161,'단계별 1일동안 획득하는 보상 량'!$B:$G,LEFT('건물 성장 비용'!G$3,1)+1,0)
*IF(MOD($F161+LEFT($G$3,1)+4,5)=$U$6,$V$6)
*$E161,0)</f>
        <v>427</v>
      </c>
      <c r="H161">
        <f>ROUNDDOWN(VLOOKUP($D161,'단계별 1일동안 획득하는 보상 량'!$B:$G,LEFT('건물 성장 비용'!H$3,1)+1,0)
*IF(MOD($F161+LEFT($G$3,1)+4,5)=$U$6,$V$6)
*$E161,0)</f>
        <v>0</v>
      </c>
      <c r="I161">
        <f>ROUNDDOWN(VLOOKUP($D161,'단계별 1일동안 획득하는 보상 량'!$B:$G,LEFT('건물 성장 비용'!I$3,1)+1,0)
*IF(MOD($F161+LEFT($G$3,1)+4,5)=$U$6,$V$6)
*$E161,0)</f>
        <v>256</v>
      </c>
      <c r="J161">
        <f>ROUNDDOWN(VLOOKUP($D161,'단계별 1일동안 획득하는 보상 량'!$B:$G,LEFT('건물 성장 비용'!J$3,1)+1,0)
*IF(MOD($F161+LEFT($G$3,1)+4,5)=$U$6,$V$6)
*$E161,0)</f>
        <v>0</v>
      </c>
      <c r="K161">
        <f>ROUNDDOWN(VLOOKUP($D161,'단계별 1일동안 획득하는 보상 량'!$B:$G,LEFT('건물 성장 비용'!K$3,1)+1,0)
*IF(MOD($F161+LEFT($G$3,1)+4,5)=$U$6,$V$6)
*$E161,0)</f>
        <v>0</v>
      </c>
      <c r="L161">
        <f>ROUNDDOWN(VLOOKUP($D161,'단계별 1일동안 획득하는 보상 량'!$B:$G,LEFT('건물 성장 비용'!L$3,1)+1,0)
*IF(MOD($F161+LEFT($G$3,1)+4,5)=$U$6,$V$6)
*$E161,0)</f>
        <v>427</v>
      </c>
      <c r="M161">
        <f>ROUNDDOWN(VLOOKUP($D161,'단계별 1일동안 획득하는 보상 량'!$B:$G,LEFT('건물 성장 비용'!M$3,1)+1,0)
*IF(MOD($F161+LEFT($G$3,1)+4,5)=$U$6,$V$6)
*$E161,0)</f>
        <v>0</v>
      </c>
      <c r="N161">
        <f>ROUNDDOWN(VLOOKUP($D161,'단계별 1일동안 획득하는 보상 량'!$B:$G,LEFT('건물 성장 비용'!N$3,1)+1,0)
*IF(MOD($F161+LEFT($G$3,1)+4,5)=$U$6,$V$6)
*$E161,0)</f>
        <v>427</v>
      </c>
      <c r="O161">
        <f>ROUNDDOWN(VLOOKUP($D161,'단계별 1일동안 획득하는 보상 량'!$B:$G,LEFT('건물 성장 비용'!O$3,1)+1,0)
*IF(MOD($F161+LEFT($G$3,1)+4,5)=$U$6,$V$6)
*$E161,0)</f>
        <v>0</v>
      </c>
      <c r="P161">
        <f>ROUNDDOWN(VLOOKUP($D161,'단계별 1일동안 획득하는 보상 량'!$B:$G,LEFT('건물 성장 비용'!P$3,1)+1,0)
*IF(MOD($F161+LEFT($G$3,1)+4,5)=$U$6,$V$6)
*$E161,0)</f>
        <v>427</v>
      </c>
      <c r="Q161">
        <f>ROUNDDOWN(VLOOKUP($D161,'단계별 1일동안 획득하는 보상 량'!$B:$G,LEFT('건물 성장 비용'!Q$3,1)+1,0)
*IF(MOD($F161+LEFT($G$3,1)+4,5)=$U$6,$V$6)
*$E161,0)</f>
        <v>0</v>
      </c>
      <c r="R161">
        <f>ROUNDDOWN(VLOOKUP($D161,'단계별 1일동안 획득하는 보상 량'!$B:$G,LEFT('건물 성장 비용'!R$3,1)+1,0)
*IF(MOD($F161+LEFT($G$3,1)+4,5)=$U$6,$V$6)
*$E161,0)</f>
        <v>427</v>
      </c>
      <c r="S161">
        <f>ROUNDDOWN(VLOOKUP($D161,'단계별 1일동안 획득하는 보상 량'!$B:$G,LEFT('건물 성장 비용'!S$3,1)+1,0)
*IF(MOD($F161+LEFT($G$3,1)+4,5)=$U$6,$V$6)
*$E161,0)</f>
        <v>256</v>
      </c>
    </row>
    <row r="162" spans="4:19" x14ac:dyDescent="0.3">
      <c r="D162">
        <f t="shared" si="2"/>
        <v>32</v>
      </c>
      <c r="E162" s="30">
        <v>1</v>
      </c>
      <c r="F162" s="27">
        <v>158</v>
      </c>
      <c r="G162">
        <f>ROUNDDOWN(VLOOKUP($D162,'단계별 1일동안 획득하는 보상 량'!$B:$G,LEFT('건물 성장 비용'!G$3,1)+1,0)
*IF(MOD($F162+LEFT($G$3,1)+4,5)=$U$7,$V$7)
*$E162,0)</f>
        <v>569</v>
      </c>
      <c r="H162">
        <f>ROUNDDOWN(VLOOKUP($D162,'단계별 1일동안 획득하는 보상 량'!$B:$G,LEFT('건물 성장 비용'!H$3,1)+1,0)
*IF(MOD($F162+LEFT($G$3,1)+4,5)=$U$7,$V$7)
*$E162,0)</f>
        <v>0</v>
      </c>
      <c r="I162">
        <f>ROUNDDOWN(VLOOKUP($D162,'단계별 1일동안 획득하는 보상 량'!$B:$G,LEFT('건물 성장 비용'!I$3,1)+1,0)
*IF(MOD($F162+LEFT($G$3,1)+4,5)=$U$7,$V$7)
*$E162,0)</f>
        <v>342</v>
      </c>
      <c r="J162">
        <f>ROUNDDOWN(VLOOKUP($D162,'단계별 1일동안 획득하는 보상 량'!$B:$G,LEFT('건물 성장 비용'!J$3,1)+1,0)
*IF(MOD($F162+LEFT($G$3,1)+4,5)=$U$7,$V$7)
*$E162,0)</f>
        <v>0</v>
      </c>
      <c r="K162">
        <f>ROUNDDOWN(VLOOKUP($D162,'단계별 1일동안 획득하는 보상 량'!$B:$G,LEFT('건물 성장 비용'!K$3,1)+1,0)
*IF(MOD($F162+LEFT($G$3,1)+4,5)=$U$7,$V$7)
*$E162,0)</f>
        <v>0</v>
      </c>
      <c r="L162">
        <f>ROUNDDOWN(VLOOKUP($D162,'단계별 1일동안 획득하는 보상 량'!$B:$G,LEFT('건물 성장 비용'!L$3,1)+1,0)
*IF(MOD($F162+LEFT($G$3,1)+4,5)=$U$7,$V$7)
*$E162,0)</f>
        <v>569</v>
      </c>
      <c r="M162">
        <f>ROUNDDOWN(VLOOKUP($D162,'단계별 1일동안 획득하는 보상 량'!$B:$G,LEFT('건물 성장 비용'!M$3,1)+1,0)
*IF(MOD($F162+LEFT($G$3,1)+4,5)=$U$7,$V$7)
*$E162,0)</f>
        <v>0</v>
      </c>
      <c r="N162">
        <f>ROUNDDOWN(VLOOKUP($D162,'단계별 1일동안 획득하는 보상 량'!$B:$G,LEFT('건물 성장 비용'!N$3,1)+1,0)
*IF(MOD($F162+LEFT($G$3,1)+4,5)=$U$7,$V$7)
*$E162,0)</f>
        <v>569</v>
      </c>
      <c r="O162">
        <f>ROUNDDOWN(VLOOKUP($D162,'단계별 1일동안 획득하는 보상 량'!$B:$G,LEFT('건물 성장 비용'!O$3,1)+1,0)
*IF(MOD($F162+LEFT($G$3,1)+4,5)=$U$7,$V$7)
*$E162,0)</f>
        <v>0</v>
      </c>
      <c r="P162">
        <f>ROUNDDOWN(VLOOKUP($D162,'단계별 1일동안 획득하는 보상 량'!$B:$G,LEFT('건물 성장 비용'!P$3,1)+1,0)
*IF(MOD($F162+LEFT($G$3,1)+4,5)=$U$7,$V$7)
*$E162,0)</f>
        <v>569</v>
      </c>
      <c r="Q162">
        <f>ROUNDDOWN(VLOOKUP($D162,'단계별 1일동안 획득하는 보상 량'!$B:$G,LEFT('건물 성장 비용'!Q$3,1)+1,0)
*IF(MOD($F162+LEFT($G$3,1)+4,5)=$U$7,$V$7)
*$E162,0)</f>
        <v>0</v>
      </c>
      <c r="R162">
        <f>ROUNDDOWN(VLOOKUP($D162,'단계별 1일동안 획득하는 보상 량'!$B:$G,LEFT('건물 성장 비용'!R$3,1)+1,0)
*IF(MOD($F162+LEFT($G$3,1)+4,5)=$U$7,$V$7)
*$E162,0)</f>
        <v>569</v>
      </c>
      <c r="S162">
        <f>ROUNDDOWN(VLOOKUP($D162,'단계별 1일동안 획득하는 보상 량'!$B:$G,LEFT('건물 성장 비용'!S$3,1)+1,0)
*IF(MOD($F162+LEFT($G$3,1)+4,5)=$U$7,$V$7)
*$E162,0)</f>
        <v>342</v>
      </c>
    </row>
    <row r="163" spans="4:19" x14ac:dyDescent="0.3">
      <c r="D163">
        <f t="shared" si="2"/>
        <v>32</v>
      </c>
      <c r="E163" s="30">
        <v>1</v>
      </c>
      <c r="F163" s="27">
        <v>159</v>
      </c>
      <c r="G163">
        <f>ROUNDDOWN(VLOOKUP($D163,'단계별 1일동안 획득하는 보상 량'!$B:$G,LEFT('건물 성장 비용'!G$3,1)+1,0)
*IF(MOD($F163+LEFT($G$3,1)+4,5)=$U$8,$V$8)
*$E163,0)</f>
        <v>712</v>
      </c>
      <c r="H163">
        <f>ROUNDDOWN(VLOOKUP($D163,'단계별 1일동안 획득하는 보상 량'!$B:$G,LEFT('건물 성장 비용'!H$3,1)+1,0)
*IF(MOD($F163+LEFT($G$3,1)+4,5)=$U$8,$V$8)
*$E163,0)</f>
        <v>0</v>
      </c>
      <c r="I163">
        <f>ROUNDDOWN(VLOOKUP($D163,'단계별 1일동안 획득하는 보상 량'!$B:$G,LEFT('건물 성장 비용'!I$3,1)+1,0)
*IF(MOD($F163+LEFT($G$3,1)+4,5)=$U$8,$V$8)
*$E163,0)</f>
        <v>427</v>
      </c>
      <c r="J163">
        <f>ROUNDDOWN(VLOOKUP($D163,'단계별 1일동안 획득하는 보상 량'!$B:$G,LEFT('건물 성장 비용'!J$3,1)+1,0)
*IF(MOD($F163+LEFT($G$3,1)+4,5)=$U$8,$V$8)
*$E163,0)</f>
        <v>0</v>
      </c>
      <c r="K163">
        <f>ROUNDDOWN(VLOOKUP($D163,'단계별 1일동안 획득하는 보상 량'!$B:$G,LEFT('건물 성장 비용'!K$3,1)+1,0)
*IF(MOD($F163+LEFT($G$3,1)+4,5)=$U$8,$V$8)
*$E163,0)</f>
        <v>0</v>
      </c>
      <c r="L163">
        <f>ROUNDDOWN(VLOOKUP($D163,'단계별 1일동안 획득하는 보상 량'!$B:$G,LEFT('건물 성장 비용'!L$3,1)+1,0)
*IF(MOD($F163+LEFT($G$3,1)+4,5)=$U$8,$V$8)
*$E163,0)</f>
        <v>712</v>
      </c>
      <c r="M163">
        <f>ROUNDDOWN(VLOOKUP($D163,'단계별 1일동안 획득하는 보상 량'!$B:$G,LEFT('건물 성장 비용'!M$3,1)+1,0)
*IF(MOD($F163+LEFT($G$3,1)+4,5)=$U$8,$V$8)
*$E163,0)</f>
        <v>0</v>
      </c>
      <c r="N163">
        <f>ROUNDDOWN(VLOOKUP($D163,'단계별 1일동안 획득하는 보상 량'!$B:$G,LEFT('건물 성장 비용'!N$3,1)+1,0)
*IF(MOD($F163+LEFT($G$3,1)+4,5)=$U$8,$V$8)
*$E163,0)</f>
        <v>712</v>
      </c>
      <c r="O163">
        <f>ROUNDDOWN(VLOOKUP($D163,'단계별 1일동안 획득하는 보상 량'!$B:$G,LEFT('건물 성장 비용'!O$3,1)+1,0)
*IF(MOD($F163+LEFT($G$3,1)+4,5)=$U$8,$V$8)
*$E163,0)</f>
        <v>0</v>
      </c>
      <c r="P163">
        <f>ROUNDDOWN(VLOOKUP($D163,'단계별 1일동안 획득하는 보상 량'!$B:$G,LEFT('건물 성장 비용'!P$3,1)+1,0)
*IF(MOD($F163+LEFT($G$3,1)+4,5)=$U$8,$V$8)
*$E163,0)</f>
        <v>712</v>
      </c>
      <c r="Q163">
        <f>ROUNDDOWN(VLOOKUP($D163,'단계별 1일동안 획득하는 보상 량'!$B:$G,LEFT('건물 성장 비용'!Q$3,1)+1,0)
*IF(MOD($F163+LEFT($G$3,1)+4,5)=$U$8,$V$8)
*$E163,0)</f>
        <v>0</v>
      </c>
      <c r="R163">
        <f>ROUNDDOWN(VLOOKUP($D163,'단계별 1일동안 획득하는 보상 량'!$B:$G,LEFT('건물 성장 비용'!R$3,1)+1,0)
*IF(MOD($F163+LEFT($G$3,1)+4,5)=$U$8,$V$8)
*$E163,0)</f>
        <v>712</v>
      </c>
      <c r="S163">
        <f>ROUNDDOWN(VLOOKUP($D163,'단계별 1일동안 획득하는 보상 량'!$B:$G,LEFT('건물 성장 비용'!S$3,1)+1,0)
*IF(MOD($F163+LEFT($G$3,1)+4,5)=$U$8,$V$8)
*$E163,0)</f>
        <v>427</v>
      </c>
    </row>
    <row r="164" spans="4:19" x14ac:dyDescent="0.3">
      <c r="D164">
        <f t="shared" si="2"/>
        <v>32</v>
      </c>
      <c r="E164" s="30">
        <v>1</v>
      </c>
      <c r="F164" s="27">
        <v>160</v>
      </c>
      <c r="G164">
        <f>ROUNDDOWN(VLOOKUP($D164,'단계별 1일동안 획득하는 보상 량'!$B:$G,LEFT('건물 성장 비용'!G$3,1)+1,0)
*IF(MOD($F164+LEFT($G$3,1)+4,5)=$U$9,$V$9)
*$E164,0)</f>
        <v>854</v>
      </c>
      <c r="H164">
        <f>ROUNDDOWN(VLOOKUP($D164,'단계별 1일동안 획득하는 보상 량'!$B:$G,LEFT('건물 성장 비용'!H$3,1)+1,0)
*IF(MOD($F164+LEFT($G$3,1)+4,5)=$U$9,$V$9)
*$E164,0)</f>
        <v>0</v>
      </c>
      <c r="I164">
        <f>ROUNDDOWN(VLOOKUP($D164,'단계별 1일동안 획득하는 보상 량'!$B:$G,LEFT('건물 성장 비용'!I$3,1)+1,0)
*IF(MOD($F164+LEFT($G$3,1)+4,5)=$U$9,$V$9)
*$E164,0)</f>
        <v>513</v>
      </c>
      <c r="J164">
        <f>ROUNDDOWN(VLOOKUP($D164,'단계별 1일동안 획득하는 보상 량'!$B:$G,LEFT('건물 성장 비용'!J$3,1)+1,0)
*IF(MOD($F164+LEFT($G$3,1)+4,5)=$U$9,$V$9)
*$E164,0)</f>
        <v>0</v>
      </c>
      <c r="K164">
        <f>ROUNDDOWN(VLOOKUP($D164,'단계별 1일동안 획득하는 보상 량'!$B:$G,LEFT('건물 성장 비용'!K$3,1)+1,0)
*IF(MOD($F164+LEFT($G$3,1)+4,5)=$U$9,$V$9)
*$E164,0)</f>
        <v>0</v>
      </c>
      <c r="L164">
        <f>ROUNDDOWN(VLOOKUP($D164,'단계별 1일동안 획득하는 보상 량'!$B:$G,LEFT('건물 성장 비용'!L$3,1)+1,0)
*IF(MOD($F164+LEFT($G$3,1)+4,5)=$U$9,$V$9)
*$E164,0)</f>
        <v>854</v>
      </c>
      <c r="M164">
        <f>ROUNDDOWN(VLOOKUP($D164,'단계별 1일동안 획득하는 보상 량'!$B:$G,LEFT('건물 성장 비용'!M$3,1)+1,0)
*IF(MOD($F164+LEFT($G$3,1)+4,5)=$U$9,$V$9)
*$E164,0)</f>
        <v>0</v>
      </c>
      <c r="N164">
        <f>ROUNDDOWN(VLOOKUP($D164,'단계별 1일동안 획득하는 보상 량'!$B:$G,LEFT('건물 성장 비용'!N$3,1)+1,0)
*IF(MOD($F164+LEFT($G$3,1)+4,5)=$U$9,$V$9)
*$E164,0)</f>
        <v>854</v>
      </c>
      <c r="O164">
        <f>ROUNDDOWN(VLOOKUP($D164,'단계별 1일동안 획득하는 보상 량'!$B:$G,LEFT('건물 성장 비용'!O$3,1)+1,0)
*IF(MOD($F164+LEFT($G$3,1)+4,5)=$U$9,$V$9)
*$E164,0)</f>
        <v>0</v>
      </c>
      <c r="P164">
        <f>ROUNDDOWN(VLOOKUP($D164,'단계별 1일동안 획득하는 보상 량'!$B:$G,LEFT('건물 성장 비용'!P$3,1)+1,0)
*IF(MOD($F164+LEFT($G$3,1)+4,5)=$U$9,$V$9)
*$E164,0)</f>
        <v>854</v>
      </c>
      <c r="Q164">
        <f>ROUNDDOWN(VLOOKUP($D164,'단계별 1일동안 획득하는 보상 량'!$B:$G,LEFT('건물 성장 비용'!Q$3,1)+1,0)
*IF(MOD($F164+LEFT($G$3,1)+4,5)=$U$9,$V$9)
*$E164,0)</f>
        <v>0</v>
      </c>
      <c r="R164">
        <f>ROUNDDOWN(VLOOKUP($D164,'단계별 1일동안 획득하는 보상 량'!$B:$G,LEFT('건물 성장 비용'!R$3,1)+1,0)
*IF(MOD($F164+LEFT($G$3,1)+4,5)=$U$9,$V$9)
*$E164,0)</f>
        <v>854</v>
      </c>
      <c r="S164">
        <f>ROUNDDOWN(VLOOKUP($D164,'단계별 1일동안 획득하는 보상 량'!$B:$G,LEFT('건물 성장 비용'!S$3,1)+1,0)
*IF(MOD($F164+LEFT($G$3,1)+4,5)=$U$9,$V$9)
*$E164,0)</f>
        <v>513</v>
      </c>
    </row>
    <row r="165" spans="4:19" x14ac:dyDescent="0.3">
      <c r="D165">
        <f t="shared" si="2"/>
        <v>33</v>
      </c>
      <c r="E165" s="30">
        <v>1</v>
      </c>
      <c r="F165" s="27">
        <v>161</v>
      </c>
      <c r="G165">
        <f>ROUNDDOWN(VLOOKUP($D165,'단계별 1일동안 획득하는 보상 량'!$B:$G,LEFT('건물 성장 비용'!G$3,1)+1,0)
*IF(MOD($F165+LEFT($G$3,1)+4,5)=$U$5,$V$5)
*$E165,0)</f>
        <v>341</v>
      </c>
      <c r="H165">
        <f>ROUNDDOWN(VLOOKUP($D165,'단계별 1일동안 획득하는 보상 량'!$B:$G,LEFT('건물 성장 비용'!H$3,1)+1,0)
*IF(MOD($F165+LEFT($G$3,1)+4,5)=$U$5,$V$5)
*$E165,0)</f>
        <v>0</v>
      </c>
      <c r="I165">
        <f>ROUNDDOWN(VLOOKUP($D165,'단계별 1일동안 획득하는 보상 량'!$B:$G,LEFT('건물 성장 비용'!I$3,1)+1,0)
*IF(MOD($F165+LEFT($G$3,1)+4,5)=$U$5,$V$5)
*$E165,0)</f>
        <v>0</v>
      </c>
      <c r="J165">
        <f>ROUNDDOWN(VLOOKUP($D165,'단계별 1일동안 획득하는 보상 량'!$B:$G,LEFT('건물 성장 비용'!J$3,1)+1,0)
*IF(MOD($F165+LEFT($G$3,1)+4,5)=$U$5,$V$5)
*$E165,0)</f>
        <v>136</v>
      </c>
      <c r="K165">
        <f>ROUNDDOWN(VLOOKUP($D165,'단계별 1일동안 획득하는 보상 량'!$B:$G,LEFT('건물 성장 비용'!K$3,1)+1,0)
*IF(MOD($F165+LEFT($G$3,1)+4,5)=$U$5,$V$5)
*$E165,0)</f>
        <v>0</v>
      </c>
      <c r="L165">
        <f>ROUNDDOWN(VLOOKUP($D165,'단계별 1일동안 획득하는 보상 량'!$B:$G,LEFT('건물 성장 비용'!L$3,1)+1,0)
*IF(MOD($F165+LEFT($G$3,1)+4,5)=$U$5,$V$5)
*$E165,0)</f>
        <v>341</v>
      </c>
      <c r="M165">
        <f>ROUNDDOWN(VLOOKUP($D165,'단계별 1일동안 획득하는 보상 량'!$B:$G,LEFT('건물 성장 비용'!M$3,1)+1,0)
*IF(MOD($F165+LEFT($G$3,1)+4,5)=$U$5,$V$5)
*$E165,0)</f>
        <v>0</v>
      </c>
      <c r="N165">
        <f>ROUNDDOWN(VLOOKUP($D165,'단계별 1일동안 획득하는 보상 량'!$B:$G,LEFT('건물 성장 비용'!N$3,1)+1,0)
*IF(MOD($F165+LEFT($G$3,1)+4,5)=$U$5,$V$5)
*$E165,0)</f>
        <v>341</v>
      </c>
      <c r="O165">
        <f>ROUNDDOWN(VLOOKUP($D165,'단계별 1일동안 획득하는 보상 량'!$B:$G,LEFT('건물 성장 비용'!O$3,1)+1,0)
*IF(MOD($F165+LEFT($G$3,1)+4,5)=$U$5,$V$5)
*$E165,0)</f>
        <v>136</v>
      </c>
      <c r="P165">
        <f>ROUNDDOWN(VLOOKUP($D165,'단계별 1일동안 획득하는 보상 량'!$B:$G,LEFT('건물 성장 비용'!P$3,1)+1,0)
*IF(MOD($F165+LEFT($G$3,1)+4,5)=$U$5,$V$5)
*$E165,0)</f>
        <v>341</v>
      </c>
      <c r="Q165">
        <f>ROUNDDOWN(VLOOKUP($D165,'단계별 1일동안 획득하는 보상 량'!$B:$G,LEFT('건물 성장 비용'!Q$3,1)+1,0)
*IF(MOD($F165+LEFT($G$3,1)+4,5)=$U$5,$V$5)
*$E165,0)</f>
        <v>0</v>
      </c>
      <c r="R165">
        <f>ROUNDDOWN(VLOOKUP($D165,'단계별 1일동안 획득하는 보상 량'!$B:$G,LEFT('건물 성장 비용'!R$3,1)+1,0)
*IF(MOD($F165+LEFT($G$3,1)+4,5)=$U$5,$V$5)
*$E165,0)</f>
        <v>341</v>
      </c>
      <c r="S165">
        <f>ROUNDDOWN(VLOOKUP($D165,'단계별 1일동안 획득하는 보상 량'!$B:$G,LEFT('건물 성장 비용'!S$3,1)+1,0)
*IF(MOD($F165+LEFT($G$3,1)+4,5)=$U$5,$V$5)
*$E165,0)</f>
        <v>0</v>
      </c>
    </row>
    <row r="166" spans="4:19" x14ac:dyDescent="0.3">
      <c r="D166">
        <f t="shared" si="2"/>
        <v>33</v>
      </c>
      <c r="E166" s="30">
        <v>1</v>
      </c>
      <c r="F166" s="27">
        <v>162</v>
      </c>
      <c r="G166">
        <f>ROUNDDOWN(VLOOKUP($D166,'단계별 1일동안 획득하는 보상 량'!$B:$G,LEFT('건물 성장 비용'!G$3,1)+1,0)
*IF(MOD($F166+LEFT($G$3,1)+4,5)=$U$6,$V$6)
*$E166,0)</f>
        <v>512</v>
      </c>
      <c r="H166">
        <f>ROUNDDOWN(VLOOKUP($D166,'단계별 1일동안 획득하는 보상 량'!$B:$G,LEFT('건물 성장 비용'!H$3,1)+1,0)
*IF(MOD($F166+LEFT($G$3,1)+4,5)=$U$6,$V$6)
*$E166,0)</f>
        <v>0</v>
      </c>
      <c r="I166">
        <f>ROUNDDOWN(VLOOKUP($D166,'단계별 1일동안 획득하는 보상 량'!$B:$G,LEFT('건물 성장 비용'!I$3,1)+1,0)
*IF(MOD($F166+LEFT($G$3,1)+4,5)=$U$6,$V$6)
*$E166,0)</f>
        <v>0</v>
      </c>
      <c r="J166">
        <f>ROUNDDOWN(VLOOKUP($D166,'단계별 1일동안 획득하는 보상 량'!$B:$G,LEFT('건물 성장 비용'!J$3,1)+1,0)
*IF(MOD($F166+LEFT($G$3,1)+4,5)=$U$6,$V$6)
*$E166,0)</f>
        <v>205</v>
      </c>
      <c r="K166">
        <f>ROUNDDOWN(VLOOKUP($D166,'단계별 1일동안 획득하는 보상 량'!$B:$G,LEFT('건물 성장 비용'!K$3,1)+1,0)
*IF(MOD($F166+LEFT($G$3,1)+4,5)=$U$6,$V$6)
*$E166,0)</f>
        <v>0</v>
      </c>
      <c r="L166">
        <f>ROUNDDOWN(VLOOKUP($D166,'단계별 1일동안 획득하는 보상 량'!$B:$G,LEFT('건물 성장 비용'!L$3,1)+1,0)
*IF(MOD($F166+LEFT($G$3,1)+4,5)=$U$6,$V$6)
*$E166,0)</f>
        <v>512</v>
      </c>
      <c r="M166">
        <f>ROUNDDOWN(VLOOKUP($D166,'단계별 1일동안 획득하는 보상 량'!$B:$G,LEFT('건물 성장 비용'!M$3,1)+1,0)
*IF(MOD($F166+LEFT($G$3,1)+4,5)=$U$6,$V$6)
*$E166,0)</f>
        <v>0</v>
      </c>
      <c r="N166">
        <f>ROUNDDOWN(VLOOKUP($D166,'단계별 1일동안 획득하는 보상 량'!$B:$G,LEFT('건물 성장 비용'!N$3,1)+1,0)
*IF(MOD($F166+LEFT($G$3,1)+4,5)=$U$6,$V$6)
*$E166,0)</f>
        <v>512</v>
      </c>
      <c r="O166">
        <f>ROUNDDOWN(VLOOKUP($D166,'단계별 1일동안 획득하는 보상 량'!$B:$G,LEFT('건물 성장 비용'!O$3,1)+1,0)
*IF(MOD($F166+LEFT($G$3,1)+4,5)=$U$6,$V$6)
*$E166,0)</f>
        <v>205</v>
      </c>
      <c r="P166">
        <f>ROUNDDOWN(VLOOKUP($D166,'단계별 1일동안 획득하는 보상 량'!$B:$G,LEFT('건물 성장 비용'!P$3,1)+1,0)
*IF(MOD($F166+LEFT($G$3,1)+4,5)=$U$6,$V$6)
*$E166,0)</f>
        <v>512</v>
      </c>
      <c r="Q166">
        <f>ROUNDDOWN(VLOOKUP($D166,'단계별 1일동안 획득하는 보상 량'!$B:$G,LEFT('건물 성장 비용'!Q$3,1)+1,0)
*IF(MOD($F166+LEFT($G$3,1)+4,5)=$U$6,$V$6)
*$E166,0)</f>
        <v>0</v>
      </c>
      <c r="R166">
        <f>ROUNDDOWN(VLOOKUP($D166,'단계별 1일동안 획득하는 보상 량'!$B:$G,LEFT('건물 성장 비용'!R$3,1)+1,0)
*IF(MOD($F166+LEFT($G$3,1)+4,5)=$U$6,$V$6)
*$E166,0)</f>
        <v>512</v>
      </c>
      <c r="S166">
        <f>ROUNDDOWN(VLOOKUP($D166,'단계별 1일동안 획득하는 보상 량'!$B:$G,LEFT('건물 성장 비용'!S$3,1)+1,0)
*IF(MOD($F166+LEFT($G$3,1)+4,5)=$U$6,$V$6)
*$E166,0)</f>
        <v>0</v>
      </c>
    </row>
    <row r="167" spans="4:19" x14ac:dyDescent="0.3">
      <c r="D167">
        <f t="shared" si="2"/>
        <v>33</v>
      </c>
      <c r="E167" s="30">
        <v>1</v>
      </c>
      <c r="F167" s="27">
        <v>163</v>
      </c>
      <c r="G167">
        <f>ROUNDDOWN(VLOOKUP($D167,'단계별 1일동안 획득하는 보상 량'!$B:$G,LEFT('건물 성장 비용'!G$3,1)+1,0)
*IF(MOD($F167+LEFT($G$3,1)+4,5)=$U$7,$V$7)
*$E167,0)</f>
        <v>683</v>
      </c>
      <c r="H167">
        <f>ROUNDDOWN(VLOOKUP($D167,'단계별 1일동안 획득하는 보상 량'!$B:$G,LEFT('건물 성장 비용'!H$3,1)+1,0)
*IF(MOD($F167+LEFT($G$3,1)+4,5)=$U$7,$V$7)
*$E167,0)</f>
        <v>0</v>
      </c>
      <c r="I167">
        <f>ROUNDDOWN(VLOOKUP($D167,'단계별 1일동안 획득하는 보상 량'!$B:$G,LEFT('건물 성장 비용'!I$3,1)+1,0)
*IF(MOD($F167+LEFT($G$3,1)+4,5)=$U$7,$V$7)
*$E167,0)</f>
        <v>0</v>
      </c>
      <c r="J167">
        <f>ROUNDDOWN(VLOOKUP($D167,'단계별 1일동안 획득하는 보상 량'!$B:$G,LEFT('건물 성장 비용'!J$3,1)+1,0)
*IF(MOD($F167+LEFT($G$3,1)+4,5)=$U$7,$V$7)
*$E167,0)</f>
        <v>273</v>
      </c>
      <c r="K167">
        <f>ROUNDDOWN(VLOOKUP($D167,'단계별 1일동안 획득하는 보상 량'!$B:$G,LEFT('건물 성장 비용'!K$3,1)+1,0)
*IF(MOD($F167+LEFT($G$3,1)+4,5)=$U$7,$V$7)
*$E167,0)</f>
        <v>0</v>
      </c>
      <c r="L167">
        <f>ROUNDDOWN(VLOOKUP($D167,'단계별 1일동안 획득하는 보상 량'!$B:$G,LEFT('건물 성장 비용'!L$3,1)+1,0)
*IF(MOD($F167+LEFT($G$3,1)+4,5)=$U$7,$V$7)
*$E167,0)</f>
        <v>683</v>
      </c>
      <c r="M167">
        <f>ROUNDDOWN(VLOOKUP($D167,'단계별 1일동안 획득하는 보상 량'!$B:$G,LEFT('건물 성장 비용'!M$3,1)+1,0)
*IF(MOD($F167+LEFT($G$3,1)+4,5)=$U$7,$V$7)
*$E167,0)</f>
        <v>0</v>
      </c>
      <c r="N167">
        <f>ROUNDDOWN(VLOOKUP($D167,'단계별 1일동안 획득하는 보상 량'!$B:$G,LEFT('건물 성장 비용'!N$3,1)+1,0)
*IF(MOD($F167+LEFT($G$3,1)+4,5)=$U$7,$V$7)
*$E167,0)</f>
        <v>683</v>
      </c>
      <c r="O167">
        <f>ROUNDDOWN(VLOOKUP($D167,'단계별 1일동안 획득하는 보상 량'!$B:$G,LEFT('건물 성장 비용'!O$3,1)+1,0)
*IF(MOD($F167+LEFT($G$3,1)+4,5)=$U$7,$V$7)
*$E167,0)</f>
        <v>273</v>
      </c>
      <c r="P167">
        <f>ROUNDDOWN(VLOOKUP($D167,'단계별 1일동안 획득하는 보상 량'!$B:$G,LEFT('건물 성장 비용'!P$3,1)+1,0)
*IF(MOD($F167+LEFT($G$3,1)+4,5)=$U$7,$V$7)
*$E167,0)</f>
        <v>683</v>
      </c>
      <c r="Q167">
        <f>ROUNDDOWN(VLOOKUP($D167,'단계별 1일동안 획득하는 보상 량'!$B:$G,LEFT('건물 성장 비용'!Q$3,1)+1,0)
*IF(MOD($F167+LEFT($G$3,1)+4,5)=$U$7,$V$7)
*$E167,0)</f>
        <v>0</v>
      </c>
      <c r="R167">
        <f>ROUNDDOWN(VLOOKUP($D167,'단계별 1일동안 획득하는 보상 량'!$B:$G,LEFT('건물 성장 비용'!R$3,1)+1,0)
*IF(MOD($F167+LEFT($G$3,1)+4,5)=$U$7,$V$7)
*$E167,0)</f>
        <v>683</v>
      </c>
      <c r="S167">
        <f>ROUNDDOWN(VLOOKUP($D167,'단계별 1일동안 획득하는 보상 량'!$B:$G,LEFT('건물 성장 비용'!S$3,1)+1,0)
*IF(MOD($F167+LEFT($G$3,1)+4,5)=$U$7,$V$7)
*$E167,0)</f>
        <v>0</v>
      </c>
    </row>
    <row r="168" spans="4:19" x14ac:dyDescent="0.3">
      <c r="D168">
        <f t="shared" si="2"/>
        <v>33</v>
      </c>
      <c r="E168" s="30">
        <v>1</v>
      </c>
      <c r="F168" s="27">
        <v>164</v>
      </c>
      <c r="G168">
        <f>ROUNDDOWN(VLOOKUP($D168,'단계별 1일동안 획득하는 보상 량'!$B:$G,LEFT('건물 성장 비용'!G$3,1)+1,0)
*IF(MOD($F168+LEFT($G$3,1)+4,5)=$U$8,$V$8)
*$E168,0)</f>
        <v>854</v>
      </c>
      <c r="H168">
        <f>ROUNDDOWN(VLOOKUP($D168,'단계별 1일동안 획득하는 보상 량'!$B:$G,LEFT('건물 성장 비용'!H$3,1)+1,0)
*IF(MOD($F168+LEFT($G$3,1)+4,5)=$U$8,$V$8)
*$E168,0)</f>
        <v>0</v>
      </c>
      <c r="I168">
        <f>ROUNDDOWN(VLOOKUP($D168,'단계별 1일동안 획득하는 보상 량'!$B:$G,LEFT('건물 성장 비용'!I$3,1)+1,0)
*IF(MOD($F168+LEFT($G$3,1)+4,5)=$U$8,$V$8)
*$E168,0)</f>
        <v>0</v>
      </c>
      <c r="J168">
        <f>ROUNDDOWN(VLOOKUP($D168,'단계별 1일동안 획득하는 보상 량'!$B:$G,LEFT('건물 성장 비용'!J$3,1)+1,0)
*IF(MOD($F168+LEFT($G$3,1)+4,5)=$U$8,$V$8)
*$E168,0)</f>
        <v>342</v>
      </c>
      <c r="K168">
        <f>ROUNDDOWN(VLOOKUP($D168,'단계별 1일동안 획득하는 보상 량'!$B:$G,LEFT('건물 성장 비용'!K$3,1)+1,0)
*IF(MOD($F168+LEFT($G$3,1)+4,5)=$U$8,$V$8)
*$E168,0)</f>
        <v>0</v>
      </c>
      <c r="L168">
        <f>ROUNDDOWN(VLOOKUP($D168,'단계별 1일동안 획득하는 보상 량'!$B:$G,LEFT('건물 성장 비용'!L$3,1)+1,0)
*IF(MOD($F168+LEFT($G$3,1)+4,5)=$U$8,$V$8)
*$E168,0)</f>
        <v>854</v>
      </c>
      <c r="M168">
        <f>ROUNDDOWN(VLOOKUP($D168,'단계별 1일동안 획득하는 보상 량'!$B:$G,LEFT('건물 성장 비용'!M$3,1)+1,0)
*IF(MOD($F168+LEFT($G$3,1)+4,5)=$U$8,$V$8)
*$E168,0)</f>
        <v>0</v>
      </c>
      <c r="N168">
        <f>ROUNDDOWN(VLOOKUP($D168,'단계별 1일동안 획득하는 보상 량'!$B:$G,LEFT('건물 성장 비용'!N$3,1)+1,0)
*IF(MOD($F168+LEFT($G$3,1)+4,5)=$U$8,$V$8)
*$E168,0)</f>
        <v>854</v>
      </c>
      <c r="O168">
        <f>ROUNDDOWN(VLOOKUP($D168,'단계별 1일동안 획득하는 보상 량'!$B:$G,LEFT('건물 성장 비용'!O$3,1)+1,0)
*IF(MOD($F168+LEFT($G$3,1)+4,5)=$U$8,$V$8)
*$E168,0)</f>
        <v>342</v>
      </c>
      <c r="P168">
        <f>ROUNDDOWN(VLOOKUP($D168,'단계별 1일동안 획득하는 보상 량'!$B:$G,LEFT('건물 성장 비용'!P$3,1)+1,0)
*IF(MOD($F168+LEFT($G$3,1)+4,5)=$U$8,$V$8)
*$E168,0)</f>
        <v>854</v>
      </c>
      <c r="Q168">
        <f>ROUNDDOWN(VLOOKUP($D168,'단계별 1일동안 획득하는 보상 량'!$B:$G,LEFT('건물 성장 비용'!Q$3,1)+1,0)
*IF(MOD($F168+LEFT($G$3,1)+4,5)=$U$8,$V$8)
*$E168,0)</f>
        <v>0</v>
      </c>
      <c r="R168">
        <f>ROUNDDOWN(VLOOKUP($D168,'단계별 1일동안 획득하는 보상 량'!$B:$G,LEFT('건물 성장 비용'!R$3,1)+1,0)
*IF(MOD($F168+LEFT($G$3,1)+4,5)=$U$8,$V$8)
*$E168,0)</f>
        <v>854</v>
      </c>
      <c r="S168">
        <f>ROUNDDOWN(VLOOKUP($D168,'단계별 1일동안 획득하는 보상 량'!$B:$G,LEFT('건물 성장 비용'!S$3,1)+1,0)
*IF(MOD($F168+LEFT($G$3,1)+4,5)=$U$8,$V$8)
*$E168,0)</f>
        <v>0</v>
      </c>
    </row>
    <row r="169" spans="4:19" x14ac:dyDescent="0.3">
      <c r="D169">
        <f t="shared" si="2"/>
        <v>33</v>
      </c>
      <c r="E169" s="30">
        <v>1</v>
      </c>
      <c r="F169" s="27">
        <v>165</v>
      </c>
      <c r="G169">
        <f>ROUNDDOWN(VLOOKUP($D169,'단계별 1일동안 획득하는 보상 량'!$B:$G,LEFT('건물 성장 비용'!G$3,1)+1,0)
*IF(MOD($F169+LEFT($G$3,1)+4,5)=$U$9,$V$9)
*$E169,0)</f>
        <v>1025</v>
      </c>
      <c r="H169">
        <f>ROUNDDOWN(VLOOKUP($D169,'단계별 1일동안 획득하는 보상 량'!$B:$G,LEFT('건물 성장 비용'!H$3,1)+1,0)
*IF(MOD($F169+LEFT($G$3,1)+4,5)=$U$9,$V$9)
*$E169,0)</f>
        <v>0</v>
      </c>
      <c r="I169">
        <f>ROUNDDOWN(VLOOKUP($D169,'단계별 1일동안 획득하는 보상 량'!$B:$G,LEFT('건물 성장 비용'!I$3,1)+1,0)
*IF(MOD($F169+LEFT($G$3,1)+4,5)=$U$9,$V$9)
*$E169,0)</f>
        <v>0</v>
      </c>
      <c r="J169">
        <f>ROUNDDOWN(VLOOKUP($D169,'단계별 1일동안 획득하는 보상 량'!$B:$G,LEFT('건물 성장 비용'!J$3,1)+1,0)
*IF(MOD($F169+LEFT($G$3,1)+4,5)=$U$9,$V$9)
*$E169,0)</f>
        <v>410</v>
      </c>
      <c r="K169">
        <f>ROUNDDOWN(VLOOKUP($D169,'단계별 1일동안 획득하는 보상 량'!$B:$G,LEFT('건물 성장 비용'!K$3,1)+1,0)
*IF(MOD($F169+LEFT($G$3,1)+4,5)=$U$9,$V$9)
*$E169,0)</f>
        <v>0</v>
      </c>
      <c r="L169">
        <f>ROUNDDOWN(VLOOKUP($D169,'단계별 1일동안 획득하는 보상 량'!$B:$G,LEFT('건물 성장 비용'!L$3,1)+1,0)
*IF(MOD($F169+LEFT($G$3,1)+4,5)=$U$9,$V$9)
*$E169,0)</f>
        <v>1025</v>
      </c>
      <c r="M169">
        <f>ROUNDDOWN(VLOOKUP($D169,'단계별 1일동안 획득하는 보상 량'!$B:$G,LEFT('건물 성장 비용'!M$3,1)+1,0)
*IF(MOD($F169+LEFT($G$3,1)+4,5)=$U$9,$V$9)
*$E169,0)</f>
        <v>0</v>
      </c>
      <c r="N169">
        <f>ROUNDDOWN(VLOOKUP($D169,'단계별 1일동안 획득하는 보상 량'!$B:$G,LEFT('건물 성장 비용'!N$3,1)+1,0)
*IF(MOD($F169+LEFT($G$3,1)+4,5)=$U$9,$V$9)
*$E169,0)</f>
        <v>1025</v>
      </c>
      <c r="O169">
        <f>ROUNDDOWN(VLOOKUP($D169,'단계별 1일동안 획득하는 보상 량'!$B:$G,LEFT('건물 성장 비용'!O$3,1)+1,0)
*IF(MOD($F169+LEFT($G$3,1)+4,5)=$U$9,$V$9)
*$E169,0)</f>
        <v>410</v>
      </c>
      <c r="P169">
        <f>ROUNDDOWN(VLOOKUP($D169,'단계별 1일동안 획득하는 보상 량'!$B:$G,LEFT('건물 성장 비용'!P$3,1)+1,0)
*IF(MOD($F169+LEFT($G$3,1)+4,5)=$U$9,$V$9)
*$E169,0)</f>
        <v>1025</v>
      </c>
      <c r="Q169">
        <f>ROUNDDOWN(VLOOKUP($D169,'단계별 1일동안 획득하는 보상 량'!$B:$G,LEFT('건물 성장 비용'!Q$3,1)+1,0)
*IF(MOD($F169+LEFT($G$3,1)+4,5)=$U$9,$V$9)
*$E169,0)</f>
        <v>0</v>
      </c>
      <c r="R169">
        <f>ROUNDDOWN(VLOOKUP($D169,'단계별 1일동안 획득하는 보상 량'!$B:$G,LEFT('건물 성장 비용'!R$3,1)+1,0)
*IF(MOD($F169+LEFT($G$3,1)+4,5)=$U$9,$V$9)
*$E169,0)</f>
        <v>1025</v>
      </c>
      <c r="S169">
        <f>ROUNDDOWN(VLOOKUP($D169,'단계별 1일동안 획득하는 보상 량'!$B:$G,LEFT('건물 성장 비용'!S$3,1)+1,0)
*IF(MOD($F169+LEFT($G$3,1)+4,5)=$U$9,$V$9)
*$E169,0)</f>
        <v>0</v>
      </c>
    </row>
    <row r="170" spans="4:19" x14ac:dyDescent="0.3">
      <c r="D170">
        <f t="shared" si="2"/>
        <v>34</v>
      </c>
      <c r="E170" s="30">
        <v>1</v>
      </c>
      <c r="F170" s="27">
        <v>166</v>
      </c>
      <c r="G170">
        <f>ROUNDDOWN(VLOOKUP($D170,'단계별 1일동안 획득하는 보상 량'!$B:$G,LEFT('건물 성장 비용'!G$3,1)+1,0)
*IF(MOD($F170+LEFT($G$3,1)+4,5)=$U$5,$V$5)
*$E170,0)</f>
        <v>410</v>
      </c>
      <c r="H170">
        <f>ROUNDDOWN(VLOOKUP($D170,'단계별 1일동안 획득하는 보상 량'!$B:$G,LEFT('건물 성장 비용'!H$3,1)+1,0)
*IF(MOD($F170+LEFT($G$3,1)+4,5)=$U$5,$V$5)
*$E170,0)</f>
        <v>0</v>
      </c>
      <c r="I170">
        <f>ROUNDDOWN(VLOOKUP($D170,'단계별 1일동안 획득하는 보상 량'!$B:$G,LEFT('건물 성장 비용'!I$3,1)+1,0)
*IF(MOD($F170+LEFT($G$3,1)+4,5)=$U$5,$V$5)
*$E170,0)</f>
        <v>0</v>
      </c>
      <c r="J170">
        <f>ROUNDDOWN(VLOOKUP($D170,'단계별 1일동안 획득하는 보상 량'!$B:$G,LEFT('건물 성장 비용'!J$3,1)+1,0)
*IF(MOD($F170+LEFT($G$3,1)+4,5)=$U$5,$V$5)
*$E170,0)</f>
        <v>0</v>
      </c>
      <c r="K170">
        <f>ROUNDDOWN(VLOOKUP($D170,'단계별 1일동안 획득하는 보상 량'!$B:$G,LEFT('건물 성장 비용'!K$3,1)+1,0)
*IF(MOD($F170+LEFT($G$3,1)+4,5)=$U$5,$V$5)
*$E170,0)</f>
        <v>82</v>
      </c>
      <c r="L170">
        <f>ROUNDDOWN(VLOOKUP($D170,'단계별 1일동안 획득하는 보상 량'!$B:$G,LEFT('건물 성장 비용'!L$3,1)+1,0)
*IF(MOD($F170+LEFT($G$3,1)+4,5)=$U$5,$V$5)
*$E170,0)</f>
        <v>410</v>
      </c>
      <c r="M170">
        <f>ROUNDDOWN(VLOOKUP($D170,'단계별 1일동안 획득하는 보상 량'!$B:$G,LEFT('건물 성장 비용'!M$3,1)+1,0)
*IF(MOD($F170+LEFT($G$3,1)+4,5)=$U$5,$V$5)
*$E170,0)</f>
        <v>82</v>
      </c>
      <c r="N170">
        <f>ROUNDDOWN(VLOOKUP($D170,'단계별 1일동안 획득하는 보상 량'!$B:$G,LEFT('건물 성장 비용'!N$3,1)+1,0)
*IF(MOD($F170+LEFT($G$3,1)+4,5)=$U$5,$V$5)
*$E170,0)</f>
        <v>410</v>
      </c>
      <c r="O170">
        <f>ROUNDDOWN(VLOOKUP($D170,'단계별 1일동안 획득하는 보상 량'!$B:$G,LEFT('건물 성장 비용'!O$3,1)+1,0)
*IF(MOD($F170+LEFT($G$3,1)+4,5)=$U$5,$V$5)
*$E170,0)</f>
        <v>0</v>
      </c>
      <c r="P170">
        <f>ROUNDDOWN(VLOOKUP($D170,'단계별 1일동안 획득하는 보상 량'!$B:$G,LEFT('건물 성장 비용'!P$3,1)+1,0)
*IF(MOD($F170+LEFT($G$3,1)+4,5)=$U$5,$V$5)
*$E170,0)</f>
        <v>410</v>
      </c>
      <c r="Q170">
        <f>ROUNDDOWN(VLOOKUP($D170,'단계별 1일동안 획득하는 보상 량'!$B:$G,LEFT('건물 성장 비용'!Q$3,1)+1,0)
*IF(MOD($F170+LEFT($G$3,1)+4,5)=$U$5,$V$5)
*$E170,0)</f>
        <v>0</v>
      </c>
      <c r="R170">
        <f>ROUNDDOWN(VLOOKUP($D170,'단계별 1일동안 획득하는 보상 량'!$B:$G,LEFT('건물 성장 비용'!R$3,1)+1,0)
*IF(MOD($F170+LEFT($G$3,1)+4,5)=$U$5,$V$5)
*$E170,0)</f>
        <v>410</v>
      </c>
      <c r="S170">
        <f>ROUNDDOWN(VLOOKUP($D170,'단계별 1일동안 획득하는 보상 량'!$B:$G,LEFT('건물 성장 비용'!S$3,1)+1,0)
*IF(MOD($F170+LEFT($G$3,1)+4,5)=$U$5,$V$5)
*$E170,0)</f>
        <v>0</v>
      </c>
    </row>
    <row r="171" spans="4:19" x14ac:dyDescent="0.3">
      <c r="D171">
        <f t="shared" si="2"/>
        <v>34</v>
      </c>
      <c r="E171" s="30">
        <v>1</v>
      </c>
      <c r="F171" s="27">
        <v>167</v>
      </c>
      <c r="G171">
        <f>ROUNDDOWN(VLOOKUP($D171,'단계별 1일동안 획득하는 보상 량'!$B:$G,LEFT('건물 성장 비용'!G$3,1)+1,0)
*IF(MOD($F171+LEFT($G$3,1)+4,5)=$U$6,$V$6)
*$E171,0)</f>
        <v>615</v>
      </c>
      <c r="H171">
        <f>ROUNDDOWN(VLOOKUP($D171,'단계별 1일동안 획득하는 보상 량'!$B:$G,LEFT('건물 성장 비용'!H$3,1)+1,0)
*IF(MOD($F171+LEFT($G$3,1)+4,5)=$U$6,$V$6)
*$E171,0)</f>
        <v>0</v>
      </c>
      <c r="I171">
        <f>ROUNDDOWN(VLOOKUP($D171,'단계별 1일동안 획득하는 보상 량'!$B:$G,LEFT('건물 성장 비용'!I$3,1)+1,0)
*IF(MOD($F171+LEFT($G$3,1)+4,5)=$U$6,$V$6)
*$E171,0)</f>
        <v>0</v>
      </c>
      <c r="J171">
        <f>ROUNDDOWN(VLOOKUP($D171,'단계별 1일동안 획득하는 보상 량'!$B:$G,LEFT('건물 성장 비용'!J$3,1)+1,0)
*IF(MOD($F171+LEFT($G$3,1)+4,5)=$U$6,$V$6)
*$E171,0)</f>
        <v>0</v>
      </c>
      <c r="K171">
        <f>ROUNDDOWN(VLOOKUP($D171,'단계별 1일동안 획득하는 보상 량'!$B:$G,LEFT('건물 성장 비용'!K$3,1)+1,0)
*IF(MOD($F171+LEFT($G$3,1)+4,5)=$U$6,$V$6)
*$E171,0)</f>
        <v>123</v>
      </c>
      <c r="L171">
        <f>ROUNDDOWN(VLOOKUP($D171,'단계별 1일동안 획득하는 보상 량'!$B:$G,LEFT('건물 성장 비용'!L$3,1)+1,0)
*IF(MOD($F171+LEFT($G$3,1)+4,5)=$U$6,$V$6)
*$E171,0)</f>
        <v>615</v>
      </c>
      <c r="M171">
        <f>ROUNDDOWN(VLOOKUP($D171,'단계별 1일동안 획득하는 보상 량'!$B:$G,LEFT('건물 성장 비용'!M$3,1)+1,0)
*IF(MOD($F171+LEFT($G$3,1)+4,5)=$U$6,$V$6)
*$E171,0)</f>
        <v>123</v>
      </c>
      <c r="N171">
        <f>ROUNDDOWN(VLOOKUP($D171,'단계별 1일동안 획득하는 보상 량'!$B:$G,LEFT('건물 성장 비용'!N$3,1)+1,0)
*IF(MOD($F171+LEFT($G$3,1)+4,5)=$U$6,$V$6)
*$E171,0)</f>
        <v>615</v>
      </c>
      <c r="O171">
        <f>ROUNDDOWN(VLOOKUP($D171,'단계별 1일동안 획득하는 보상 량'!$B:$G,LEFT('건물 성장 비용'!O$3,1)+1,0)
*IF(MOD($F171+LEFT($G$3,1)+4,5)=$U$6,$V$6)
*$E171,0)</f>
        <v>0</v>
      </c>
      <c r="P171">
        <f>ROUNDDOWN(VLOOKUP($D171,'단계별 1일동안 획득하는 보상 량'!$B:$G,LEFT('건물 성장 비용'!P$3,1)+1,0)
*IF(MOD($F171+LEFT($G$3,1)+4,5)=$U$6,$V$6)
*$E171,0)</f>
        <v>615</v>
      </c>
      <c r="Q171">
        <f>ROUNDDOWN(VLOOKUP($D171,'단계별 1일동안 획득하는 보상 량'!$B:$G,LEFT('건물 성장 비용'!Q$3,1)+1,0)
*IF(MOD($F171+LEFT($G$3,1)+4,5)=$U$6,$V$6)
*$E171,0)</f>
        <v>0</v>
      </c>
      <c r="R171">
        <f>ROUNDDOWN(VLOOKUP($D171,'단계별 1일동안 획득하는 보상 량'!$B:$G,LEFT('건물 성장 비용'!R$3,1)+1,0)
*IF(MOD($F171+LEFT($G$3,1)+4,5)=$U$6,$V$6)
*$E171,0)</f>
        <v>615</v>
      </c>
      <c r="S171">
        <f>ROUNDDOWN(VLOOKUP($D171,'단계별 1일동안 획득하는 보상 량'!$B:$G,LEFT('건물 성장 비용'!S$3,1)+1,0)
*IF(MOD($F171+LEFT($G$3,1)+4,5)=$U$6,$V$6)
*$E171,0)</f>
        <v>0</v>
      </c>
    </row>
    <row r="172" spans="4:19" x14ac:dyDescent="0.3">
      <c r="D172">
        <f t="shared" si="2"/>
        <v>34</v>
      </c>
      <c r="E172" s="30">
        <v>1</v>
      </c>
      <c r="F172" s="27">
        <v>168</v>
      </c>
      <c r="G172">
        <f>ROUNDDOWN(VLOOKUP($D172,'단계별 1일동안 획득하는 보상 량'!$B:$G,LEFT('건물 성장 비용'!G$3,1)+1,0)
*IF(MOD($F172+LEFT($G$3,1)+4,5)=$U$7,$V$7)
*$E172,0)</f>
        <v>820</v>
      </c>
      <c r="H172">
        <f>ROUNDDOWN(VLOOKUP($D172,'단계별 1일동안 획득하는 보상 량'!$B:$G,LEFT('건물 성장 비용'!H$3,1)+1,0)
*IF(MOD($F172+LEFT($G$3,1)+4,5)=$U$7,$V$7)
*$E172,0)</f>
        <v>0</v>
      </c>
      <c r="I172">
        <f>ROUNDDOWN(VLOOKUP($D172,'단계별 1일동안 획득하는 보상 량'!$B:$G,LEFT('건물 성장 비용'!I$3,1)+1,0)
*IF(MOD($F172+LEFT($G$3,1)+4,5)=$U$7,$V$7)
*$E172,0)</f>
        <v>0</v>
      </c>
      <c r="J172">
        <f>ROUNDDOWN(VLOOKUP($D172,'단계별 1일동안 획득하는 보상 량'!$B:$G,LEFT('건물 성장 비용'!J$3,1)+1,0)
*IF(MOD($F172+LEFT($G$3,1)+4,5)=$U$7,$V$7)
*$E172,0)</f>
        <v>0</v>
      </c>
      <c r="K172">
        <f>ROUNDDOWN(VLOOKUP($D172,'단계별 1일동안 획득하는 보상 량'!$B:$G,LEFT('건물 성장 비용'!K$3,1)+1,0)
*IF(MOD($F172+LEFT($G$3,1)+4,5)=$U$7,$V$7)
*$E172,0)</f>
        <v>164</v>
      </c>
      <c r="L172">
        <f>ROUNDDOWN(VLOOKUP($D172,'단계별 1일동안 획득하는 보상 량'!$B:$G,LEFT('건물 성장 비용'!L$3,1)+1,0)
*IF(MOD($F172+LEFT($G$3,1)+4,5)=$U$7,$V$7)
*$E172,0)</f>
        <v>820</v>
      </c>
      <c r="M172">
        <f>ROUNDDOWN(VLOOKUP($D172,'단계별 1일동안 획득하는 보상 량'!$B:$G,LEFT('건물 성장 비용'!M$3,1)+1,0)
*IF(MOD($F172+LEFT($G$3,1)+4,5)=$U$7,$V$7)
*$E172,0)</f>
        <v>164</v>
      </c>
      <c r="N172">
        <f>ROUNDDOWN(VLOOKUP($D172,'단계별 1일동안 획득하는 보상 량'!$B:$G,LEFT('건물 성장 비용'!N$3,1)+1,0)
*IF(MOD($F172+LEFT($G$3,1)+4,5)=$U$7,$V$7)
*$E172,0)</f>
        <v>820</v>
      </c>
      <c r="O172">
        <f>ROUNDDOWN(VLOOKUP($D172,'단계별 1일동안 획득하는 보상 량'!$B:$G,LEFT('건물 성장 비용'!O$3,1)+1,0)
*IF(MOD($F172+LEFT($G$3,1)+4,5)=$U$7,$V$7)
*$E172,0)</f>
        <v>0</v>
      </c>
      <c r="P172">
        <f>ROUNDDOWN(VLOOKUP($D172,'단계별 1일동안 획득하는 보상 량'!$B:$G,LEFT('건물 성장 비용'!P$3,1)+1,0)
*IF(MOD($F172+LEFT($G$3,1)+4,5)=$U$7,$V$7)
*$E172,0)</f>
        <v>820</v>
      </c>
      <c r="Q172">
        <f>ROUNDDOWN(VLOOKUP($D172,'단계별 1일동안 획득하는 보상 량'!$B:$G,LEFT('건물 성장 비용'!Q$3,1)+1,0)
*IF(MOD($F172+LEFT($G$3,1)+4,5)=$U$7,$V$7)
*$E172,0)</f>
        <v>0</v>
      </c>
      <c r="R172">
        <f>ROUNDDOWN(VLOOKUP($D172,'단계별 1일동안 획득하는 보상 량'!$B:$G,LEFT('건물 성장 비용'!R$3,1)+1,0)
*IF(MOD($F172+LEFT($G$3,1)+4,5)=$U$7,$V$7)
*$E172,0)</f>
        <v>820</v>
      </c>
      <c r="S172">
        <f>ROUNDDOWN(VLOOKUP($D172,'단계별 1일동안 획득하는 보상 량'!$B:$G,LEFT('건물 성장 비용'!S$3,1)+1,0)
*IF(MOD($F172+LEFT($G$3,1)+4,5)=$U$7,$V$7)
*$E172,0)</f>
        <v>0</v>
      </c>
    </row>
    <row r="173" spans="4:19" x14ac:dyDescent="0.3">
      <c r="D173">
        <f t="shared" si="2"/>
        <v>34</v>
      </c>
      <c r="E173" s="30">
        <v>1</v>
      </c>
      <c r="F173" s="27">
        <v>169</v>
      </c>
      <c r="G173">
        <f>ROUNDDOWN(VLOOKUP($D173,'단계별 1일동안 획득하는 보상 량'!$B:$G,LEFT('건물 성장 비용'!G$3,1)+1,0)
*IF(MOD($F173+LEFT($G$3,1)+4,5)=$U$8,$V$8)
*$E173,0)</f>
        <v>1025</v>
      </c>
      <c r="H173">
        <f>ROUNDDOWN(VLOOKUP($D173,'단계별 1일동안 획득하는 보상 량'!$B:$G,LEFT('건물 성장 비용'!H$3,1)+1,0)
*IF(MOD($F173+LEFT($G$3,1)+4,5)=$U$8,$V$8)
*$E173,0)</f>
        <v>0</v>
      </c>
      <c r="I173">
        <f>ROUNDDOWN(VLOOKUP($D173,'단계별 1일동안 획득하는 보상 량'!$B:$G,LEFT('건물 성장 비용'!I$3,1)+1,0)
*IF(MOD($F173+LEFT($G$3,1)+4,5)=$U$8,$V$8)
*$E173,0)</f>
        <v>0</v>
      </c>
      <c r="J173">
        <f>ROUNDDOWN(VLOOKUP($D173,'단계별 1일동안 획득하는 보상 량'!$B:$G,LEFT('건물 성장 비용'!J$3,1)+1,0)
*IF(MOD($F173+LEFT($G$3,1)+4,5)=$U$8,$V$8)
*$E173,0)</f>
        <v>0</v>
      </c>
      <c r="K173">
        <f>ROUNDDOWN(VLOOKUP($D173,'단계별 1일동안 획득하는 보상 량'!$B:$G,LEFT('건물 성장 비용'!K$3,1)+1,0)
*IF(MOD($F173+LEFT($G$3,1)+4,5)=$U$8,$V$8)
*$E173,0)</f>
        <v>205</v>
      </c>
      <c r="L173">
        <f>ROUNDDOWN(VLOOKUP($D173,'단계별 1일동안 획득하는 보상 량'!$B:$G,LEFT('건물 성장 비용'!L$3,1)+1,0)
*IF(MOD($F173+LEFT($G$3,1)+4,5)=$U$8,$V$8)
*$E173,0)</f>
        <v>1025</v>
      </c>
      <c r="M173">
        <f>ROUNDDOWN(VLOOKUP($D173,'단계별 1일동안 획득하는 보상 량'!$B:$G,LEFT('건물 성장 비용'!M$3,1)+1,0)
*IF(MOD($F173+LEFT($G$3,1)+4,5)=$U$8,$V$8)
*$E173,0)</f>
        <v>205</v>
      </c>
      <c r="N173">
        <f>ROUNDDOWN(VLOOKUP($D173,'단계별 1일동안 획득하는 보상 량'!$B:$G,LEFT('건물 성장 비용'!N$3,1)+1,0)
*IF(MOD($F173+LEFT($G$3,1)+4,5)=$U$8,$V$8)
*$E173,0)</f>
        <v>1025</v>
      </c>
      <c r="O173">
        <f>ROUNDDOWN(VLOOKUP($D173,'단계별 1일동안 획득하는 보상 량'!$B:$G,LEFT('건물 성장 비용'!O$3,1)+1,0)
*IF(MOD($F173+LEFT($G$3,1)+4,5)=$U$8,$V$8)
*$E173,0)</f>
        <v>0</v>
      </c>
      <c r="P173">
        <f>ROUNDDOWN(VLOOKUP($D173,'단계별 1일동안 획득하는 보상 량'!$B:$G,LEFT('건물 성장 비용'!P$3,1)+1,0)
*IF(MOD($F173+LEFT($G$3,1)+4,5)=$U$8,$V$8)
*$E173,0)</f>
        <v>1025</v>
      </c>
      <c r="Q173">
        <f>ROUNDDOWN(VLOOKUP($D173,'단계별 1일동안 획득하는 보상 량'!$B:$G,LEFT('건물 성장 비용'!Q$3,1)+1,0)
*IF(MOD($F173+LEFT($G$3,1)+4,5)=$U$8,$V$8)
*$E173,0)</f>
        <v>0</v>
      </c>
      <c r="R173">
        <f>ROUNDDOWN(VLOOKUP($D173,'단계별 1일동안 획득하는 보상 량'!$B:$G,LEFT('건물 성장 비용'!R$3,1)+1,0)
*IF(MOD($F173+LEFT($G$3,1)+4,5)=$U$8,$V$8)
*$E173,0)</f>
        <v>1025</v>
      </c>
      <c r="S173">
        <f>ROUNDDOWN(VLOOKUP($D173,'단계별 1일동안 획득하는 보상 량'!$B:$G,LEFT('건물 성장 비용'!S$3,1)+1,0)
*IF(MOD($F173+LEFT($G$3,1)+4,5)=$U$8,$V$8)
*$E173,0)</f>
        <v>0</v>
      </c>
    </row>
    <row r="174" spans="4:19" x14ac:dyDescent="0.3">
      <c r="D174">
        <f t="shared" si="2"/>
        <v>34</v>
      </c>
      <c r="E174" s="30">
        <v>1</v>
      </c>
      <c r="F174" s="27">
        <v>170</v>
      </c>
      <c r="G174">
        <f>ROUNDDOWN(VLOOKUP($D174,'단계별 1일동안 획득하는 보상 량'!$B:$G,LEFT('건물 성장 비용'!G$3,1)+1,0)
*IF(MOD($F174+LEFT($G$3,1)+4,5)=$U$9,$V$9)
*$E174,0)</f>
        <v>1230</v>
      </c>
      <c r="H174">
        <f>ROUNDDOWN(VLOOKUP($D174,'단계별 1일동안 획득하는 보상 량'!$B:$G,LEFT('건물 성장 비용'!H$3,1)+1,0)
*IF(MOD($F174+LEFT($G$3,1)+4,5)=$U$9,$V$9)
*$E174,0)</f>
        <v>0</v>
      </c>
      <c r="I174">
        <f>ROUNDDOWN(VLOOKUP($D174,'단계별 1일동안 획득하는 보상 량'!$B:$G,LEFT('건물 성장 비용'!I$3,1)+1,0)
*IF(MOD($F174+LEFT($G$3,1)+4,5)=$U$9,$V$9)
*$E174,0)</f>
        <v>0</v>
      </c>
      <c r="J174">
        <f>ROUNDDOWN(VLOOKUP($D174,'단계별 1일동안 획득하는 보상 량'!$B:$G,LEFT('건물 성장 비용'!J$3,1)+1,0)
*IF(MOD($F174+LEFT($G$3,1)+4,5)=$U$9,$V$9)
*$E174,0)</f>
        <v>0</v>
      </c>
      <c r="K174">
        <f>ROUNDDOWN(VLOOKUP($D174,'단계별 1일동안 획득하는 보상 량'!$B:$G,LEFT('건물 성장 비용'!K$3,1)+1,0)
*IF(MOD($F174+LEFT($G$3,1)+4,5)=$U$9,$V$9)
*$E174,0)</f>
        <v>246</v>
      </c>
      <c r="L174">
        <f>ROUNDDOWN(VLOOKUP($D174,'단계별 1일동안 획득하는 보상 량'!$B:$G,LEFT('건물 성장 비용'!L$3,1)+1,0)
*IF(MOD($F174+LEFT($G$3,1)+4,5)=$U$9,$V$9)
*$E174,0)</f>
        <v>1230</v>
      </c>
      <c r="M174">
        <f>ROUNDDOWN(VLOOKUP($D174,'단계별 1일동안 획득하는 보상 량'!$B:$G,LEFT('건물 성장 비용'!M$3,1)+1,0)
*IF(MOD($F174+LEFT($G$3,1)+4,5)=$U$9,$V$9)
*$E174,0)</f>
        <v>246</v>
      </c>
      <c r="N174">
        <f>ROUNDDOWN(VLOOKUP($D174,'단계별 1일동안 획득하는 보상 량'!$B:$G,LEFT('건물 성장 비용'!N$3,1)+1,0)
*IF(MOD($F174+LEFT($G$3,1)+4,5)=$U$9,$V$9)
*$E174,0)</f>
        <v>1230</v>
      </c>
      <c r="O174">
        <f>ROUNDDOWN(VLOOKUP($D174,'단계별 1일동안 획득하는 보상 량'!$B:$G,LEFT('건물 성장 비용'!O$3,1)+1,0)
*IF(MOD($F174+LEFT($G$3,1)+4,5)=$U$9,$V$9)
*$E174,0)</f>
        <v>0</v>
      </c>
      <c r="P174">
        <f>ROUNDDOWN(VLOOKUP($D174,'단계별 1일동안 획득하는 보상 량'!$B:$G,LEFT('건물 성장 비용'!P$3,1)+1,0)
*IF(MOD($F174+LEFT($G$3,1)+4,5)=$U$9,$V$9)
*$E174,0)</f>
        <v>1230</v>
      </c>
      <c r="Q174">
        <f>ROUNDDOWN(VLOOKUP($D174,'단계별 1일동안 획득하는 보상 량'!$B:$G,LEFT('건물 성장 비용'!Q$3,1)+1,0)
*IF(MOD($F174+LEFT($G$3,1)+4,5)=$U$9,$V$9)
*$E174,0)</f>
        <v>0</v>
      </c>
      <c r="R174">
        <f>ROUNDDOWN(VLOOKUP($D174,'단계별 1일동안 획득하는 보상 량'!$B:$G,LEFT('건물 성장 비용'!R$3,1)+1,0)
*IF(MOD($F174+LEFT($G$3,1)+4,5)=$U$9,$V$9)
*$E174,0)</f>
        <v>1230</v>
      </c>
      <c r="S174">
        <f>ROUNDDOWN(VLOOKUP($D174,'단계별 1일동안 획득하는 보상 량'!$B:$G,LEFT('건물 성장 비용'!S$3,1)+1,0)
*IF(MOD($F174+LEFT($G$3,1)+4,5)=$U$9,$V$9)
*$E174,0)</f>
        <v>0</v>
      </c>
    </row>
    <row r="175" spans="4:19" x14ac:dyDescent="0.3">
      <c r="D175">
        <f t="shared" si="2"/>
        <v>35</v>
      </c>
      <c r="E175" s="30">
        <v>1</v>
      </c>
      <c r="F175" s="27">
        <v>171</v>
      </c>
      <c r="G175">
        <f>ROUNDDOWN(VLOOKUP($D175,'단계별 1일동안 획득하는 보상 량'!$B:$G,LEFT('건물 성장 비용'!G$3,1)+1,0)
*IF(MOD($F175+LEFT($G$3,1)+4,5)=$U$5,$V$5)
*$E175,0)</f>
        <v>492</v>
      </c>
      <c r="H175">
        <f>ROUNDDOWN(VLOOKUP($D175,'단계별 1일동안 획득하는 보상 량'!$B:$G,LEFT('건물 성장 비용'!H$3,1)+1,0)
*IF(MOD($F175+LEFT($G$3,1)+4,5)=$U$5,$V$5)
*$E175,0)</f>
        <v>393</v>
      </c>
      <c r="I175">
        <f>ROUNDDOWN(VLOOKUP($D175,'단계별 1일동안 획득하는 보상 량'!$B:$G,LEFT('건물 성장 비용'!I$3,1)+1,0)
*IF(MOD($F175+LEFT($G$3,1)+4,5)=$U$5,$V$5)
*$E175,0)</f>
        <v>295</v>
      </c>
      <c r="J175">
        <f>ROUNDDOWN(VLOOKUP($D175,'단계별 1일동안 획득하는 보상 량'!$B:$G,LEFT('건물 성장 비용'!J$3,1)+1,0)
*IF(MOD($F175+LEFT($G$3,1)+4,5)=$U$5,$V$5)
*$E175,0)</f>
        <v>196</v>
      </c>
      <c r="K175">
        <f>ROUNDDOWN(VLOOKUP($D175,'단계별 1일동안 획득하는 보상 량'!$B:$G,LEFT('건물 성장 비용'!K$3,1)+1,0)
*IF(MOD($F175+LEFT($G$3,1)+4,5)=$U$5,$V$5)
*$E175,0)</f>
        <v>98</v>
      </c>
      <c r="L175">
        <f>ROUNDDOWN(VLOOKUP($D175,'단계별 1일동안 획득하는 보상 량'!$B:$G,LEFT('건물 성장 비용'!L$3,1)+1,0)
*IF(MOD($F175+LEFT($G$3,1)+4,5)=$U$5,$V$5)
*$E175,0)</f>
        <v>492</v>
      </c>
      <c r="M175">
        <f>ROUNDDOWN(VLOOKUP($D175,'단계별 1일동안 획득하는 보상 량'!$B:$G,LEFT('건물 성장 비용'!M$3,1)+1,0)
*IF(MOD($F175+LEFT($G$3,1)+4,5)=$U$5,$V$5)
*$E175,0)</f>
        <v>98</v>
      </c>
      <c r="N175">
        <f>ROUNDDOWN(VLOOKUP($D175,'단계별 1일동안 획득하는 보상 량'!$B:$G,LEFT('건물 성장 비용'!N$3,1)+1,0)
*IF(MOD($F175+LEFT($G$3,1)+4,5)=$U$5,$V$5)
*$E175,0)</f>
        <v>492</v>
      </c>
      <c r="O175">
        <f>ROUNDDOWN(VLOOKUP($D175,'단계별 1일동안 획득하는 보상 량'!$B:$G,LEFT('건물 성장 비용'!O$3,1)+1,0)
*IF(MOD($F175+LEFT($G$3,1)+4,5)=$U$5,$V$5)
*$E175,0)</f>
        <v>196</v>
      </c>
      <c r="P175">
        <f>ROUNDDOWN(VLOOKUP($D175,'단계별 1일동안 획득하는 보상 량'!$B:$G,LEFT('건물 성장 비용'!P$3,1)+1,0)
*IF(MOD($F175+LEFT($G$3,1)+4,5)=$U$5,$V$5)
*$E175,0)</f>
        <v>492</v>
      </c>
      <c r="Q175">
        <f>ROUNDDOWN(VLOOKUP($D175,'단계별 1일동안 획득하는 보상 량'!$B:$G,LEFT('건물 성장 비용'!Q$3,1)+1,0)
*IF(MOD($F175+LEFT($G$3,1)+4,5)=$U$5,$V$5)
*$E175,0)</f>
        <v>393</v>
      </c>
      <c r="R175">
        <f>ROUNDDOWN(VLOOKUP($D175,'단계별 1일동안 획득하는 보상 량'!$B:$G,LEFT('건물 성장 비용'!R$3,1)+1,0)
*IF(MOD($F175+LEFT($G$3,1)+4,5)=$U$5,$V$5)
*$E175,0)</f>
        <v>492</v>
      </c>
      <c r="S175">
        <f>ROUNDDOWN(VLOOKUP($D175,'단계별 1일동안 획득하는 보상 량'!$B:$G,LEFT('건물 성장 비용'!S$3,1)+1,0)
*IF(MOD($F175+LEFT($G$3,1)+4,5)=$U$5,$V$5)
*$E175,0)</f>
        <v>295</v>
      </c>
    </row>
    <row r="176" spans="4:19" x14ac:dyDescent="0.3">
      <c r="D176">
        <f t="shared" si="2"/>
        <v>35</v>
      </c>
      <c r="E176" s="30">
        <v>1</v>
      </c>
      <c r="F176" s="27">
        <v>172</v>
      </c>
      <c r="G176">
        <f>ROUNDDOWN(VLOOKUP($D176,'단계별 1일동안 획득하는 보상 량'!$B:$G,LEFT('건물 성장 비용'!G$3,1)+1,0)
*IF(MOD($F176+LEFT($G$3,1)+4,5)=$U$6,$V$6)
*$E176,0)</f>
        <v>738</v>
      </c>
      <c r="H176">
        <f>ROUNDDOWN(VLOOKUP($D176,'단계별 1일동안 획득하는 보상 량'!$B:$G,LEFT('건물 성장 비용'!H$3,1)+1,0)
*IF(MOD($F176+LEFT($G$3,1)+4,5)=$U$6,$V$6)
*$E176,0)</f>
        <v>590</v>
      </c>
      <c r="I176">
        <f>ROUNDDOWN(VLOOKUP($D176,'단계별 1일동안 획득하는 보상 량'!$B:$G,LEFT('건물 성장 비용'!I$3,1)+1,0)
*IF(MOD($F176+LEFT($G$3,1)+4,5)=$U$6,$V$6)
*$E176,0)</f>
        <v>443</v>
      </c>
      <c r="J176">
        <f>ROUNDDOWN(VLOOKUP($D176,'단계별 1일동안 획득하는 보상 량'!$B:$G,LEFT('건물 성장 비용'!J$3,1)+1,0)
*IF(MOD($F176+LEFT($G$3,1)+4,5)=$U$6,$V$6)
*$E176,0)</f>
        <v>295</v>
      </c>
      <c r="K176">
        <f>ROUNDDOWN(VLOOKUP($D176,'단계별 1일동안 획득하는 보상 량'!$B:$G,LEFT('건물 성장 비용'!K$3,1)+1,0)
*IF(MOD($F176+LEFT($G$3,1)+4,5)=$U$6,$V$6)
*$E176,0)</f>
        <v>147</v>
      </c>
      <c r="L176">
        <f>ROUNDDOWN(VLOOKUP($D176,'단계별 1일동안 획득하는 보상 량'!$B:$G,LEFT('건물 성장 비용'!L$3,1)+1,0)
*IF(MOD($F176+LEFT($G$3,1)+4,5)=$U$6,$V$6)
*$E176,0)</f>
        <v>738</v>
      </c>
      <c r="M176">
        <f>ROUNDDOWN(VLOOKUP($D176,'단계별 1일동안 획득하는 보상 량'!$B:$G,LEFT('건물 성장 비용'!M$3,1)+1,0)
*IF(MOD($F176+LEFT($G$3,1)+4,5)=$U$6,$V$6)
*$E176,0)</f>
        <v>147</v>
      </c>
      <c r="N176">
        <f>ROUNDDOWN(VLOOKUP($D176,'단계별 1일동안 획득하는 보상 량'!$B:$G,LEFT('건물 성장 비용'!N$3,1)+1,0)
*IF(MOD($F176+LEFT($G$3,1)+4,5)=$U$6,$V$6)
*$E176,0)</f>
        <v>738</v>
      </c>
      <c r="O176">
        <f>ROUNDDOWN(VLOOKUP($D176,'단계별 1일동안 획득하는 보상 량'!$B:$G,LEFT('건물 성장 비용'!O$3,1)+1,0)
*IF(MOD($F176+LEFT($G$3,1)+4,5)=$U$6,$V$6)
*$E176,0)</f>
        <v>295</v>
      </c>
      <c r="P176">
        <f>ROUNDDOWN(VLOOKUP($D176,'단계별 1일동안 획득하는 보상 량'!$B:$G,LEFT('건물 성장 비용'!P$3,1)+1,0)
*IF(MOD($F176+LEFT($G$3,1)+4,5)=$U$6,$V$6)
*$E176,0)</f>
        <v>738</v>
      </c>
      <c r="Q176">
        <f>ROUNDDOWN(VLOOKUP($D176,'단계별 1일동안 획득하는 보상 량'!$B:$G,LEFT('건물 성장 비용'!Q$3,1)+1,0)
*IF(MOD($F176+LEFT($G$3,1)+4,5)=$U$6,$V$6)
*$E176,0)</f>
        <v>590</v>
      </c>
      <c r="R176">
        <f>ROUNDDOWN(VLOOKUP($D176,'단계별 1일동안 획득하는 보상 량'!$B:$G,LEFT('건물 성장 비용'!R$3,1)+1,0)
*IF(MOD($F176+LEFT($G$3,1)+4,5)=$U$6,$V$6)
*$E176,0)</f>
        <v>738</v>
      </c>
      <c r="S176">
        <f>ROUNDDOWN(VLOOKUP($D176,'단계별 1일동안 획득하는 보상 량'!$B:$G,LEFT('건물 성장 비용'!S$3,1)+1,0)
*IF(MOD($F176+LEFT($G$3,1)+4,5)=$U$6,$V$6)
*$E176,0)</f>
        <v>443</v>
      </c>
    </row>
    <row r="177" spans="4:19" x14ac:dyDescent="0.3">
      <c r="D177">
        <f t="shared" si="2"/>
        <v>35</v>
      </c>
      <c r="E177" s="30">
        <v>1</v>
      </c>
      <c r="F177" s="27">
        <v>173</v>
      </c>
      <c r="G177">
        <f>ROUNDDOWN(VLOOKUP($D177,'단계별 1일동안 획득하는 보상 량'!$B:$G,LEFT('건물 성장 비용'!G$3,1)+1,0)
*IF(MOD($F177+LEFT($G$3,1)+4,5)=$U$7,$V$7)
*$E177,0)</f>
        <v>984</v>
      </c>
      <c r="H177">
        <f>ROUNDDOWN(VLOOKUP($D177,'단계별 1일동안 획득하는 보상 량'!$B:$G,LEFT('건물 성장 비용'!H$3,1)+1,0)
*IF(MOD($F177+LEFT($G$3,1)+4,5)=$U$7,$V$7)
*$E177,0)</f>
        <v>787</v>
      </c>
      <c r="I177">
        <f>ROUNDDOWN(VLOOKUP($D177,'단계별 1일동안 획득하는 보상 량'!$B:$G,LEFT('건물 성장 비용'!I$3,1)+1,0)
*IF(MOD($F177+LEFT($G$3,1)+4,5)=$U$7,$V$7)
*$E177,0)</f>
        <v>590</v>
      </c>
      <c r="J177">
        <f>ROUNDDOWN(VLOOKUP($D177,'단계별 1일동안 획득하는 보상 량'!$B:$G,LEFT('건물 성장 비용'!J$3,1)+1,0)
*IF(MOD($F177+LEFT($G$3,1)+4,5)=$U$7,$V$7)
*$E177,0)</f>
        <v>393</v>
      </c>
      <c r="K177">
        <f>ROUNDDOWN(VLOOKUP($D177,'단계별 1일동안 획득하는 보상 량'!$B:$G,LEFT('건물 성장 비용'!K$3,1)+1,0)
*IF(MOD($F177+LEFT($G$3,1)+4,5)=$U$7,$V$7)
*$E177,0)</f>
        <v>197</v>
      </c>
      <c r="L177">
        <f>ROUNDDOWN(VLOOKUP($D177,'단계별 1일동안 획득하는 보상 량'!$B:$G,LEFT('건물 성장 비용'!L$3,1)+1,0)
*IF(MOD($F177+LEFT($G$3,1)+4,5)=$U$7,$V$7)
*$E177,0)</f>
        <v>984</v>
      </c>
      <c r="M177">
        <f>ROUNDDOWN(VLOOKUP($D177,'단계별 1일동안 획득하는 보상 량'!$B:$G,LEFT('건물 성장 비용'!M$3,1)+1,0)
*IF(MOD($F177+LEFT($G$3,1)+4,5)=$U$7,$V$7)
*$E177,0)</f>
        <v>197</v>
      </c>
      <c r="N177">
        <f>ROUNDDOWN(VLOOKUP($D177,'단계별 1일동안 획득하는 보상 량'!$B:$G,LEFT('건물 성장 비용'!N$3,1)+1,0)
*IF(MOD($F177+LEFT($G$3,1)+4,5)=$U$7,$V$7)
*$E177,0)</f>
        <v>984</v>
      </c>
      <c r="O177">
        <f>ROUNDDOWN(VLOOKUP($D177,'단계별 1일동안 획득하는 보상 량'!$B:$G,LEFT('건물 성장 비용'!O$3,1)+1,0)
*IF(MOD($F177+LEFT($G$3,1)+4,5)=$U$7,$V$7)
*$E177,0)</f>
        <v>393</v>
      </c>
      <c r="P177">
        <f>ROUNDDOWN(VLOOKUP($D177,'단계별 1일동안 획득하는 보상 량'!$B:$G,LEFT('건물 성장 비용'!P$3,1)+1,0)
*IF(MOD($F177+LEFT($G$3,1)+4,5)=$U$7,$V$7)
*$E177,0)</f>
        <v>984</v>
      </c>
      <c r="Q177">
        <f>ROUNDDOWN(VLOOKUP($D177,'단계별 1일동안 획득하는 보상 량'!$B:$G,LEFT('건물 성장 비용'!Q$3,1)+1,0)
*IF(MOD($F177+LEFT($G$3,1)+4,5)=$U$7,$V$7)
*$E177,0)</f>
        <v>787</v>
      </c>
      <c r="R177">
        <f>ROUNDDOWN(VLOOKUP($D177,'단계별 1일동안 획득하는 보상 량'!$B:$G,LEFT('건물 성장 비용'!R$3,1)+1,0)
*IF(MOD($F177+LEFT($G$3,1)+4,5)=$U$7,$V$7)
*$E177,0)</f>
        <v>984</v>
      </c>
      <c r="S177">
        <f>ROUNDDOWN(VLOOKUP($D177,'단계별 1일동안 획득하는 보상 량'!$B:$G,LEFT('건물 성장 비용'!S$3,1)+1,0)
*IF(MOD($F177+LEFT($G$3,1)+4,5)=$U$7,$V$7)
*$E177,0)</f>
        <v>590</v>
      </c>
    </row>
    <row r="178" spans="4:19" x14ac:dyDescent="0.3">
      <c r="D178">
        <f t="shared" si="2"/>
        <v>35</v>
      </c>
      <c r="E178" s="30">
        <v>1</v>
      </c>
      <c r="F178" s="27">
        <v>174</v>
      </c>
      <c r="G178">
        <f>ROUNDDOWN(VLOOKUP($D178,'단계별 1일동안 획득하는 보상 량'!$B:$G,LEFT('건물 성장 비용'!G$3,1)+1,0)
*IF(MOD($F178+LEFT($G$3,1)+4,5)=$U$8,$V$8)
*$E178,0)</f>
        <v>1230</v>
      </c>
      <c r="H178">
        <f>ROUNDDOWN(VLOOKUP($D178,'단계별 1일동안 획득하는 보상 량'!$B:$G,LEFT('건물 성장 비용'!H$3,1)+1,0)
*IF(MOD($F178+LEFT($G$3,1)+4,5)=$U$8,$V$8)
*$E178,0)</f>
        <v>984</v>
      </c>
      <c r="I178">
        <f>ROUNDDOWN(VLOOKUP($D178,'단계별 1일동안 획득하는 보상 량'!$B:$G,LEFT('건물 성장 비용'!I$3,1)+1,0)
*IF(MOD($F178+LEFT($G$3,1)+4,5)=$U$8,$V$8)
*$E178,0)</f>
        <v>738</v>
      </c>
      <c r="J178">
        <f>ROUNDDOWN(VLOOKUP($D178,'단계별 1일동안 획득하는 보상 량'!$B:$G,LEFT('건물 성장 비용'!J$3,1)+1,0)
*IF(MOD($F178+LEFT($G$3,1)+4,5)=$U$8,$V$8)
*$E178,0)</f>
        <v>492</v>
      </c>
      <c r="K178">
        <f>ROUNDDOWN(VLOOKUP($D178,'단계별 1일동안 획득하는 보상 량'!$B:$G,LEFT('건물 성장 비용'!K$3,1)+1,0)
*IF(MOD($F178+LEFT($G$3,1)+4,5)=$U$8,$V$8)
*$E178,0)</f>
        <v>246</v>
      </c>
      <c r="L178">
        <f>ROUNDDOWN(VLOOKUP($D178,'단계별 1일동안 획득하는 보상 량'!$B:$G,LEFT('건물 성장 비용'!L$3,1)+1,0)
*IF(MOD($F178+LEFT($G$3,1)+4,5)=$U$8,$V$8)
*$E178,0)</f>
        <v>1230</v>
      </c>
      <c r="M178">
        <f>ROUNDDOWN(VLOOKUP($D178,'단계별 1일동안 획득하는 보상 량'!$B:$G,LEFT('건물 성장 비용'!M$3,1)+1,0)
*IF(MOD($F178+LEFT($G$3,1)+4,5)=$U$8,$V$8)
*$E178,0)</f>
        <v>246</v>
      </c>
      <c r="N178">
        <f>ROUNDDOWN(VLOOKUP($D178,'단계별 1일동안 획득하는 보상 량'!$B:$G,LEFT('건물 성장 비용'!N$3,1)+1,0)
*IF(MOD($F178+LEFT($G$3,1)+4,5)=$U$8,$V$8)
*$E178,0)</f>
        <v>1230</v>
      </c>
      <c r="O178">
        <f>ROUNDDOWN(VLOOKUP($D178,'단계별 1일동안 획득하는 보상 량'!$B:$G,LEFT('건물 성장 비용'!O$3,1)+1,0)
*IF(MOD($F178+LEFT($G$3,1)+4,5)=$U$8,$V$8)
*$E178,0)</f>
        <v>492</v>
      </c>
      <c r="P178">
        <f>ROUNDDOWN(VLOOKUP($D178,'단계별 1일동안 획득하는 보상 량'!$B:$G,LEFT('건물 성장 비용'!P$3,1)+1,0)
*IF(MOD($F178+LEFT($G$3,1)+4,5)=$U$8,$V$8)
*$E178,0)</f>
        <v>1230</v>
      </c>
      <c r="Q178">
        <f>ROUNDDOWN(VLOOKUP($D178,'단계별 1일동안 획득하는 보상 량'!$B:$G,LEFT('건물 성장 비용'!Q$3,1)+1,0)
*IF(MOD($F178+LEFT($G$3,1)+4,5)=$U$8,$V$8)
*$E178,0)</f>
        <v>984</v>
      </c>
      <c r="R178">
        <f>ROUNDDOWN(VLOOKUP($D178,'단계별 1일동안 획득하는 보상 량'!$B:$G,LEFT('건물 성장 비용'!R$3,1)+1,0)
*IF(MOD($F178+LEFT($G$3,1)+4,5)=$U$8,$V$8)
*$E178,0)</f>
        <v>1230</v>
      </c>
      <c r="S178">
        <f>ROUNDDOWN(VLOOKUP($D178,'단계별 1일동안 획득하는 보상 량'!$B:$G,LEFT('건물 성장 비용'!S$3,1)+1,0)
*IF(MOD($F178+LEFT($G$3,1)+4,5)=$U$8,$V$8)
*$E178,0)</f>
        <v>738</v>
      </c>
    </row>
    <row r="179" spans="4:19" x14ac:dyDescent="0.3">
      <c r="D179">
        <f t="shared" si="2"/>
        <v>35</v>
      </c>
      <c r="E179" s="30">
        <v>1</v>
      </c>
      <c r="F179" s="27">
        <v>175</v>
      </c>
      <c r="G179">
        <f>ROUNDDOWN(VLOOKUP($D179,'단계별 1일동안 획득하는 보상 량'!$B:$G,LEFT('건물 성장 비용'!G$3,1)+1,0)
*IF(MOD($F179+LEFT($G$3,1)+4,5)=$U$9,$V$9)
*$E179,0)</f>
        <v>1476</v>
      </c>
      <c r="H179">
        <f>ROUNDDOWN(VLOOKUP($D179,'단계별 1일동안 획득하는 보상 량'!$B:$G,LEFT('건물 성장 비용'!H$3,1)+1,0)
*IF(MOD($F179+LEFT($G$3,1)+4,5)=$U$9,$V$9)
*$E179,0)</f>
        <v>1181</v>
      </c>
      <c r="I179">
        <f>ROUNDDOWN(VLOOKUP($D179,'단계별 1일동안 획득하는 보상 량'!$B:$G,LEFT('건물 성장 비용'!I$3,1)+1,0)
*IF(MOD($F179+LEFT($G$3,1)+4,5)=$U$9,$V$9)
*$E179,0)</f>
        <v>886</v>
      </c>
      <c r="J179">
        <f>ROUNDDOWN(VLOOKUP($D179,'단계별 1일동안 획득하는 보상 량'!$B:$G,LEFT('건물 성장 비용'!J$3,1)+1,0)
*IF(MOD($F179+LEFT($G$3,1)+4,5)=$U$9,$V$9)
*$E179,0)</f>
        <v>590</v>
      </c>
      <c r="K179">
        <f>ROUNDDOWN(VLOOKUP($D179,'단계별 1일동안 획득하는 보상 량'!$B:$G,LEFT('건물 성장 비용'!K$3,1)+1,0)
*IF(MOD($F179+LEFT($G$3,1)+4,5)=$U$9,$V$9)
*$E179,0)</f>
        <v>295</v>
      </c>
      <c r="L179">
        <f>ROUNDDOWN(VLOOKUP($D179,'단계별 1일동안 획득하는 보상 량'!$B:$G,LEFT('건물 성장 비용'!L$3,1)+1,0)
*IF(MOD($F179+LEFT($G$3,1)+4,5)=$U$9,$V$9)
*$E179,0)</f>
        <v>1476</v>
      </c>
      <c r="M179">
        <f>ROUNDDOWN(VLOOKUP($D179,'단계별 1일동안 획득하는 보상 량'!$B:$G,LEFT('건물 성장 비용'!M$3,1)+1,0)
*IF(MOD($F179+LEFT($G$3,1)+4,5)=$U$9,$V$9)
*$E179,0)</f>
        <v>295</v>
      </c>
      <c r="N179">
        <f>ROUNDDOWN(VLOOKUP($D179,'단계별 1일동안 획득하는 보상 량'!$B:$G,LEFT('건물 성장 비용'!N$3,1)+1,0)
*IF(MOD($F179+LEFT($G$3,1)+4,5)=$U$9,$V$9)
*$E179,0)</f>
        <v>1476</v>
      </c>
      <c r="O179">
        <f>ROUNDDOWN(VLOOKUP($D179,'단계별 1일동안 획득하는 보상 량'!$B:$G,LEFT('건물 성장 비용'!O$3,1)+1,0)
*IF(MOD($F179+LEFT($G$3,1)+4,5)=$U$9,$V$9)
*$E179,0)</f>
        <v>590</v>
      </c>
      <c r="P179">
        <f>ROUNDDOWN(VLOOKUP($D179,'단계별 1일동안 획득하는 보상 량'!$B:$G,LEFT('건물 성장 비용'!P$3,1)+1,0)
*IF(MOD($F179+LEFT($G$3,1)+4,5)=$U$9,$V$9)
*$E179,0)</f>
        <v>1476</v>
      </c>
      <c r="Q179">
        <f>ROUNDDOWN(VLOOKUP($D179,'단계별 1일동안 획득하는 보상 량'!$B:$G,LEFT('건물 성장 비용'!Q$3,1)+1,0)
*IF(MOD($F179+LEFT($G$3,1)+4,5)=$U$9,$V$9)
*$E179,0)</f>
        <v>1181</v>
      </c>
      <c r="R179">
        <f>ROUNDDOWN(VLOOKUP($D179,'단계별 1일동안 획득하는 보상 량'!$B:$G,LEFT('건물 성장 비용'!R$3,1)+1,0)
*IF(MOD($F179+LEFT($G$3,1)+4,5)=$U$9,$V$9)
*$E179,0)</f>
        <v>1476</v>
      </c>
      <c r="S179">
        <f>ROUNDDOWN(VLOOKUP($D179,'단계별 1일동안 획득하는 보상 량'!$B:$G,LEFT('건물 성장 비용'!S$3,1)+1,0)
*IF(MOD($F179+LEFT($G$3,1)+4,5)=$U$9,$V$9)
*$E179,0)</f>
        <v>886</v>
      </c>
    </row>
    <row r="180" spans="4:19" x14ac:dyDescent="0.3">
      <c r="D180">
        <f t="shared" si="2"/>
        <v>36</v>
      </c>
      <c r="E180" s="30">
        <v>1</v>
      </c>
      <c r="F180" s="27">
        <v>176</v>
      </c>
      <c r="G180">
        <f>ROUNDDOWN(VLOOKUP($D180,'단계별 1일동안 획득하는 보상 량'!$B:$G,LEFT('건물 성장 비용'!G$3,1)+1,0)
*IF(MOD($F180+LEFT($G$3,1)+4,5)=$U$5,$V$5)
*$E180,0)</f>
        <v>590</v>
      </c>
      <c r="H180">
        <f>ROUNDDOWN(VLOOKUP($D180,'단계별 1일동안 획득하는 보상 량'!$B:$G,LEFT('건물 성장 비용'!H$3,1)+1,0)
*IF(MOD($F180+LEFT($G$3,1)+4,5)=$U$5,$V$5)
*$E180,0)</f>
        <v>472</v>
      </c>
      <c r="I180">
        <f>ROUNDDOWN(VLOOKUP($D180,'단계별 1일동안 획득하는 보상 량'!$B:$G,LEFT('건물 성장 비용'!I$3,1)+1,0)
*IF(MOD($F180+LEFT($G$3,1)+4,5)=$U$5,$V$5)
*$E180,0)</f>
        <v>0</v>
      </c>
      <c r="J180">
        <f>ROUNDDOWN(VLOOKUP($D180,'단계별 1일동안 획득하는 보상 량'!$B:$G,LEFT('건물 성장 비용'!J$3,1)+1,0)
*IF(MOD($F180+LEFT($G$3,1)+4,5)=$U$5,$V$5)
*$E180,0)</f>
        <v>0</v>
      </c>
      <c r="K180">
        <f>ROUNDDOWN(VLOOKUP($D180,'단계별 1일동안 획득하는 보상 량'!$B:$G,LEFT('건물 성장 비용'!K$3,1)+1,0)
*IF(MOD($F180+LEFT($G$3,1)+4,5)=$U$5,$V$5)
*$E180,0)</f>
        <v>0</v>
      </c>
      <c r="L180">
        <f>ROUNDDOWN(VLOOKUP($D180,'단계별 1일동안 획득하는 보상 량'!$B:$G,LEFT('건물 성장 비용'!L$3,1)+1,0)
*IF(MOD($F180+LEFT($G$3,1)+4,5)=$U$5,$V$5)
*$E180,0)</f>
        <v>590</v>
      </c>
      <c r="M180">
        <f>ROUNDDOWN(VLOOKUP($D180,'단계별 1일동안 획득하는 보상 량'!$B:$G,LEFT('건물 성장 비용'!M$3,1)+1,0)
*IF(MOD($F180+LEFT($G$3,1)+4,5)=$U$5,$V$5)
*$E180,0)</f>
        <v>0</v>
      </c>
      <c r="N180">
        <f>ROUNDDOWN(VLOOKUP($D180,'단계별 1일동안 획득하는 보상 량'!$B:$G,LEFT('건물 성장 비용'!N$3,1)+1,0)
*IF(MOD($F180+LEFT($G$3,1)+4,5)=$U$5,$V$5)
*$E180,0)</f>
        <v>590</v>
      </c>
      <c r="O180">
        <f>ROUNDDOWN(VLOOKUP($D180,'단계별 1일동안 획득하는 보상 량'!$B:$G,LEFT('건물 성장 비용'!O$3,1)+1,0)
*IF(MOD($F180+LEFT($G$3,1)+4,5)=$U$5,$V$5)
*$E180,0)</f>
        <v>0</v>
      </c>
      <c r="P180">
        <f>ROUNDDOWN(VLOOKUP($D180,'단계별 1일동안 획득하는 보상 량'!$B:$G,LEFT('건물 성장 비용'!P$3,1)+1,0)
*IF(MOD($F180+LEFT($G$3,1)+4,5)=$U$5,$V$5)
*$E180,0)</f>
        <v>590</v>
      </c>
      <c r="Q180">
        <f>ROUNDDOWN(VLOOKUP($D180,'단계별 1일동안 획득하는 보상 량'!$B:$G,LEFT('건물 성장 비용'!Q$3,1)+1,0)
*IF(MOD($F180+LEFT($G$3,1)+4,5)=$U$5,$V$5)
*$E180,0)</f>
        <v>472</v>
      </c>
      <c r="R180">
        <f>ROUNDDOWN(VLOOKUP($D180,'단계별 1일동안 획득하는 보상 량'!$B:$G,LEFT('건물 성장 비용'!R$3,1)+1,0)
*IF(MOD($F180+LEFT($G$3,1)+4,5)=$U$5,$V$5)
*$E180,0)</f>
        <v>590</v>
      </c>
      <c r="S180">
        <f>ROUNDDOWN(VLOOKUP($D180,'단계별 1일동안 획득하는 보상 량'!$B:$G,LEFT('건물 성장 비용'!S$3,1)+1,0)
*IF(MOD($F180+LEFT($G$3,1)+4,5)=$U$5,$V$5)
*$E180,0)</f>
        <v>0</v>
      </c>
    </row>
    <row r="181" spans="4:19" x14ac:dyDescent="0.3">
      <c r="D181">
        <f t="shared" si="2"/>
        <v>36</v>
      </c>
      <c r="E181" s="30">
        <v>1</v>
      </c>
      <c r="F181" s="27">
        <v>177</v>
      </c>
      <c r="G181">
        <f>ROUNDDOWN(VLOOKUP($D181,'단계별 1일동안 획득하는 보상 량'!$B:$G,LEFT('건물 성장 비용'!G$3,1)+1,0)
*IF(MOD($F181+LEFT($G$3,1)+4,5)=$U$6,$V$6)
*$E181,0)</f>
        <v>886</v>
      </c>
      <c r="H181">
        <f>ROUNDDOWN(VLOOKUP($D181,'단계별 1일동안 획득하는 보상 량'!$B:$G,LEFT('건물 성장 비용'!H$3,1)+1,0)
*IF(MOD($F181+LEFT($G$3,1)+4,5)=$U$6,$V$6)
*$E181,0)</f>
        <v>708</v>
      </c>
      <c r="I181">
        <f>ROUNDDOWN(VLOOKUP($D181,'단계별 1일동안 획득하는 보상 량'!$B:$G,LEFT('건물 성장 비용'!I$3,1)+1,0)
*IF(MOD($F181+LEFT($G$3,1)+4,5)=$U$6,$V$6)
*$E181,0)</f>
        <v>0</v>
      </c>
      <c r="J181">
        <f>ROUNDDOWN(VLOOKUP($D181,'단계별 1일동안 획득하는 보상 량'!$B:$G,LEFT('건물 성장 비용'!J$3,1)+1,0)
*IF(MOD($F181+LEFT($G$3,1)+4,5)=$U$6,$V$6)
*$E181,0)</f>
        <v>0</v>
      </c>
      <c r="K181">
        <f>ROUNDDOWN(VLOOKUP($D181,'단계별 1일동안 획득하는 보상 량'!$B:$G,LEFT('건물 성장 비용'!K$3,1)+1,0)
*IF(MOD($F181+LEFT($G$3,1)+4,5)=$U$6,$V$6)
*$E181,0)</f>
        <v>0</v>
      </c>
      <c r="L181">
        <f>ROUNDDOWN(VLOOKUP($D181,'단계별 1일동안 획득하는 보상 량'!$B:$G,LEFT('건물 성장 비용'!L$3,1)+1,0)
*IF(MOD($F181+LEFT($G$3,1)+4,5)=$U$6,$V$6)
*$E181,0)</f>
        <v>886</v>
      </c>
      <c r="M181">
        <f>ROUNDDOWN(VLOOKUP($D181,'단계별 1일동안 획득하는 보상 량'!$B:$G,LEFT('건물 성장 비용'!M$3,1)+1,0)
*IF(MOD($F181+LEFT($G$3,1)+4,5)=$U$6,$V$6)
*$E181,0)</f>
        <v>0</v>
      </c>
      <c r="N181">
        <f>ROUNDDOWN(VLOOKUP($D181,'단계별 1일동안 획득하는 보상 량'!$B:$G,LEFT('건물 성장 비용'!N$3,1)+1,0)
*IF(MOD($F181+LEFT($G$3,1)+4,5)=$U$6,$V$6)
*$E181,0)</f>
        <v>886</v>
      </c>
      <c r="O181">
        <f>ROUNDDOWN(VLOOKUP($D181,'단계별 1일동안 획득하는 보상 량'!$B:$G,LEFT('건물 성장 비용'!O$3,1)+1,0)
*IF(MOD($F181+LEFT($G$3,1)+4,5)=$U$6,$V$6)
*$E181,0)</f>
        <v>0</v>
      </c>
      <c r="P181">
        <f>ROUNDDOWN(VLOOKUP($D181,'단계별 1일동안 획득하는 보상 량'!$B:$G,LEFT('건물 성장 비용'!P$3,1)+1,0)
*IF(MOD($F181+LEFT($G$3,1)+4,5)=$U$6,$V$6)
*$E181,0)</f>
        <v>886</v>
      </c>
      <c r="Q181">
        <f>ROUNDDOWN(VLOOKUP($D181,'단계별 1일동안 획득하는 보상 량'!$B:$G,LEFT('건물 성장 비용'!Q$3,1)+1,0)
*IF(MOD($F181+LEFT($G$3,1)+4,5)=$U$6,$V$6)
*$E181,0)</f>
        <v>708</v>
      </c>
      <c r="R181">
        <f>ROUNDDOWN(VLOOKUP($D181,'단계별 1일동안 획득하는 보상 량'!$B:$G,LEFT('건물 성장 비용'!R$3,1)+1,0)
*IF(MOD($F181+LEFT($G$3,1)+4,5)=$U$6,$V$6)
*$E181,0)</f>
        <v>886</v>
      </c>
      <c r="S181">
        <f>ROUNDDOWN(VLOOKUP($D181,'단계별 1일동안 획득하는 보상 량'!$B:$G,LEFT('건물 성장 비용'!S$3,1)+1,0)
*IF(MOD($F181+LEFT($G$3,1)+4,5)=$U$6,$V$6)
*$E181,0)</f>
        <v>0</v>
      </c>
    </row>
    <row r="182" spans="4:19" x14ac:dyDescent="0.3">
      <c r="D182">
        <f t="shared" si="2"/>
        <v>36</v>
      </c>
      <c r="E182" s="30">
        <v>1</v>
      </c>
      <c r="F182" s="27">
        <v>178</v>
      </c>
      <c r="G182">
        <f>ROUNDDOWN(VLOOKUP($D182,'단계별 1일동안 획득하는 보상 량'!$B:$G,LEFT('건물 성장 비용'!G$3,1)+1,0)
*IF(MOD($F182+LEFT($G$3,1)+4,5)=$U$7,$V$7)
*$E182,0)</f>
        <v>1181</v>
      </c>
      <c r="H182">
        <f>ROUNDDOWN(VLOOKUP($D182,'단계별 1일동안 획득하는 보상 량'!$B:$G,LEFT('건물 성장 비용'!H$3,1)+1,0)
*IF(MOD($F182+LEFT($G$3,1)+4,5)=$U$7,$V$7)
*$E182,0)</f>
        <v>945</v>
      </c>
      <c r="I182">
        <f>ROUNDDOWN(VLOOKUP($D182,'단계별 1일동안 획득하는 보상 량'!$B:$G,LEFT('건물 성장 비용'!I$3,1)+1,0)
*IF(MOD($F182+LEFT($G$3,1)+4,5)=$U$7,$V$7)
*$E182,0)</f>
        <v>0</v>
      </c>
      <c r="J182">
        <f>ROUNDDOWN(VLOOKUP($D182,'단계별 1일동안 획득하는 보상 량'!$B:$G,LEFT('건물 성장 비용'!J$3,1)+1,0)
*IF(MOD($F182+LEFT($G$3,1)+4,5)=$U$7,$V$7)
*$E182,0)</f>
        <v>0</v>
      </c>
      <c r="K182">
        <f>ROUNDDOWN(VLOOKUP($D182,'단계별 1일동안 획득하는 보상 량'!$B:$G,LEFT('건물 성장 비용'!K$3,1)+1,0)
*IF(MOD($F182+LEFT($G$3,1)+4,5)=$U$7,$V$7)
*$E182,0)</f>
        <v>0</v>
      </c>
      <c r="L182">
        <f>ROUNDDOWN(VLOOKUP($D182,'단계별 1일동안 획득하는 보상 량'!$B:$G,LEFT('건물 성장 비용'!L$3,1)+1,0)
*IF(MOD($F182+LEFT($G$3,1)+4,5)=$U$7,$V$7)
*$E182,0)</f>
        <v>1181</v>
      </c>
      <c r="M182">
        <f>ROUNDDOWN(VLOOKUP($D182,'단계별 1일동안 획득하는 보상 량'!$B:$G,LEFT('건물 성장 비용'!M$3,1)+1,0)
*IF(MOD($F182+LEFT($G$3,1)+4,5)=$U$7,$V$7)
*$E182,0)</f>
        <v>0</v>
      </c>
      <c r="N182">
        <f>ROUNDDOWN(VLOOKUP($D182,'단계별 1일동안 획득하는 보상 량'!$B:$G,LEFT('건물 성장 비용'!N$3,1)+1,0)
*IF(MOD($F182+LEFT($G$3,1)+4,5)=$U$7,$V$7)
*$E182,0)</f>
        <v>1181</v>
      </c>
      <c r="O182">
        <f>ROUNDDOWN(VLOOKUP($D182,'단계별 1일동안 획득하는 보상 량'!$B:$G,LEFT('건물 성장 비용'!O$3,1)+1,0)
*IF(MOD($F182+LEFT($G$3,1)+4,5)=$U$7,$V$7)
*$E182,0)</f>
        <v>0</v>
      </c>
      <c r="P182">
        <f>ROUNDDOWN(VLOOKUP($D182,'단계별 1일동안 획득하는 보상 량'!$B:$G,LEFT('건물 성장 비용'!P$3,1)+1,0)
*IF(MOD($F182+LEFT($G$3,1)+4,5)=$U$7,$V$7)
*$E182,0)</f>
        <v>1181</v>
      </c>
      <c r="Q182">
        <f>ROUNDDOWN(VLOOKUP($D182,'단계별 1일동안 획득하는 보상 량'!$B:$G,LEFT('건물 성장 비용'!Q$3,1)+1,0)
*IF(MOD($F182+LEFT($G$3,1)+4,5)=$U$7,$V$7)
*$E182,0)</f>
        <v>945</v>
      </c>
      <c r="R182">
        <f>ROUNDDOWN(VLOOKUP($D182,'단계별 1일동안 획득하는 보상 량'!$B:$G,LEFT('건물 성장 비용'!R$3,1)+1,0)
*IF(MOD($F182+LEFT($G$3,1)+4,5)=$U$7,$V$7)
*$E182,0)</f>
        <v>1181</v>
      </c>
      <c r="S182">
        <f>ROUNDDOWN(VLOOKUP($D182,'단계별 1일동안 획득하는 보상 량'!$B:$G,LEFT('건물 성장 비용'!S$3,1)+1,0)
*IF(MOD($F182+LEFT($G$3,1)+4,5)=$U$7,$V$7)
*$E182,0)</f>
        <v>0</v>
      </c>
    </row>
    <row r="183" spans="4:19" x14ac:dyDescent="0.3">
      <c r="D183">
        <f t="shared" si="2"/>
        <v>36</v>
      </c>
      <c r="E183" s="30">
        <v>1</v>
      </c>
      <c r="F183" s="27">
        <v>179</v>
      </c>
      <c r="G183">
        <f>ROUNDDOWN(VLOOKUP($D183,'단계별 1일동안 획득하는 보상 량'!$B:$G,LEFT('건물 성장 비용'!G$3,1)+1,0)
*IF(MOD($F183+LEFT($G$3,1)+4,5)=$U$8,$V$8)
*$E183,0)</f>
        <v>1476</v>
      </c>
      <c r="H183">
        <f>ROUNDDOWN(VLOOKUP($D183,'단계별 1일동안 획득하는 보상 량'!$B:$G,LEFT('건물 성장 비용'!H$3,1)+1,0)
*IF(MOD($F183+LEFT($G$3,1)+4,5)=$U$8,$V$8)
*$E183,0)</f>
        <v>1181</v>
      </c>
      <c r="I183">
        <f>ROUNDDOWN(VLOOKUP($D183,'단계별 1일동안 획득하는 보상 량'!$B:$G,LEFT('건물 성장 비용'!I$3,1)+1,0)
*IF(MOD($F183+LEFT($G$3,1)+4,5)=$U$8,$V$8)
*$E183,0)</f>
        <v>0</v>
      </c>
      <c r="J183">
        <f>ROUNDDOWN(VLOOKUP($D183,'단계별 1일동안 획득하는 보상 량'!$B:$G,LEFT('건물 성장 비용'!J$3,1)+1,0)
*IF(MOD($F183+LEFT($G$3,1)+4,5)=$U$8,$V$8)
*$E183,0)</f>
        <v>0</v>
      </c>
      <c r="K183">
        <f>ROUNDDOWN(VLOOKUP($D183,'단계별 1일동안 획득하는 보상 량'!$B:$G,LEFT('건물 성장 비용'!K$3,1)+1,0)
*IF(MOD($F183+LEFT($G$3,1)+4,5)=$U$8,$V$8)
*$E183,0)</f>
        <v>0</v>
      </c>
      <c r="L183">
        <f>ROUNDDOWN(VLOOKUP($D183,'단계별 1일동안 획득하는 보상 량'!$B:$G,LEFT('건물 성장 비용'!L$3,1)+1,0)
*IF(MOD($F183+LEFT($G$3,1)+4,5)=$U$8,$V$8)
*$E183,0)</f>
        <v>1476</v>
      </c>
      <c r="M183">
        <f>ROUNDDOWN(VLOOKUP($D183,'단계별 1일동안 획득하는 보상 량'!$B:$G,LEFT('건물 성장 비용'!M$3,1)+1,0)
*IF(MOD($F183+LEFT($G$3,1)+4,5)=$U$8,$V$8)
*$E183,0)</f>
        <v>0</v>
      </c>
      <c r="N183">
        <f>ROUNDDOWN(VLOOKUP($D183,'단계별 1일동안 획득하는 보상 량'!$B:$G,LEFT('건물 성장 비용'!N$3,1)+1,0)
*IF(MOD($F183+LEFT($G$3,1)+4,5)=$U$8,$V$8)
*$E183,0)</f>
        <v>1476</v>
      </c>
      <c r="O183">
        <f>ROUNDDOWN(VLOOKUP($D183,'단계별 1일동안 획득하는 보상 량'!$B:$G,LEFT('건물 성장 비용'!O$3,1)+1,0)
*IF(MOD($F183+LEFT($G$3,1)+4,5)=$U$8,$V$8)
*$E183,0)</f>
        <v>0</v>
      </c>
      <c r="P183">
        <f>ROUNDDOWN(VLOOKUP($D183,'단계별 1일동안 획득하는 보상 량'!$B:$G,LEFT('건물 성장 비용'!P$3,1)+1,0)
*IF(MOD($F183+LEFT($G$3,1)+4,5)=$U$8,$V$8)
*$E183,0)</f>
        <v>1476</v>
      </c>
      <c r="Q183">
        <f>ROUNDDOWN(VLOOKUP($D183,'단계별 1일동안 획득하는 보상 량'!$B:$G,LEFT('건물 성장 비용'!Q$3,1)+1,0)
*IF(MOD($F183+LEFT($G$3,1)+4,5)=$U$8,$V$8)
*$E183,0)</f>
        <v>1181</v>
      </c>
      <c r="R183">
        <f>ROUNDDOWN(VLOOKUP($D183,'단계별 1일동안 획득하는 보상 량'!$B:$G,LEFT('건물 성장 비용'!R$3,1)+1,0)
*IF(MOD($F183+LEFT($G$3,1)+4,5)=$U$8,$V$8)
*$E183,0)</f>
        <v>1476</v>
      </c>
      <c r="S183">
        <f>ROUNDDOWN(VLOOKUP($D183,'단계별 1일동안 획득하는 보상 량'!$B:$G,LEFT('건물 성장 비용'!S$3,1)+1,0)
*IF(MOD($F183+LEFT($G$3,1)+4,5)=$U$8,$V$8)
*$E183,0)</f>
        <v>0</v>
      </c>
    </row>
    <row r="184" spans="4:19" x14ac:dyDescent="0.3">
      <c r="D184">
        <f t="shared" si="2"/>
        <v>36</v>
      </c>
      <c r="E184" s="30">
        <v>1</v>
      </c>
      <c r="F184" s="27">
        <v>180</v>
      </c>
      <c r="G184">
        <f>ROUNDDOWN(VLOOKUP($D184,'단계별 1일동안 획득하는 보상 량'!$B:$G,LEFT('건물 성장 비용'!G$3,1)+1,0)
*IF(MOD($F184+LEFT($G$3,1)+4,5)=$U$9,$V$9)
*$E184,0)</f>
        <v>1772</v>
      </c>
      <c r="H184">
        <f>ROUNDDOWN(VLOOKUP($D184,'단계별 1일동안 획득하는 보상 량'!$B:$G,LEFT('건물 성장 비용'!H$3,1)+1,0)
*IF(MOD($F184+LEFT($G$3,1)+4,5)=$U$9,$V$9)
*$E184,0)</f>
        <v>1417</v>
      </c>
      <c r="I184">
        <f>ROUNDDOWN(VLOOKUP($D184,'단계별 1일동안 획득하는 보상 량'!$B:$G,LEFT('건물 성장 비용'!I$3,1)+1,0)
*IF(MOD($F184+LEFT($G$3,1)+4,5)=$U$9,$V$9)
*$E184,0)</f>
        <v>0</v>
      </c>
      <c r="J184">
        <f>ROUNDDOWN(VLOOKUP($D184,'단계별 1일동안 획득하는 보상 량'!$B:$G,LEFT('건물 성장 비용'!J$3,1)+1,0)
*IF(MOD($F184+LEFT($G$3,1)+4,5)=$U$9,$V$9)
*$E184,0)</f>
        <v>0</v>
      </c>
      <c r="K184">
        <f>ROUNDDOWN(VLOOKUP($D184,'단계별 1일동안 획득하는 보상 량'!$B:$G,LEFT('건물 성장 비용'!K$3,1)+1,0)
*IF(MOD($F184+LEFT($G$3,1)+4,5)=$U$9,$V$9)
*$E184,0)</f>
        <v>0</v>
      </c>
      <c r="L184">
        <f>ROUNDDOWN(VLOOKUP($D184,'단계별 1일동안 획득하는 보상 량'!$B:$G,LEFT('건물 성장 비용'!L$3,1)+1,0)
*IF(MOD($F184+LEFT($G$3,1)+4,5)=$U$9,$V$9)
*$E184,0)</f>
        <v>1772</v>
      </c>
      <c r="M184">
        <f>ROUNDDOWN(VLOOKUP($D184,'단계별 1일동안 획득하는 보상 량'!$B:$G,LEFT('건물 성장 비용'!M$3,1)+1,0)
*IF(MOD($F184+LEFT($G$3,1)+4,5)=$U$9,$V$9)
*$E184,0)</f>
        <v>0</v>
      </c>
      <c r="N184">
        <f>ROUNDDOWN(VLOOKUP($D184,'단계별 1일동안 획득하는 보상 량'!$B:$G,LEFT('건물 성장 비용'!N$3,1)+1,0)
*IF(MOD($F184+LEFT($G$3,1)+4,5)=$U$9,$V$9)
*$E184,0)</f>
        <v>1772</v>
      </c>
      <c r="O184">
        <f>ROUNDDOWN(VLOOKUP($D184,'단계별 1일동안 획득하는 보상 량'!$B:$G,LEFT('건물 성장 비용'!O$3,1)+1,0)
*IF(MOD($F184+LEFT($G$3,1)+4,5)=$U$9,$V$9)
*$E184,0)</f>
        <v>0</v>
      </c>
      <c r="P184">
        <f>ROUNDDOWN(VLOOKUP($D184,'단계별 1일동안 획득하는 보상 량'!$B:$G,LEFT('건물 성장 비용'!P$3,1)+1,0)
*IF(MOD($F184+LEFT($G$3,1)+4,5)=$U$9,$V$9)
*$E184,0)</f>
        <v>1772</v>
      </c>
      <c r="Q184">
        <f>ROUNDDOWN(VLOOKUP($D184,'단계별 1일동안 획득하는 보상 량'!$B:$G,LEFT('건물 성장 비용'!Q$3,1)+1,0)
*IF(MOD($F184+LEFT($G$3,1)+4,5)=$U$9,$V$9)
*$E184,0)</f>
        <v>1417</v>
      </c>
      <c r="R184">
        <f>ROUNDDOWN(VLOOKUP($D184,'단계별 1일동안 획득하는 보상 량'!$B:$G,LEFT('건물 성장 비용'!R$3,1)+1,0)
*IF(MOD($F184+LEFT($G$3,1)+4,5)=$U$9,$V$9)
*$E184,0)</f>
        <v>1772</v>
      </c>
      <c r="S184">
        <f>ROUNDDOWN(VLOOKUP($D184,'단계별 1일동안 획득하는 보상 량'!$B:$G,LEFT('건물 성장 비용'!S$3,1)+1,0)
*IF(MOD($F184+LEFT($G$3,1)+4,5)=$U$9,$V$9)
*$E184,0)</f>
        <v>0</v>
      </c>
    </row>
    <row r="185" spans="4:19" x14ac:dyDescent="0.3">
      <c r="D185">
        <f t="shared" si="2"/>
        <v>37</v>
      </c>
      <c r="E185" s="30">
        <v>1</v>
      </c>
      <c r="F185" s="27">
        <v>181</v>
      </c>
      <c r="G185">
        <f>ROUNDDOWN(VLOOKUP($D185,'단계별 1일동안 획득하는 보상 량'!$B:$G,LEFT('건물 성장 비용'!G$3,1)+1,0)
*IF(MOD($F185+LEFT($G$3,1)+4,5)=$U$5,$V$5)
*$E185,0)</f>
        <v>708</v>
      </c>
      <c r="H185">
        <f>ROUNDDOWN(VLOOKUP($D185,'단계별 1일동안 획득하는 보상 량'!$B:$G,LEFT('건물 성장 비용'!H$3,1)+1,0)
*IF(MOD($F185+LEFT($G$3,1)+4,5)=$U$5,$V$5)
*$E185,0)</f>
        <v>0</v>
      </c>
      <c r="I185">
        <f>ROUNDDOWN(VLOOKUP($D185,'단계별 1일동안 획득하는 보상 량'!$B:$G,LEFT('건물 성장 비용'!I$3,1)+1,0)
*IF(MOD($F185+LEFT($G$3,1)+4,5)=$U$5,$V$5)
*$E185,0)</f>
        <v>425</v>
      </c>
      <c r="J185">
        <f>ROUNDDOWN(VLOOKUP($D185,'단계별 1일동안 획득하는 보상 량'!$B:$G,LEFT('건물 성장 비용'!J$3,1)+1,0)
*IF(MOD($F185+LEFT($G$3,1)+4,5)=$U$5,$V$5)
*$E185,0)</f>
        <v>0</v>
      </c>
      <c r="K185">
        <f>ROUNDDOWN(VLOOKUP($D185,'단계별 1일동안 획득하는 보상 량'!$B:$G,LEFT('건물 성장 비용'!K$3,1)+1,0)
*IF(MOD($F185+LEFT($G$3,1)+4,5)=$U$5,$V$5)
*$E185,0)</f>
        <v>0</v>
      </c>
      <c r="L185">
        <f>ROUNDDOWN(VLOOKUP($D185,'단계별 1일동안 획득하는 보상 량'!$B:$G,LEFT('건물 성장 비용'!L$3,1)+1,0)
*IF(MOD($F185+LEFT($G$3,1)+4,5)=$U$5,$V$5)
*$E185,0)</f>
        <v>708</v>
      </c>
      <c r="M185">
        <f>ROUNDDOWN(VLOOKUP($D185,'단계별 1일동안 획득하는 보상 량'!$B:$G,LEFT('건물 성장 비용'!M$3,1)+1,0)
*IF(MOD($F185+LEFT($G$3,1)+4,5)=$U$5,$V$5)
*$E185,0)</f>
        <v>0</v>
      </c>
      <c r="N185">
        <f>ROUNDDOWN(VLOOKUP($D185,'단계별 1일동안 획득하는 보상 량'!$B:$G,LEFT('건물 성장 비용'!N$3,1)+1,0)
*IF(MOD($F185+LEFT($G$3,1)+4,5)=$U$5,$V$5)
*$E185,0)</f>
        <v>708</v>
      </c>
      <c r="O185">
        <f>ROUNDDOWN(VLOOKUP($D185,'단계별 1일동안 획득하는 보상 량'!$B:$G,LEFT('건물 성장 비용'!O$3,1)+1,0)
*IF(MOD($F185+LEFT($G$3,1)+4,5)=$U$5,$V$5)
*$E185,0)</f>
        <v>0</v>
      </c>
      <c r="P185">
        <f>ROUNDDOWN(VLOOKUP($D185,'단계별 1일동안 획득하는 보상 량'!$B:$G,LEFT('건물 성장 비용'!P$3,1)+1,0)
*IF(MOD($F185+LEFT($G$3,1)+4,5)=$U$5,$V$5)
*$E185,0)</f>
        <v>708</v>
      </c>
      <c r="Q185">
        <f>ROUNDDOWN(VLOOKUP($D185,'단계별 1일동안 획득하는 보상 량'!$B:$G,LEFT('건물 성장 비용'!Q$3,1)+1,0)
*IF(MOD($F185+LEFT($G$3,1)+4,5)=$U$5,$V$5)
*$E185,0)</f>
        <v>0</v>
      </c>
      <c r="R185">
        <f>ROUNDDOWN(VLOOKUP($D185,'단계별 1일동안 획득하는 보상 량'!$B:$G,LEFT('건물 성장 비용'!R$3,1)+1,0)
*IF(MOD($F185+LEFT($G$3,1)+4,5)=$U$5,$V$5)
*$E185,0)</f>
        <v>708</v>
      </c>
      <c r="S185">
        <f>ROUNDDOWN(VLOOKUP($D185,'단계별 1일동안 획득하는 보상 량'!$B:$G,LEFT('건물 성장 비용'!S$3,1)+1,0)
*IF(MOD($F185+LEFT($G$3,1)+4,5)=$U$5,$V$5)
*$E185,0)</f>
        <v>425</v>
      </c>
    </row>
    <row r="186" spans="4:19" x14ac:dyDescent="0.3">
      <c r="D186">
        <f t="shared" si="2"/>
        <v>37</v>
      </c>
      <c r="E186" s="30">
        <v>1</v>
      </c>
      <c r="F186" s="27">
        <v>182</v>
      </c>
      <c r="G186">
        <f>ROUNDDOWN(VLOOKUP($D186,'단계별 1일동안 획득하는 보상 량'!$B:$G,LEFT('건물 성장 비용'!G$3,1)+1,0)
*IF(MOD($F186+LEFT($G$3,1)+4,5)=$U$6,$V$6)
*$E186,0)</f>
        <v>1063</v>
      </c>
      <c r="H186">
        <f>ROUNDDOWN(VLOOKUP($D186,'단계별 1일동안 획득하는 보상 량'!$B:$G,LEFT('건물 성장 비용'!H$3,1)+1,0)
*IF(MOD($F186+LEFT($G$3,1)+4,5)=$U$6,$V$6)
*$E186,0)</f>
        <v>0</v>
      </c>
      <c r="I186">
        <f>ROUNDDOWN(VLOOKUP($D186,'단계별 1일동안 획득하는 보상 량'!$B:$G,LEFT('건물 성장 비용'!I$3,1)+1,0)
*IF(MOD($F186+LEFT($G$3,1)+4,5)=$U$6,$V$6)
*$E186,0)</f>
        <v>637</v>
      </c>
      <c r="J186">
        <f>ROUNDDOWN(VLOOKUP($D186,'단계별 1일동안 획득하는 보상 량'!$B:$G,LEFT('건물 성장 비용'!J$3,1)+1,0)
*IF(MOD($F186+LEFT($G$3,1)+4,5)=$U$6,$V$6)
*$E186,0)</f>
        <v>0</v>
      </c>
      <c r="K186">
        <f>ROUNDDOWN(VLOOKUP($D186,'단계별 1일동안 획득하는 보상 량'!$B:$G,LEFT('건물 성장 비용'!K$3,1)+1,0)
*IF(MOD($F186+LEFT($G$3,1)+4,5)=$U$6,$V$6)
*$E186,0)</f>
        <v>0</v>
      </c>
      <c r="L186">
        <f>ROUNDDOWN(VLOOKUP($D186,'단계별 1일동안 획득하는 보상 량'!$B:$G,LEFT('건물 성장 비용'!L$3,1)+1,0)
*IF(MOD($F186+LEFT($G$3,1)+4,5)=$U$6,$V$6)
*$E186,0)</f>
        <v>1063</v>
      </c>
      <c r="M186">
        <f>ROUNDDOWN(VLOOKUP($D186,'단계별 1일동안 획득하는 보상 량'!$B:$G,LEFT('건물 성장 비용'!M$3,1)+1,0)
*IF(MOD($F186+LEFT($G$3,1)+4,5)=$U$6,$V$6)
*$E186,0)</f>
        <v>0</v>
      </c>
      <c r="N186">
        <f>ROUNDDOWN(VLOOKUP($D186,'단계별 1일동안 획득하는 보상 량'!$B:$G,LEFT('건물 성장 비용'!N$3,1)+1,0)
*IF(MOD($F186+LEFT($G$3,1)+4,5)=$U$6,$V$6)
*$E186,0)</f>
        <v>1063</v>
      </c>
      <c r="O186">
        <f>ROUNDDOWN(VLOOKUP($D186,'단계별 1일동안 획득하는 보상 량'!$B:$G,LEFT('건물 성장 비용'!O$3,1)+1,0)
*IF(MOD($F186+LEFT($G$3,1)+4,5)=$U$6,$V$6)
*$E186,0)</f>
        <v>0</v>
      </c>
      <c r="P186">
        <f>ROUNDDOWN(VLOOKUP($D186,'단계별 1일동안 획득하는 보상 량'!$B:$G,LEFT('건물 성장 비용'!P$3,1)+1,0)
*IF(MOD($F186+LEFT($G$3,1)+4,5)=$U$6,$V$6)
*$E186,0)</f>
        <v>1063</v>
      </c>
      <c r="Q186">
        <f>ROUNDDOWN(VLOOKUP($D186,'단계별 1일동안 획득하는 보상 량'!$B:$G,LEFT('건물 성장 비용'!Q$3,1)+1,0)
*IF(MOD($F186+LEFT($G$3,1)+4,5)=$U$6,$V$6)
*$E186,0)</f>
        <v>0</v>
      </c>
      <c r="R186">
        <f>ROUNDDOWN(VLOOKUP($D186,'단계별 1일동안 획득하는 보상 량'!$B:$G,LEFT('건물 성장 비용'!R$3,1)+1,0)
*IF(MOD($F186+LEFT($G$3,1)+4,5)=$U$6,$V$6)
*$E186,0)</f>
        <v>1063</v>
      </c>
      <c r="S186">
        <f>ROUNDDOWN(VLOOKUP($D186,'단계별 1일동안 획득하는 보상 량'!$B:$G,LEFT('건물 성장 비용'!S$3,1)+1,0)
*IF(MOD($F186+LEFT($G$3,1)+4,5)=$U$6,$V$6)
*$E186,0)</f>
        <v>637</v>
      </c>
    </row>
    <row r="187" spans="4:19" x14ac:dyDescent="0.3">
      <c r="D187">
        <f t="shared" si="2"/>
        <v>37</v>
      </c>
      <c r="E187" s="30">
        <v>1</v>
      </c>
      <c r="F187" s="27">
        <v>183</v>
      </c>
      <c r="G187">
        <f>ROUNDDOWN(VLOOKUP($D187,'단계별 1일동안 획득하는 보상 량'!$B:$G,LEFT('건물 성장 비용'!G$3,1)+1,0)
*IF(MOD($F187+LEFT($G$3,1)+4,5)=$U$7,$V$7)
*$E187,0)</f>
        <v>1417</v>
      </c>
      <c r="H187">
        <f>ROUNDDOWN(VLOOKUP($D187,'단계별 1일동안 획득하는 보상 량'!$B:$G,LEFT('건물 성장 비용'!H$3,1)+1,0)
*IF(MOD($F187+LEFT($G$3,1)+4,5)=$U$7,$V$7)
*$E187,0)</f>
        <v>0</v>
      </c>
      <c r="I187">
        <f>ROUNDDOWN(VLOOKUP($D187,'단계별 1일동안 획득하는 보상 량'!$B:$G,LEFT('건물 성장 비용'!I$3,1)+1,0)
*IF(MOD($F187+LEFT($G$3,1)+4,5)=$U$7,$V$7)
*$E187,0)</f>
        <v>850</v>
      </c>
      <c r="J187">
        <f>ROUNDDOWN(VLOOKUP($D187,'단계별 1일동안 획득하는 보상 량'!$B:$G,LEFT('건물 성장 비용'!J$3,1)+1,0)
*IF(MOD($F187+LEFT($G$3,1)+4,5)=$U$7,$V$7)
*$E187,0)</f>
        <v>0</v>
      </c>
      <c r="K187">
        <f>ROUNDDOWN(VLOOKUP($D187,'단계별 1일동안 획득하는 보상 량'!$B:$G,LEFT('건물 성장 비용'!K$3,1)+1,0)
*IF(MOD($F187+LEFT($G$3,1)+4,5)=$U$7,$V$7)
*$E187,0)</f>
        <v>0</v>
      </c>
      <c r="L187">
        <f>ROUNDDOWN(VLOOKUP($D187,'단계별 1일동안 획득하는 보상 량'!$B:$G,LEFT('건물 성장 비용'!L$3,1)+1,0)
*IF(MOD($F187+LEFT($G$3,1)+4,5)=$U$7,$V$7)
*$E187,0)</f>
        <v>1417</v>
      </c>
      <c r="M187">
        <f>ROUNDDOWN(VLOOKUP($D187,'단계별 1일동안 획득하는 보상 량'!$B:$G,LEFT('건물 성장 비용'!M$3,1)+1,0)
*IF(MOD($F187+LEFT($G$3,1)+4,5)=$U$7,$V$7)
*$E187,0)</f>
        <v>0</v>
      </c>
      <c r="N187">
        <f>ROUNDDOWN(VLOOKUP($D187,'단계별 1일동안 획득하는 보상 량'!$B:$G,LEFT('건물 성장 비용'!N$3,1)+1,0)
*IF(MOD($F187+LEFT($G$3,1)+4,5)=$U$7,$V$7)
*$E187,0)</f>
        <v>1417</v>
      </c>
      <c r="O187">
        <f>ROUNDDOWN(VLOOKUP($D187,'단계별 1일동안 획득하는 보상 량'!$B:$G,LEFT('건물 성장 비용'!O$3,1)+1,0)
*IF(MOD($F187+LEFT($G$3,1)+4,5)=$U$7,$V$7)
*$E187,0)</f>
        <v>0</v>
      </c>
      <c r="P187">
        <f>ROUNDDOWN(VLOOKUP($D187,'단계별 1일동안 획득하는 보상 량'!$B:$G,LEFT('건물 성장 비용'!P$3,1)+1,0)
*IF(MOD($F187+LEFT($G$3,1)+4,5)=$U$7,$V$7)
*$E187,0)</f>
        <v>1417</v>
      </c>
      <c r="Q187">
        <f>ROUNDDOWN(VLOOKUP($D187,'단계별 1일동안 획득하는 보상 량'!$B:$G,LEFT('건물 성장 비용'!Q$3,1)+1,0)
*IF(MOD($F187+LEFT($G$3,1)+4,5)=$U$7,$V$7)
*$E187,0)</f>
        <v>0</v>
      </c>
      <c r="R187">
        <f>ROUNDDOWN(VLOOKUP($D187,'단계별 1일동안 획득하는 보상 량'!$B:$G,LEFT('건물 성장 비용'!R$3,1)+1,0)
*IF(MOD($F187+LEFT($G$3,1)+4,5)=$U$7,$V$7)
*$E187,0)</f>
        <v>1417</v>
      </c>
      <c r="S187">
        <f>ROUNDDOWN(VLOOKUP($D187,'단계별 1일동안 획득하는 보상 량'!$B:$G,LEFT('건물 성장 비용'!S$3,1)+1,0)
*IF(MOD($F187+LEFT($G$3,1)+4,5)=$U$7,$V$7)
*$E187,0)</f>
        <v>850</v>
      </c>
    </row>
    <row r="188" spans="4:19" x14ac:dyDescent="0.3">
      <c r="D188">
        <f t="shared" si="2"/>
        <v>37</v>
      </c>
      <c r="E188" s="30">
        <v>1</v>
      </c>
      <c r="F188" s="27">
        <v>184</v>
      </c>
      <c r="G188">
        <f>ROUNDDOWN(VLOOKUP($D188,'단계별 1일동안 획득하는 보상 량'!$B:$G,LEFT('건물 성장 비용'!G$3,1)+1,0)
*IF(MOD($F188+LEFT($G$3,1)+4,5)=$U$8,$V$8)
*$E188,0)</f>
        <v>1772</v>
      </c>
      <c r="H188">
        <f>ROUNDDOWN(VLOOKUP($D188,'단계별 1일동안 획득하는 보상 량'!$B:$G,LEFT('건물 성장 비용'!H$3,1)+1,0)
*IF(MOD($F188+LEFT($G$3,1)+4,5)=$U$8,$V$8)
*$E188,0)</f>
        <v>0</v>
      </c>
      <c r="I188">
        <f>ROUNDDOWN(VLOOKUP($D188,'단계별 1일동안 획득하는 보상 량'!$B:$G,LEFT('건물 성장 비용'!I$3,1)+1,0)
*IF(MOD($F188+LEFT($G$3,1)+4,5)=$U$8,$V$8)
*$E188,0)</f>
        <v>1063</v>
      </c>
      <c r="J188">
        <f>ROUNDDOWN(VLOOKUP($D188,'단계별 1일동안 획득하는 보상 량'!$B:$G,LEFT('건물 성장 비용'!J$3,1)+1,0)
*IF(MOD($F188+LEFT($G$3,1)+4,5)=$U$8,$V$8)
*$E188,0)</f>
        <v>0</v>
      </c>
      <c r="K188">
        <f>ROUNDDOWN(VLOOKUP($D188,'단계별 1일동안 획득하는 보상 량'!$B:$G,LEFT('건물 성장 비용'!K$3,1)+1,0)
*IF(MOD($F188+LEFT($G$3,1)+4,5)=$U$8,$V$8)
*$E188,0)</f>
        <v>0</v>
      </c>
      <c r="L188">
        <f>ROUNDDOWN(VLOOKUP($D188,'단계별 1일동안 획득하는 보상 량'!$B:$G,LEFT('건물 성장 비용'!L$3,1)+1,0)
*IF(MOD($F188+LEFT($G$3,1)+4,5)=$U$8,$V$8)
*$E188,0)</f>
        <v>1772</v>
      </c>
      <c r="M188">
        <f>ROUNDDOWN(VLOOKUP($D188,'단계별 1일동안 획득하는 보상 량'!$B:$G,LEFT('건물 성장 비용'!M$3,1)+1,0)
*IF(MOD($F188+LEFT($G$3,1)+4,5)=$U$8,$V$8)
*$E188,0)</f>
        <v>0</v>
      </c>
      <c r="N188">
        <f>ROUNDDOWN(VLOOKUP($D188,'단계별 1일동안 획득하는 보상 량'!$B:$G,LEFT('건물 성장 비용'!N$3,1)+1,0)
*IF(MOD($F188+LEFT($G$3,1)+4,5)=$U$8,$V$8)
*$E188,0)</f>
        <v>1772</v>
      </c>
      <c r="O188">
        <f>ROUNDDOWN(VLOOKUP($D188,'단계별 1일동안 획득하는 보상 량'!$B:$G,LEFT('건물 성장 비용'!O$3,1)+1,0)
*IF(MOD($F188+LEFT($G$3,1)+4,5)=$U$8,$V$8)
*$E188,0)</f>
        <v>0</v>
      </c>
      <c r="P188">
        <f>ROUNDDOWN(VLOOKUP($D188,'단계별 1일동안 획득하는 보상 량'!$B:$G,LEFT('건물 성장 비용'!P$3,1)+1,0)
*IF(MOD($F188+LEFT($G$3,1)+4,5)=$U$8,$V$8)
*$E188,0)</f>
        <v>1772</v>
      </c>
      <c r="Q188">
        <f>ROUNDDOWN(VLOOKUP($D188,'단계별 1일동안 획득하는 보상 량'!$B:$G,LEFT('건물 성장 비용'!Q$3,1)+1,0)
*IF(MOD($F188+LEFT($G$3,1)+4,5)=$U$8,$V$8)
*$E188,0)</f>
        <v>0</v>
      </c>
      <c r="R188">
        <f>ROUNDDOWN(VLOOKUP($D188,'단계별 1일동안 획득하는 보상 량'!$B:$G,LEFT('건물 성장 비용'!R$3,1)+1,0)
*IF(MOD($F188+LEFT($G$3,1)+4,5)=$U$8,$V$8)
*$E188,0)</f>
        <v>1772</v>
      </c>
      <c r="S188">
        <f>ROUNDDOWN(VLOOKUP($D188,'단계별 1일동안 획득하는 보상 량'!$B:$G,LEFT('건물 성장 비용'!S$3,1)+1,0)
*IF(MOD($F188+LEFT($G$3,1)+4,5)=$U$8,$V$8)
*$E188,0)</f>
        <v>1063</v>
      </c>
    </row>
    <row r="189" spans="4:19" x14ac:dyDescent="0.3">
      <c r="D189">
        <f t="shared" si="2"/>
        <v>37</v>
      </c>
      <c r="E189" s="30">
        <v>1</v>
      </c>
      <c r="F189" s="27">
        <v>185</v>
      </c>
      <c r="G189">
        <f>ROUNDDOWN(VLOOKUP($D189,'단계별 1일동안 획득하는 보상 량'!$B:$G,LEFT('건물 성장 비용'!G$3,1)+1,0)
*IF(MOD($F189+LEFT($G$3,1)+4,5)=$U$9,$V$9)
*$E189,0)</f>
        <v>2126</v>
      </c>
      <c r="H189">
        <f>ROUNDDOWN(VLOOKUP($D189,'단계별 1일동안 획득하는 보상 량'!$B:$G,LEFT('건물 성장 비용'!H$3,1)+1,0)
*IF(MOD($F189+LEFT($G$3,1)+4,5)=$U$9,$V$9)
*$E189,0)</f>
        <v>0</v>
      </c>
      <c r="I189">
        <f>ROUNDDOWN(VLOOKUP($D189,'단계별 1일동안 획득하는 보상 량'!$B:$G,LEFT('건물 성장 비용'!I$3,1)+1,0)
*IF(MOD($F189+LEFT($G$3,1)+4,5)=$U$9,$V$9)
*$E189,0)</f>
        <v>1275</v>
      </c>
      <c r="J189">
        <f>ROUNDDOWN(VLOOKUP($D189,'단계별 1일동안 획득하는 보상 량'!$B:$G,LEFT('건물 성장 비용'!J$3,1)+1,0)
*IF(MOD($F189+LEFT($G$3,1)+4,5)=$U$9,$V$9)
*$E189,0)</f>
        <v>0</v>
      </c>
      <c r="K189">
        <f>ROUNDDOWN(VLOOKUP($D189,'단계별 1일동안 획득하는 보상 량'!$B:$G,LEFT('건물 성장 비용'!K$3,1)+1,0)
*IF(MOD($F189+LEFT($G$3,1)+4,5)=$U$9,$V$9)
*$E189,0)</f>
        <v>0</v>
      </c>
      <c r="L189">
        <f>ROUNDDOWN(VLOOKUP($D189,'단계별 1일동안 획득하는 보상 량'!$B:$G,LEFT('건물 성장 비용'!L$3,1)+1,0)
*IF(MOD($F189+LEFT($G$3,1)+4,5)=$U$9,$V$9)
*$E189,0)</f>
        <v>2126</v>
      </c>
      <c r="M189">
        <f>ROUNDDOWN(VLOOKUP($D189,'단계별 1일동안 획득하는 보상 량'!$B:$G,LEFT('건물 성장 비용'!M$3,1)+1,0)
*IF(MOD($F189+LEFT($G$3,1)+4,5)=$U$9,$V$9)
*$E189,0)</f>
        <v>0</v>
      </c>
      <c r="N189">
        <f>ROUNDDOWN(VLOOKUP($D189,'단계별 1일동안 획득하는 보상 량'!$B:$G,LEFT('건물 성장 비용'!N$3,1)+1,0)
*IF(MOD($F189+LEFT($G$3,1)+4,5)=$U$9,$V$9)
*$E189,0)</f>
        <v>2126</v>
      </c>
      <c r="O189">
        <f>ROUNDDOWN(VLOOKUP($D189,'단계별 1일동안 획득하는 보상 량'!$B:$G,LEFT('건물 성장 비용'!O$3,1)+1,0)
*IF(MOD($F189+LEFT($G$3,1)+4,5)=$U$9,$V$9)
*$E189,0)</f>
        <v>0</v>
      </c>
      <c r="P189">
        <f>ROUNDDOWN(VLOOKUP($D189,'단계별 1일동안 획득하는 보상 량'!$B:$G,LEFT('건물 성장 비용'!P$3,1)+1,0)
*IF(MOD($F189+LEFT($G$3,1)+4,5)=$U$9,$V$9)
*$E189,0)</f>
        <v>2126</v>
      </c>
      <c r="Q189">
        <f>ROUNDDOWN(VLOOKUP($D189,'단계별 1일동안 획득하는 보상 량'!$B:$G,LEFT('건물 성장 비용'!Q$3,1)+1,0)
*IF(MOD($F189+LEFT($G$3,1)+4,5)=$U$9,$V$9)
*$E189,0)</f>
        <v>0</v>
      </c>
      <c r="R189">
        <f>ROUNDDOWN(VLOOKUP($D189,'단계별 1일동안 획득하는 보상 량'!$B:$G,LEFT('건물 성장 비용'!R$3,1)+1,0)
*IF(MOD($F189+LEFT($G$3,1)+4,5)=$U$9,$V$9)
*$E189,0)</f>
        <v>2126</v>
      </c>
      <c r="S189">
        <f>ROUNDDOWN(VLOOKUP($D189,'단계별 1일동안 획득하는 보상 량'!$B:$G,LEFT('건물 성장 비용'!S$3,1)+1,0)
*IF(MOD($F189+LEFT($G$3,1)+4,5)=$U$9,$V$9)
*$E189,0)</f>
        <v>1275</v>
      </c>
    </row>
    <row r="190" spans="4:19" x14ac:dyDescent="0.3">
      <c r="D190">
        <f t="shared" si="2"/>
        <v>38</v>
      </c>
      <c r="E190" s="30">
        <v>1</v>
      </c>
      <c r="F190" s="27">
        <v>186</v>
      </c>
      <c r="G190">
        <f>ROUNDDOWN(VLOOKUP($D190,'단계별 1일동안 획득하는 보상 량'!$B:$G,LEFT('건물 성장 비용'!G$3,1)+1,0)
*IF(MOD($F190+LEFT($G$3,1)+4,5)=$U$5,$V$5)
*$E190,0)</f>
        <v>850</v>
      </c>
      <c r="H190">
        <f>ROUNDDOWN(VLOOKUP($D190,'단계별 1일동안 획득하는 보상 량'!$B:$G,LEFT('건물 성장 비용'!H$3,1)+1,0)
*IF(MOD($F190+LEFT($G$3,1)+4,5)=$U$5,$V$5)
*$E190,0)</f>
        <v>0</v>
      </c>
      <c r="I190">
        <f>ROUNDDOWN(VLOOKUP($D190,'단계별 1일동안 획득하는 보상 량'!$B:$G,LEFT('건물 성장 비용'!I$3,1)+1,0)
*IF(MOD($F190+LEFT($G$3,1)+4,5)=$U$5,$V$5)
*$E190,0)</f>
        <v>0</v>
      </c>
      <c r="J190">
        <f>ROUNDDOWN(VLOOKUP($D190,'단계별 1일동안 획득하는 보상 량'!$B:$G,LEFT('건물 성장 비용'!J$3,1)+1,0)
*IF(MOD($F190+LEFT($G$3,1)+4,5)=$U$5,$V$5)
*$E190,0)</f>
        <v>340</v>
      </c>
      <c r="K190">
        <f>ROUNDDOWN(VLOOKUP($D190,'단계별 1일동안 획득하는 보상 량'!$B:$G,LEFT('건물 성장 비용'!K$3,1)+1,0)
*IF(MOD($F190+LEFT($G$3,1)+4,5)=$U$5,$V$5)
*$E190,0)</f>
        <v>0</v>
      </c>
      <c r="L190">
        <f>ROUNDDOWN(VLOOKUP($D190,'단계별 1일동안 획득하는 보상 량'!$B:$G,LEFT('건물 성장 비용'!L$3,1)+1,0)
*IF(MOD($F190+LEFT($G$3,1)+4,5)=$U$5,$V$5)
*$E190,0)</f>
        <v>850</v>
      </c>
      <c r="M190">
        <f>ROUNDDOWN(VLOOKUP($D190,'단계별 1일동안 획득하는 보상 량'!$B:$G,LEFT('건물 성장 비용'!M$3,1)+1,0)
*IF(MOD($F190+LEFT($G$3,1)+4,5)=$U$5,$V$5)
*$E190,0)</f>
        <v>0</v>
      </c>
      <c r="N190">
        <f>ROUNDDOWN(VLOOKUP($D190,'단계별 1일동안 획득하는 보상 량'!$B:$G,LEFT('건물 성장 비용'!N$3,1)+1,0)
*IF(MOD($F190+LEFT($G$3,1)+4,5)=$U$5,$V$5)
*$E190,0)</f>
        <v>850</v>
      </c>
      <c r="O190">
        <f>ROUNDDOWN(VLOOKUP($D190,'단계별 1일동안 획득하는 보상 량'!$B:$G,LEFT('건물 성장 비용'!O$3,1)+1,0)
*IF(MOD($F190+LEFT($G$3,1)+4,5)=$U$5,$V$5)
*$E190,0)</f>
        <v>340</v>
      </c>
      <c r="P190">
        <f>ROUNDDOWN(VLOOKUP($D190,'단계별 1일동안 획득하는 보상 량'!$B:$G,LEFT('건물 성장 비용'!P$3,1)+1,0)
*IF(MOD($F190+LEFT($G$3,1)+4,5)=$U$5,$V$5)
*$E190,0)</f>
        <v>850</v>
      </c>
      <c r="Q190">
        <f>ROUNDDOWN(VLOOKUP($D190,'단계별 1일동안 획득하는 보상 량'!$B:$G,LEFT('건물 성장 비용'!Q$3,1)+1,0)
*IF(MOD($F190+LEFT($G$3,1)+4,5)=$U$5,$V$5)
*$E190,0)</f>
        <v>0</v>
      </c>
      <c r="R190">
        <f>ROUNDDOWN(VLOOKUP($D190,'단계별 1일동안 획득하는 보상 량'!$B:$G,LEFT('건물 성장 비용'!R$3,1)+1,0)
*IF(MOD($F190+LEFT($G$3,1)+4,5)=$U$5,$V$5)
*$E190,0)</f>
        <v>850</v>
      </c>
      <c r="S190">
        <f>ROUNDDOWN(VLOOKUP($D190,'단계별 1일동안 획득하는 보상 량'!$B:$G,LEFT('건물 성장 비용'!S$3,1)+1,0)
*IF(MOD($F190+LEFT($G$3,1)+4,5)=$U$5,$V$5)
*$E190,0)</f>
        <v>0</v>
      </c>
    </row>
    <row r="191" spans="4:19" x14ac:dyDescent="0.3">
      <c r="D191">
        <f t="shared" si="2"/>
        <v>38</v>
      </c>
      <c r="E191" s="30">
        <v>1</v>
      </c>
      <c r="F191" s="27">
        <v>187</v>
      </c>
      <c r="G191">
        <f>ROUNDDOWN(VLOOKUP($D191,'단계별 1일동안 획득하는 보상 량'!$B:$G,LEFT('건물 성장 비용'!G$3,1)+1,0)
*IF(MOD($F191+LEFT($G$3,1)+4,5)=$U$6,$V$6)
*$E191,0)</f>
        <v>1275</v>
      </c>
      <c r="H191">
        <f>ROUNDDOWN(VLOOKUP($D191,'단계별 1일동안 획득하는 보상 량'!$B:$G,LEFT('건물 성장 비용'!H$3,1)+1,0)
*IF(MOD($F191+LEFT($G$3,1)+4,5)=$U$6,$V$6)
*$E191,0)</f>
        <v>0</v>
      </c>
      <c r="I191">
        <f>ROUNDDOWN(VLOOKUP($D191,'단계별 1일동안 획득하는 보상 량'!$B:$G,LEFT('건물 성장 비용'!I$3,1)+1,0)
*IF(MOD($F191+LEFT($G$3,1)+4,5)=$U$6,$V$6)
*$E191,0)</f>
        <v>0</v>
      </c>
      <c r="J191">
        <f>ROUNDDOWN(VLOOKUP($D191,'단계별 1일동안 획득하는 보상 량'!$B:$G,LEFT('건물 성장 비용'!J$3,1)+1,0)
*IF(MOD($F191+LEFT($G$3,1)+4,5)=$U$6,$V$6)
*$E191,0)</f>
        <v>510</v>
      </c>
      <c r="K191">
        <f>ROUNDDOWN(VLOOKUP($D191,'단계별 1일동안 획득하는 보상 량'!$B:$G,LEFT('건물 성장 비용'!K$3,1)+1,0)
*IF(MOD($F191+LEFT($G$3,1)+4,5)=$U$6,$V$6)
*$E191,0)</f>
        <v>0</v>
      </c>
      <c r="L191">
        <f>ROUNDDOWN(VLOOKUP($D191,'단계별 1일동안 획득하는 보상 량'!$B:$G,LEFT('건물 성장 비용'!L$3,1)+1,0)
*IF(MOD($F191+LEFT($G$3,1)+4,5)=$U$6,$V$6)
*$E191,0)</f>
        <v>1275</v>
      </c>
      <c r="M191">
        <f>ROUNDDOWN(VLOOKUP($D191,'단계별 1일동안 획득하는 보상 량'!$B:$G,LEFT('건물 성장 비용'!M$3,1)+1,0)
*IF(MOD($F191+LEFT($G$3,1)+4,5)=$U$6,$V$6)
*$E191,0)</f>
        <v>0</v>
      </c>
      <c r="N191">
        <f>ROUNDDOWN(VLOOKUP($D191,'단계별 1일동안 획득하는 보상 량'!$B:$G,LEFT('건물 성장 비용'!N$3,1)+1,0)
*IF(MOD($F191+LEFT($G$3,1)+4,5)=$U$6,$V$6)
*$E191,0)</f>
        <v>1275</v>
      </c>
      <c r="O191">
        <f>ROUNDDOWN(VLOOKUP($D191,'단계별 1일동안 획득하는 보상 량'!$B:$G,LEFT('건물 성장 비용'!O$3,1)+1,0)
*IF(MOD($F191+LEFT($G$3,1)+4,5)=$U$6,$V$6)
*$E191,0)</f>
        <v>510</v>
      </c>
      <c r="P191">
        <f>ROUNDDOWN(VLOOKUP($D191,'단계별 1일동안 획득하는 보상 량'!$B:$G,LEFT('건물 성장 비용'!P$3,1)+1,0)
*IF(MOD($F191+LEFT($G$3,1)+4,5)=$U$6,$V$6)
*$E191,0)</f>
        <v>1275</v>
      </c>
      <c r="Q191">
        <f>ROUNDDOWN(VLOOKUP($D191,'단계별 1일동안 획득하는 보상 량'!$B:$G,LEFT('건물 성장 비용'!Q$3,1)+1,0)
*IF(MOD($F191+LEFT($G$3,1)+4,5)=$U$6,$V$6)
*$E191,0)</f>
        <v>0</v>
      </c>
      <c r="R191">
        <f>ROUNDDOWN(VLOOKUP($D191,'단계별 1일동안 획득하는 보상 량'!$B:$G,LEFT('건물 성장 비용'!R$3,1)+1,0)
*IF(MOD($F191+LEFT($G$3,1)+4,5)=$U$6,$V$6)
*$E191,0)</f>
        <v>1275</v>
      </c>
      <c r="S191">
        <f>ROUNDDOWN(VLOOKUP($D191,'단계별 1일동안 획득하는 보상 량'!$B:$G,LEFT('건물 성장 비용'!S$3,1)+1,0)
*IF(MOD($F191+LEFT($G$3,1)+4,5)=$U$6,$V$6)
*$E191,0)</f>
        <v>0</v>
      </c>
    </row>
    <row r="192" spans="4:19" x14ac:dyDescent="0.3">
      <c r="D192">
        <f t="shared" si="2"/>
        <v>38</v>
      </c>
      <c r="E192" s="30">
        <v>1</v>
      </c>
      <c r="F192" s="27">
        <v>188</v>
      </c>
      <c r="G192">
        <f>ROUNDDOWN(VLOOKUP($D192,'단계별 1일동안 획득하는 보상 량'!$B:$G,LEFT('건물 성장 비용'!G$3,1)+1,0)
*IF(MOD($F192+LEFT($G$3,1)+4,5)=$U$7,$V$7)
*$E192,0)</f>
        <v>1701</v>
      </c>
      <c r="H192">
        <f>ROUNDDOWN(VLOOKUP($D192,'단계별 1일동안 획득하는 보상 량'!$B:$G,LEFT('건물 성장 비용'!H$3,1)+1,0)
*IF(MOD($F192+LEFT($G$3,1)+4,5)=$U$7,$V$7)
*$E192,0)</f>
        <v>0</v>
      </c>
      <c r="I192">
        <f>ROUNDDOWN(VLOOKUP($D192,'단계별 1일동안 획득하는 보상 량'!$B:$G,LEFT('건물 성장 비용'!I$3,1)+1,0)
*IF(MOD($F192+LEFT($G$3,1)+4,5)=$U$7,$V$7)
*$E192,0)</f>
        <v>0</v>
      </c>
      <c r="J192">
        <f>ROUNDDOWN(VLOOKUP($D192,'단계별 1일동안 획득하는 보상 량'!$B:$G,LEFT('건물 성장 비용'!J$3,1)+1,0)
*IF(MOD($F192+LEFT($G$3,1)+4,5)=$U$7,$V$7)
*$E192,0)</f>
        <v>680</v>
      </c>
      <c r="K192">
        <f>ROUNDDOWN(VLOOKUP($D192,'단계별 1일동안 획득하는 보상 량'!$B:$G,LEFT('건물 성장 비용'!K$3,1)+1,0)
*IF(MOD($F192+LEFT($G$3,1)+4,5)=$U$7,$V$7)
*$E192,0)</f>
        <v>0</v>
      </c>
      <c r="L192">
        <f>ROUNDDOWN(VLOOKUP($D192,'단계별 1일동안 획득하는 보상 량'!$B:$G,LEFT('건물 성장 비용'!L$3,1)+1,0)
*IF(MOD($F192+LEFT($G$3,1)+4,5)=$U$7,$V$7)
*$E192,0)</f>
        <v>1701</v>
      </c>
      <c r="M192">
        <f>ROUNDDOWN(VLOOKUP($D192,'단계별 1일동안 획득하는 보상 량'!$B:$G,LEFT('건물 성장 비용'!M$3,1)+1,0)
*IF(MOD($F192+LEFT($G$3,1)+4,5)=$U$7,$V$7)
*$E192,0)</f>
        <v>0</v>
      </c>
      <c r="N192">
        <f>ROUNDDOWN(VLOOKUP($D192,'단계별 1일동안 획득하는 보상 량'!$B:$G,LEFT('건물 성장 비용'!N$3,1)+1,0)
*IF(MOD($F192+LEFT($G$3,1)+4,5)=$U$7,$V$7)
*$E192,0)</f>
        <v>1701</v>
      </c>
      <c r="O192">
        <f>ROUNDDOWN(VLOOKUP($D192,'단계별 1일동안 획득하는 보상 량'!$B:$G,LEFT('건물 성장 비용'!O$3,1)+1,0)
*IF(MOD($F192+LEFT($G$3,1)+4,5)=$U$7,$V$7)
*$E192,0)</f>
        <v>680</v>
      </c>
      <c r="P192">
        <f>ROUNDDOWN(VLOOKUP($D192,'단계별 1일동안 획득하는 보상 량'!$B:$G,LEFT('건물 성장 비용'!P$3,1)+1,0)
*IF(MOD($F192+LEFT($G$3,1)+4,5)=$U$7,$V$7)
*$E192,0)</f>
        <v>1701</v>
      </c>
      <c r="Q192">
        <f>ROUNDDOWN(VLOOKUP($D192,'단계별 1일동안 획득하는 보상 량'!$B:$G,LEFT('건물 성장 비용'!Q$3,1)+1,0)
*IF(MOD($F192+LEFT($G$3,1)+4,5)=$U$7,$V$7)
*$E192,0)</f>
        <v>0</v>
      </c>
      <c r="R192">
        <f>ROUNDDOWN(VLOOKUP($D192,'단계별 1일동안 획득하는 보상 량'!$B:$G,LEFT('건물 성장 비용'!R$3,1)+1,0)
*IF(MOD($F192+LEFT($G$3,1)+4,5)=$U$7,$V$7)
*$E192,0)</f>
        <v>1701</v>
      </c>
      <c r="S192">
        <f>ROUNDDOWN(VLOOKUP($D192,'단계별 1일동안 획득하는 보상 량'!$B:$G,LEFT('건물 성장 비용'!S$3,1)+1,0)
*IF(MOD($F192+LEFT($G$3,1)+4,5)=$U$7,$V$7)
*$E192,0)</f>
        <v>0</v>
      </c>
    </row>
    <row r="193" spans="4:19" x14ac:dyDescent="0.3">
      <c r="D193">
        <f t="shared" si="2"/>
        <v>38</v>
      </c>
      <c r="E193" s="30">
        <v>1</v>
      </c>
      <c r="F193" s="27">
        <v>189</v>
      </c>
      <c r="G193">
        <f>ROUNDDOWN(VLOOKUP($D193,'단계별 1일동안 획득하는 보상 량'!$B:$G,LEFT('건물 성장 비용'!G$3,1)+1,0)
*IF(MOD($F193+LEFT($G$3,1)+4,5)=$U$8,$V$8)
*$E193,0)</f>
        <v>2126</v>
      </c>
      <c r="H193">
        <f>ROUNDDOWN(VLOOKUP($D193,'단계별 1일동안 획득하는 보상 량'!$B:$G,LEFT('건물 성장 비용'!H$3,1)+1,0)
*IF(MOD($F193+LEFT($G$3,1)+4,5)=$U$8,$V$8)
*$E193,0)</f>
        <v>0</v>
      </c>
      <c r="I193">
        <f>ROUNDDOWN(VLOOKUP($D193,'단계별 1일동안 획득하는 보상 량'!$B:$G,LEFT('건물 성장 비용'!I$3,1)+1,0)
*IF(MOD($F193+LEFT($G$3,1)+4,5)=$U$8,$V$8)
*$E193,0)</f>
        <v>0</v>
      </c>
      <c r="J193">
        <f>ROUNDDOWN(VLOOKUP($D193,'단계별 1일동안 획득하는 보상 량'!$B:$G,LEFT('건물 성장 비용'!J$3,1)+1,0)
*IF(MOD($F193+LEFT($G$3,1)+4,5)=$U$8,$V$8)
*$E193,0)</f>
        <v>850</v>
      </c>
      <c r="K193">
        <f>ROUNDDOWN(VLOOKUP($D193,'단계별 1일동안 획득하는 보상 량'!$B:$G,LEFT('건물 성장 비용'!K$3,1)+1,0)
*IF(MOD($F193+LEFT($G$3,1)+4,5)=$U$8,$V$8)
*$E193,0)</f>
        <v>0</v>
      </c>
      <c r="L193">
        <f>ROUNDDOWN(VLOOKUP($D193,'단계별 1일동안 획득하는 보상 량'!$B:$G,LEFT('건물 성장 비용'!L$3,1)+1,0)
*IF(MOD($F193+LEFT($G$3,1)+4,5)=$U$8,$V$8)
*$E193,0)</f>
        <v>2126</v>
      </c>
      <c r="M193">
        <f>ROUNDDOWN(VLOOKUP($D193,'단계별 1일동안 획득하는 보상 량'!$B:$G,LEFT('건물 성장 비용'!M$3,1)+1,0)
*IF(MOD($F193+LEFT($G$3,1)+4,5)=$U$8,$V$8)
*$E193,0)</f>
        <v>0</v>
      </c>
      <c r="N193">
        <f>ROUNDDOWN(VLOOKUP($D193,'단계별 1일동안 획득하는 보상 량'!$B:$G,LEFT('건물 성장 비용'!N$3,1)+1,0)
*IF(MOD($F193+LEFT($G$3,1)+4,5)=$U$8,$V$8)
*$E193,0)</f>
        <v>2126</v>
      </c>
      <c r="O193">
        <f>ROUNDDOWN(VLOOKUP($D193,'단계별 1일동안 획득하는 보상 량'!$B:$G,LEFT('건물 성장 비용'!O$3,1)+1,0)
*IF(MOD($F193+LEFT($G$3,1)+4,5)=$U$8,$V$8)
*$E193,0)</f>
        <v>850</v>
      </c>
      <c r="P193">
        <f>ROUNDDOWN(VLOOKUP($D193,'단계별 1일동안 획득하는 보상 량'!$B:$G,LEFT('건물 성장 비용'!P$3,1)+1,0)
*IF(MOD($F193+LEFT($G$3,1)+4,5)=$U$8,$V$8)
*$E193,0)</f>
        <v>2126</v>
      </c>
      <c r="Q193">
        <f>ROUNDDOWN(VLOOKUP($D193,'단계별 1일동안 획득하는 보상 량'!$B:$G,LEFT('건물 성장 비용'!Q$3,1)+1,0)
*IF(MOD($F193+LEFT($G$3,1)+4,5)=$U$8,$V$8)
*$E193,0)</f>
        <v>0</v>
      </c>
      <c r="R193">
        <f>ROUNDDOWN(VLOOKUP($D193,'단계별 1일동안 획득하는 보상 량'!$B:$G,LEFT('건물 성장 비용'!R$3,1)+1,0)
*IF(MOD($F193+LEFT($G$3,1)+4,5)=$U$8,$V$8)
*$E193,0)</f>
        <v>2126</v>
      </c>
      <c r="S193">
        <f>ROUNDDOWN(VLOOKUP($D193,'단계별 1일동안 획득하는 보상 량'!$B:$G,LEFT('건물 성장 비용'!S$3,1)+1,0)
*IF(MOD($F193+LEFT($G$3,1)+4,5)=$U$8,$V$8)
*$E193,0)</f>
        <v>0</v>
      </c>
    </row>
    <row r="194" spans="4:19" x14ac:dyDescent="0.3">
      <c r="D194">
        <f t="shared" si="2"/>
        <v>38</v>
      </c>
      <c r="E194" s="30">
        <v>1</v>
      </c>
      <c r="F194" s="27">
        <v>190</v>
      </c>
      <c r="G194">
        <f>ROUNDDOWN(VLOOKUP($D194,'단계별 1일동안 획득하는 보상 량'!$B:$G,LEFT('건물 성장 비용'!G$3,1)+1,0)
*IF(MOD($F194+LEFT($G$3,1)+4,5)=$U$9,$V$9)
*$E194,0)</f>
        <v>2551</v>
      </c>
      <c r="H194">
        <f>ROUNDDOWN(VLOOKUP($D194,'단계별 1일동안 획득하는 보상 량'!$B:$G,LEFT('건물 성장 비용'!H$3,1)+1,0)
*IF(MOD($F194+LEFT($G$3,1)+4,5)=$U$9,$V$9)
*$E194,0)</f>
        <v>0</v>
      </c>
      <c r="I194">
        <f>ROUNDDOWN(VLOOKUP($D194,'단계별 1일동안 획득하는 보상 량'!$B:$G,LEFT('건물 성장 비용'!I$3,1)+1,0)
*IF(MOD($F194+LEFT($G$3,1)+4,5)=$U$9,$V$9)
*$E194,0)</f>
        <v>0</v>
      </c>
      <c r="J194">
        <f>ROUNDDOWN(VLOOKUP($D194,'단계별 1일동안 획득하는 보상 량'!$B:$G,LEFT('건물 성장 비용'!J$3,1)+1,0)
*IF(MOD($F194+LEFT($G$3,1)+4,5)=$U$9,$V$9)
*$E194,0)</f>
        <v>1020</v>
      </c>
      <c r="K194">
        <f>ROUNDDOWN(VLOOKUP($D194,'단계별 1일동안 획득하는 보상 량'!$B:$G,LEFT('건물 성장 비용'!K$3,1)+1,0)
*IF(MOD($F194+LEFT($G$3,1)+4,5)=$U$9,$V$9)
*$E194,0)</f>
        <v>0</v>
      </c>
      <c r="L194">
        <f>ROUNDDOWN(VLOOKUP($D194,'단계별 1일동안 획득하는 보상 량'!$B:$G,LEFT('건물 성장 비용'!L$3,1)+1,0)
*IF(MOD($F194+LEFT($G$3,1)+4,5)=$U$9,$V$9)
*$E194,0)</f>
        <v>2551</v>
      </c>
      <c r="M194">
        <f>ROUNDDOWN(VLOOKUP($D194,'단계별 1일동안 획득하는 보상 량'!$B:$G,LEFT('건물 성장 비용'!M$3,1)+1,0)
*IF(MOD($F194+LEFT($G$3,1)+4,5)=$U$9,$V$9)
*$E194,0)</f>
        <v>0</v>
      </c>
      <c r="N194">
        <f>ROUNDDOWN(VLOOKUP($D194,'단계별 1일동안 획득하는 보상 량'!$B:$G,LEFT('건물 성장 비용'!N$3,1)+1,0)
*IF(MOD($F194+LEFT($G$3,1)+4,5)=$U$9,$V$9)
*$E194,0)</f>
        <v>2551</v>
      </c>
      <c r="O194">
        <f>ROUNDDOWN(VLOOKUP($D194,'단계별 1일동안 획득하는 보상 량'!$B:$G,LEFT('건물 성장 비용'!O$3,1)+1,0)
*IF(MOD($F194+LEFT($G$3,1)+4,5)=$U$9,$V$9)
*$E194,0)</f>
        <v>1020</v>
      </c>
      <c r="P194">
        <f>ROUNDDOWN(VLOOKUP($D194,'단계별 1일동안 획득하는 보상 량'!$B:$G,LEFT('건물 성장 비용'!P$3,1)+1,0)
*IF(MOD($F194+LEFT($G$3,1)+4,5)=$U$9,$V$9)
*$E194,0)</f>
        <v>2551</v>
      </c>
      <c r="Q194">
        <f>ROUNDDOWN(VLOOKUP($D194,'단계별 1일동안 획득하는 보상 량'!$B:$G,LEFT('건물 성장 비용'!Q$3,1)+1,0)
*IF(MOD($F194+LEFT($G$3,1)+4,5)=$U$9,$V$9)
*$E194,0)</f>
        <v>0</v>
      </c>
      <c r="R194">
        <f>ROUNDDOWN(VLOOKUP($D194,'단계별 1일동안 획득하는 보상 량'!$B:$G,LEFT('건물 성장 비용'!R$3,1)+1,0)
*IF(MOD($F194+LEFT($G$3,1)+4,5)=$U$9,$V$9)
*$E194,0)</f>
        <v>2551</v>
      </c>
      <c r="S194">
        <f>ROUNDDOWN(VLOOKUP($D194,'단계별 1일동안 획득하는 보상 량'!$B:$G,LEFT('건물 성장 비용'!S$3,1)+1,0)
*IF(MOD($F194+LEFT($G$3,1)+4,5)=$U$9,$V$9)
*$E194,0)</f>
        <v>0</v>
      </c>
    </row>
    <row r="195" spans="4:19" x14ac:dyDescent="0.3">
      <c r="D195">
        <f t="shared" si="2"/>
        <v>39</v>
      </c>
      <c r="E195" s="30">
        <v>1</v>
      </c>
      <c r="F195" s="27">
        <v>191</v>
      </c>
      <c r="G195">
        <f>ROUNDDOWN(VLOOKUP($D195,'단계별 1일동안 획득하는 보상 량'!$B:$G,LEFT('건물 성장 비용'!G$3,1)+1,0)
*IF(MOD($F195+LEFT($G$3,1)+4,5)=$U$5,$V$5)
*$E195,0)</f>
        <v>1020</v>
      </c>
      <c r="H195">
        <f>ROUNDDOWN(VLOOKUP($D195,'단계별 1일동안 획득하는 보상 량'!$B:$G,LEFT('건물 성장 비용'!H$3,1)+1,0)
*IF(MOD($F195+LEFT($G$3,1)+4,5)=$U$5,$V$5)
*$E195,0)</f>
        <v>0</v>
      </c>
      <c r="I195">
        <f>ROUNDDOWN(VLOOKUP($D195,'단계별 1일동안 획득하는 보상 량'!$B:$G,LEFT('건물 성장 비용'!I$3,1)+1,0)
*IF(MOD($F195+LEFT($G$3,1)+4,5)=$U$5,$V$5)
*$E195,0)</f>
        <v>0</v>
      </c>
      <c r="J195">
        <f>ROUNDDOWN(VLOOKUP($D195,'단계별 1일동안 획득하는 보상 량'!$B:$G,LEFT('건물 성장 비용'!J$3,1)+1,0)
*IF(MOD($F195+LEFT($G$3,1)+4,5)=$U$5,$V$5)
*$E195,0)</f>
        <v>0</v>
      </c>
      <c r="K195">
        <f>ROUNDDOWN(VLOOKUP($D195,'단계별 1일동안 획득하는 보상 량'!$B:$G,LEFT('건물 성장 비용'!K$3,1)+1,0)
*IF(MOD($F195+LEFT($G$3,1)+4,5)=$U$5,$V$5)
*$E195,0)</f>
        <v>204</v>
      </c>
      <c r="L195">
        <f>ROUNDDOWN(VLOOKUP($D195,'단계별 1일동안 획득하는 보상 량'!$B:$G,LEFT('건물 성장 비용'!L$3,1)+1,0)
*IF(MOD($F195+LEFT($G$3,1)+4,5)=$U$5,$V$5)
*$E195,0)</f>
        <v>1020</v>
      </c>
      <c r="M195">
        <f>ROUNDDOWN(VLOOKUP($D195,'단계별 1일동안 획득하는 보상 량'!$B:$G,LEFT('건물 성장 비용'!M$3,1)+1,0)
*IF(MOD($F195+LEFT($G$3,1)+4,5)=$U$5,$V$5)
*$E195,0)</f>
        <v>204</v>
      </c>
      <c r="N195">
        <f>ROUNDDOWN(VLOOKUP($D195,'단계별 1일동안 획득하는 보상 량'!$B:$G,LEFT('건물 성장 비용'!N$3,1)+1,0)
*IF(MOD($F195+LEFT($G$3,1)+4,5)=$U$5,$V$5)
*$E195,0)</f>
        <v>1020</v>
      </c>
      <c r="O195">
        <f>ROUNDDOWN(VLOOKUP($D195,'단계별 1일동안 획득하는 보상 량'!$B:$G,LEFT('건물 성장 비용'!O$3,1)+1,0)
*IF(MOD($F195+LEFT($G$3,1)+4,5)=$U$5,$V$5)
*$E195,0)</f>
        <v>0</v>
      </c>
      <c r="P195">
        <f>ROUNDDOWN(VLOOKUP($D195,'단계별 1일동안 획득하는 보상 량'!$B:$G,LEFT('건물 성장 비용'!P$3,1)+1,0)
*IF(MOD($F195+LEFT($G$3,1)+4,5)=$U$5,$V$5)
*$E195,0)</f>
        <v>1020</v>
      </c>
      <c r="Q195">
        <f>ROUNDDOWN(VLOOKUP($D195,'단계별 1일동안 획득하는 보상 량'!$B:$G,LEFT('건물 성장 비용'!Q$3,1)+1,0)
*IF(MOD($F195+LEFT($G$3,1)+4,5)=$U$5,$V$5)
*$E195,0)</f>
        <v>0</v>
      </c>
      <c r="R195">
        <f>ROUNDDOWN(VLOOKUP($D195,'단계별 1일동안 획득하는 보상 량'!$B:$G,LEFT('건물 성장 비용'!R$3,1)+1,0)
*IF(MOD($F195+LEFT($G$3,1)+4,5)=$U$5,$V$5)
*$E195,0)</f>
        <v>1020</v>
      </c>
      <c r="S195">
        <f>ROUNDDOWN(VLOOKUP($D195,'단계별 1일동안 획득하는 보상 량'!$B:$G,LEFT('건물 성장 비용'!S$3,1)+1,0)
*IF(MOD($F195+LEFT($G$3,1)+4,5)=$U$5,$V$5)
*$E195,0)</f>
        <v>0</v>
      </c>
    </row>
    <row r="196" spans="4:19" x14ac:dyDescent="0.3">
      <c r="D196">
        <f t="shared" si="2"/>
        <v>39</v>
      </c>
      <c r="E196" s="30">
        <v>1</v>
      </c>
      <c r="F196" s="27">
        <v>192</v>
      </c>
      <c r="G196">
        <f>ROUNDDOWN(VLOOKUP($D196,'단계별 1일동안 획득하는 보상 량'!$B:$G,LEFT('건물 성장 비용'!G$3,1)+1,0)
*IF(MOD($F196+LEFT($G$3,1)+4,5)=$U$6,$V$6)
*$E196,0)</f>
        <v>1531</v>
      </c>
      <c r="H196">
        <f>ROUNDDOWN(VLOOKUP($D196,'단계별 1일동안 획득하는 보상 량'!$B:$G,LEFT('건물 성장 비용'!H$3,1)+1,0)
*IF(MOD($F196+LEFT($G$3,1)+4,5)=$U$6,$V$6)
*$E196,0)</f>
        <v>0</v>
      </c>
      <c r="I196">
        <f>ROUNDDOWN(VLOOKUP($D196,'단계별 1일동안 획득하는 보상 량'!$B:$G,LEFT('건물 성장 비용'!I$3,1)+1,0)
*IF(MOD($F196+LEFT($G$3,1)+4,5)=$U$6,$V$6)
*$E196,0)</f>
        <v>0</v>
      </c>
      <c r="J196">
        <f>ROUNDDOWN(VLOOKUP($D196,'단계별 1일동안 획득하는 보상 량'!$B:$G,LEFT('건물 성장 비용'!J$3,1)+1,0)
*IF(MOD($F196+LEFT($G$3,1)+4,5)=$U$6,$V$6)
*$E196,0)</f>
        <v>0</v>
      </c>
      <c r="K196">
        <f>ROUNDDOWN(VLOOKUP($D196,'단계별 1일동안 획득하는 보상 량'!$B:$G,LEFT('건물 성장 비용'!K$3,1)+1,0)
*IF(MOD($F196+LEFT($G$3,1)+4,5)=$U$6,$V$6)
*$E196,0)</f>
        <v>306</v>
      </c>
      <c r="L196">
        <f>ROUNDDOWN(VLOOKUP($D196,'단계별 1일동안 획득하는 보상 량'!$B:$G,LEFT('건물 성장 비용'!L$3,1)+1,0)
*IF(MOD($F196+LEFT($G$3,1)+4,5)=$U$6,$V$6)
*$E196,0)</f>
        <v>1531</v>
      </c>
      <c r="M196">
        <f>ROUNDDOWN(VLOOKUP($D196,'단계별 1일동안 획득하는 보상 량'!$B:$G,LEFT('건물 성장 비용'!M$3,1)+1,0)
*IF(MOD($F196+LEFT($G$3,1)+4,5)=$U$6,$V$6)
*$E196,0)</f>
        <v>306</v>
      </c>
      <c r="N196">
        <f>ROUNDDOWN(VLOOKUP($D196,'단계별 1일동안 획득하는 보상 량'!$B:$G,LEFT('건물 성장 비용'!N$3,1)+1,0)
*IF(MOD($F196+LEFT($G$3,1)+4,5)=$U$6,$V$6)
*$E196,0)</f>
        <v>1531</v>
      </c>
      <c r="O196">
        <f>ROUNDDOWN(VLOOKUP($D196,'단계별 1일동안 획득하는 보상 량'!$B:$G,LEFT('건물 성장 비용'!O$3,1)+1,0)
*IF(MOD($F196+LEFT($G$3,1)+4,5)=$U$6,$V$6)
*$E196,0)</f>
        <v>0</v>
      </c>
      <c r="P196">
        <f>ROUNDDOWN(VLOOKUP($D196,'단계별 1일동안 획득하는 보상 량'!$B:$G,LEFT('건물 성장 비용'!P$3,1)+1,0)
*IF(MOD($F196+LEFT($G$3,1)+4,5)=$U$6,$V$6)
*$E196,0)</f>
        <v>1531</v>
      </c>
      <c r="Q196">
        <f>ROUNDDOWN(VLOOKUP($D196,'단계별 1일동안 획득하는 보상 량'!$B:$G,LEFT('건물 성장 비용'!Q$3,1)+1,0)
*IF(MOD($F196+LEFT($G$3,1)+4,5)=$U$6,$V$6)
*$E196,0)</f>
        <v>0</v>
      </c>
      <c r="R196">
        <f>ROUNDDOWN(VLOOKUP($D196,'단계별 1일동안 획득하는 보상 량'!$B:$G,LEFT('건물 성장 비용'!R$3,1)+1,0)
*IF(MOD($F196+LEFT($G$3,1)+4,5)=$U$6,$V$6)
*$E196,0)</f>
        <v>1531</v>
      </c>
      <c r="S196">
        <f>ROUNDDOWN(VLOOKUP($D196,'단계별 1일동안 획득하는 보상 량'!$B:$G,LEFT('건물 성장 비용'!S$3,1)+1,0)
*IF(MOD($F196+LEFT($G$3,1)+4,5)=$U$6,$V$6)
*$E196,0)</f>
        <v>0</v>
      </c>
    </row>
    <row r="197" spans="4:19" x14ac:dyDescent="0.3">
      <c r="D197">
        <f t="shared" si="2"/>
        <v>39</v>
      </c>
      <c r="E197" s="30">
        <v>1</v>
      </c>
      <c r="F197" s="27">
        <v>193</v>
      </c>
      <c r="G197">
        <f>ROUNDDOWN(VLOOKUP($D197,'단계별 1일동안 획득하는 보상 량'!$B:$G,LEFT('건물 성장 비용'!G$3,1)+1,0)
*IF(MOD($F197+LEFT($G$3,1)+4,5)=$U$7,$V$7)
*$E197,0)</f>
        <v>2041</v>
      </c>
      <c r="H197">
        <f>ROUNDDOWN(VLOOKUP($D197,'단계별 1일동안 획득하는 보상 량'!$B:$G,LEFT('건물 성장 비용'!H$3,1)+1,0)
*IF(MOD($F197+LEFT($G$3,1)+4,5)=$U$7,$V$7)
*$E197,0)</f>
        <v>0</v>
      </c>
      <c r="I197">
        <f>ROUNDDOWN(VLOOKUP($D197,'단계별 1일동안 획득하는 보상 량'!$B:$G,LEFT('건물 성장 비용'!I$3,1)+1,0)
*IF(MOD($F197+LEFT($G$3,1)+4,5)=$U$7,$V$7)
*$E197,0)</f>
        <v>0</v>
      </c>
      <c r="J197">
        <f>ROUNDDOWN(VLOOKUP($D197,'단계별 1일동안 획득하는 보상 량'!$B:$G,LEFT('건물 성장 비용'!J$3,1)+1,0)
*IF(MOD($F197+LEFT($G$3,1)+4,5)=$U$7,$V$7)
*$E197,0)</f>
        <v>0</v>
      </c>
      <c r="K197">
        <f>ROUNDDOWN(VLOOKUP($D197,'단계별 1일동안 획득하는 보상 량'!$B:$G,LEFT('건물 성장 비용'!K$3,1)+1,0)
*IF(MOD($F197+LEFT($G$3,1)+4,5)=$U$7,$V$7)
*$E197,0)</f>
        <v>408</v>
      </c>
      <c r="L197">
        <f>ROUNDDOWN(VLOOKUP($D197,'단계별 1일동안 획득하는 보상 량'!$B:$G,LEFT('건물 성장 비용'!L$3,1)+1,0)
*IF(MOD($F197+LEFT($G$3,1)+4,5)=$U$7,$V$7)
*$E197,0)</f>
        <v>2041</v>
      </c>
      <c r="M197">
        <f>ROUNDDOWN(VLOOKUP($D197,'단계별 1일동안 획득하는 보상 량'!$B:$G,LEFT('건물 성장 비용'!M$3,1)+1,0)
*IF(MOD($F197+LEFT($G$3,1)+4,5)=$U$7,$V$7)
*$E197,0)</f>
        <v>408</v>
      </c>
      <c r="N197">
        <f>ROUNDDOWN(VLOOKUP($D197,'단계별 1일동안 획득하는 보상 량'!$B:$G,LEFT('건물 성장 비용'!N$3,1)+1,0)
*IF(MOD($F197+LEFT($G$3,1)+4,5)=$U$7,$V$7)
*$E197,0)</f>
        <v>2041</v>
      </c>
      <c r="O197">
        <f>ROUNDDOWN(VLOOKUP($D197,'단계별 1일동안 획득하는 보상 량'!$B:$G,LEFT('건물 성장 비용'!O$3,1)+1,0)
*IF(MOD($F197+LEFT($G$3,1)+4,5)=$U$7,$V$7)
*$E197,0)</f>
        <v>0</v>
      </c>
      <c r="P197">
        <f>ROUNDDOWN(VLOOKUP($D197,'단계별 1일동안 획득하는 보상 량'!$B:$G,LEFT('건물 성장 비용'!P$3,1)+1,0)
*IF(MOD($F197+LEFT($G$3,1)+4,5)=$U$7,$V$7)
*$E197,0)</f>
        <v>2041</v>
      </c>
      <c r="Q197">
        <f>ROUNDDOWN(VLOOKUP($D197,'단계별 1일동안 획득하는 보상 량'!$B:$G,LEFT('건물 성장 비용'!Q$3,1)+1,0)
*IF(MOD($F197+LEFT($G$3,1)+4,5)=$U$7,$V$7)
*$E197,0)</f>
        <v>0</v>
      </c>
      <c r="R197">
        <f>ROUNDDOWN(VLOOKUP($D197,'단계별 1일동안 획득하는 보상 량'!$B:$G,LEFT('건물 성장 비용'!R$3,1)+1,0)
*IF(MOD($F197+LEFT($G$3,1)+4,5)=$U$7,$V$7)
*$E197,0)</f>
        <v>2041</v>
      </c>
      <c r="S197">
        <f>ROUNDDOWN(VLOOKUP($D197,'단계별 1일동안 획득하는 보상 량'!$B:$G,LEFT('건물 성장 비용'!S$3,1)+1,0)
*IF(MOD($F197+LEFT($G$3,1)+4,5)=$U$7,$V$7)
*$E197,0)</f>
        <v>0</v>
      </c>
    </row>
    <row r="198" spans="4:19" x14ac:dyDescent="0.3">
      <c r="D198">
        <f t="shared" si="2"/>
        <v>39</v>
      </c>
      <c r="E198" s="30">
        <v>1</v>
      </c>
      <c r="F198" s="27">
        <v>194</v>
      </c>
      <c r="G198">
        <f>ROUNDDOWN(VLOOKUP($D198,'단계별 1일동안 획득하는 보상 량'!$B:$G,LEFT('건물 성장 비용'!G$3,1)+1,0)
*IF(MOD($F198+LEFT($G$3,1)+4,5)=$U$8,$V$8)
*$E198,0)</f>
        <v>2551</v>
      </c>
      <c r="H198">
        <f>ROUNDDOWN(VLOOKUP($D198,'단계별 1일동안 획득하는 보상 량'!$B:$G,LEFT('건물 성장 비용'!H$3,1)+1,0)
*IF(MOD($F198+LEFT($G$3,1)+4,5)=$U$8,$V$8)
*$E198,0)</f>
        <v>0</v>
      </c>
      <c r="I198">
        <f>ROUNDDOWN(VLOOKUP($D198,'단계별 1일동안 획득하는 보상 량'!$B:$G,LEFT('건물 성장 비용'!I$3,1)+1,0)
*IF(MOD($F198+LEFT($G$3,1)+4,5)=$U$8,$V$8)
*$E198,0)</f>
        <v>0</v>
      </c>
      <c r="J198">
        <f>ROUNDDOWN(VLOOKUP($D198,'단계별 1일동안 획득하는 보상 량'!$B:$G,LEFT('건물 성장 비용'!J$3,1)+1,0)
*IF(MOD($F198+LEFT($G$3,1)+4,5)=$U$8,$V$8)
*$E198,0)</f>
        <v>0</v>
      </c>
      <c r="K198">
        <f>ROUNDDOWN(VLOOKUP($D198,'단계별 1일동안 획득하는 보상 량'!$B:$G,LEFT('건물 성장 비용'!K$3,1)+1,0)
*IF(MOD($F198+LEFT($G$3,1)+4,5)=$U$8,$V$8)
*$E198,0)</f>
        <v>510</v>
      </c>
      <c r="L198">
        <f>ROUNDDOWN(VLOOKUP($D198,'단계별 1일동안 획득하는 보상 량'!$B:$G,LEFT('건물 성장 비용'!L$3,1)+1,0)
*IF(MOD($F198+LEFT($G$3,1)+4,5)=$U$8,$V$8)
*$E198,0)</f>
        <v>2551</v>
      </c>
      <c r="M198">
        <f>ROUNDDOWN(VLOOKUP($D198,'단계별 1일동안 획득하는 보상 량'!$B:$G,LEFT('건물 성장 비용'!M$3,1)+1,0)
*IF(MOD($F198+LEFT($G$3,1)+4,5)=$U$8,$V$8)
*$E198,0)</f>
        <v>510</v>
      </c>
      <c r="N198">
        <f>ROUNDDOWN(VLOOKUP($D198,'단계별 1일동안 획득하는 보상 량'!$B:$G,LEFT('건물 성장 비용'!N$3,1)+1,0)
*IF(MOD($F198+LEFT($G$3,1)+4,5)=$U$8,$V$8)
*$E198,0)</f>
        <v>2551</v>
      </c>
      <c r="O198">
        <f>ROUNDDOWN(VLOOKUP($D198,'단계별 1일동안 획득하는 보상 량'!$B:$G,LEFT('건물 성장 비용'!O$3,1)+1,0)
*IF(MOD($F198+LEFT($G$3,1)+4,5)=$U$8,$V$8)
*$E198,0)</f>
        <v>0</v>
      </c>
      <c r="P198">
        <f>ROUNDDOWN(VLOOKUP($D198,'단계별 1일동안 획득하는 보상 량'!$B:$G,LEFT('건물 성장 비용'!P$3,1)+1,0)
*IF(MOD($F198+LEFT($G$3,1)+4,5)=$U$8,$V$8)
*$E198,0)</f>
        <v>2551</v>
      </c>
      <c r="Q198">
        <f>ROUNDDOWN(VLOOKUP($D198,'단계별 1일동안 획득하는 보상 량'!$B:$G,LEFT('건물 성장 비용'!Q$3,1)+1,0)
*IF(MOD($F198+LEFT($G$3,1)+4,5)=$U$8,$V$8)
*$E198,0)</f>
        <v>0</v>
      </c>
      <c r="R198">
        <f>ROUNDDOWN(VLOOKUP($D198,'단계별 1일동안 획득하는 보상 량'!$B:$G,LEFT('건물 성장 비용'!R$3,1)+1,0)
*IF(MOD($F198+LEFT($G$3,1)+4,5)=$U$8,$V$8)
*$E198,0)</f>
        <v>2551</v>
      </c>
      <c r="S198">
        <f>ROUNDDOWN(VLOOKUP($D198,'단계별 1일동안 획득하는 보상 량'!$B:$G,LEFT('건물 성장 비용'!S$3,1)+1,0)
*IF(MOD($F198+LEFT($G$3,1)+4,5)=$U$8,$V$8)
*$E198,0)</f>
        <v>0</v>
      </c>
    </row>
    <row r="199" spans="4:19" x14ac:dyDescent="0.3">
      <c r="D199">
        <f t="shared" si="2"/>
        <v>39</v>
      </c>
      <c r="E199" s="30">
        <v>1</v>
      </c>
      <c r="F199" s="27">
        <v>195</v>
      </c>
      <c r="G199">
        <f>ROUNDDOWN(VLOOKUP($D199,'단계별 1일동안 획득하는 보상 량'!$B:$G,LEFT('건물 성장 비용'!G$3,1)+1,0)
*IF(MOD($F199+LEFT($G$3,1)+4,5)=$U$9,$V$9)
*$E199,0)</f>
        <v>3062</v>
      </c>
      <c r="H199">
        <f>ROUNDDOWN(VLOOKUP($D199,'단계별 1일동안 획득하는 보상 량'!$B:$G,LEFT('건물 성장 비용'!H$3,1)+1,0)
*IF(MOD($F199+LEFT($G$3,1)+4,5)=$U$9,$V$9)
*$E199,0)</f>
        <v>0</v>
      </c>
      <c r="I199">
        <f>ROUNDDOWN(VLOOKUP($D199,'단계별 1일동안 획득하는 보상 량'!$B:$G,LEFT('건물 성장 비용'!I$3,1)+1,0)
*IF(MOD($F199+LEFT($G$3,1)+4,5)=$U$9,$V$9)
*$E199,0)</f>
        <v>0</v>
      </c>
      <c r="J199">
        <f>ROUNDDOWN(VLOOKUP($D199,'단계별 1일동안 획득하는 보상 량'!$B:$G,LEFT('건물 성장 비용'!J$3,1)+1,0)
*IF(MOD($F199+LEFT($G$3,1)+4,5)=$U$9,$V$9)
*$E199,0)</f>
        <v>0</v>
      </c>
      <c r="K199">
        <f>ROUNDDOWN(VLOOKUP($D199,'단계별 1일동안 획득하는 보상 량'!$B:$G,LEFT('건물 성장 비용'!K$3,1)+1,0)
*IF(MOD($F199+LEFT($G$3,1)+4,5)=$U$9,$V$9)
*$E199,0)</f>
        <v>612</v>
      </c>
      <c r="L199">
        <f>ROUNDDOWN(VLOOKUP($D199,'단계별 1일동안 획득하는 보상 량'!$B:$G,LEFT('건물 성장 비용'!L$3,1)+1,0)
*IF(MOD($F199+LEFT($G$3,1)+4,5)=$U$9,$V$9)
*$E199,0)</f>
        <v>3062</v>
      </c>
      <c r="M199">
        <f>ROUNDDOWN(VLOOKUP($D199,'단계별 1일동안 획득하는 보상 량'!$B:$G,LEFT('건물 성장 비용'!M$3,1)+1,0)
*IF(MOD($F199+LEFT($G$3,1)+4,5)=$U$9,$V$9)
*$E199,0)</f>
        <v>612</v>
      </c>
      <c r="N199">
        <f>ROUNDDOWN(VLOOKUP($D199,'단계별 1일동안 획득하는 보상 량'!$B:$G,LEFT('건물 성장 비용'!N$3,1)+1,0)
*IF(MOD($F199+LEFT($G$3,1)+4,5)=$U$9,$V$9)
*$E199,0)</f>
        <v>3062</v>
      </c>
      <c r="O199">
        <f>ROUNDDOWN(VLOOKUP($D199,'단계별 1일동안 획득하는 보상 량'!$B:$G,LEFT('건물 성장 비용'!O$3,1)+1,0)
*IF(MOD($F199+LEFT($G$3,1)+4,5)=$U$9,$V$9)
*$E199,0)</f>
        <v>0</v>
      </c>
      <c r="P199">
        <f>ROUNDDOWN(VLOOKUP($D199,'단계별 1일동안 획득하는 보상 량'!$B:$G,LEFT('건물 성장 비용'!P$3,1)+1,0)
*IF(MOD($F199+LEFT($G$3,1)+4,5)=$U$9,$V$9)
*$E199,0)</f>
        <v>3062</v>
      </c>
      <c r="Q199">
        <f>ROUNDDOWN(VLOOKUP($D199,'단계별 1일동안 획득하는 보상 량'!$B:$G,LEFT('건물 성장 비용'!Q$3,1)+1,0)
*IF(MOD($F199+LEFT($G$3,1)+4,5)=$U$9,$V$9)
*$E199,0)</f>
        <v>0</v>
      </c>
      <c r="R199">
        <f>ROUNDDOWN(VLOOKUP($D199,'단계별 1일동안 획득하는 보상 량'!$B:$G,LEFT('건물 성장 비용'!R$3,1)+1,0)
*IF(MOD($F199+LEFT($G$3,1)+4,5)=$U$9,$V$9)
*$E199,0)</f>
        <v>3062</v>
      </c>
      <c r="S199">
        <f>ROUNDDOWN(VLOOKUP($D199,'단계별 1일동안 획득하는 보상 량'!$B:$G,LEFT('건물 성장 비용'!S$3,1)+1,0)
*IF(MOD($F199+LEFT($G$3,1)+4,5)=$U$9,$V$9)
*$E199,0)</f>
        <v>0</v>
      </c>
    </row>
    <row r="200" spans="4:19" x14ac:dyDescent="0.3">
      <c r="D200">
        <f t="shared" si="2"/>
        <v>40</v>
      </c>
      <c r="E200" s="30">
        <v>1</v>
      </c>
      <c r="F200" s="27">
        <v>196</v>
      </c>
      <c r="G200">
        <f>ROUNDDOWN(VLOOKUP($D200,'단계별 1일동안 획득하는 보상 량'!$B:$G,LEFT('건물 성장 비용'!G$3,1)+1,0)
*IF(MOD($F200+LEFT($G$3,1)+4,5)=$U$5,$V$5)
*$E200,0)</f>
        <v>1224</v>
      </c>
      <c r="H200">
        <f>ROUNDDOWN(VLOOKUP($D200,'단계별 1일동안 획득하는 보상 량'!$B:$G,LEFT('건물 성장 비용'!H$3,1)+1,0)
*IF(MOD($F200+LEFT($G$3,1)+4,5)=$U$5,$V$5)
*$E200,0)</f>
        <v>979</v>
      </c>
      <c r="I200">
        <f>ROUNDDOWN(VLOOKUP($D200,'단계별 1일동안 획득하는 보상 량'!$B:$G,LEFT('건물 성장 비용'!I$3,1)+1,0)
*IF(MOD($F200+LEFT($G$3,1)+4,5)=$U$5,$V$5)
*$E200,0)</f>
        <v>734</v>
      </c>
      <c r="J200">
        <f>ROUNDDOWN(VLOOKUP($D200,'단계별 1일동안 획득하는 보상 량'!$B:$G,LEFT('건물 성장 비용'!J$3,1)+1,0)
*IF(MOD($F200+LEFT($G$3,1)+4,5)=$U$5,$V$5)
*$E200,0)</f>
        <v>490</v>
      </c>
      <c r="K200">
        <f>ROUNDDOWN(VLOOKUP($D200,'단계별 1일동안 획득하는 보상 량'!$B:$G,LEFT('건물 성장 비용'!K$3,1)+1,0)
*IF(MOD($F200+LEFT($G$3,1)+4,5)=$U$5,$V$5)
*$E200,0)</f>
        <v>245</v>
      </c>
      <c r="L200">
        <f>ROUNDDOWN(VLOOKUP($D200,'단계별 1일동안 획득하는 보상 량'!$B:$G,LEFT('건물 성장 비용'!L$3,1)+1,0)
*IF(MOD($F200+LEFT($G$3,1)+4,5)=$U$5,$V$5)
*$E200,0)</f>
        <v>1224</v>
      </c>
      <c r="M200">
        <f>ROUNDDOWN(VLOOKUP($D200,'단계별 1일동안 획득하는 보상 량'!$B:$G,LEFT('건물 성장 비용'!M$3,1)+1,0)
*IF(MOD($F200+LEFT($G$3,1)+4,5)=$U$5,$V$5)
*$E200,0)</f>
        <v>245</v>
      </c>
      <c r="N200">
        <f>ROUNDDOWN(VLOOKUP($D200,'단계별 1일동안 획득하는 보상 량'!$B:$G,LEFT('건물 성장 비용'!N$3,1)+1,0)
*IF(MOD($F200+LEFT($G$3,1)+4,5)=$U$5,$V$5)
*$E200,0)</f>
        <v>1224</v>
      </c>
      <c r="O200">
        <f>ROUNDDOWN(VLOOKUP($D200,'단계별 1일동안 획득하는 보상 량'!$B:$G,LEFT('건물 성장 비용'!O$3,1)+1,0)
*IF(MOD($F200+LEFT($G$3,1)+4,5)=$U$5,$V$5)
*$E200,0)</f>
        <v>490</v>
      </c>
      <c r="P200">
        <f>ROUNDDOWN(VLOOKUP($D200,'단계별 1일동안 획득하는 보상 량'!$B:$G,LEFT('건물 성장 비용'!P$3,1)+1,0)
*IF(MOD($F200+LEFT($G$3,1)+4,5)=$U$5,$V$5)
*$E200,0)</f>
        <v>1224</v>
      </c>
      <c r="Q200">
        <f>ROUNDDOWN(VLOOKUP($D200,'단계별 1일동안 획득하는 보상 량'!$B:$G,LEFT('건물 성장 비용'!Q$3,1)+1,0)
*IF(MOD($F200+LEFT($G$3,1)+4,5)=$U$5,$V$5)
*$E200,0)</f>
        <v>979</v>
      </c>
      <c r="R200">
        <f>ROUNDDOWN(VLOOKUP($D200,'단계별 1일동안 획득하는 보상 량'!$B:$G,LEFT('건물 성장 비용'!R$3,1)+1,0)
*IF(MOD($F200+LEFT($G$3,1)+4,5)=$U$5,$V$5)
*$E200,0)</f>
        <v>1224</v>
      </c>
      <c r="S200">
        <f>ROUNDDOWN(VLOOKUP($D200,'단계별 1일동안 획득하는 보상 량'!$B:$G,LEFT('건물 성장 비용'!S$3,1)+1,0)
*IF(MOD($F200+LEFT($G$3,1)+4,5)=$U$5,$V$5)
*$E200,0)</f>
        <v>734</v>
      </c>
    </row>
    <row r="201" spans="4:19" x14ac:dyDescent="0.3">
      <c r="D201">
        <f t="shared" si="2"/>
        <v>40</v>
      </c>
      <c r="E201" s="30">
        <v>1</v>
      </c>
      <c r="F201" s="27">
        <v>197</v>
      </c>
      <c r="G201">
        <f>ROUNDDOWN(VLOOKUP($D201,'단계별 1일동안 획득하는 보상 량'!$B:$G,LEFT('건물 성장 비용'!G$3,1)+1,0)
*IF(MOD($F201+LEFT($G$3,1)+4,5)=$U$6,$V$6)
*$E201,0)</f>
        <v>1837</v>
      </c>
      <c r="H201">
        <f>ROUNDDOWN(VLOOKUP($D201,'단계별 1일동안 획득하는 보상 량'!$B:$G,LEFT('건물 성장 비용'!H$3,1)+1,0)
*IF(MOD($F201+LEFT($G$3,1)+4,5)=$U$6,$V$6)
*$E201,0)</f>
        <v>1469</v>
      </c>
      <c r="I201">
        <f>ROUNDDOWN(VLOOKUP($D201,'단계별 1일동안 획득하는 보상 량'!$B:$G,LEFT('건물 성장 비용'!I$3,1)+1,0)
*IF(MOD($F201+LEFT($G$3,1)+4,5)=$U$6,$V$6)
*$E201,0)</f>
        <v>1102</v>
      </c>
      <c r="J201">
        <f>ROUNDDOWN(VLOOKUP($D201,'단계별 1일동안 획득하는 보상 량'!$B:$G,LEFT('건물 성장 비용'!J$3,1)+1,0)
*IF(MOD($F201+LEFT($G$3,1)+4,5)=$U$6,$V$6)
*$E201,0)</f>
        <v>735</v>
      </c>
      <c r="K201">
        <f>ROUNDDOWN(VLOOKUP($D201,'단계별 1일동안 획득하는 보상 량'!$B:$G,LEFT('건물 성장 비용'!K$3,1)+1,0)
*IF(MOD($F201+LEFT($G$3,1)+4,5)=$U$6,$V$6)
*$E201,0)</f>
        <v>367</v>
      </c>
      <c r="L201">
        <f>ROUNDDOWN(VLOOKUP($D201,'단계별 1일동안 획득하는 보상 량'!$B:$G,LEFT('건물 성장 비용'!L$3,1)+1,0)
*IF(MOD($F201+LEFT($G$3,1)+4,5)=$U$6,$V$6)
*$E201,0)</f>
        <v>1837</v>
      </c>
      <c r="M201">
        <f>ROUNDDOWN(VLOOKUP($D201,'단계별 1일동안 획득하는 보상 량'!$B:$G,LEFT('건물 성장 비용'!M$3,1)+1,0)
*IF(MOD($F201+LEFT($G$3,1)+4,5)=$U$6,$V$6)
*$E201,0)</f>
        <v>367</v>
      </c>
      <c r="N201">
        <f>ROUNDDOWN(VLOOKUP($D201,'단계별 1일동안 획득하는 보상 량'!$B:$G,LEFT('건물 성장 비용'!N$3,1)+1,0)
*IF(MOD($F201+LEFT($G$3,1)+4,5)=$U$6,$V$6)
*$E201,0)</f>
        <v>1837</v>
      </c>
      <c r="O201">
        <f>ROUNDDOWN(VLOOKUP($D201,'단계별 1일동안 획득하는 보상 량'!$B:$G,LEFT('건물 성장 비용'!O$3,1)+1,0)
*IF(MOD($F201+LEFT($G$3,1)+4,5)=$U$6,$V$6)
*$E201,0)</f>
        <v>735</v>
      </c>
      <c r="P201">
        <f>ROUNDDOWN(VLOOKUP($D201,'단계별 1일동안 획득하는 보상 량'!$B:$G,LEFT('건물 성장 비용'!P$3,1)+1,0)
*IF(MOD($F201+LEFT($G$3,1)+4,5)=$U$6,$V$6)
*$E201,0)</f>
        <v>1837</v>
      </c>
      <c r="Q201">
        <f>ROUNDDOWN(VLOOKUP($D201,'단계별 1일동안 획득하는 보상 량'!$B:$G,LEFT('건물 성장 비용'!Q$3,1)+1,0)
*IF(MOD($F201+LEFT($G$3,1)+4,5)=$U$6,$V$6)
*$E201,0)</f>
        <v>1469</v>
      </c>
      <c r="R201">
        <f>ROUNDDOWN(VLOOKUP($D201,'단계별 1일동안 획득하는 보상 량'!$B:$G,LEFT('건물 성장 비용'!R$3,1)+1,0)
*IF(MOD($F201+LEFT($G$3,1)+4,5)=$U$6,$V$6)
*$E201,0)</f>
        <v>1837</v>
      </c>
      <c r="S201">
        <f>ROUNDDOWN(VLOOKUP($D201,'단계별 1일동안 획득하는 보상 량'!$B:$G,LEFT('건물 성장 비용'!S$3,1)+1,0)
*IF(MOD($F201+LEFT($G$3,1)+4,5)=$U$6,$V$6)
*$E201,0)</f>
        <v>1102</v>
      </c>
    </row>
    <row r="202" spans="4:19" x14ac:dyDescent="0.3">
      <c r="D202">
        <f t="shared" si="2"/>
        <v>40</v>
      </c>
      <c r="E202" s="30">
        <v>1</v>
      </c>
      <c r="F202" s="27">
        <v>198</v>
      </c>
      <c r="G202">
        <f>ROUNDDOWN(VLOOKUP($D202,'단계별 1일동안 획득하는 보상 량'!$B:$G,LEFT('건물 성장 비용'!G$3,1)+1,0)
*IF(MOD($F202+LEFT($G$3,1)+4,5)=$U$7,$V$7)
*$E202,0)</f>
        <v>2449</v>
      </c>
      <c r="H202">
        <f>ROUNDDOWN(VLOOKUP($D202,'단계별 1일동안 획득하는 보상 량'!$B:$G,LEFT('건물 성장 비용'!H$3,1)+1,0)
*IF(MOD($F202+LEFT($G$3,1)+4,5)=$U$7,$V$7)
*$E202,0)</f>
        <v>1959</v>
      </c>
      <c r="I202">
        <f>ROUNDDOWN(VLOOKUP($D202,'단계별 1일동안 획득하는 보상 량'!$B:$G,LEFT('건물 성장 비용'!I$3,1)+1,0)
*IF(MOD($F202+LEFT($G$3,1)+4,5)=$U$7,$V$7)
*$E202,0)</f>
        <v>1469</v>
      </c>
      <c r="J202">
        <f>ROUNDDOWN(VLOOKUP($D202,'단계별 1일동안 획득하는 보상 량'!$B:$G,LEFT('건물 성장 비용'!J$3,1)+1,0)
*IF(MOD($F202+LEFT($G$3,1)+4,5)=$U$7,$V$7)
*$E202,0)</f>
        <v>980</v>
      </c>
      <c r="K202">
        <f>ROUNDDOWN(VLOOKUP($D202,'단계별 1일동안 획득하는 보상 량'!$B:$G,LEFT('건물 성장 비용'!K$3,1)+1,0)
*IF(MOD($F202+LEFT($G$3,1)+4,5)=$U$7,$V$7)
*$E202,0)</f>
        <v>490</v>
      </c>
      <c r="L202">
        <f>ROUNDDOWN(VLOOKUP($D202,'단계별 1일동안 획득하는 보상 량'!$B:$G,LEFT('건물 성장 비용'!L$3,1)+1,0)
*IF(MOD($F202+LEFT($G$3,1)+4,5)=$U$7,$V$7)
*$E202,0)</f>
        <v>2449</v>
      </c>
      <c r="M202">
        <f>ROUNDDOWN(VLOOKUP($D202,'단계별 1일동안 획득하는 보상 량'!$B:$G,LEFT('건물 성장 비용'!M$3,1)+1,0)
*IF(MOD($F202+LEFT($G$3,1)+4,5)=$U$7,$V$7)
*$E202,0)</f>
        <v>490</v>
      </c>
      <c r="N202">
        <f>ROUNDDOWN(VLOOKUP($D202,'단계별 1일동안 획득하는 보상 량'!$B:$G,LEFT('건물 성장 비용'!N$3,1)+1,0)
*IF(MOD($F202+LEFT($G$3,1)+4,5)=$U$7,$V$7)
*$E202,0)</f>
        <v>2449</v>
      </c>
      <c r="O202">
        <f>ROUNDDOWN(VLOOKUP($D202,'단계별 1일동안 획득하는 보상 량'!$B:$G,LEFT('건물 성장 비용'!O$3,1)+1,0)
*IF(MOD($F202+LEFT($G$3,1)+4,5)=$U$7,$V$7)
*$E202,0)</f>
        <v>980</v>
      </c>
      <c r="P202">
        <f>ROUNDDOWN(VLOOKUP($D202,'단계별 1일동안 획득하는 보상 량'!$B:$G,LEFT('건물 성장 비용'!P$3,1)+1,0)
*IF(MOD($F202+LEFT($G$3,1)+4,5)=$U$7,$V$7)
*$E202,0)</f>
        <v>2449</v>
      </c>
      <c r="Q202">
        <f>ROUNDDOWN(VLOOKUP($D202,'단계별 1일동안 획득하는 보상 량'!$B:$G,LEFT('건물 성장 비용'!Q$3,1)+1,0)
*IF(MOD($F202+LEFT($G$3,1)+4,5)=$U$7,$V$7)
*$E202,0)</f>
        <v>1959</v>
      </c>
      <c r="R202">
        <f>ROUNDDOWN(VLOOKUP($D202,'단계별 1일동안 획득하는 보상 량'!$B:$G,LEFT('건물 성장 비용'!R$3,1)+1,0)
*IF(MOD($F202+LEFT($G$3,1)+4,5)=$U$7,$V$7)
*$E202,0)</f>
        <v>2449</v>
      </c>
      <c r="S202">
        <f>ROUNDDOWN(VLOOKUP($D202,'단계별 1일동안 획득하는 보상 량'!$B:$G,LEFT('건물 성장 비용'!S$3,1)+1,0)
*IF(MOD($F202+LEFT($G$3,1)+4,5)=$U$7,$V$7)
*$E202,0)</f>
        <v>1469</v>
      </c>
    </row>
    <row r="203" spans="4:19" x14ac:dyDescent="0.3">
      <c r="D203">
        <f t="shared" ref="D203:D266" si="3">D198+1</f>
        <v>40</v>
      </c>
      <c r="E203" s="30">
        <v>1</v>
      </c>
      <c r="F203" s="27">
        <v>199</v>
      </c>
      <c r="G203">
        <f>ROUNDDOWN(VLOOKUP($D203,'단계별 1일동안 획득하는 보상 량'!$B:$G,LEFT('건물 성장 비용'!G$3,1)+1,0)
*IF(MOD($F203+LEFT($G$3,1)+4,5)=$U$8,$V$8)
*$E203,0)</f>
        <v>3062</v>
      </c>
      <c r="H203">
        <f>ROUNDDOWN(VLOOKUP($D203,'단계별 1일동안 획득하는 보상 량'!$B:$G,LEFT('건물 성장 비용'!H$3,1)+1,0)
*IF(MOD($F203+LEFT($G$3,1)+4,5)=$U$8,$V$8)
*$E203,0)</f>
        <v>2449</v>
      </c>
      <c r="I203">
        <f>ROUNDDOWN(VLOOKUP($D203,'단계별 1일동안 획득하는 보상 량'!$B:$G,LEFT('건물 성장 비용'!I$3,1)+1,0)
*IF(MOD($F203+LEFT($G$3,1)+4,5)=$U$8,$V$8)
*$E203,0)</f>
        <v>1837</v>
      </c>
      <c r="J203">
        <f>ROUNDDOWN(VLOOKUP($D203,'단계별 1일동안 획득하는 보상 량'!$B:$G,LEFT('건물 성장 비용'!J$3,1)+1,0)
*IF(MOD($F203+LEFT($G$3,1)+4,5)=$U$8,$V$8)
*$E203,0)</f>
        <v>1225</v>
      </c>
      <c r="K203">
        <f>ROUNDDOWN(VLOOKUP($D203,'단계별 1일동안 획득하는 보상 량'!$B:$G,LEFT('건물 성장 비용'!K$3,1)+1,0)
*IF(MOD($F203+LEFT($G$3,1)+4,5)=$U$8,$V$8)
*$E203,0)</f>
        <v>612</v>
      </c>
      <c r="L203">
        <f>ROUNDDOWN(VLOOKUP($D203,'단계별 1일동안 획득하는 보상 량'!$B:$G,LEFT('건물 성장 비용'!L$3,1)+1,0)
*IF(MOD($F203+LEFT($G$3,1)+4,5)=$U$8,$V$8)
*$E203,0)</f>
        <v>3062</v>
      </c>
      <c r="M203">
        <f>ROUNDDOWN(VLOOKUP($D203,'단계별 1일동안 획득하는 보상 량'!$B:$G,LEFT('건물 성장 비용'!M$3,1)+1,0)
*IF(MOD($F203+LEFT($G$3,1)+4,5)=$U$8,$V$8)
*$E203,0)</f>
        <v>612</v>
      </c>
      <c r="N203">
        <f>ROUNDDOWN(VLOOKUP($D203,'단계별 1일동안 획득하는 보상 량'!$B:$G,LEFT('건물 성장 비용'!N$3,1)+1,0)
*IF(MOD($F203+LEFT($G$3,1)+4,5)=$U$8,$V$8)
*$E203,0)</f>
        <v>3062</v>
      </c>
      <c r="O203">
        <f>ROUNDDOWN(VLOOKUP($D203,'단계별 1일동안 획득하는 보상 량'!$B:$G,LEFT('건물 성장 비용'!O$3,1)+1,0)
*IF(MOD($F203+LEFT($G$3,1)+4,5)=$U$8,$V$8)
*$E203,0)</f>
        <v>1225</v>
      </c>
      <c r="P203">
        <f>ROUNDDOWN(VLOOKUP($D203,'단계별 1일동안 획득하는 보상 량'!$B:$G,LEFT('건물 성장 비용'!P$3,1)+1,0)
*IF(MOD($F203+LEFT($G$3,1)+4,5)=$U$8,$V$8)
*$E203,0)</f>
        <v>3062</v>
      </c>
      <c r="Q203">
        <f>ROUNDDOWN(VLOOKUP($D203,'단계별 1일동안 획득하는 보상 량'!$B:$G,LEFT('건물 성장 비용'!Q$3,1)+1,0)
*IF(MOD($F203+LEFT($G$3,1)+4,5)=$U$8,$V$8)
*$E203,0)</f>
        <v>2449</v>
      </c>
      <c r="R203">
        <f>ROUNDDOWN(VLOOKUP($D203,'단계별 1일동안 획득하는 보상 량'!$B:$G,LEFT('건물 성장 비용'!R$3,1)+1,0)
*IF(MOD($F203+LEFT($G$3,1)+4,5)=$U$8,$V$8)
*$E203,0)</f>
        <v>3062</v>
      </c>
      <c r="S203">
        <f>ROUNDDOWN(VLOOKUP($D203,'단계별 1일동안 획득하는 보상 량'!$B:$G,LEFT('건물 성장 비용'!S$3,1)+1,0)
*IF(MOD($F203+LEFT($G$3,1)+4,5)=$U$8,$V$8)
*$E203,0)</f>
        <v>1837</v>
      </c>
    </row>
    <row r="204" spans="4:19" x14ac:dyDescent="0.3">
      <c r="D204">
        <f t="shared" si="3"/>
        <v>40</v>
      </c>
      <c r="E204" s="30">
        <v>1</v>
      </c>
      <c r="F204" s="27">
        <v>200</v>
      </c>
      <c r="G204">
        <f>ROUNDDOWN(VLOOKUP($D204,'단계별 1일동안 획득하는 보상 량'!$B:$G,LEFT('건물 성장 비용'!G$3,1)+1,0)
*IF(MOD($F204+LEFT($G$3,1)+4,5)=$U$9,$V$9)
*$E204,0)</f>
        <v>3674</v>
      </c>
      <c r="H204">
        <f>ROUNDDOWN(VLOOKUP($D204,'단계별 1일동안 획득하는 보상 량'!$B:$G,LEFT('건물 성장 비용'!H$3,1)+1,0)
*IF(MOD($F204+LEFT($G$3,1)+4,5)=$U$9,$V$9)
*$E204,0)</f>
        <v>2939</v>
      </c>
      <c r="I204">
        <f>ROUNDDOWN(VLOOKUP($D204,'단계별 1일동안 획득하는 보상 량'!$B:$G,LEFT('건물 성장 비용'!I$3,1)+1,0)
*IF(MOD($F204+LEFT($G$3,1)+4,5)=$U$9,$V$9)
*$E204,0)</f>
        <v>2204</v>
      </c>
      <c r="J204">
        <f>ROUNDDOWN(VLOOKUP($D204,'단계별 1일동안 획득하는 보상 량'!$B:$G,LEFT('건물 성장 비용'!J$3,1)+1,0)
*IF(MOD($F204+LEFT($G$3,1)+4,5)=$U$9,$V$9)
*$E204,0)</f>
        <v>1470</v>
      </c>
      <c r="K204">
        <f>ROUNDDOWN(VLOOKUP($D204,'단계별 1일동안 획득하는 보상 량'!$B:$G,LEFT('건물 성장 비용'!K$3,1)+1,0)
*IF(MOD($F204+LEFT($G$3,1)+4,5)=$U$9,$V$9)
*$E204,0)</f>
        <v>735</v>
      </c>
      <c r="L204">
        <f>ROUNDDOWN(VLOOKUP($D204,'단계별 1일동안 획득하는 보상 량'!$B:$G,LEFT('건물 성장 비용'!L$3,1)+1,0)
*IF(MOD($F204+LEFT($G$3,1)+4,5)=$U$9,$V$9)
*$E204,0)</f>
        <v>3674</v>
      </c>
      <c r="M204">
        <f>ROUNDDOWN(VLOOKUP($D204,'단계별 1일동안 획득하는 보상 량'!$B:$G,LEFT('건물 성장 비용'!M$3,1)+1,0)
*IF(MOD($F204+LEFT($G$3,1)+4,5)=$U$9,$V$9)
*$E204,0)</f>
        <v>735</v>
      </c>
      <c r="N204">
        <f>ROUNDDOWN(VLOOKUP($D204,'단계별 1일동안 획득하는 보상 량'!$B:$G,LEFT('건물 성장 비용'!N$3,1)+1,0)
*IF(MOD($F204+LEFT($G$3,1)+4,5)=$U$9,$V$9)
*$E204,0)</f>
        <v>3674</v>
      </c>
      <c r="O204">
        <f>ROUNDDOWN(VLOOKUP($D204,'단계별 1일동안 획득하는 보상 량'!$B:$G,LEFT('건물 성장 비용'!O$3,1)+1,0)
*IF(MOD($F204+LEFT($G$3,1)+4,5)=$U$9,$V$9)
*$E204,0)</f>
        <v>1470</v>
      </c>
      <c r="P204">
        <f>ROUNDDOWN(VLOOKUP($D204,'단계별 1일동안 획득하는 보상 량'!$B:$G,LEFT('건물 성장 비용'!P$3,1)+1,0)
*IF(MOD($F204+LEFT($G$3,1)+4,5)=$U$9,$V$9)
*$E204,0)</f>
        <v>3674</v>
      </c>
      <c r="Q204">
        <f>ROUNDDOWN(VLOOKUP($D204,'단계별 1일동안 획득하는 보상 량'!$B:$G,LEFT('건물 성장 비용'!Q$3,1)+1,0)
*IF(MOD($F204+LEFT($G$3,1)+4,5)=$U$9,$V$9)
*$E204,0)</f>
        <v>2939</v>
      </c>
      <c r="R204">
        <f>ROUNDDOWN(VLOOKUP($D204,'단계별 1일동안 획득하는 보상 량'!$B:$G,LEFT('건물 성장 비용'!R$3,1)+1,0)
*IF(MOD($F204+LEFT($G$3,1)+4,5)=$U$9,$V$9)
*$E204,0)</f>
        <v>3674</v>
      </c>
      <c r="S204">
        <f>ROUNDDOWN(VLOOKUP($D204,'단계별 1일동안 획득하는 보상 량'!$B:$G,LEFT('건물 성장 비용'!S$3,1)+1,0)
*IF(MOD($F204+LEFT($G$3,1)+4,5)=$U$9,$V$9)
*$E204,0)</f>
        <v>2204</v>
      </c>
    </row>
    <row r="205" spans="4:19" x14ac:dyDescent="0.3">
      <c r="D205">
        <f t="shared" si="3"/>
        <v>41</v>
      </c>
      <c r="E205" s="30">
        <v>1</v>
      </c>
      <c r="F205" s="27">
        <v>201</v>
      </c>
      <c r="G205">
        <f>ROUNDDOWN(VLOOKUP($D205,'단계별 1일동안 획득하는 보상 량'!$B:$G,LEFT('건물 성장 비용'!G$3,1)+1,0)
*IF(MOD($F205+LEFT($G$3,1)+4,5)=$U$5,$V$5)
*$E205,0)</f>
        <v>1469</v>
      </c>
      <c r="H205">
        <f>ROUNDDOWN(VLOOKUP($D205,'단계별 1일동안 획득하는 보상 량'!$B:$G,LEFT('건물 성장 비용'!H$3,1)+1,0)
*IF(MOD($F205+LEFT($G$3,1)+4,5)=$U$5,$V$5)
*$E205,0)</f>
        <v>1175</v>
      </c>
      <c r="I205">
        <f>ROUNDDOWN(VLOOKUP($D205,'단계별 1일동안 획득하는 보상 량'!$B:$G,LEFT('건물 성장 비용'!I$3,1)+1,0)
*IF(MOD($F205+LEFT($G$3,1)+4,5)=$U$5,$V$5)
*$E205,0)</f>
        <v>0</v>
      </c>
      <c r="J205">
        <f>ROUNDDOWN(VLOOKUP($D205,'단계별 1일동안 획득하는 보상 량'!$B:$G,LEFT('건물 성장 비용'!J$3,1)+1,0)
*IF(MOD($F205+LEFT($G$3,1)+4,5)=$U$5,$V$5)
*$E205,0)</f>
        <v>0</v>
      </c>
      <c r="K205">
        <f>ROUNDDOWN(VLOOKUP($D205,'단계별 1일동안 획득하는 보상 량'!$B:$G,LEFT('건물 성장 비용'!K$3,1)+1,0)
*IF(MOD($F205+LEFT($G$3,1)+4,5)=$U$5,$V$5)
*$E205,0)</f>
        <v>0</v>
      </c>
      <c r="L205">
        <f>ROUNDDOWN(VLOOKUP($D205,'단계별 1일동안 획득하는 보상 량'!$B:$G,LEFT('건물 성장 비용'!L$3,1)+1,0)
*IF(MOD($F205+LEFT($G$3,1)+4,5)=$U$5,$V$5)
*$E205,0)</f>
        <v>1469</v>
      </c>
      <c r="M205">
        <f>ROUNDDOWN(VLOOKUP($D205,'단계별 1일동안 획득하는 보상 량'!$B:$G,LEFT('건물 성장 비용'!M$3,1)+1,0)
*IF(MOD($F205+LEFT($G$3,1)+4,5)=$U$5,$V$5)
*$E205,0)</f>
        <v>0</v>
      </c>
      <c r="N205">
        <f>ROUNDDOWN(VLOOKUP($D205,'단계별 1일동안 획득하는 보상 량'!$B:$G,LEFT('건물 성장 비용'!N$3,1)+1,0)
*IF(MOD($F205+LEFT($G$3,1)+4,5)=$U$5,$V$5)
*$E205,0)</f>
        <v>1469</v>
      </c>
      <c r="O205">
        <f>ROUNDDOWN(VLOOKUP($D205,'단계별 1일동안 획득하는 보상 량'!$B:$G,LEFT('건물 성장 비용'!O$3,1)+1,0)
*IF(MOD($F205+LEFT($G$3,1)+4,5)=$U$5,$V$5)
*$E205,0)</f>
        <v>0</v>
      </c>
      <c r="P205">
        <f>ROUNDDOWN(VLOOKUP($D205,'단계별 1일동안 획득하는 보상 량'!$B:$G,LEFT('건물 성장 비용'!P$3,1)+1,0)
*IF(MOD($F205+LEFT($G$3,1)+4,5)=$U$5,$V$5)
*$E205,0)</f>
        <v>1469</v>
      </c>
      <c r="Q205">
        <f>ROUNDDOWN(VLOOKUP($D205,'단계별 1일동안 획득하는 보상 량'!$B:$G,LEFT('건물 성장 비용'!Q$3,1)+1,0)
*IF(MOD($F205+LEFT($G$3,1)+4,5)=$U$5,$V$5)
*$E205,0)</f>
        <v>1175</v>
      </c>
      <c r="R205">
        <f>ROUNDDOWN(VLOOKUP($D205,'단계별 1일동안 획득하는 보상 량'!$B:$G,LEFT('건물 성장 비용'!R$3,1)+1,0)
*IF(MOD($F205+LEFT($G$3,1)+4,5)=$U$5,$V$5)
*$E205,0)</f>
        <v>1469</v>
      </c>
      <c r="S205">
        <f>ROUNDDOWN(VLOOKUP($D205,'단계별 1일동안 획득하는 보상 량'!$B:$G,LEFT('건물 성장 비용'!S$3,1)+1,0)
*IF(MOD($F205+LEFT($G$3,1)+4,5)=$U$5,$V$5)
*$E205,0)</f>
        <v>0</v>
      </c>
    </row>
    <row r="206" spans="4:19" x14ac:dyDescent="0.3">
      <c r="D206">
        <f t="shared" si="3"/>
        <v>41</v>
      </c>
      <c r="E206" s="30">
        <v>1</v>
      </c>
      <c r="F206" s="27">
        <v>202</v>
      </c>
      <c r="G206">
        <f>ROUNDDOWN(VLOOKUP($D206,'단계별 1일동안 획득하는 보상 량'!$B:$G,LEFT('건물 성장 비용'!G$3,1)+1,0)
*IF(MOD($F206+LEFT($G$3,1)+4,5)=$U$6,$V$6)
*$E206,0)</f>
        <v>2204</v>
      </c>
      <c r="H206">
        <f>ROUNDDOWN(VLOOKUP($D206,'단계별 1일동안 획득하는 보상 량'!$B:$G,LEFT('건물 성장 비용'!H$3,1)+1,0)
*IF(MOD($F206+LEFT($G$3,1)+4,5)=$U$6,$V$6)
*$E206,0)</f>
        <v>1763</v>
      </c>
      <c r="I206">
        <f>ROUNDDOWN(VLOOKUP($D206,'단계별 1일동안 획득하는 보상 량'!$B:$G,LEFT('건물 성장 비용'!I$3,1)+1,0)
*IF(MOD($F206+LEFT($G$3,1)+4,5)=$U$6,$V$6)
*$E206,0)</f>
        <v>0</v>
      </c>
      <c r="J206">
        <f>ROUNDDOWN(VLOOKUP($D206,'단계별 1일동안 획득하는 보상 량'!$B:$G,LEFT('건물 성장 비용'!J$3,1)+1,0)
*IF(MOD($F206+LEFT($G$3,1)+4,5)=$U$6,$V$6)
*$E206,0)</f>
        <v>0</v>
      </c>
      <c r="K206">
        <f>ROUNDDOWN(VLOOKUP($D206,'단계별 1일동안 획득하는 보상 량'!$B:$G,LEFT('건물 성장 비용'!K$3,1)+1,0)
*IF(MOD($F206+LEFT($G$3,1)+4,5)=$U$6,$V$6)
*$E206,0)</f>
        <v>0</v>
      </c>
      <c r="L206">
        <f>ROUNDDOWN(VLOOKUP($D206,'단계별 1일동안 획득하는 보상 량'!$B:$G,LEFT('건물 성장 비용'!L$3,1)+1,0)
*IF(MOD($F206+LEFT($G$3,1)+4,5)=$U$6,$V$6)
*$E206,0)</f>
        <v>2204</v>
      </c>
      <c r="M206">
        <f>ROUNDDOWN(VLOOKUP($D206,'단계별 1일동안 획득하는 보상 량'!$B:$G,LEFT('건물 성장 비용'!M$3,1)+1,0)
*IF(MOD($F206+LEFT($G$3,1)+4,5)=$U$6,$V$6)
*$E206,0)</f>
        <v>0</v>
      </c>
      <c r="N206">
        <f>ROUNDDOWN(VLOOKUP($D206,'단계별 1일동안 획득하는 보상 량'!$B:$G,LEFT('건물 성장 비용'!N$3,1)+1,0)
*IF(MOD($F206+LEFT($G$3,1)+4,5)=$U$6,$V$6)
*$E206,0)</f>
        <v>2204</v>
      </c>
      <c r="O206">
        <f>ROUNDDOWN(VLOOKUP($D206,'단계별 1일동안 획득하는 보상 량'!$B:$G,LEFT('건물 성장 비용'!O$3,1)+1,0)
*IF(MOD($F206+LEFT($G$3,1)+4,5)=$U$6,$V$6)
*$E206,0)</f>
        <v>0</v>
      </c>
      <c r="P206">
        <f>ROUNDDOWN(VLOOKUP($D206,'단계별 1일동안 획득하는 보상 량'!$B:$G,LEFT('건물 성장 비용'!P$3,1)+1,0)
*IF(MOD($F206+LEFT($G$3,1)+4,5)=$U$6,$V$6)
*$E206,0)</f>
        <v>2204</v>
      </c>
      <c r="Q206">
        <f>ROUNDDOWN(VLOOKUP($D206,'단계별 1일동안 획득하는 보상 량'!$B:$G,LEFT('건물 성장 비용'!Q$3,1)+1,0)
*IF(MOD($F206+LEFT($G$3,1)+4,5)=$U$6,$V$6)
*$E206,0)</f>
        <v>1763</v>
      </c>
      <c r="R206">
        <f>ROUNDDOWN(VLOOKUP($D206,'단계별 1일동안 획득하는 보상 량'!$B:$G,LEFT('건물 성장 비용'!R$3,1)+1,0)
*IF(MOD($F206+LEFT($G$3,1)+4,5)=$U$6,$V$6)
*$E206,0)</f>
        <v>2204</v>
      </c>
      <c r="S206">
        <f>ROUNDDOWN(VLOOKUP($D206,'단계별 1일동안 획득하는 보상 량'!$B:$G,LEFT('건물 성장 비용'!S$3,1)+1,0)
*IF(MOD($F206+LEFT($G$3,1)+4,5)=$U$6,$V$6)
*$E206,0)</f>
        <v>0</v>
      </c>
    </row>
    <row r="207" spans="4:19" x14ac:dyDescent="0.3">
      <c r="D207">
        <f t="shared" si="3"/>
        <v>41</v>
      </c>
      <c r="E207" s="30">
        <v>1</v>
      </c>
      <c r="F207" s="27">
        <v>203</v>
      </c>
      <c r="G207">
        <f>ROUNDDOWN(VLOOKUP($D207,'단계별 1일동안 획득하는 보상 량'!$B:$G,LEFT('건물 성장 비용'!G$3,1)+1,0)
*IF(MOD($F207+LEFT($G$3,1)+4,5)=$U$7,$V$7)
*$E207,0)</f>
        <v>2939</v>
      </c>
      <c r="H207">
        <f>ROUNDDOWN(VLOOKUP($D207,'단계별 1일동안 획득하는 보상 량'!$B:$G,LEFT('건물 성장 비용'!H$3,1)+1,0)
*IF(MOD($F207+LEFT($G$3,1)+4,5)=$U$7,$V$7)
*$E207,0)</f>
        <v>2351</v>
      </c>
      <c r="I207">
        <f>ROUNDDOWN(VLOOKUP($D207,'단계별 1일동안 획득하는 보상 량'!$B:$G,LEFT('건물 성장 비용'!I$3,1)+1,0)
*IF(MOD($F207+LEFT($G$3,1)+4,5)=$U$7,$V$7)
*$E207,0)</f>
        <v>0</v>
      </c>
      <c r="J207">
        <f>ROUNDDOWN(VLOOKUP($D207,'단계별 1일동안 획득하는 보상 량'!$B:$G,LEFT('건물 성장 비용'!J$3,1)+1,0)
*IF(MOD($F207+LEFT($G$3,1)+4,5)=$U$7,$V$7)
*$E207,0)</f>
        <v>0</v>
      </c>
      <c r="K207">
        <f>ROUNDDOWN(VLOOKUP($D207,'단계별 1일동안 획득하는 보상 량'!$B:$G,LEFT('건물 성장 비용'!K$3,1)+1,0)
*IF(MOD($F207+LEFT($G$3,1)+4,5)=$U$7,$V$7)
*$E207,0)</f>
        <v>0</v>
      </c>
      <c r="L207">
        <f>ROUNDDOWN(VLOOKUP($D207,'단계별 1일동안 획득하는 보상 량'!$B:$G,LEFT('건물 성장 비용'!L$3,1)+1,0)
*IF(MOD($F207+LEFT($G$3,1)+4,5)=$U$7,$V$7)
*$E207,0)</f>
        <v>2939</v>
      </c>
      <c r="M207">
        <f>ROUNDDOWN(VLOOKUP($D207,'단계별 1일동안 획득하는 보상 량'!$B:$G,LEFT('건물 성장 비용'!M$3,1)+1,0)
*IF(MOD($F207+LEFT($G$3,1)+4,5)=$U$7,$V$7)
*$E207,0)</f>
        <v>0</v>
      </c>
      <c r="N207">
        <f>ROUNDDOWN(VLOOKUP($D207,'단계별 1일동안 획득하는 보상 량'!$B:$G,LEFT('건물 성장 비용'!N$3,1)+1,0)
*IF(MOD($F207+LEFT($G$3,1)+4,5)=$U$7,$V$7)
*$E207,0)</f>
        <v>2939</v>
      </c>
      <c r="O207">
        <f>ROUNDDOWN(VLOOKUP($D207,'단계별 1일동안 획득하는 보상 량'!$B:$G,LEFT('건물 성장 비용'!O$3,1)+1,0)
*IF(MOD($F207+LEFT($G$3,1)+4,5)=$U$7,$V$7)
*$E207,0)</f>
        <v>0</v>
      </c>
      <c r="P207">
        <f>ROUNDDOWN(VLOOKUP($D207,'단계별 1일동안 획득하는 보상 량'!$B:$G,LEFT('건물 성장 비용'!P$3,1)+1,0)
*IF(MOD($F207+LEFT($G$3,1)+4,5)=$U$7,$V$7)
*$E207,0)</f>
        <v>2939</v>
      </c>
      <c r="Q207">
        <f>ROUNDDOWN(VLOOKUP($D207,'단계별 1일동안 획득하는 보상 량'!$B:$G,LEFT('건물 성장 비용'!Q$3,1)+1,0)
*IF(MOD($F207+LEFT($G$3,1)+4,5)=$U$7,$V$7)
*$E207,0)</f>
        <v>2351</v>
      </c>
      <c r="R207">
        <f>ROUNDDOWN(VLOOKUP($D207,'단계별 1일동안 획득하는 보상 량'!$B:$G,LEFT('건물 성장 비용'!R$3,1)+1,0)
*IF(MOD($F207+LEFT($G$3,1)+4,5)=$U$7,$V$7)
*$E207,0)</f>
        <v>2939</v>
      </c>
      <c r="S207">
        <f>ROUNDDOWN(VLOOKUP($D207,'단계별 1일동안 획득하는 보상 량'!$B:$G,LEFT('건물 성장 비용'!S$3,1)+1,0)
*IF(MOD($F207+LEFT($G$3,1)+4,5)=$U$7,$V$7)
*$E207,0)</f>
        <v>0</v>
      </c>
    </row>
    <row r="208" spans="4:19" x14ac:dyDescent="0.3">
      <c r="D208">
        <f t="shared" si="3"/>
        <v>41</v>
      </c>
      <c r="E208" s="30">
        <v>1</v>
      </c>
      <c r="F208" s="27">
        <v>204</v>
      </c>
      <c r="G208">
        <f>ROUNDDOWN(VLOOKUP($D208,'단계별 1일동안 획득하는 보상 량'!$B:$G,LEFT('건물 성장 비용'!G$3,1)+1,0)
*IF(MOD($F208+LEFT($G$3,1)+4,5)=$U$8,$V$8)
*$E208,0)</f>
        <v>3674</v>
      </c>
      <c r="H208">
        <f>ROUNDDOWN(VLOOKUP($D208,'단계별 1일동안 획득하는 보상 량'!$B:$G,LEFT('건물 성장 비용'!H$3,1)+1,0)
*IF(MOD($F208+LEFT($G$3,1)+4,5)=$U$8,$V$8)
*$E208,0)</f>
        <v>2939</v>
      </c>
      <c r="I208">
        <f>ROUNDDOWN(VLOOKUP($D208,'단계별 1일동안 획득하는 보상 량'!$B:$G,LEFT('건물 성장 비용'!I$3,1)+1,0)
*IF(MOD($F208+LEFT($G$3,1)+4,5)=$U$8,$V$8)
*$E208,0)</f>
        <v>0</v>
      </c>
      <c r="J208">
        <f>ROUNDDOWN(VLOOKUP($D208,'단계별 1일동안 획득하는 보상 량'!$B:$G,LEFT('건물 성장 비용'!J$3,1)+1,0)
*IF(MOD($F208+LEFT($G$3,1)+4,5)=$U$8,$V$8)
*$E208,0)</f>
        <v>0</v>
      </c>
      <c r="K208">
        <f>ROUNDDOWN(VLOOKUP($D208,'단계별 1일동안 획득하는 보상 량'!$B:$G,LEFT('건물 성장 비용'!K$3,1)+1,0)
*IF(MOD($F208+LEFT($G$3,1)+4,5)=$U$8,$V$8)
*$E208,0)</f>
        <v>0</v>
      </c>
      <c r="L208">
        <f>ROUNDDOWN(VLOOKUP($D208,'단계별 1일동안 획득하는 보상 량'!$B:$G,LEFT('건물 성장 비용'!L$3,1)+1,0)
*IF(MOD($F208+LEFT($G$3,1)+4,5)=$U$8,$V$8)
*$E208,0)</f>
        <v>3674</v>
      </c>
      <c r="M208">
        <f>ROUNDDOWN(VLOOKUP($D208,'단계별 1일동안 획득하는 보상 량'!$B:$G,LEFT('건물 성장 비용'!M$3,1)+1,0)
*IF(MOD($F208+LEFT($G$3,1)+4,5)=$U$8,$V$8)
*$E208,0)</f>
        <v>0</v>
      </c>
      <c r="N208">
        <f>ROUNDDOWN(VLOOKUP($D208,'단계별 1일동안 획득하는 보상 량'!$B:$G,LEFT('건물 성장 비용'!N$3,1)+1,0)
*IF(MOD($F208+LEFT($G$3,1)+4,5)=$U$8,$V$8)
*$E208,0)</f>
        <v>3674</v>
      </c>
      <c r="O208">
        <f>ROUNDDOWN(VLOOKUP($D208,'단계별 1일동안 획득하는 보상 량'!$B:$G,LEFT('건물 성장 비용'!O$3,1)+1,0)
*IF(MOD($F208+LEFT($G$3,1)+4,5)=$U$8,$V$8)
*$E208,0)</f>
        <v>0</v>
      </c>
      <c r="P208">
        <f>ROUNDDOWN(VLOOKUP($D208,'단계별 1일동안 획득하는 보상 량'!$B:$G,LEFT('건물 성장 비용'!P$3,1)+1,0)
*IF(MOD($F208+LEFT($G$3,1)+4,5)=$U$8,$V$8)
*$E208,0)</f>
        <v>3674</v>
      </c>
      <c r="Q208">
        <f>ROUNDDOWN(VLOOKUP($D208,'단계별 1일동안 획득하는 보상 량'!$B:$G,LEFT('건물 성장 비용'!Q$3,1)+1,0)
*IF(MOD($F208+LEFT($G$3,1)+4,5)=$U$8,$V$8)
*$E208,0)</f>
        <v>2939</v>
      </c>
      <c r="R208">
        <f>ROUNDDOWN(VLOOKUP($D208,'단계별 1일동안 획득하는 보상 량'!$B:$G,LEFT('건물 성장 비용'!R$3,1)+1,0)
*IF(MOD($F208+LEFT($G$3,1)+4,5)=$U$8,$V$8)
*$E208,0)</f>
        <v>3674</v>
      </c>
      <c r="S208">
        <f>ROUNDDOWN(VLOOKUP($D208,'단계별 1일동안 획득하는 보상 량'!$B:$G,LEFT('건물 성장 비용'!S$3,1)+1,0)
*IF(MOD($F208+LEFT($G$3,1)+4,5)=$U$8,$V$8)
*$E208,0)</f>
        <v>0</v>
      </c>
    </row>
    <row r="209" spans="4:19" x14ac:dyDescent="0.3">
      <c r="D209">
        <f t="shared" si="3"/>
        <v>41</v>
      </c>
      <c r="E209" s="30">
        <v>1</v>
      </c>
      <c r="F209" s="27">
        <v>205</v>
      </c>
      <c r="G209">
        <f>ROUNDDOWN(VLOOKUP($D209,'단계별 1일동안 획득하는 보상 량'!$B:$G,LEFT('건물 성장 비용'!G$3,1)+1,0)
*IF(MOD($F209+LEFT($G$3,1)+4,5)=$U$9,$V$9)
*$E209,0)</f>
        <v>4409</v>
      </c>
      <c r="H209">
        <f>ROUNDDOWN(VLOOKUP($D209,'단계별 1일동안 획득하는 보상 량'!$B:$G,LEFT('건물 성장 비용'!H$3,1)+1,0)
*IF(MOD($F209+LEFT($G$3,1)+4,5)=$U$9,$V$9)
*$E209,0)</f>
        <v>3527</v>
      </c>
      <c r="I209">
        <f>ROUNDDOWN(VLOOKUP($D209,'단계별 1일동안 획득하는 보상 량'!$B:$G,LEFT('건물 성장 비용'!I$3,1)+1,0)
*IF(MOD($F209+LEFT($G$3,1)+4,5)=$U$9,$V$9)
*$E209,0)</f>
        <v>0</v>
      </c>
      <c r="J209">
        <f>ROUNDDOWN(VLOOKUP($D209,'단계별 1일동안 획득하는 보상 량'!$B:$G,LEFT('건물 성장 비용'!J$3,1)+1,0)
*IF(MOD($F209+LEFT($G$3,1)+4,5)=$U$9,$V$9)
*$E209,0)</f>
        <v>0</v>
      </c>
      <c r="K209">
        <f>ROUNDDOWN(VLOOKUP($D209,'단계별 1일동안 획득하는 보상 량'!$B:$G,LEFT('건물 성장 비용'!K$3,1)+1,0)
*IF(MOD($F209+LEFT($G$3,1)+4,5)=$U$9,$V$9)
*$E209,0)</f>
        <v>0</v>
      </c>
      <c r="L209">
        <f>ROUNDDOWN(VLOOKUP($D209,'단계별 1일동안 획득하는 보상 량'!$B:$G,LEFT('건물 성장 비용'!L$3,1)+1,0)
*IF(MOD($F209+LEFT($G$3,1)+4,5)=$U$9,$V$9)
*$E209,0)</f>
        <v>4409</v>
      </c>
      <c r="M209">
        <f>ROUNDDOWN(VLOOKUP($D209,'단계별 1일동안 획득하는 보상 량'!$B:$G,LEFT('건물 성장 비용'!M$3,1)+1,0)
*IF(MOD($F209+LEFT($G$3,1)+4,5)=$U$9,$V$9)
*$E209,0)</f>
        <v>0</v>
      </c>
      <c r="N209">
        <f>ROUNDDOWN(VLOOKUP($D209,'단계별 1일동안 획득하는 보상 량'!$B:$G,LEFT('건물 성장 비용'!N$3,1)+1,0)
*IF(MOD($F209+LEFT($G$3,1)+4,5)=$U$9,$V$9)
*$E209,0)</f>
        <v>4409</v>
      </c>
      <c r="O209">
        <f>ROUNDDOWN(VLOOKUP($D209,'단계별 1일동안 획득하는 보상 량'!$B:$G,LEFT('건물 성장 비용'!O$3,1)+1,0)
*IF(MOD($F209+LEFT($G$3,1)+4,5)=$U$9,$V$9)
*$E209,0)</f>
        <v>0</v>
      </c>
      <c r="P209">
        <f>ROUNDDOWN(VLOOKUP($D209,'단계별 1일동안 획득하는 보상 량'!$B:$G,LEFT('건물 성장 비용'!P$3,1)+1,0)
*IF(MOD($F209+LEFT($G$3,1)+4,5)=$U$9,$V$9)
*$E209,0)</f>
        <v>4409</v>
      </c>
      <c r="Q209">
        <f>ROUNDDOWN(VLOOKUP($D209,'단계별 1일동안 획득하는 보상 량'!$B:$G,LEFT('건물 성장 비용'!Q$3,1)+1,0)
*IF(MOD($F209+LEFT($G$3,1)+4,5)=$U$9,$V$9)
*$E209,0)</f>
        <v>3527</v>
      </c>
      <c r="R209">
        <f>ROUNDDOWN(VLOOKUP($D209,'단계별 1일동안 획득하는 보상 량'!$B:$G,LEFT('건물 성장 비용'!R$3,1)+1,0)
*IF(MOD($F209+LEFT($G$3,1)+4,5)=$U$9,$V$9)
*$E209,0)</f>
        <v>4409</v>
      </c>
      <c r="S209">
        <f>ROUNDDOWN(VLOOKUP($D209,'단계별 1일동안 획득하는 보상 량'!$B:$G,LEFT('건물 성장 비용'!S$3,1)+1,0)
*IF(MOD($F209+LEFT($G$3,1)+4,5)=$U$9,$V$9)
*$E209,0)</f>
        <v>0</v>
      </c>
    </row>
    <row r="210" spans="4:19" x14ac:dyDescent="0.3">
      <c r="D210">
        <f t="shared" si="3"/>
        <v>42</v>
      </c>
      <c r="E210" s="30">
        <v>1</v>
      </c>
      <c r="F210" s="27">
        <v>206</v>
      </c>
      <c r="G210">
        <f>ROUNDDOWN(VLOOKUP($D210,'단계별 1일동안 획득하는 보상 량'!$B:$G,LEFT('건물 성장 비용'!G$3,1)+1,0)
*IF(MOD($F210+LEFT($G$3,1)+4,5)=$U$5,$V$5)
*$E210,0)</f>
        <v>1763</v>
      </c>
      <c r="H210">
        <f>ROUNDDOWN(VLOOKUP($D210,'단계별 1일동안 획득하는 보상 량'!$B:$G,LEFT('건물 성장 비용'!H$3,1)+1,0)
*IF(MOD($F210+LEFT($G$3,1)+4,5)=$U$5,$V$5)
*$E210,0)</f>
        <v>0</v>
      </c>
      <c r="I210">
        <f>ROUNDDOWN(VLOOKUP($D210,'단계별 1일동안 획득하는 보상 량'!$B:$G,LEFT('건물 성장 비용'!I$3,1)+1,0)
*IF(MOD($F210+LEFT($G$3,1)+4,5)=$U$5,$V$5)
*$E210,0)</f>
        <v>1058</v>
      </c>
      <c r="J210">
        <f>ROUNDDOWN(VLOOKUP($D210,'단계별 1일동안 획득하는 보상 량'!$B:$G,LEFT('건물 성장 비용'!J$3,1)+1,0)
*IF(MOD($F210+LEFT($G$3,1)+4,5)=$U$5,$V$5)
*$E210,0)</f>
        <v>0</v>
      </c>
      <c r="K210">
        <f>ROUNDDOWN(VLOOKUP($D210,'단계별 1일동안 획득하는 보상 량'!$B:$G,LEFT('건물 성장 비용'!K$3,1)+1,0)
*IF(MOD($F210+LEFT($G$3,1)+4,5)=$U$5,$V$5)
*$E210,0)</f>
        <v>0</v>
      </c>
      <c r="L210">
        <f>ROUNDDOWN(VLOOKUP($D210,'단계별 1일동안 획득하는 보상 량'!$B:$G,LEFT('건물 성장 비용'!L$3,1)+1,0)
*IF(MOD($F210+LEFT($G$3,1)+4,5)=$U$5,$V$5)
*$E210,0)</f>
        <v>1763</v>
      </c>
      <c r="M210">
        <f>ROUNDDOWN(VLOOKUP($D210,'단계별 1일동안 획득하는 보상 량'!$B:$G,LEFT('건물 성장 비용'!M$3,1)+1,0)
*IF(MOD($F210+LEFT($G$3,1)+4,5)=$U$5,$V$5)
*$E210,0)</f>
        <v>0</v>
      </c>
      <c r="N210">
        <f>ROUNDDOWN(VLOOKUP($D210,'단계별 1일동안 획득하는 보상 량'!$B:$G,LEFT('건물 성장 비용'!N$3,1)+1,0)
*IF(MOD($F210+LEFT($G$3,1)+4,5)=$U$5,$V$5)
*$E210,0)</f>
        <v>1763</v>
      </c>
      <c r="O210">
        <f>ROUNDDOWN(VLOOKUP($D210,'단계별 1일동안 획득하는 보상 량'!$B:$G,LEFT('건물 성장 비용'!O$3,1)+1,0)
*IF(MOD($F210+LEFT($G$3,1)+4,5)=$U$5,$V$5)
*$E210,0)</f>
        <v>0</v>
      </c>
      <c r="P210">
        <f>ROUNDDOWN(VLOOKUP($D210,'단계별 1일동안 획득하는 보상 량'!$B:$G,LEFT('건물 성장 비용'!P$3,1)+1,0)
*IF(MOD($F210+LEFT($G$3,1)+4,5)=$U$5,$V$5)
*$E210,0)</f>
        <v>1763</v>
      </c>
      <c r="Q210">
        <f>ROUNDDOWN(VLOOKUP($D210,'단계별 1일동안 획득하는 보상 량'!$B:$G,LEFT('건물 성장 비용'!Q$3,1)+1,0)
*IF(MOD($F210+LEFT($G$3,1)+4,5)=$U$5,$V$5)
*$E210,0)</f>
        <v>0</v>
      </c>
      <c r="R210">
        <f>ROUNDDOWN(VLOOKUP($D210,'단계별 1일동안 획득하는 보상 량'!$B:$G,LEFT('건물 성장 비용'!R$3,1)+1,0)
*IF(MOD($F210+LEFT($G$3,1)+4,5)=$U$5,$V$5)
*$E210,0)</f>
        <v>1763</v>
      </c>
      <c r="S210">
        <f>ROUNDDOWN(VLOOKUP($D210,'단계별 1일동안 획득하는 보상 량'!$B:$G,LEFT('건물 성장 비용'!S$3,1)+1,0)
*IF(MOD($F210+LEFT($G$3,1)+4,5)=$U$5,$V$5)
*$E210,0)</f>
        <v>1058</v>
      </c>
    </row>
    <row r="211" spans="4:19" x14ac:dyDescent="0.3">
      <c r="D211">
        <f t="shared" si="3"/>
        <v>42</v>
      </c>
      <c r="E211" s="30">
        <v>1</v>
      </c>
      <c r="F211" s="27">
        <v>207</v>
      </c>
      <c r="G211">
        <f>ROUNDDOWN(VLOOKUP($D211,'단계별 1일동안 획득하는 보상 량'!$B:$G,LEFT('건물 성장 비용'!G$3,1)+1,0)
*IF(MOD($F211+LEFT($G$3,1)+4,5)=$U$6,$V$6)
*$E211,0)</f>
        <v>2645</v>
      </c>
      <c r="H211">
        <f>ROUNDDOWN(VLOOKUP($D211,'단계별 1일동안 획득하는 보상 량'!$B:$G,LEFT('건물 성장 비용'!H$3,1)+1,0)
*IF(MOD($F211+LEFT($G$3,1)+4,5)=$U$6,$V$6)
*$E211,0)</f>
        <v>0</v>
      </c>
      <c r="I211">
        <f>ROUNDDOWN(VLOOKUP($D211,'단계별 1일동안 획득하는 보상 량'!$B:$G,LEFT('건물 성장 비용'!I$3,1)+1,0)
*IF(MOD($F211+LEFT($G$3,1)+4,5)=$U$6,$V$6)
*$E211,0)</f>
        <v>1587</v>
      </c>
      <c r="J211">
        <f>ROUNDDOWN(VLOOKUP($D211,'단계별 1일동안 획득하는 보상 량'!$B:$G,LEFT('건물 성장 비용'!J$3,1)+1,0)
*IF(MOD($F211+LEFT($G$3,1)+4,5)=$U$6,$V$6)
*$E211,0)</f>
        <v>0</v>
      </c>
      <c r="K211">
        <f>ROUNDDOWN(VLOOKUP($D211,'단계별 1일동안 획득하는 보상 량'!$B:$G,LEFT('건물 성장 비용'!K$3,1)+1,0)
*IF(MOD($F211+LEFT($G$3,1)+4,5)=$U$6,$V$6)
*$E211,0)</f>
        <v>0</v>
      </c>
      <c r="L211">
        <f>ROUNDDOWN(VLOOKUP($D211,'단계별 1일동안 획득하는 보상 량'!$B:$G,LEFT('건물 성장 비용'!L$3,1)+1,0)
*IF(MOD($F211+LEFT($G$3,1)+4,5)=$U$6,$V$6)
*$E211,0)</f>
        <v>2645</v>
      </c>
      <c r="M211">
        <f>ROUNDDOWN(VLOOKUP($D211,'단계별 1일동안 획득하는 보상 량'!$B:$G,LEFT('건물 성장 비용'!M$3,1)+1,0)
*IF(MOD($F211+LEFT($G$3,1)+4,5)=$U$6,$V$6)
*$E211,0)</f>
        <v>0</v>
      </c>
      <c r="N211">
        <f>ROUNDDOWN(VLOOKUP($D211,'단계별 1일동안 획득하는 보상 량'!$B:$G,LEFT('건물 성장 비용'!N$3,1)+1,0)
*IF(MOD($F211+LEFT($G$3,1)+4,5)=$U$6,$V$6)
*$E211,0)</f>
        <v>2645</v>
      </c>
      <c r="O211">
        <f>ROUNDDOWN(VLOOKUP($D211,'단계별 1일동안 획득하는 보상 량'!$B:$G,LEFT('건물 성장 비용'!O$3,1)+1,0)
*IF(MOD($F211+LEFT($G$3,1)+4,5)=$U$6,$V$6)
*$E211,0)</f>
        <v>0</v>
      </c>
      <c r="P211">
        <f>ROUNDDOWN(VLOOKUP($D211,'단계별 1일동안 획득하는 보상 량'!$B:$G,LEFT('건물 성장 비용'!P$3,1)+1,0)
*IF(MOD($F211+LEFT($G$3,1)+4,5)=$U$6,$V$6)
*$E211,0)</f>
        <v>2645</v>
      </c>
      <c r="Q211">
        <f>ROUNDDOWN(VLOOKUP($D211,'단계별 1일동안 획득하는 보상 량'!$B:$G,LEFT('건물 성장 비용'!Q$3,1)+1,0)
*IF(MOD($F211+LEFT($G$3,1)+4,5)=$U$6,$V$6)
*$E211,0)</f>
        <v>0</v>
      </c>
      <c r="R211">
        <f>ROUNDDOWN(VLOOKUP($D211,'단계별 1일동안 획득하는 보상 량'!$B:$G,LEFT('건물 성장 비용'!R$3,1)+1,0)
*IF(MOD($F211+LEFT($G$3,1)+4,5)=$U$6,$V$6)
*$E211,0)</f>
        <v>2645</v>
      </c>
      <c r="S211">
        <f>ROUNDDOWN(VLOOKUP($D211,'단계별 1일동안 획득하는 보상 량'!$B:$G,LEFT('건물 성장 비용'!S$3,1)+1,0)
*IF(MOD($F211+LEFT($G$3,1)+4,5)=$U$6,$V$6)
*$E211,0)</f>
        <v>1587</v>
      </c>
    </row>
    <row r="212" spans="4:19" x14ac:dyDescent="0.3">
      <c r="D212">
        <f t="shared" si="3"/>
        <v>42</v>
      </c>
      <c r="E212" s="30">
        <v>1</v>
      </c>
      <c r="F212" s="27">
        <v>208</v>
      </c>
      <c r="G212">
        <f>ROUNDDOWN(VLOOKUP($D212,'단계별 1일동안 획득하는 보상 량'!$B:$G,LEFT('건물 성장 비용'!G$3,1)+1,0)
*IF(MOD($F212+LEFT($G$3,1)+4,5)=$U$7,$V$7)
*$E212,0)</f>
        <v>3527</v>
      </c>
      <c r="H212">
        <f>ROUNDDOWN(VLOOKUP($D212,'단계별 1일동안 획득하는 보상 량'!$B:$G,LEFT('건물 성장 비용'!H$3,1)+1,0)
*IF(MOD($F212+LEFT($G$3,1)+4,5)=$U$7,$V$7)
*$E212,0)</f>
        <v>0</v>
      </c>
      <c r="I212">
        <f>ROUNDDOWN(VLOOKUP($D212,'단계별 1일동안 획득하는 보상 량'!$B:$G,LEFT('건물 성장 비용'!I$3,1)+1,0)
*IF(MOD($F212+LEFT($G$3,1)+4,5)=$U$7,$V$7)
*$E212,0)</f>
        <v>2116</v>
      </c>
      <c r="J212">
        <f>ROUNDDOWN(VLOOKUP($D212,'단계별 1일동안 획득하는 보상 량'!$B:$G,LEFT('건물 성장 비용'!J$3,1)+1,0)
*IF(MOD($F212+LEFT($G$3,1)+4,5)=$U$7,$V$7)
*$E212,0)</f>
        <v>0</v>
      </c>
      <c r="K212">
        <f>ROUNDDOWN(VLOOKUP($D212,'단계별 1일동안 획득하는 보상 량'!$B:$G,LEFT('건물 성장 비용'!K$3,1)+1,0)
*IF(MOD($F212+LEFT($G$3,1)+4,5)=$U$7,$V$7)
*$E212,0)</f>
        <v>0</v>
      </c>
      <c r="L212">
        <f>ROUNDDOWN(VLOOKUP($D212,'단계별 1일동안 획득하는 보상 량'!$B:$G,LEFT('건물 성장 비용'!L$3,1)+1,0)
*IF(MOD($F212+LEFT($G$3,1)+4,5)=$U$7,$V$7)
*$E212,0)</f>
        <v>3527</v>
      </c>
      <c r="M212">
        <f>ROUNDDOWN(VLOOKUP($D212,'단계별 1일동안 획득하는 보상 량'!$B:$G,LEFT('건물 성장 비용'!M$3,1)+1,0)
*IF(MOD($F212+LEFT($G$3,1)+4,5)=$U$7,$V$7)
*$E212,0)</f>
        <v>0</v>
      </c>
      <c r="N212">
        <f>ROUNDDOWN(VLOOKUP($D212,'단계별 1일동안 획득하는 보상 량'!$B:$G,LEFT('건물 성장 비용'!N$3,1)+1,0)
*IF(MOD($F212+LEFT($G$3,1)+4,5)=$U$7,$V$7)
*$E212,0)</f>
        <v>3527</v>
      </c>
      <c r="O212">
        <f>ROUNDDOWN(VLOOKUP($D212,'단계별 1일동안 획득하는 보상 량'!$B:$G,LEFT('건물 성장 비용'!O$3,1)+1,0)
*IF(MOD($F212+LEFT($G$3,1)+4,5)=$U$7,$V$7)
*$E212,0)</f>
        <v>0</v>
      </c>
      <c r="P212">
        <f>ROUNDDOWN(VLOOKUP($D212,'단계별 1일동안 획득하는 보상 량'!$B:$G,LEFT('건물 성장 비용'!P$3,1)+1,0)
*IF(MOD($F212+LEFT($G$3,1)+4,5)=$U$7,$V$7)
*$E212,0)</f>
        <v>3527</v>
      </c>
      <c r="Q212">
        <f>ROUNDDOWN(VLOOKUP($D212,'단계별 1일동안 획득하는 보상 량'!$B:$G,LEFT('건물 성장 비용'!Q$3,1)+1,0)
*IF(MOD($F212+LEFT($G$3,1)+4,5)=$U$7,$V$7)
*$E212,0)</f>
        <v>0</v>
      </c>
      <c r="R212">
        <f>ROUNDDOWN(VLOOKUP($D212,'단계별 1일동안 획득하는 보상 량'!$B:$G,LEFT('건물 성장 비용'!R$3,1)+1,0)
*IF(MOD($F212+LEFT($G$3,1)+4,5)=$U$7,$V$7)
*$E212,0)</f>
        <v>3527</v>
      </c>
      <c r="S212">
        <f>ROUNDDOWN(VLOOKUP($D212,'단계별 1일동안 획득하는 보상 량'!$B:$G,LEFT('건물 성장 비용'!S$3,1)+1,0)
*IF(MOD($F212+LEFT($G$3,1)+4,5)=$U$7,$V$7)
*$E212,0)</f>
        <v>2116</v>
      </c>
    </row>
    <row r="213" spans="4:19" x14ac:dyDescent="0.3">
      <c r="D213">
        <f t="shared" si="3"/>
        <v>42</v>
      </c>
      <c r="E213" s="30">
        <v>1</v>
      </c>
      <c r="F213" s="27">
        <v>209</v>
      </c>
      <c r="G213">
        <f>ROUNDDOWN(VLOOKUP($D213,'단계별 1일동안 획득하는 보상 량'!$B:$G,LEFT('건물 성장 비용'!G$3,1)+1,0)
*IF(MOD($F213+LEFT($G$3,1)+4,5)=$U$8,$V$8)
*$E213,0)</f>
        <v>4409</v>
      </c>
      <c r="H213">
        <f>ROUNDDOWN(VLOOKUP($D213,'단계별 1일동안 획득하는 보상 량'!$B:$G,LEFT('건물 성장 비용'!H$3,1)+1,0)
*IF(MOD($F213+LEFT($G$3,1)+4,5)=$U$8,$V$8)
*$E213,0)</f>
        <v>0</v>
      </c>
      <c r="I213">
        <f>ROUNDDOWN(VLOOKUP($D213,'단계별 1일동안 획득하는 보상 량'!$B:$G,LEFT('건물 성장 비용'!I$3,1)+1,0)
*IF(MOD($F213+LEFT($G$3,1)+4,5)=$U$8,$V$8)
*$E213,0)</f>
        <v>2645</v>
      </c>
      <c r="J213">
        <f>ROUNDDOWN(VLOOKUP($D213,'단계별 1일동안 획득하는 보상 량'!$B:$G,LEFT('건물 성장 비용'!J$3,1)+1,0)
*IF(MOD($F213+LEFT($G$3,1)+4,5)=$U$8,$V$8)
*$E213,0)</f>
        <v>0</v>
      </c>
      <c r="K213">
        <f>ROUNDDOWN(VLOOKUP($D213,'단계별 1일동안 획득하는 보상 량'!$B:$G,LEFT('건물 성장 비용'!K$3,1)+1,0)
*IF(MOD($F213+LEFT($G$3,1)+4,5)=$U$8,$V$8)
*$E213,0)</f>
        <v>0</v>
      </c>
      <c r="L213">
        <f>ROUNDDOWN(VLOOKUP($D213,'단계별 1일동안 획득하는 보상 량'!$B:$G,LEFT('건물 성장 비용'!L$3,1)+1,0)
*IF(MOD($F213+LEFT($G$3,1)+4,5)=$U$8,$V$8)
*$E213,0)</f>
        <v>4409</v>
      </c>
      <c r="M213">
        <f>ROUNDDOWN(VLOOKUP($D213,'단계별 1일동안 획득하는 보상 량'!$B:$G,LEFT('건물 성장 비용'!M$3,1)+1,0)
*IF(MOD($F213+LEFT($G$3,1)+4,5)=$U$8,$V$8)
*$E213,0)</f>
        <v>0</v>
      </c>
      <c r="N213">
        <f>ROUNDDOWN(VLOOKUP($D213,'단계별 1일동안 획득하는 보상 량'!$B:$G,LEFT('건물 성장 비용'!N$3,1)+1,0)
*IF(MOD($F213+LEFT($G$3,1)+4,5)=$U$8,$V$8)
*$E213,0)</f>
        <v>4409</v>
      </c>
      <c r="O213">
        <f>ROUNDDOWN(VLOOKUP($D213,'단계별 1일동안 획득하는 보상 량'!$B:$G,LEFT('건물 성장 비용'!O$3,1)+1,0)
*IF(MOD($F213+LEFT($G$3,1)+4,5)=$U$8,$V$8)
*$E213,0)</f>
        <v>0</v>
      </c>
      <c r="P213">
        <f>ROUNDDOWN(VLOOKUP($D213,'단계별 1일동안 획득하는 보상 량'!$B:$G,LEFT('건물 성장 비용'!P$3,1)+1,0)
*IF(MOD($F213+LEFT($G$3,1)+4,5)=$U$8,$V$8)
*$E213,0)</f>
        <v>4409</v>
      </c>
      <c r="Q213">
        <f>ROUNDDOWN(VLOOKUP($D213,'단계별 1일동안 획득하는 보상 량'!$B:$G,LEFT('건물 성장 비용'!Q$3,1)+1,0)
*IF(MOD($F213+LEFT($G$3,1)+4,5)=$U$8,$V$8)
*$E213,0)</f>
        <v>0</v>
      </c>
      <c r="R213">
        <f>ROUNDDOWN(VLOOKUP($D213,'단계별 1일동안 획득하는 보상 량'!$B:$G,LEFT('건물 성장 비용'!R$3,1)+1,0)
*IF(MOD($F213+LEFT($G$3,1)+4,5)=$U$8,$V$8)
*$E213,0)</f>
        <v>4409</v>
      </c>
      <c r="S213">
        <f>ROUNDDOWN(VLOOKUP($D213,'단계별 1일동안 획득하는 보상 량'!$B:$G,LEFT('건물 성장 비용'!S$3,1)+1,0)
*IF(MOD($F213+LEFT($G$3,1)+4,5)=$U$8,$V$8)
*$E213,0)</f>
        <v>2645</v>
      </c>
    </row>
    <row r="214" spans="4:19" x14ac:dyDescent="0.3">
      <c r="D214">
        <f t="shared" si="3"/>
        <v>42</v>
      </c>
      <c r="E214" s="30">
        <v>1</v>
      </c>
      <c r="F214" s="27">
        <v>210</v>
      </c>
      <c r="G214">
        <f>ROUNDDOWN(VLOOKUP($D214,'단계별 1일동안 획득하는 보상 량'!$B:$G,LEFT('건물 성장 비용'!G$3,1)+1,0)
*IF(MOD($F214+LEFT($G$3,1)+4,5)=$U$9,$V$9)
*$E214,0)</f>
        <v>5291</v>
      </c>
      <c r="H214">
        <f>ROUNDDOWN(VLOOKUP($D214,'단계별 1일동안 획득하는 보상 량'!$B:$G,LEFT('건물 성장 비용'!H$3,1)+1,0)
*IF(MOD($F214+LEFT($G$3,1)+4,5)=$U$9,$V$9)
*$E214,0)</f>
        <v>0</v>
      </c>
      <c r="I214">
        <f>ROUNDDOWN(VLOOKUP($D214,'단계별 1일동안 획득하는 보상 량'!$B:$G,LEFT('건물 성장 비용'!I$3,1)+1,0)
*IF(MOD($F214+LEFT($G$3,1)+4,5)=$U$9,$V$9)
*$E214,0)</f>
        <v>3174</v>
      </c>
      <c r="J214">
        <f>ROUNDDOWN(VLOOKUP($D214,'단계별 1일동안 획득하는 보상 량'!$B:$G,LEFT('건물 성장 비용'!J$3,1)+1,0)
*IF(MOD($F214+LEFT($G$3,1)+4,5)=$U$9,$V$9)
*$E214,0)</f>
        <v>0</v>
      </c>
      <c r="K214">
        <f>ROUNDDOWN(VLOOKUP($D214,'단계별 1일동안 획득하는 보상 량'!$B:$G,LEFT('건물 성장 비용'!K$3,1)+1,0)
*IF(MOD($F214+LEFT($G$3,1)+4,5)=$U$9,$V$9)
*$E214,0)</f>
        <v>0</v>
      </c>
      <c r="L214">
        <f>ROUNDDOWN(VLOOKUP($D214,'단계별 1일동안 획득하는 보상 량'!$B:$G,LEFT('건물 성장 비용'!L$3,1)+1,0)
*IF(MOD($F214+LEFT($G$3,1)+4,5)=$U$9,$V$9)
*$E214,0)</f>
        <v>5291</v>
      </c>
      <c r="M214">
        <f>ROUNDDOWN(VLOOKUP($D214,'단계별 1일동안 획득하는 보상 량'!$B:$G,LEFT('건물 성장 비용'!M$3,1)+1,0)
*IF(MOD($F214+LEFT($G$3,1)+4,5)=$U$9,$V$9)
*$E214,0)</f>
        <v>0</v>
      </c>
      <c r="N214">
        <f>ROUNDDOWN(VLOOKUP($D214,'단계별 1일동안 획득하는 보상 량'!$B:$G,LEFT('건물 성장 비용'!N$3,1)+1,0)
*IF(MOD($F214+LEFT($G$3,1)+4,5)=$U$9,$V$9)
*$E214,0)</f>
        <v>5291</v>
      </c>
      <c r="O214">
        <f>ROUNDDOWN(VLOOKUP($D214,'단계별 1일동안 획득하는 보상 량'!$B:$G,LEFT('건물 성장 비용'!O$3,1)+1,0)
*IF(MOD($F214+LEFT($G$3,1)+4,5)=$U$9,$V$9)
*$E214,0)</f>
        <v>0</v>
      </c>
      <c r="P214">
        <f>ROUNDDOWN(VLOOKUP($D214,'단계별 1일동안 획득하는 보상 량'!$B:$G,LEFT('건물 성장 비용'!P$3,1)+1,0)
*IF(MOD($F214+LEFT($G$3,1)+4,5)=$U$9,$V$9)
*$E214,0)</f>
        <v>5291</v>
      </c>
      <c r="Q214">
        <f>ROUNDDOWN(VLOOKUP($D214,'단계별 1일동안 획득하는 보상 량'!$B:$G,LEFT('건물 성장 비용'!Q$3,1)+1,0)
*IF(MOD($F214+LEFT($G$3,1)+4,5)=$U$9,$V$9)
*$E214,0)</f>
        <v>0</v>
      </c>
      <c r="R214">
        <f>ROUNDDOWN(VLOOKUP($D214,'단계별 1일동안 획득하는 보상 량'!$B:$G,LEFT('건물 성장 비용'!R$3,1)+1,0)
*IF(MOD($F214+LEFT($G$3,1)+4,5)=$U$9,$V$9)
*$E214,0)</f>
        <v>5291</v>
      </c>
      <c r="S214">
        <f>ROUNDDOWN(VLOOKUP($D214,'단계별 1일동안 획득하는 보상 량'!$B:$G,LEFT('건물 성장 비용'!S$3,1)+1,0)
*IF(MOD($F214+LEFT($G$3,1)+4,5)=$U$9,$V$9)
*$E214,0)</f>
        <v>3174</v>
      </c>
    </row>
    <row r="215" spans="4:19" x14ac:dyDescent="0.3">
      <c r="D215">
        <f t="shared" si="3"/>
        <v>43</v>
      </c>
      <c r="E215" s="30">
        <v>1</v>
      </c>
      <c r="F215" s="27">
        <v>211</v>
      </c>
      <c r="G215">
        <f>ROUNDDOWN(VLOOKUP($D215,'단계별 1일동안 획득하는 보상 량'!$B:$G,LEFT('건물 성장 비용'!G$3,1)+1,0)
*IF(MOD($F215+LEFT($G$3,1)+4,5)=$U$5,$V$5)
*$E215,0)</f>
        <v>2116</v>
      </c>
      <c r="H215">
        <f>ROUNDDOWN(VLOOKUP($D215,'단계별 1일동안 획득하는 보상 량'!$B:$G,LEFT('건물 성장 비용'!H$3,1)+1,0)
*IF(MOD($F215+LEFT($G$3,1)+4,5)=$U$5,$V$5)
*$E215,0)</f>
        <v>0</v>
      </c>
      <c r="I215">
        <f>ROUNDDOWN(VLOOKUP($D215,'단계별 1일동안 획득하는 보상 량'!$B:$G,LEFT('건물 성장 비용'!I$3,1)+1,0)
*IF(MOD($F215+LEFT($G$3,1)+4,5)=$U$5,$V$5)
*$E215,0)</f>
        <v>0</v>
      </c>
      <c r="J215">
        <f>ROUNDDOWN(VLOOKUP($D215,'단계별 1일동안 획득하는 보상 량'!$B:$G,LEFT('건물 성장 비용'!J$3,1)+1,0)
*IF(MOD($F215+LEFT($G$3,1)+4,5)=$U$5,$V$5)
*$E215,0)</f>
        <v>846</v>
      </c>
      <c r="K215">
        <f>ROUNDDOWN(VLOOKUP($D215,'단계별 1일동안 획득하는 보상 량'!$B:$G,LEFT('건물 성장 비용'!K$3,1)+1,0)
*IF(MOD($F215+LEFT($G$3,1)+4,5)=$U$5,$V$5)
*$E215,0)</f>
        <v>0</v>
      </c>
      <c r="L215">
        <f>ROUNDDOWN(VLOOKUP($D215,'단계별 1일동안 획득하는 보상 량'!$B:$G,LEFT('건물 성장 비용'!L$3,1)+1,0)
*IF(MOD($F215+LEFT($G$3,1)+4,5)=$U$5,$V$5)
*$E215,0)</f>
        <v>2116</v>
      </c>
      <c r="M215">
        <f>ROUNDDOWN(VLOOKUP($D215,'단계별 1일동안 획득하는 보상 량'!$B:$G,LEFT('건물 성장 비용'!M$3,1)+1,0)
*IF(MOD($F215+LEFT($G$3,1)+4,5)=$U$5,$V$5)
*$E215,0)</f>
        <v>0</v>
      </c>
      <c r="N215">
        <f>ROUNDDOWN(VLOOKUP($D215,'단계별 1일동안 획득하는 보상 량'!$B:$G,LEFT('건물 성장 비용'!N$3,1)+1,0)
*IF(MOD($F215+LEFT($G$3,1)+4,5)=$U$5,$V$5)
*$E215,0)</f>
        <v>2116</v>
      </c>
      <c r="O215">
        <f>ROUNDDOWN(VLOOKUP($D215,'단계별 1일동안 획득하는 보상 량'!$B:$G,LEFT('건물 성장 비용'!O$3,1)+1,0)
*IF(MOD($F215+LEFT($G$3,1)+4,5)=$U$5,$V$5)
*$E215,0)</f>
        <v>846</v>
      </c>
      <c r="P215">
        <f>ROUNDDOWN(VLOOKUP($D215,'단계별 1일동안 획득하는 보상 량'!$B:$G,LEFT('건물 성장 비용'!P$3,1)+1,0)
*IF(MOD($F215+LEFT($G$3,1)+4,5)=$U$5,$V$5)
*$E215,0)</f>
        <v>2116</v>
      </c>
      <c r="Q215">
        <f>ROUNDDOWN(VLOOKUP($D215,'단계별 1일동안 획득하는 보상 량'!$B:$G,LEFT('건물 성장 비용'!Q$3,1)+1,0)
*IF(MOD($F215+LEFT($G$3,1)+4,5)=$U$5,$V$5)
*$E215,0)</f>
        <v>0</v>
      </c>
      <c r="R215">
        <f>ROUNDDOWN(VLOOKUP($D215,'단계별 1일동안 획득하는 보상 량'!$B:$G,LEFT('건물 성장 비용'!R$3,1)+1,0)
*IF(MOD($F215+LEFT($G$3,1)+4,5)=$U$5,$V$5)
*$E215,0)</f>
        <v>2116</v>
      </c>
      <c r="S215">
        <f>ROUNDDOWN(VLOOKUP($D215,'단계별 1일동안 획득하는 보상 량'!$B:$G,LEFT('건물 성장 비용'!S$3,1)+1,0)
*IF(MOD($F215+LEFT($G$3,1)+4,5)=$U$5,$V$5)
*$E215,0)</f>
        <v>0</v>
      </c>
    </row>
    <row r="216" spans="4:19" x14ac:dyDescent="0.3">
      <c r="D216">
        <f t="shared" si="3"/>
        <v>43</v>
      </c>
      <c r="E216" s="30">
        <v>1</v>
      </c>
      <c r="F216" s="27">
        <v>212</v>
      </c>
      <c r="G216">
        <f>ROUNDDOWN(VLOOKUP($D216,'단계별 1일동안 획득하는 보상 량'!$B:$G,LEFT('건물 성장 비용'!G$3,1)+1,0)
*IF(MOD($F216+LEFT($G$3,1)+4,5)=$U$6,$V$6)
*$E216,0)</f>
        <v>3174</v>
      </c>
      <c r="H216">
        <f>ROUNDDOWN(VLOOKUP($D216,'단계별 1일동안 획득하는 보상 량'!$B:$G,LEFT('건물 성장 비용'!H$3,1)+1,0)
*IF(MOD($F216+LEFT($G$3,1)+4,5)=$U$6,$V$6)
*$E216,0)</f>
        <v>0</v>
      </c>
      <c r="I216">
        <f>ROUNDDOWN(VLOOKUP($D216,'단계별 1일동안 획득하는 보상 량'!$B:$G,LEFT('건물 성장 비용'!I$3,1)+1,0)
*IF(MOD($F216+LEFT($G$3,1)+4,5)=$U$6,$V$6)
*$E216,0)</f>
        <v>0</v>
      </c>
      <c r="J216">
        <f>ROUNDDOWN(VLOOKUP($D216,'단계별 1일동안 획득하는 보상 량'!$B:$G,LEFT('건물 성장 비용'!J$3,1)+1,0)
*IF(MOD($F216+LEFT($G$3,1)+4,5)=$U$6,$V$6)
*$E216,0)</f>
        <v>1269</v>
      </c>
      <c r="K216">
        <f>ROUNDDOWN(VLOOKUP($D216,'단계별 1일동안 획득하는 보상 량'!$B:$G,LEFT('건물 성장 비용'!K$3,1)+1,0)
*IF(MOD($F216+LEFT($G$3,1)+4,5)=$U$6,$V$6)
*$E216,0)</f>
        <v>0</v>
      </c>
      <c r="L216">
        <f>ROUNDDOWN(VLOOKUP($D216,'단계별 1일동안 획득하는 보상 량'!$B:$G,LEFT('건물 성장 비용'!L$3,1)+1,0)
*IF(MOD($F216+LEFT($G$3,1)+4,5)=$U$6,$V$6)
*$E216,0)</f>
        <v>3174</v>
      </c>
      <c r="M216">
        <f>ROUNDDOWN(VLOOKUP($D216,'단계별 1일동안 획득하는 보상 량'!$B:$G,LEFT('건물 성장 비용'!M$3,1)+1,0)
*IF(MOD($F216+LEFT($G$3,1)+4,5)=$U$6,$V$6)
*$E216,0)</f>
        <v>0</v>
      </c>
      <c r="N216">
        <f>ROUNDDOWN(VLOOKUP($D216,'단계별 1일동안 획득하는 보상 량'!$B:$G,LEFT('건물 성장 비용'!N$3,1)+1,0)
*IF(MOD($F216+LEFT($G$3,1)+4,5)=$U$6,$V$6)
*$E216,0)</f>
        <v>3174</v>
      </c>
      <c r="O216">
        <f>ROUNDDOWN(VLOOKUP($D216,'단계별 1일동안 획득하는 보상 량'!$B:$G,LEFT('건물 성장 비용'!O$3,1)+1,0)
*IF(MOD($F216+LEFT($G$3,1)+4,5)=$U$6,$V$6)
*$E216,0)</f>
        <v>1269</v>
      </c>
      <c r="P216">
        <f>ROUNDDOWN(VLOOKUP($D216,'단계별 1일동안 획득하는 보상 량'!$B:$G,LEFT('건물 성장 비용'!P$3,1)+1,0)
*IF(MOD($F216+LEFT($G$3,1)+4,5)=$U$6,$V$6)
*$E216,0)</f>
        <v>3174</v>
      </c>
      <c r="Q216">
        <f>ROUNDDOWN(VLOOKUP($D216,'단계별 1일동안 획득하는 보상 량'!$B:$G,LEFT('건물 성장 비용'!Q$3,1)+1,0)
*IF(MOD($F216+LEFT($G$3,1)+4,5)=$U$6,$V$6)
*$E216,0)</f>
        <v>0</v>
      </c>
      <c r="R216">
        <f>ROUNDDOWN(VLOOKUP($D216,'단계별 1일동안 획득하는 보상 량'!$B:$G,LEFT('건물 성장 비용'!R$3,1)+1,0)
*IF(MOD($F216+LEFT($G$3,1)+4,5)=$U$6,$V$6)
*$E216,0)</f>
        <v>3174</v>
      </c>
      <c r="S216">
        <f>ROUNDDOWN(VLOOKUP($D216,'단계별 1일동안 획득하는 보상 량'!$B:$G,LEFT('건물 성장 비용'!S$3,1)+1,0)
*IF(MOD($F216+LEFT($G$3,1)+4,5)=$U$6,$V$6)
*$E216,0)</f>
        <v>0</v>
      </c>
    </row>
    <row r="217" spans="4:19" x14ac:dyDescent="0.3">
      <c r="D217">
        <f t="shared" si="3"/>
        <v>43</v>
      </c>
      <c r="E217" s="30">
        <v>1</v>
      </c>
      <c r="F217" s="27">
        <v>213</v>
      </c>
      <c r="G217">
        <f>ROUNDDOWN(VLOOKUP($D217,'단계별 1일동안 획득하는 보상 량'!$B:$G,LEFT('건물 성장 비용'!G$3,1)+1,0)
*IF(MOD($F217+LEFT($G$3,1)+4,5)=$U$7,$V$7)
*$E217,0)</f>
        <v>4233</v>
      </c>
      <c r="H217">
        <f>ROUNDDOWN(VLOOKUP($D217,'단계별 1일동안 획득하는 보상 량'!$B:$G,LEFT('건물 성장 비용'!H$3,1)+1,0)
*IF(MOD($F217+LEFT($G$3,1)+4,5)=$U$7,$V$7)
*$E217,0)</f>
        <v>0</v>
      </c>
      <c r="I217">
        <f>ROUNDDOWN(VLOOKUP($D217,'단계별 1일동안 획득하는 보상 량'!$B:$G,LEFT('건물 성장 비용'!I$3,1)+1,0)
*IF(MOD($F217+LEFT($G$3,1)+4,5)=$U$7,$V$7)
*$E217,0)</f>
        <v>0</v>
      </c>
      <c r="J217">
        <f>ROUNDDOWN(VLOOKUP($D217,'단계별 1일동안 획득하는 보상 량'!$B:$G,LEFT('건물 성장 비용'!J$3,1)+1,0)
*IF(MOD($F217+LEFT($G$3,1)+4,5)=$U$7,$V$7)
*$E217,0)</f>
        <v>1693</v>
      </c>
      <c r="K217">
        <f>ROUNDDOWN(VLOOKUP($D217,'단계별 1일동안 획득하는 보상 량'!$B:$G,LEFT('건물 성장 비용'!K$3,1)+1,0)
*IF(MOD($F217+LEFT($G$3,1)+4,5)=$U$7,$V$7)
*$E217,0)</f>
        <v>0</v>
      </c>
      <c r="L217">
        <f>ROUNDDOWN(VLOOKUP($D217,'단계별 1일동안 획득하는 보상 량'!$B:$G,LEFT('건물 성장 비용'!L$3,1)+1,0)
*IF(MOD($F217+LEFT($G$3,1)+4,5)=$U$7,$V$7)
*$E217,0)</f>
        <v>4233</v>
      </c>
      <c r="M217">
        <f>ROUNDDOWN(VLOOKUP($D217,'단계별 1일동안 획득하는 보상 량'!$B:$G,LEFT('건물 성장 비용'!M$3,1)+1,0)
*IF(MOD($F217+LEFT($G$3,1)+4,5)=$U$7,$V$7)
*$E217,0)</f>
        <v>0</v>
      </c>
      <c r="N217">
        <f>ROUNDDOWN(VLOOKUP($D217,'단계별 1일동안 획득하는 보상 량'!$B:$G,LEFT('건물 성장 비용'!N$3,1)+1,0)
*IF(MOD($F217+LEFT($G$3,1)+4,5)=$U$7,$V$7)
*$E217,0)</f>
        <v>4233</v>
      </c>
      <c r="O217">
        <f>ROUNDDOWN(VLOOKUP($D217,'단계별 1일동안 획득하는 보상 량'!$B:$G,LEFT('건물 성장 비용'!O$3,1)+1,0)
*IF(MOD($F217+LEFT($G$3,1)+4,5)=$U$7,$V$7)
*$E217,0)</f>
        <v>1693</v>
      </c>
      <c r="P217">
        <f>ROUNDDOWN(VLOOKUP($D217,'단계별 1일동안 획득하는 보상 량'!$B:$G,LEFT('건물 성장 비용'!P$3,1)+1,0)
*IF(MOD($F217+LEFT($G$3,1)+4,5)=$U$7,$V$7)
*$E217,0)</f>
        <v>4233</v>
      </c>
      <c r="Q217">
        <f>ROUNDDOWN(VLOOKUP($D217,'단계별 1일동안 획득하는 보상 량'!$B:$G,LEFT('건물 성장 비용'!Q$3,1)+1,0)
*IF(MOD($F217+LEFT($G$3,1)+4,5)=$U$7,$V$7)
*$E217,0)</f>
        <v>0</v>
      </c>
      <c r="R217">
        <f>ROUNDDOWN(VLOOKUP($D217,'단계별 1일동안 획득하는 보상 량'!$B:$G,LEFT('건물 성장 비용'!R$3,1)+1,0)
*IF(MOD($F217+LEFT($G$3,1)+4,5)=$U$7,$V$7)
*$E217,0)</f>
        <v>4233</v>
      </c>
      <c r="S217">
        <f>ROUNDDOWN(VLOOKUP($D217,'단계별 1일동안 획득하는 보상 량'!$B:$G,LEFT('건물 성장 비용'!S$3,1)+1,0)
*IF(MOD($F217+LEFT($G$3,1)+4,5)=$U$7,$V$7)
*$E217,0)</f>
        <v>0</v>
      </c>
    </row>
    <row r="218" spans="4:19" x14ac:dyDescent="0.3">
      <c r="D218">
        <f t="shared" si="3"/>
        <v>43</v>
      </c>
      <c r="E218" s="30">
        <v>1</v>
      </c>
      <c r="F218" s="27">
        <v>214</v>
      </c>
      <c r="G218">
        <f>ROUNDDOWN(VLOOKUP($D218,'단계별 1일동안 획득하는 보상 량'!$B:$G,LEFT('건물 성장 비용'!G$3,1)+1,0)
*IF(MOD($F218+LEFT($G$3,1)+4,5)=$U$8,$V$8)
*$E218,0)</f>
        <v>5291</v>
      </c>
      <c r="H218">
        <f>ROUNDDOWN(VLOOKUP($D218,'단계별 1일동안 획득하는 보상 량'!$B:$G,LEFT('건물 성장 비용'!H$3,1)+1,0)
*IF(MOD($F218+LEFT($G$3,1)+4,5)=$U$8,$V$8)
*$E218,0)</f>
        <v>0</v>
      </c>
      <c r="I218">
        <f>ROUNDDOWN(VLOOKUP($D218,'단계별 1일동안 획득하는 보상 량'!$B:$G,LEFT('건물 성장 비용'!I$3,1)+1,0)
*IF(MOD($F218+LEFT($G$3,1)+4,5)=$U$8,$V$8)
*$E218,0)</f>
        <v>0</v>
      </c>
      <c r="J218">
        <f>ROUNDDOWN(VLOOKUP($D218,'단계별 1일동안 획득하는 보상 량'!$B:$G,LEFT('건물 성장 비용'!J$3,1)+1,0)
*IF(MOD($F218+LEFT($G$3,1)+4,5)=$U$8,$V$8)
*$E218,0)</f>
        <v>2116</v>
      </c>
      <c r="K218">
        <f>ROUNDDOWN(VLOOKUP($D218,'단계별 1일동안 획득하는 보상 량'!$B:$G,LEFT('건물 성장 비용'!K$3,1)+1,0)
*IF(MOD($F218+LEFT($G$3,1)+4,5)=$U$8,$V$8)
*$E218,0)</f>
        <v>0</v>
      </c>
      <c r="L218">
        <f>ROUNDDOWN(VLOOKUP($D218,'단계별 1일동안 획득하는 보상 량'!$B:$G,LEFT('건물 성장 비용'!L$3,1)+1,0)
*IF(MOD($F218+LEFT($G$3,1)+4,5)=$U$8,$V$8)
*$E218,0)</f>
        <v>5291</v>
      </c>
      <c r="M218">
        <f>ROUNDDOWN(VLOOKUP($D218,'단계별 1일동안 획득하는 보상 량'!$B:$G,LEFT('건물 성장 비용'!M$3,1)+1,0)
*IF(MOD($F218+LEFT($G$3,1)+4,5)=$U$8,$V$8)
*$E218,0)</f>
        <v>0</v>
      </c>
      <c r="N218">
        <f>ROUNDDOWN(VLOOKUP($D218,'단계별 1일동안 획득하는 보상 량'!$B:$G,LEFT('건물 성장 비용'!N$3,1)+1,0)
*IF(MOD($F218+LEFT($G$3,1)+4,5)=$U$8,$V$8)
*$E218,0)</f>
        <v>5291</v>
      </c>
      <c r="O218">
        <f>ROUNDDOWN(VLOOKUP($D218,'단계별 1일동안 획득하는 보상 량'!$B:$G,LEFT('건물 성장 비용'!O$3,1)+1,0)
*IF(MOD($F218+LEFT($G$3,1)+4,5)=$U$8,$V$8)
*$E218,0)</f>
        <v>2116</v>
      </c>
      <c r="P218">
        <f>ROUNDDOWN(VLOOKUP($D218,'단계별 1일동안 획득하는 보상 량'!$B:$G,LEFT('건물 성장 비용'!P$3,1)+1,0)
*IF(MOD($F218+LEFT($G$3,1)+4,5)=$U$8,$V$8)
*$E218,0)</f>
        <v>5291</v>
      </c>
      <c r="Q218">
        <f>ROUNDDOWN(VLOOKUP($D218,'단계별 1일동안 획득하는 보상 량'!$B:$G,LEFT('건물 성장 비용'!Q$3,1)+1,0)
*IF(MOD($F218+LEFT($G$3,1)+4,5)=$U$8,$V$8)
*$E218,0)</f>
        <v>0</v>
      </c>
      <c r="R218">
        <f>ROUNDDOWN(VLOOKUP($D218,'단계별 1일동안 획득하는 보상 량'!$B:$G,LEFT('건물 성장 비용'!R$3,1)+1,0)
*IF(MOD($F218+LEFT($G$3,1)+4,5)=$U$8,$V$8)
*$E218,0)</f>
        <v>5291</v>
      </c>
      <c r="S218">
        <f>ROUNDDOWN(VLOOKUP($D218,'단계별 1일동안 획득하는 보상 량'!$B:$G,LEFT('건물 성장 비용'!S$3,1)+1,0)
*IF(MOD($F218+LEFT($G$3,1)+4,5)=$U$8,$V$8)
*$E218,0)</f>
        <v>0</v>
      </c>
    </row>
    <row r="219" spans="4:19" x14ac:dyDescent="0.3">
      <c r="D219">
        <f t="shared" si="3"/>
        <v>43</v>
      </c>
      <c r="E219" s="30">
        <v>1</v>
      </c>
      <c r="F219" s="27">
        <v>215</v>
      </c>
      <c r="G219">
        <f>ROUNDDOWN(VLOOKUP($D219,'단계별 1일동안 획득하는 보상 량'!$B:$G,LEFT('건물 성장 비용'!G$3,1)+1,0)
*IF(MOD($F219+LEFT($G$3,1)+4,5)=$U$9,$V$9)
*$E219,0)</f>
        <v>6349</v>
      </c>
      <c r="H219">
        <f>ROUNDDOWN(VLOOKUP($D219,'단계별 1일동안 획득하는 보상 량'!$B:$G,LEFT('건물 성장 비용'!H$3,1)+1,0)
*IF(MOD($F219+LEFT($G$3,1)+4,5)=$U$9,$V$9)
*$E219,0)</f>
        <v>0</v>
      </c>
      <c r="I219">
        <f>ROUNDDOWN(VLOOKUP($D219,'단계별 1일동안 획득하는 보상 량'!$B:$G,LEFT('건물 성장 비용'!I$3,1)+1,0)
*IF(MOD($F219+LEFT($G$3,1)+4,5)=$U$9,$V$9)
*$E219,0)</f>
        <v>0</v>
      </c>
      <c r="J219">
        <f>ROUNDDOWN(VLOOKUP($D219,'단계별 1일동안 획득하는 보상 량'!$B:$G,LEFT('건물 성장 비용'!J$3,1)+1,0)
*IF(MOD($F219+LEFT($G$3,1)+4,5)=$U$9,$V$9)
*$E219,0)</f>
        <v>2539</v>
      </c>
      <c r="K219">
        <f>ROUNDDOWN(VLOOKUP($D219,'단계별 1일동안 획득하는 보상 량'!$B:$G,LEFT('건물 성장 비용'!K$3,1)+1,0)
*IF(MOD($F219+LEFT($G$3,1)+4,5)=$U$9,$V$9)
*$E219,0)</f>
        <v>0</v>
      </c>
      <c r="L219">
        <f>ROUNDDOWN(VLOOKUP($D219,'단계별 1일동안 획득하는 보상 량'!$B:$G,LEFT('건물 성장 비용'!L$3,1)+1,0)
*IF(MOD($F219+LEFT($G$3,1)+4,5)=$U$9,$V$9)
*$E219,0)</f>
        <v>6349</v>
      </c>
      <c r="M219">
        <f>ROUNDDOWN(VLOOKUP($D219,'단계별 1일동안 획득하는 보상 량'!$B:$G,LEFT('건물 성장 비용'!M$3,1)+1,0)
*IF(MOD($F219+LEFT($G$3,1)+4,5)=$U$9,$V$9)
*$E219,0)</f>
        <v>0</v>
      </c>
      <c r="N219">
        <f>ROUNDDOWN(VLOOKUP($D219,'단계별 1일동안 획득하는 보상 량'!$B:$G,LEFT('건물 성장 비용'!N$3,1)+1,0)
*IF(MOD($F219+LEFT($G$3,1)+4,5)=$U$9,$V$9)
*$E219,0)</f>
        <v>6349</v>
      </c>
      <c r="O219">
        <f>ROUNDDOWN(VLOOKUP($D219,'단계별 1일동안 획득하는 보상 량'!$B:$G,LEFT('건물 성장 비용'!O$3,1)+1,0)
*IF(MOD($F219+LEFT($G$3,1)+4,5)=$U$9,$V$9)
*$E219,0)</f>
        <v>2539</v>
      </c>
      <c r="P219">
        <f>ROUNDDOWN(VLOOKUP($D219,'단계별 1일동안 획득하는 보상 량'!$B:$G,LEFT('건물 성장 비용'!P$3,1)+1,0)
*IF(MOD($F219+LEFT($G$3,1)+4,5)=$U$9,$V$9)
*$E219,0)</f>
        <v>6349</v>
      </c>
      <c r="Q219">
        <f>ROUNDDOWN(VLOOKUP($D219,'단계별 1일동안 획득하는 보상 량'!$B:$G,LEFT('건물 성장 비용'!Q$3,1)+1,0)
*IF(MOD($F219+LEFT($G$3,1)+4,5)=$U$9,$V$9)
*$E219,0)</f>
        <v>0</v>
      </c>
      <c r="R219">
        <f>ROUNDDOWN(VLOOKUP($D219,'단계별 1일동안 획득하는 보상 량'!$B:$G,LEFT('건물 성장 비용'!R$3,1)+1,0)
*IF(MOD($F219+LEFT($G$3,1)+4,5)=$U$9,$V$9)
*$E219,0)</f>
        <v>6349</v>
      </c>
      <c r="S219">
        <f>ROUNDDOWN(VLOOKUP($D219,'단계별 1일동안 획득하는 보상 량'!$B:$G,LEFT('건물 성장 비용'!S$3,1)+1,0)
*IF(MOD($F219+LEFT($G$3,1)+4,5)=$U$9,$V$9)
*$E219,0)</f>
        <v>0</v>
      </c>
    </row>
    <row r="220" spans="4:19" x14ac:dyDescent="0.3">
      <c r="D220">
        <f t="shared" si="3"/>
        <v>44</v>
      </c>
      <c r="E220" s="30">
        <v>1</v>
      </c>
      <c r="F220" s="27">
        <v>216</v>
      </c>
      <c r="G220">
        <f>ROUNDDOWN(VLOOKUP($D220,'단계별 1일동안 획득하는 보상 량'!$B:$G,LEFT('건물 성장 비용'!G$3,1)+1,0)
*IF(MOD($F220+LEFT($G$3,1)+4,5)=$U$5,$V$5)
*$E220,0)</f>
        <v>2539</v>
      </c>
      <c r="H220">
        <f>ROUNDDOWN(VLOOKUP($D220,'단계별 1일동안 획득하는 보상 량'!$B:$G,LEFT('건물 성장 비용'!H$3,1)+1,0)
*IF(MOD($F220+LEFT($G$3,1)+4,5)=$U$5,$V$5)
*$E220,0)</f>
        <v>0</v>
      </c>
      <c r="I220">
        <f>ROUNDDOWN(VLOOKUP($D220,'단계별 1일동안 획득하는 보상 량'!$B:$G,LEFT('건물 성장 비용'!I$3,1)+1,0)
*IF(MOD($F220+LEFT($G$3,1)+4,5)=$U$5,$V$5)
*$E220,0)</f>
        <v>0</v>
      </c>
      <c r="J220">
        <f>ROUNDDOWN(VLOOKUP($D220,'단계별 1일동안 획득하는 보상 량'!$B:$G,LEFT('건물 성장 비용'!J$3,1)+1,0)
*IF(MOD($F220+LEFT($G$3,1)+4,5)=$U$5,$V$5)
*$E220,0)</f>
        <v>0</v>
      </c>
      <c r="K220">
        <f>ROUNDDOWN(VLOOKUP($D220,'단계별 1일동안 획득하는 보상 량'!$B:$G,LEFT('건물 성장 비용'!K$3,1)+1,0)
*IF(MOD($F220+LEFT($G$3,1)+4,5)=$U$5,$V$5)
*$E220,0)</f>
        <v>508</v>
      </c>
      <c r="L220">
        <f>ROUNDDOWN(VLOOKUP($D220,'단계별 1일동안 획득하는 보상 량'!$B:$G,LEFT('건물 성장 비용'!L$3,1)+1,0)
*IF(MOD($F220+LEFT($G$3,1)+4,5)=$U$5,$V$5)
*$E220,0)</f>
        <v>2539</v>
      </c>
      <c r="M220">
        <f>ROUNDDOWN(VLOOKUP($D220,'단계별 1일동안 획득하는 보상 량'!$B:$G,LEFT('건물 성장 비용'!M$3,1)+1,0)
*IF(MOD($F220+LEFT($G$3,1)+4,5)=$U$5,$V$5)
*$E220,0)</f>
        <v>508</v>
      </c>
      <c r="N220">
        <f>ROUNDDOWN(VLOOKUP($D220,'단계별 1일동안 획득하는 보상 량'!$B:$G,LEFT('건물 성장 비용'!N$3,1)+1,0)
*IF(MOD($F220+LEFT($G$3,1)+4,5)=$U$5,$V$5)
*$E220,0)</f>
        <v>2539</v>
      </c>
      <c r="O220">
        <f>ROUNDDOWN(VLOOKUP($D220,'단계별 1일동안 획득하는 보상 량'!$B:$G,LEFT('건물 성장 비용'!O$3,1)+1,0)
*IF(MOD($F220+LEFT($G$3,1)+4,5)=$U$5,$V$5)
*$E220,0)</f>
        <v>0</v>
      </c>
      <c r="P220">
        <f>ROUNDDOWN(VLOOKUP($D220,'단계별 1일동안 획득하는 보상 량'!$B:$G,LEFT('건물 성장 비용'!P$3,1)+1,0)
*IF(MOD($F220+LEFT($G$3,1)+4,5)=$U$5,$V$5)
*$E220,0)</f>
        <v>2539</v>
      </c>
      <c r="Q220">
        <f>ROUNDDOWN(VLOOKUP($D220,'단계별 1일동안 획득하는 보상 량'!$B:$G,LEFT('건물 성장 비용'!Q$3,1)+1,0)
*IF(MOD($F220+LEFT($G$3,1)+4,5)=$U$5,$V$5)
*$E220,0)</f>
        <v>0</v>
      </c>
      <c r="R220">
        <f>ROUNDDOWN(VLOOKUP($D220,'단계별 1일동안 획득하는 보상 량'!$B:$G,LEFT('건물 성장 비용'!R$3,1)+1,0)
*IF(MOD($F220+LEFT($G$3,1)+4,5)=$U$5,$V$5)
*$E220,0)</f>
        <v>2539</v>
      </c>
      <c r="S220">
        <f>ROUNDDOWN(VLOOKUP($D220,'단계별 1일동안 획득하는 보상 량'!$B:$G,LEFT('건물 성장 비용'!S$3,1)+1,0)
*IF(MOD($F220+LEFT($G$3,1)+4,5)=$U$5,$V$5)
*$E220,0)</f>
        <v>0</v>
      </c>
    </row>
    <row r="221" spans="4:19" x14ac:dyDescent="0.3">
      <c r="D221">
        <f t="shared" si="3"/>
        <v>44</v>
      </c>
      <c r="E221" s="30">
        <v>1</v>
      </c>
      <c r="F221" s="27">
        <v>217</v>
      </c>
      <c r="G221">
        <f>ROUNDDOWN(VLOOKUP($D221,'단계별 1일동안 획득하는 보상 량'!$B:$G,LEFT('건물 성장 비용'!G$3,1)+1,0)
*IF(MOD($F221+LEFT($G$3,1)+4,5)=$U$6,$V$6)
*$E221,0)</f>
        <v>3809</v>
      </c>
      <c r="H221">
        <f>ROUNDDOWN(VLOOKUP($D221,'단계별 1일동안 획득하는 보상 량'!$B:$G,LEFT('건물 성장 비용'!H$3,1)+1,0)
*IF(MOD($F221+LEFT($G$3,1)+4,5)=$U$6,$V$6)
*$E221,0)</f>
        <v>0</v>
      </c>
      <c r="I221">
        <f>ROUNDDOWN(VLOOKUP($D221,'단계별 1일동안 획득하는 보상 량'!$B:$G,LEFT('건물 성장 비용'!I$3,1)+1,0)
*IF(MOD($F221+LEFT($G$3,1)+4,5)=$U$6,$V$6)
*$E221,0)</f>
        <v>0</v>
      </c>
      <c r="J221">
        <f>ROUNDDOWN(VLOOKUP($D221,'단계별 1일동안 획득하는 보상 량'!$B:$G,LEFT('건물 성장 비용'!J$3,1)+1,0)
*IF(MOD($F221+LEFT($G$3,1)+4,5)=$U$6,$V$6)
*$E221,0)</f>
        <v>0</v>
      </c>
      <c r="K221">
        <f>ROUNDDOWN(VLOOKUP($D221,'단계별 1일동안 획득하는 보상 량'!$B:$G,LEFT('건물 성장 비용'!K$3,1)+1,0)
*IF(MOD($F221+LEFT($G$3,1)+4,5)=$U$6,$V$6)
*$E221,0)</f>
        <v>762</v>
      </c>
      <c r="L221">
        <f>ROUNDDOWN(VLOOKUP($D221,'단계별 1일동안 획득하는 보상 량'!$B:$G,LEFT('건물 성장 비용'!L$3,1)+1,0)
*IF(MOD($F221+LEFT($G$3,1)+4,5)=$U$6,$V$6)
*$E221,0)</f>
        <v>3809</v>
      </c>
      <c r="M221">
        <f>ROUNDDOWN(VLOOKUP($D221,'단계별 1일동안 획득하는 보상 량'!$B:$G,LEFT('건물 성장 비용'!M$3,1)+1,0)
*IF(MOD($F221+LEFT($G$3,1)+4,5)=$U$6,$V$6)
*$E221,0)</f>
        <v>762</v>
      </c>
      <c r="N221">
        <f>ROUNDDOWN(VLOOKUP($D221,'단계별 1일동안 획득하는 보상 량'!$B:$G,LEFT('건물 성장 비용'!N$3,1)+1,0)
*IF(MOD($F221+LEFT($G$3,1)+4,5)=$U$6,$V$6)
*$E221,0)</f>
        <v>3809</v>
      </c>
      <c r="O221">
        <f>ROUNDDOWN(VLOOKUP($D221,'단계별 1일동안 획득하는 보상 량'!$B:$G,LEFT('건물 성장 비용'!O$3,1)+1,0)
*IF(MOD($F221+LEFT($G$3,1)+4,5)=$U$6,$V$6)
*$E221,0)</f>
        <v>0</v>
      </c>
      <c r="P221">
        <f>ROUNDDOWN(VLOOKUP($D221,'단계별 1일동안 획득하는 보상 량'!$B:$G,LEFT('건물 성장 비용'!P$3,1)+1,0)
*IF(MOD($F221+LEFT($G$3,1)+4,5)=$U$6,$V$6)
*$E221,0)</f>
        <v>3809</v>
      </c>
      <c r="Q221">
        <f>ROUNDDOWN(VLOOKUP($D221,'단계별 1일동안 획득하는 보상 량'!$B:$G,LEFT('건물 성장 비용'!Q$3,1)+1,0)
*IF(MOD($F221+LEFT($G$3,1)+4,5)=$U$6,$V$6)
*$E221,0)</f>
        <v>0</v>
      </c>
      <c r="R221">
        <f>ROUNDDOWN(VLOOKUP($D221,'단계별 1일동안 획득하는 보상 량'!$B:$G,LEFT('건물 성장 비용'!R$3,1)+1,0)
*IF(MOD($F221+LEFT($G$3,1)+4,5)=$U$6,$V$6)
*$E221,0)</f>
        <v>3809</v>
      </c>
      <c r="S221">
        <f>ROUNDDOWN(VLOOKUP($D221,'단계별 1일동안 획득하는 보상 량'!$B:$G,LEFT('건물 성장 비용'!S$3,1)+1,0)
*IF(MOD($F221+LEFT($G$3,1)+4,5)=$U$6,$V$6)
*$E221,0)</f>
        <v>0</v>
      </c>
    </row>
    <row r="222" spans="4:19" x14ac:dyDescent="0.3">
      <c r="D222">
        <f t="shared" si="3"/>
        <v>44</v>
      </c>
      <c r="E222" s="30">
        <v>1</v>
      </c>
      <c r="F222" s="27">
        <v>218</v>
      </c>
      <c r="G222">
        <f>ROUNDDOWN(VLOOKUP($D222,'단계별 1일동안 획득하는 보상 량'!$B:$G,LEFT('건물 성장 비용'!G$3,1)+1,0)
*IF(MOD($F222+LEFT($G$3,1)+4,5)=$U$7,$V$7)
*$E222,0)</f>
        <v>5079</v>
      </c>
      <c r="H222">
        <f>ROUNDDOWN(VLOOKUP($D222,'단계별 1일동안 획득하는 보상 량'!$B:$G,LEFT('건물 성장 비용'!H$3,1)+1,0)
*IF(MOD($F222+LEFT($G$3,1)+4,5)=$U$7,$V$7)
*$E222,0)</f>
        <v>0</v>
      </c>
      <c r="I222">
        <f>ROUNDDOWN(VLOOKUP($D222,'단계별 1일동안 획득하는 보상 량'!$B:$G,LEFT('건물 성장 비용'!I$3,1)+1,0)
*IF(MOD($F222+LEFT($G$3,1)+4,5)=$U$7,$V$7)
*$E222,0)</f>
        <v>0</v>
      </c>
      <c r="J222">
        <f>ROUNDDOWN(VLOOKUP($D222,'단계별 1일동안 획득하는 보상 량'!$B:$G,LEFT('건물 성장 비용'!J$3,1)+1,0)
*IF(MOD($F222+LEFT($G$3,1)+4,5)=$U$7,$V$7)
*$E222,0)</f>
        <v>0</v>
      </c>
      <c r="K222">
        <f>ROUNDDOWN(VLOOKUP($D222,'단계별 1일동안 획득하는 보상 량'!$B:$G,LEFT('건물 성장 비용'!K$3,1)+1,0)
*IF(MOD($F222+LEFT($G$3,1)+4,5)=$U$7,$V$7)
*$E222,0)</f>
        <v>1016</v>
      </c>
      <c r="L222">
        <f>ROUNDDOWN(VLOOKUP($D222,'단계별 1일동안 획득하는 보상 량'!$B:$G,LEFT('건물 성장 비용'!L$3,1)+1,0)
*IF(MOD($F222+LEFT($G$3,1)+4,5)=$U$7,$V$7)
*$E222,0)</f>
        <v>5079</v>
      </c>
      <c r="M222">
        <f>ROUNDDOWN(VLOOKUP($D222,'단계별 1일동안 획득하는 보상 량'!$B:$G,LEFT('건물 성장 비용'!M$3,1)+1,0)
*IF(MOD($F222+LEFT($G$3,1)+4,5)=$U$7,$V$7)
*$E222,0)</f>
        <v>1016</v>
      </c>
      <c r="N222">
        <f>ROUNDDOWN(VLOOKUP($D222,'단계별 1일동안 획득하는 보상 량'!$B:$G,LEFT('건물 성장 비용'!N$3,1)+1,0)
*IF(MOD($F222+LEFT($G$3,1)+4,5)=$U$7,$V$7)
*$E222,0)</f>
        <v>5079</v>
      </c>
      <c r="O222">
        <f>ROUNDDOWN(VLOOKUP($D222,'단계별 1일동안 획득하는 보상 량'!$B:$G,LEFT('건물 성장 비용'!O$3,1)+1,0)
*IF(MOD($F222+LEFT($G$3,1)+4,5)=$U$7,$V$7)
*$E222,0)</f>
        <v>0</v>
      </c>
      <c r="P222">
        <f>ROUNDDOWN(VLOOKUP($D222,'단계별 1일동안 획득하는 보상 량'!$B:$G,LEFT('건물 성장 비용'!P$3,1)+1,0)
*IF(MOD($F222+LEFT($G$3,1)+4,5)=$U$7,$V$7)
*$E222,0)</f>
        <v>5079</v>
      </c>
      <c r="Q222">
        <f>ROUNDDOWN(VLOOKUP($D222,'단계별 1일동안 획득하는 보상 량'!$B:$G,LEFT('건물 성장 비용'!Q$3,1)+1,0)
*IF(MOD($F222+LEFT($G$3,1)+4,5)=$U$7,$V$7)
*$E222,0)</f>
        <v>0</v>
      </c>
      <c r="R222">
        <f>ROUNDDOWN(VLOOKUP($D222,'단계별 1일동안 획득하는 보상 량'!$B:$G,LEFT('건물 성장 비용'!R$3,1)+1,0)
*IF(MOD($F222+LEFT($G$3,1)+4,5)=$U$7,$V$7)
*$E222,0)</f>
        <v>5079</v>
      </c>
      <c r="S222">
        <f>ROUNDDOWN(VLOOKUP($D222,'단계별 1일동안 획득하는 보상 량'!$B:$G,LEFT('건물 성장 비용'!S$3,1)+1,0)
*IF(MOD($F222+LEFT($G$3,1)+4,5)=$U$7,$V$7)
*$E222,0)</f>
        <v>0</v>
      </c>
    </row>
    <row r="223" spans="4:19" x14ac:dyDescent="0.3">
      <c r="D223">
        <f t="shared" si="3"/>
        <v>44</v>
      </c>
      <c r="E223" s="30">
        <v>1</v>
      </c>
      <c r="F223" s="27">
        <v>219</v>
      </c>
      <c r="G223">
        <f>ROUNDDOWN(VLOOKUP($D223,'단계별 1일동안 획득하는 보상 량'!$B:$G,LEFT('건물 성장 비용'!G$3,1)+1,0)
*IF(MOD($F223+LEFT($G$3,1)+4,5)=$U$8,$V$8)
*$E223,0)</f>
        <v>6349</v>
      </c>
      <c r="H223">
        <f>ROUNDDOWN(VLOOKUP($D223,'단계별 1일동안 획득하는 보상 량'!$B:$G,LEFT('건물 성장 비용'!H$3,1)+1,0)
*IF(MOD($F223+LEFT($G$3,1)+4,5)=$U$8,$V$8)
*$E223,0)</f>
        <v>0</v>
      </c>
      <c r="I223">
        <f>ROUNDDOWN(VLOOKUP($D223,'단계별 1일동안 획득하는 보상 량'!$B:$G,LEFT('건물 성장 비용'!I$3,1)+1,0)
*IF(MOD($F223+LEFT($G$3,1)+4,5)=$U$8,$V$8)
*$E223,0)</f>
        <v>0</v>
      </c>
      <c r="J223">
        <f>ROUNDDOWN(VLOOKUP($D223,'단계별 1일동안 획득하는 보상 량'!$B:$G,LEFT('건물 성장 비용'!J$3,1)+1,0)
*IF(MOD($F223+LEFT($G$3,1)+4,5)=$U$8,$V$8)
*$E223,0)</f>
        <v>0</v>
      </c>
      <c r="K223">
        <f>ROUNDDOWN(VLOOKUP($D223,'단계별 1일동안 획득하는 보상 량'!$B:$G,LEFT('건물 성장 비용'!K$3,1)+1,0)
*IF(MOD($F223+LEFT($G$3,1)+4,5)=$U$8,$V$8)
*$E223,0)</f>
        <v>1270</v>
      </c>
      <c r="L223">
        <f>ROUNDDOWN(VLOOKUP($D223,'단계별 1일동안 획득하는 보상 량'!$B:$G,LEFT('건물 성장 비용'!L$3,1)+1,0)
*IF(MOD($F223+LEFT($G$3,1)+4,5)=$U$8,$V$8)
*$E223,0)</f>
        <v>6349</v>
      </c>
      <c r="M223">
        <f>ROUNDDOWN(VLOOKUP($D223,'단계별 1일동안 획득하는 보상 량'!$B:$G,LEFT('건물 성장 비용'!M$3,1)+1,0)
*IF(MOD($F223+LEFT($G$3,1)+4,5)=$U$8,$V$8)
*$E223,0)</f>
        <v>1270</v>
      </c>
      <c r="N223">
        <f>ROUNDDOWN(VLOOKUP($D223,'단계별 1일동안 획득하는 보상 량'!$B:$G,LEFT('건물 성장 비용'!N$3,1)+1,0)
*IF(MOD($F223+LEFT($G$3,1)+4,5)=$U$8,$V$8)
*$E223,0)</f>
        <v>6349</v>
      </c>
      <c r="O223">
        <f>ROUNDDOWN(VLOOKUP($D223,'단계별 1일동안 획득하는 보상 량'!$B:$G,LEFT('건물 성장 비용'!O$3,1)+1,0)
*IF(MOD($F223+LEFT($G$3,1)+4,5)=$U$8,$V$8)
*$E223,0)</f>
        <v>0</v>
      </c>
      <c r="P223">
        <f>ROUNDDOWN(VLOOKUP($D223,'단계별 1일동안 획득하는 보상 량'!$B:$G,LEFT('건물 성장 비용'!P$3,1)+1,0)
*IF(MOD($F223+LEFT($G$3,1)+4,5)=$U$8,$V$8)
*$E223,0)</f>
        <v>6349</v>
      </c>
      <c r="Q223">
        <f>ROUNDDOWN(VLOOKUP($D223,'단계별 1일동안 획득하는 보상 량'!$B:$G,LEFT('건물 성장 비용'!Q$3,1)+1,0)
*IF(MOD($F223+LEFT($G$3,1)+4,5)=$U$8,$V$8)
*$E223,0)</f>
        <v>0</v>
      </c>
      <c r="R223">
        <f>ROUNDDOWN(VLOOKUP($D223,'단계별 1일동안 획득하는 보상 량'!$B:$G,LEFT('건물 성장 비용'!R$3,1)+1,0)
*IF(MOD($F223+LEFT($G$3,1)+4,5)=$U$8,$V$8)
*$E223,0)</f>
        <v>6349</v>
      </c>
      <c r="S223">
        <f>ROUNDDOWN(VLOOKUP($D223,'단계별 1일동안 획득하는 보상 량'!$B:$G,LEFT('건물 성장 비용'!S$3,1)+1,0)
*IF(MOD($F223+LEFT($G$3,1)+4,5)=$U$8,$V$8)
*$E223,0)</f>
        <v>0</v>
      </c>
    </row>
    <row r="224" spans="4:19" x14ac:dyDescent="0.3">
      <c r="D224">
        <f t="shared" si="3"/>
        <v>44</v>
      </c>
      <c r="E224" s="30">
        <v>1</v>
      </c>
      <c r="F224" s="27">
        <v>220</v>
      </c>
      <c r="G224">
        <f>ROUNDDOWN(VLOOKUP($D224,'단계별 1일동안 획득하는 보상 량'!$B:$G,LEFT('건물 성장 비용'!G$3,1)+1,0)
*IF(MOD($F224+LEFT($G$3,1)+4,5)=$U$9,$V$9)
*$E224,0)</f>
        <v>7619</v>
      </c>
      <c r="H224">
        <f>ROUNDDOWN(VLOOKUP($D224,'단계별 1일동안 획득하는 보상 량'!$B:$G,LEFT('건물 성장 비용'!H$3,1)+1,0)
*IF(MOD($F224+LEFT($G$3,1)+4,5)=$U$9,$V$9)
*$E224,0)</f>
        <v>0</v>
      </c>
      <c r="I224">
        <f>ROUNDDOWN(VLOOKUP($D224,'단계별 1일동안 획득하는 보상 량'!$B:$G,LEFT('건물 성장 비용'!I$3,1)+1,0)
*IF(MOD($F224+LEFT($G$3,1)+4,5)=$U$9,$V$9)
*$E224,0)</f>
        <v>0</v>
      </c>
      <c r="J224">
        <f>ROUNDDOWN(VLOOKUP($D224,'단계별 1일동안 획득하는 보상 량'!$B:$G,LEFT('건물 성장 비용'!J$3,1)+1,0)
*IF(MOD($F224+LEFT($G$3,1)+4,5)=$U$9,$V$9)
*$E224,0)</f>
        <v>0</v>
      </c>
      <c r="K224">
        <f>ROUNDDOWN(VLOOKUP($D224,'단계별 1일동안 획득하는 보상 량'!$B:$G,LEFT('건물 성장 비용'!K$3,1)+1,0)
*IF(MOD($F224+LEFT($G$3,1)+4,5)=$U$9,$V$9)
*$E224,0)</f>
        <v>1524</v>
      </c>
      <c r="L224">
        <f>ROUNDDOWN(VLOOKUP($D224,'단계별 1일동안 획득하는 보상 량'!$B:$G,LEFT('건물 성장 비용'!L$3,1)+1,0)
*IF(MOD($F224+LEFT($G$3,1)+4,5)=$U$9,$V$9)
*$E224,0)</f>
        <v>7619</v>
      </c>
      <c r="M224">
        <f>ROUNDDOWN(VLOOKUP($D224,'단계별 1일동안 획득하는 보상 량'!$B:$G,LEFT('건물 성장 비용'!M$3,1)+1,0)
*IF(MOD($F224+LEFT($G$3,1)+4,5)=$U$9,$V$9)
*$E224,0)</f>
        <v>1524</v>
      </c>
      <c r="N224">
        <f>ROUNDDOWN(VLOOKUP($D224,'단계별 1일동안 획득하는 보상 량'!$B:$G,LEFT('건물 성장 비용'!N$3,1)+1,0)
*IF(MOD($F224+LEFT($G$3,1)+4,5)=$U$9,$V$9)
*$E224,0)</f>
        <v>7619</v>
      </c>
      <c r="O224">
        <f>ROUNDDOWN(VLOOKUP($D224,'단계별 1일동안 획득하는 보상 량'!$B:$G,LEFT('건물 성장 비용'!O$3,1)+1,0)
*IF(MOD($F224+LEFT($G$3,1)+4,5)=$U$9,$V$9)
*$E224,0)</f>
        <v>0</v>
      </c>
      <c r="P224">
        <f>ROUNDDOWN(VLOOKUP($D224,'단계별 1일동안 획득하는 보상 량'!$B:$G,LEFT('건물 성장 비용'!P$3,1)+1,0)
*IF(MOD($F224+LEFT($G$3,1)+4,5)=$U$9,$V$9)
*$E224,0)</f>
        <v>7619</v>
      </c>
      <c r="Q224">
        <f>ROUNDDOWN(VLOOKUP($D224,'단계별 1일동안 획득하는 보상 량'!$B:$G,LEFT('건물 성장 비용'!Q$3,1)+1,0)
*IF(MOD($F224+LEFT($G$3,1)+4,5)=$U$9,$V$9)
*$E224,0)</f>
        <v>0</v>
      </c>
      <c r="R224">
        <f>ROUNDDOWN(VLOOKUP($D224,'단계별 1일동안 획득하는 보상 량'!$B:$G,LEFT('건물 성장 비용'!R$3,1)+1,0)
*IF(MOD($F224+LEFT($G$3,1)+4,5)=$U$9,$V$9)
*$E224,0)</f>
        <v>7619</v>
      </c>
      <c r="S224">
        <f>ROUNDDOWN(VLOOKUP($D224,'단계별 1일동안 획득하는 보상 량'!$B:$G,LEFT('건물 성장 비용'!S$3,1)+1,0)
*IF(MOD($F224+LEFT($G$3,1)+4,5)=$U$9,$V$9)
*$E224,0)</f>
        <v>0</v>
      </c>
    </row>
    <row r="225" spans="4:19" x14ac:dyDescent="0.3">
      <c r="D225">
        <f t="shared" si="3"/>
        <v>45</v>
      </c>
      <c r="E225" s="30">
        <v>1</v>
      </c>
      <c r="F225" s="27">
        <v>221</v>
      </c>
      <c r="G225">
        <f>ROUNDDOWN(VLOOKUP($D225,'단계별 1일동안 획득하는 보상 량'!$B:$G,LEFT('건물 성장 비용'!G$3,1)+1,0)
*IF(MOD($F225+LEFT($G$3,1)+4,5)=$U$5,$V$5)
*$E225,0)</f>
        <v>3047</v>
      </c>
      <c r="H225">
        <f>ROUNDDOWN(VLOOKUP($D225,'단계별 1일동안 획득하는 보상 량'!$B:$G,LEFT('건물 성장 비용'!H$3,1)+1,0)
*IF(MOD($F225+LEFT($G$3,1)+4,5)=$U$5,$V$5)
*$E225,0)</f>
        <v>2438</v>
      </c>
      <c r="I225">
        <f>ROUNDDOWN(VLOOKUP($D225,'단계별 1일동안 획득하는 보상 량'!$B:$G,LEFT('건물 성장 비용'!I$3,1)+1,0)
*IF(MOD($F225+LEFT($G$3,1)+4,5)=$U$5,$V$5)
*$E225,0)</f>
        <v>1828</v>
      </c>
      <c r="J225">
        <f>ROUNDDOWN(VLOOKUP($D225,'단계별 1일동안 획득하는 보상 량'!$B:$G,LEFT('건물 성장 비용'!J$3,1)+1,0)
*IF(MOD($F225+LEFT($G$3,1)+4,5)=$U$5,$V$5)
*$E225,0)</f>
        <v>1219</v>
      </c>
      <c r="K225">
        <f>ROUNDDOWN(VLOOKUP($D225,'단계별 1일동안 획득하는 보상 량'!$B:$G,LEFT('건물 성장 비용'!K$3,1)+1,0)
*IF(MOD($F225+LEFT($G$3,1)+4,5)=$U$5,$V$5)
*$E225,0)</f>
        <v>609</v>
      </c>
      <c r="L225">
        <f>ROUNDDOWN(VLOOKUP($D225,'단계별 1일동안 획득하는 보상 량'!$B:$G,LEFT('건물 성장 비용'!L$3,1)+1,0)
*IF(MOD($F225+LEFT($G$3,1)+4,5)=$U$5,$V$5)
*$E225,0)</f>
        <v>3047</v>
      </c>
      <c r="M225">
        <f>ROUNDDOWN(VLOOKUP($D225,'단계별 1일동안 획득하는 보상 량'!$B:$G,LEFT('건물 성장 비용'!M$3,1)+1,0)
*IF(MOD($F225+LEFT($G$3,1)+4,5)=$U$5,$V$5)
*$E225,0)</f>
        <v>609</v>
      </c>
      <c r="N225">
        <f>ROUNDDOWN(VLOOKUP($D225,'단계별 1일동안 획득하는 보상 량'!$B:$G,LEFT('건물 성장 비용'!N$3,1)+1,0)
*IF(MOD($F225+LEFT($G$3,1)+4,5)=$U$5,$V$5)
*$E225,0)</f>
        <v>3047</v>
      </c>
      <c r="O225">
        <f>ROUNDDOWN(VLOOKUP($D225,'단계별 1일동안 획득하는 보상 량'!$B:$G,LEFT('건물 성장 비용'!O$3,1)+1,0)
*IF(MOD($F225+LEFT($G$3,1)+4,5)=$U$5,$V$5)
*$E225,0)</f>
        <v>1219</v>
      </c>
      <c r="P225">
        <f>ROUNDDOWN(VLOOKUP($D225,'단계별 1일동안 획득하는 보상 량'!$B:$G,LEFT('건물 성장 비용'!P$3,1)+1,0)
*IF(MOD($F225+LEFT($G$3,1)+4,5)=$U$5,$V$5)
*$E225,0)</f>
        <v>3047</v>
      </c>
      <c r="Q225">
        <f>ROUNDDOWN(VLOOKUP($D225,'단계별 1일동안 획득하는 보상 량'!$B:$G,LEFT('건물 성장 비용'!Q$3,1)+1,0)
*IF(MOD($F225+LEFT($G$3,1)+4,5)=$U$5,$V$5)
*$E225,0)</f>
        <v>2438</v>
      </c>
      <c r="R225">
        <f>ROUNDDOWN(VLOOKUP($D225,'단계별 1일동안 획득하는 보상 량'!$B:$G,LEFT('건물 성장 비용'!R$3,1)+1,0)
*IF(MOD($F225+LEFT($G$3,1)+4,5)=$U$5,$V$5)
*$E225,0)</f>
        <v>3047</v>
      </c>
      <c r="S225">
        <f>ROUNDDOWN(VLOOKUP($D225,'단계별 1일동안 획득하는 보상 량'!$B:$G,LEFT('건물 성장 비용'!S$3,1)+1,0)
*IF(MOD($F225+LEFT($G$3,1)+4,5)=$U$5,$V$5)
*$E225,0)</f>
        <v>1828</v>
      </c>
    </row>
    <row r="226" spans="4:19" x14ac:dyDescent="0.3">
      <c r="D226">
        <f t="shared" si="3"/>
        <v>45</v>
      </c>
      <c r="E226" s="30">
        <v>1</v>
      </c>
      <c r="F226" s="27">
        <v>222</v>
      </c>
      <c r="G226">
        <f>ROUNDDOWN(VLOOKUP($D226,'단계별 1일동안 획득하는 보상 량'!$B:$G,LEFT('건물 성장 비용'!G$3,1)+1,0)
*IF(MOD($F226+LEFT($G$3,1)+4,5)=$U$6,$V$6)
*$E226,0)</f>
        <v>4571</v>
      </c>
      <c r="H226">
        <f>ROUNDDOWN(VLOOKUP($D226,'단계별 1일동안 획득하는 보상 량'!$B:$G,LEFT('건물 성장 비용'!H$3,1)+1,0)
*IF(MOD($F226+LEFT($G$3,1)+4,5)=$U$6,$V$6)
*$E226,0)</f>
        <v>3657</v>
      </c>
      <c r="I226">
        <f>ROUNDDOWN(VLOOKUP($D226,'단계별 1일동안 획득하는 보상 량'!$B:$G,LEFT('건물 성장 비용'!I$3,1)+1,0)
*IF(MOD($F226+LEFT($G$3,1)+4,5)=$U$6,$V$6)
*$E226,0)</f>
        <v>2743</v>
      </c>
      <c r="J226">
        <f>ROUNDDOWN(VLOOKUP($D226,'단계별 1일동안 획득하는 보상 량'!$B:$G,LEFT('건물 성장 비용'!J$3,1)+1,0)
*IF(MOD($F226+LEFT($G$3,1)+4,5)=$U$6,$V$6)
*$E226,0)</f>
        <v>1828</v>
      </c>
      <c r="K226">
        <f>ROUNDDOWN(VLOOKUP($D226,'단계별 1일동안 획득하는 보상 량'!$B:$G,LEFT('건물 성장 비용'!K$3,1)+1,0)
*IF(MOD($F226+LEFT($G$3,1)+4,5)=$U$6,$V$6)
*$E226,0)</f>
        <v>914</v>
      </c>
      <c r="L226">
        <f>ROUNDDOWN(VLOOKUP($D226,'단계별 1일동안 획득하는 보상 량'!$B:$G,LEFT('건물 성장 비용'!L$3,1)+1,0)
*IF(MOD($F226+LEFT($G$3,1)+4,5)=$U$6,$V$6)
*$E226,0)</f>
        <v>4571</v>
      </c>
      <c r="M226">
        <f>ROUNDDOWN(VLOOKUP($D226,'단계별 1일동안 획득하는 보상 량'!$B:$G,LEFT('건물 성장 비용'!M$3,1)+1,0)
*IF(MOD($F226+LEFT($G$3,1)+4,5)=$U$6,$V$6)
*$E226,0)</f>
        <v>914</v>
      </c>
      <c r="N226">
        <f>ROUNDDOWN(VLOOKUP($D226,'단계별 1일동안 획득하는 보상 량'!$B:$G,LEFT('건물 성장 비용'!N$3,1)+1,0)
*IF(MOD($F226+LEFT($G$3,1)+4,5)=$U$6,$V$6)
*$E226,0)</f>
        <v>4571</v>
      </c>
      <c r="O226">
        <f>ROUNDDOWN(VLOOKUP($D226,'단계별 1일동안 획득하는 보상 량'!$B:$G,LEFT('건물 성장 비용'!O$3,1)+1,0)
*IF(MOD($F226+LEFT($G$3,1)+4,5)=$U$6,$V$6)
*$E226,0)</f>
        <v>1828</v>
      </c>
      <c r="P226">
        <f>ROUNDDOWN(VLOOKUP($D226,'단계별 1일동안 획득하는 보상 량'!$B:$G,LEFT('건물 성장 비용'!P$3,1)+1,0)
*IF(MOD($F226+LEFT($G$3,1)+4,5)=$U$6,$V$6)
*$E226,0)</f>
        <v>4571</v>
      </c>
      <c r="Q226">
        <f>ROUNDDOWN(VLOOKUP($D226,'단계별 1일동안 획득하는 보상 량'!$B:$G,LEFT('건물 성장 비용'!Q$3,1)+1,0)
*IF(MOD($F226+LEFT($G$3,1)+4,5)=$U$6,$V$6)
*$E226,0)</f>
        <v>3657</v>
      </c>
      <c r="R226">
        <f>ROUNDDOWN(VLOOKUP($D226,'단계별 1일동안 획득하는 보상 량'!$B:$G,LEFT('건물 성장 비용'!R$3,1)+1,0)
*IF(MOD($F226+LEFT($G$3,1)+4,5)=$U$6,$V$6)
*$E226,0)</f>
        <v>4571</v>
      </c>
      <c r="S226">
        <f>ROUNDDOWN(VLOOKUP($D226,'단계별 1일동안 획득하는 보상 량'!$B:$G,LEFT('건물 성장 비용'!S$3,1)+1,0)
*IF(MOD($F226+LEFT($G$3,1)+4,5)=$U$6,$V$6)
*$E226,0)</f>
        <v>2743</v>
      </c>
    </row>
    <row r="227" spans="4:19" x14ac:dyDescent="0.3">
      <c r="D227">
        <f t="shared" si="3"/>
        <v>45</v>
      </c>
      <c r="E227" s="30">
        <v>1</v>
      </c>
      <c r="F227" s="27">
        <v>223</v>
      </c>
      <c r="G227">
        <f>ROUNDDOWN(VLOOKUP($D227,'단계별 1일동안 획득하는 보상 량'!$B:$G,LEFT('건물 성장 비용'!G$3,1)+1,0)
*IF(MOD($F227+LEFT($G$3,1)+4,5)=$U$7,$V$7)
*$E227,0)</f>
        <v>6095</v>
      </c>
      <c r="H227">
        <f>ROUNDDOWN(VLOOKUP($D227,'단계별 1일동안 획득하는 보상 량'!$B:$G,LEFT('건물 성장 비용'!H$3,1)+1,0)
*IF(MOD($F227+LEFT($G$3,1)+4,5)=$U$7,$V$7)
*$E227,0)</f>
        <v>4876</v>
      </c>
      <c r="I227">
        <f>ROUNDDOWN(VLOOKUP($D227,'단계별 1일동안 획득하는 보상 량'!$B:$G,LEFT('건물 성장 비용'!I$3,1)+1,0)
*IF(MOD($F227+LEFT($G$3,1)+4,5)=$U$7,$V$7)
*$E227,0)</f>
        <v>3657</v>
      </c>
      <c r="J227">
        <f>ROUNDDOWN(VLOOKUP($D227,'단계별 1일동안 획득하는 보상 량'!$B:$G,LEFT('건물 성장 비용'!J$3,1)+1,0)
*IF(MOD($F227+LEFT($G$3,1)+4,5)=$U$7,$V$7)
*$E227,0)</f>
        <v>2438</v>
      </c>
      <c r="K227">
        <f>ROUNDDOWN(VLOOKUP($D227,'단계별 1일동안 획득하는 보상 량'!$B:$G,LEFT('건물 성장 비용'!K$3,1)+1,0)
*IF(MOD($F227+LEFT($G$3,1)+4,5)=$U$7,$V$7)
*$E227,0)</f>
        <v>1219</v>
      </c>
      <c r="L227">
        <f>ROUNDDOWN(VLOOKUP($D227,'단계별 1일동안 획득하는 보상 량'!$B:$G,LEFT('건물 성장 비용'!L$3,1)+1,0)
*IF(MOD($F227+LEFT($G$3,1)+4,5)=$U$7,$V$7)
*$E227,0)</f>
        <v>6095</v>
      </c>
      <c r="M227">
        <f>ROUNDDOWN(VLOOKUP($D227,'단계별 1일동안 획득하는 보상 량'!$B:$G,LEFT('건물 성장 비용'!M$3,1)+1,0)
*IF(MOD($F227+LEFT($G$3,1)+4,5)=$U$7,$V$7)
*$E227,0)</f>
        <v>1219</v>
      </c>
      <c r="N227">
        <f>ROUNDDOWN(VLOOKUP($D227,'단계별 1일동안 획득하는 보상 량'!$B:$G,LEFT('건물 성장 비용'!N$3,1)+1,0)
*IF(MOD($F227+LEFT($G$3,1)+4,5)=$U$7,$V$7)
*$E227,0)</f>
        <v>6095</v>
      </c>
      <c r="O227">
        <f>ROUNDDOWN(VLOOKUP($D227,'단계별 1일동안 획득하는 보상 량'!$B:$G,LEFT('건물 성장 비용'!O$3,1)+1,0)
*IF(MOD($F227+LEFT($G$3,1)+4,5)=$U$7,$V$7)
*$E227,0)</f>
        <v>2438</v>
      </c>
      <c r="P227">
        <f>ROUNDDOWN(VLOOKUP($D227,'단계별 1일동안 획득하는 보상 량'!$B:$G,LEFT('건물 성장 비용'!P$3,1)+1,0)
*IF(MOD($F227+LEFT($G$3,1)+4,5)=$U$7,$V$7)
*$E227,0)</f>
        <v>6095</v>
      </c>
      <c r="Q227">
        <f>ROUNDDOWN(VLOOKUP($D227,'단계별 1일동안 획득하는 보상 량'!$B:$G,LEFT('건물 성장 비용'!Q$3,1)+1,0)
*IF(MOD($F227+LEFT($G$3,1)+4,5)=$U$7,$V$7)
*$E227,0)</f>
        <v>4876</v>
      </c>
      <c r="R227">
        <f>ROUNDDOWN(VLOOKUP($D227,'단계별 1일동안 획득하는 보상 량'!$B:$G,LEFT('건물 성장 비용'!R$3,1)+1,0)
*IF(MOD($F227+LEFT($G$3,1)+4,5)=$U$7,$V$7)
*$E227,0)</f>
        <v>6095</v>
      </c>
      <c r="S227">
        <f>ROUNDDOWN(VLOOKUP($D227,'단계별 1일동안 획득하는 보상 량'!$B:$G,LEFT('건물 성장 비용'!S$3,1)+1,0)
*IF(MOD($F227+LEFT($G$3,1)+4,5)=$U$7,$V$7)
*$E227,0)</f>
        <v>3657</v>
      </c>
    </row>
    <row r="228" spans="4:19" x14ac:dyDescent="0.3">
      <c r="D228">
        <f t="shared" si="3"/>
        <v>45</v>
      </c>
      <c r="E228" s="30">
        <v>1</v>
      </c>
      <c r="F228" s="27">
        <v>224</v>
      </c>
      <c r="G228">
        <f>ROUNDDOWN(VLOOKUP($D228,'단계별 1일동안 획득하는 보상 량'!$B:$G,LEFT('건물 성장 비용'!G$3,1)+1,0)
*IF(MOD($F228+LEFT($G$3,1)+4,5)=$U$8,$V$8)
*$E228,0)</f>
        <v>7619</v>
      </c>
      <c r="H228">
        <f>ROUNDDOWN(VLOOKUP($D228,'단계별 1일동안 획득하는 보상 량'!$B:$G,LEFT('건물 성장 비용'!H$3,1)+1,0)
*IF(MOD($F228+LEFT($G$3,1)+4,5)=$U$8,$V$8)
*$E228,0)</f>
        <v>6095</v>
      </c>
      <c r="I228">
        <f>ROUNDDOWN(VLOOKUP($D228,'단계별 1일동안 획득하는 보상 량'!$B:$G,LEFT('건물 성장 비용'!I$3,1)+1,0)
*IF(MOD($F228+LEFT($G$3,1)+4,5)=$U$8,$V$8)
*$E228,0)</f>
        <v>4571</v>
      </c>
      <c r="J228">
        <f>ROUNDDOWN(VLOOKUP($D228,'단계별 1일동안 획득하는 보상 량'!$B:$G,LEFT('건물 성장 비용'!J$3,1)+1,0)
*IF(MOD($F228+LEFT($G$3,1)+4,5)=$U$8,$V$8)
*$E228,0)</f>
        <v>3047</v>
      </c>
      <c r="K228">
        <f>ROUNDDOWN(VLOOKUP($D228,'단계별 1일동안 획득하는 보상 량'!$B:$G,LEFT('건물 성장 비용'!K$3,1)+1,0)
*IF(MOD($F228+LEFT($G$3,1)+4,5)=$U$8,$V$8)
*$E228,0)</f>
        <v>1524</v>
      </c>
      <c r="L228">
        <f>ROUNDDOWN(VLOOKUP($D228,'단계별 1일동안 획득하는 보상 량'!$B:$G,LEFT('건물 성장 비용'!L$3,1)+1,0)
*IF(MOD($F228+LEFT($G$3,1)+4,5)=$U$8,$V$8)
*$E228,0)</f>
        <v>7619</v>
      </c>
      <c r="M228">
        <f>ROUNDDOWN(VLOOKUP($D228,'단계별 1일동안 획득하는 보상 량'!$B:$G,LEFT('건물 성장 비용'!M$3,1)+1,0)
*IF(MOD($F228+LEFT($G$3,1)+4,5)=$U$8,$V$8)
*$E228,0)</f>
        <v>1524</v>
      </c>
      <c r="N228">
        <f>ROUNDDOWN(VLOOKUP($D228,'단계별 1일동안 획득하는 보상 량'!$B:$G,LEFT('건물 성장 비용'!N$3,1)+1,0)
*IF(MOD($F228+LEFT($G$3,1)+4,5)=$U$8,$V$8)
*$E228,0)</f>
        <v>7619</v>
      </c>
      <c r="O228">
        <f>ROUNDDOWN(VLOOKUP($D228,'단계별 1일동안 획득하는 보상 량'!$B:$G,LEFT('건물 성장 비용'!O$3,1)+1,0)
*IF(MOD($F228+LEFT($G$3,1)+4,5)=$U$8,$V$8)
*$E228,0)</f>
        <v>3047</v>
      </c>
      <c r="P228">
        <f>ROUNDDOWN(VLOOKUP($D228,'단계별 1일동안 획득하는 보상 량'!$B:$G,LEFT('건물 성장 비용'!P$3,1)+1,0)
*IF(MOD($F228+LEFT($G$3,1)+4,5)=$U$8,$V$8)
*$E228,0)</f>
        <v>7619</v>
      </c>
      <c r="Q228">
        <f>ROUNDDOWN(VLOOKUP($D228,'단계별 1일동안 획득하는 보상 량'!$B:$G,LEFT('건물 성장 비용'!Q$3,1)+1,0)
*IF(MOD($F228+LEFT($G$3,1)+4,5)=$U$8,$V$8)
*$E228,0)</f>
        <v>6095</v>
      </c>
      <c r="R228">
        <f>ROUNDDOWN(VLOOKUP($D228,'단계별 1일동안 획득하는 보상 량'!$B:$G,LEFT('건물 성장 비용'!R$3,1)+1,0)
*IF(MOD($F228+LEFT($G$3,1)+4,5)=$U$8,$V$8)
*$E228,0)</f>
        <v>7619</v>
      </c>
      <c r="S228">
        <f>ROUNDDOWN(VLOOKUP($D228,'단계별 1일동안 획득하는 보상 량'!$B:$G,LEFT('건물 성장 비용'!S$3,1)+1,0)
*IF(MOD($F228+LEFT($G$3,1)+4,5)=$U$8,$V$8)
*$E228,0)</f>
        <v>4571</v>
      </c>
    </row>
    <row r="229" spans="4:19" x14ac:dyDescent="0.3">
      <c r="D229">
        <f t="shared" si="3"/>
        <v>45</v>
      </c>
      <c r="E229" s="30">
        <v>1</v>
      </c>
      <c r="F229" s="27">
        <v>225</v>
      </c>
      <c r="G229">
        <f>ROUNDDOWN(VLOOKUP($D229,'단계별 1일동안 획득하는 보상 량'!$B:$G,LEFT('건물 성장 비용'!G$3,1)+1,0)
*IF(MOD($F229+LEFT($G$3,1)+4,5)=$U$9,$V$9)
*$E229,0)</f>
        <v>9143</v>
      </c>
      <c r="H229">
        <f>ROUNDDOWN(VLOOKUP($D229,'단계별 1일동안 획득하는 보상 량'!$B:$G,LEFT('건물 성장 비용'!H$3,1)+1,0)
*IF(MOD($F229+LEFT($G$3,1)+4,5)=$U$9,$V$9)
*$E229,0)</f>
        <v>7314</v>
      </c>
      <c r="I229">
        <f>ROUNDDOWN(VLOOKUP($D229,'단계별 1일동안 획득하는 보상 량'!$B:$G,LEFT('건물 성장 비용'!I$3,1)+1,0)
*IF(MOD($F229+LEFT($G$3,1)+4,5)=$U$9,$V$9)
*$E229,0)</f>
        <v>5486</v>
      </c>
      <c r="J229">
        <f>ROUNDDOWN(VLOOKUP($D229,'단계별 1일동안 획득하는 보상 량'!$B:$G,LEFT('건물 성장 비용'!J$3,1)+1,0)
*IF(MOD($F229+LEFT($G$3,1)+4,5)=$U$9,$V$9)
*$E229,0)</f>
        <v>3657</v>
      </c>
      <c r="K229">
        <f>ROUNDDOWN(VLOOKUP($D229,'단계별 1일동안 획득하는 보상 량'!$B:$G,LEFT('건물 성장 비용'!K$3,1)+1,0)
*IF(MOD($F229+LEFT($G$3,1)+4,5)=$U$9,$V$9)
*$E229,0)</f>
        <v>1828</v>
      </c>
      <c r="L229">
        <f>ROUNDDOWN(VLOOKUP($D229,'단계별 1일동안 획득하는 보상 량'!$B:$G,LEFT('건물 성장 비용'!L$3,1)+1,0)
*IF(MOD($F229+LEFT($G$3,1)+4,5)=$U$9,$V$9)
*$E229,0)</f>
        <v>9143</v>
      </c>
      <c r="M229">
        <f>ROUNDDOWN(VLOOKUP($D229,'단계별 1일동안 획득하는 보상 량'!$B:$G,LEFT('건물 성장 비용'!M$3,1)+1,0)
*IF(MOD($F229+LEFT($G$3,1)+4,5)=$U$9,$V$9)
*$E229,0)</f>
        <v>1828</v>
      </c>
      <c r="N229">
        <f>ROUNDDOWN(VLOOKUP($D229,'단계별 1일동안 획득하는 보상 량'!$B:$G,LEFT('건물 성장 비용'!N$3,1)+1,0)
*IF(MOD($F229+LEFT($G$3,1)+4,5)=$U$9,$V$9)
*$E229,0)</f>
        <v>9143</v>
      </c>
      <c r="O229">
        <f>ROUNDDOWN(VLOOKUP($D229,'단계별 1일동안 획득하는 보상 량'!$B:$G,LEFT('건물 성장 비용'!O$3,1)+1,0)
*IF(MOD($F229+LEFT($G$3,1)+4,5)=$U$9,$V$9)
*$E229,0)</f>
        <v>3657</v>
      </c>
      <c r="P229">
        <f>ROUNDDOWN(VLOOKUP($D229,'단계별 1일동안 획득하는 보상 량'!$B:$G,LEFT('건물 성장 비용'!P$3,1)+1,0)
*IF(MOD($F229+LEFT($G$3,1)+4,5)=$U$9,$V$9)
*$E229,0)</f>
        <v>9143</v>
      </c>
      <c r="Q229">
        <f>ROUNDDOWN(VLOOKUP($D229,'단계별 1일동안 획득하는 보상 량'!$B:$G,LEFT('건물 성장 비용'!Q$3,1)+1,0)
*IF(MOD($F229+LEFT($G$3,1)+4,5)=$U$9,$V$9)
*$E229,0)</f>
        <v>7314</v>
      </c>
      <c r="R229">
        <f>ROUNDDOWN(VLOOKUP($D229,'단계별 1일동안 획득하는 보상 량'!$B:$G,LEFT('건물 성장 비용'!R$3,1)+1,0)
*IF(MOD($F229+LEFT($G$3,1)+4,5)=$U$9,$V$9)
*$E229,0)</f>
        <v>9143</v>
      </c>
      <c r="S229">
        <f>ROUNDDOWN(VLOOKUP($D229,'단계별 1일동안 획득하는 보상 량'!$B:$G,LEFT('건물 성장 비용'!S$3,1)+1,0)
*IF(MOD($F229+LEFT($G$3,1)+4,5)=$U$9,$V$9)
*$E229,0)</f>
        <v>5486</v>
      </c>
    </row>
    <row r="230" spans="4:19" x14ac:dyDescent="0.3">
      <c r="D230">
        <f t="shared" si="3"/>
        <v>46</v>
      </c>
      <c r="E230" s="30">
        <v>1</v>
      </c>
      <c r="F230" s="27">
        <v>226</v>
      </c>
      <c r="G230">
        <f>ROUNDDOWN(VLOOKUP($D230,'단계별 1일동안 획득하는 보상 량'!$B:$G,LEFT('건물 성장 비용'!G$3,1)+1,0)
*IF(MOD($F230+LEFT($G$3,1)+4,5)=$U$5,$V$5)
*$E230,0)</f>
        <v>3657</v>
      </c>
      <c r="H230">
        <f>ROUNDDOWN(VLOOKUP($D230,'단계별 1일동안 획득하는 보상 량'!$B:$G,LEFT('건물 성장 비용'!H$3,1)+1,0)
*IF(MOD($F230+LEFT($G$3,1)+4,5)=$U$5,$V$5)
*$E230,0)</f>
        <v>2925</v>
      </c>
      <c r="I230">
        <f>ROUNDDOWN(VLOOKUP($D230,'단계별 1일동안 획득하는 보상 량'!$B:$G,LEFT('건물 성장 비용'!I$3,1)+1,0)
*IF(MOD($F230+LEFT($G$3,1)+4,5)=$U$5,$V$5)
*$E230,0)</f>
        <v>0</v>
      </c>
      <c r="J230">
        <f>ROUNDDOWN(VLOOKUP($D230,'단계별 1일동안 획득하는 보상 량'!$B:$G,LEFT('건물 성장 비용'!J$3,1)+1,0)
*IF(MOD($F230+LEFT($G$3,1)+4,5)=$U$5,$V$5)
*$E230,0)</f>
        <v>0</v>
      </c>
      <c r="K230">
        <f>ROUNDDOWN(VLOOKUP($D230,'단계별 1일동안 획득하는 보상 량'!$B:$G,LEFT('건물 성장 비용'!K$3,1)+1,0)
*IF(MOD($F230+LEFT($G$3,1)+4,5)=$U$5,$V$5)
*$E230,0)</f>
        <v>0</v>
      </c>
      <c r="L230">
        <f>ROUNDDOWN(VLOOKUP($D230,'단계별 1일동안 획득하는 보상 량'!$B:$G,LEFT('건물 성장 비용'!L$3,1)+1,0)
*IF(MOD($F230+LEFT($G$3,1)+4,5)=$U$5,$V$5)
*$E230,0)</f>
        <v>3657</v>
      </c>
      <c r="M230">
        <f>ROUNDDOWN(VLOOKUP($D230,'단계별 1일동안 획득하는 보상 량'!$B:$G,LEFT('건물 성장 비용'!M$3,1)+1,0)
*IF(MOD($F230+LEFT($G$3,1)+4,5)=$U$5,$V$5)
*$E230,0)</f>
        <v>0</v>
      </c>
      <c r="N230">
        <f>ROUNDDOWN(VLOOKUP($D230,'단계별 1일동안 획득하는 보상 량'!$B:$G,LEFT('건물 성장 비용'!N$3,1)+1,0)
*IF(MOD($F230+LEFT($G$3,1)+4,5)=$U$5,$V$5)
*$E230,0)</f>
        <v>3657</v>
      </c>
      <c r="O230">
        <f>ROUNDDOWN(VLOOKUP($D230,'단계별 1일동안 획득하는 보상 량'!$B:$G,LEFT('건물 성장 비용'!O$3,1)+1,0)
*IF(MOD($F230+LEFT($G$3,1)+4,5)=$U$5,$V$5)
*$E230,0)</f>
        <v>0</v>
      </c>
      <c r="P230">
        <f>ROUNDDOWN(VLOOKUP($D230,'단계별 1일동안 획득하는 보상 량'!$B:$G,LEFT('건물 성장 비용'!P$3,1)+1,0)
*IF(MOD($F230+LEFT($G$3,1)+4,5)=$U$5,$V$5)
*$E230,0)</f>
        <v>3657</v>
      </c>
      <c r="Q230">
        <f>ROUNDDOWN(VLOOKUP($D230,'단계별 1일동안 획득하는 보상 량'!$B:$G,LEFT('건물 성장 비용'!Q$3,1)+1,0)
*IF(MOD($F230+LEFT($G$3,1)+4,5)=$U$5,$V$5)
*$E230,0)</f>
        <v>2925</v>
      </c>
      <c r="R230">
        <f>ROUNDDOWN(VLOOKUP($D230,'단계별 1일동안 획득하는 보상 량'!$B:$G,LEFT('건물 성장 비용'!R$3,1)+1,0)
*IF(MOD($F230+LEFT($G$3,1)+4,5)=$U$5,$V$5)
*$E230,0)</f>
        <v>3657</v>
      </c>
      <c r="S230">
        <f>ROUNDDOWN(VLOOKUP($D230,'단계별 1일동안 획득하는 보상 량'!$B:$G,LEFT('건물 성장 비용'!S$3,1)+1,0)
*IF(MOD($F230+LEFT($G$3,1)+4,5)=$U$5,$V$5)
*$E230,0)</f>
        <v>0</v>
      </c>
    </row>
    <row r="231" spans="4:19" x14ac:dyDescent="0.3">
      <c r="D231">
        <f t="shared" si="3"/>
        <v>46</v>
      </c>
      <c r="E231" s="30">
        <v>1</v>
      </c>
      <c r="F231" s="27">
        <v>227</v>
      </c>
      <c r="G231">
        <f>ROUNDDOWN(VLOOKUP($D231,'단계별 1일동안 획득하는 보상 량'!$B:$G,LEFT('건물 성장 비용'!G$3,1)+1,0)
*IF(MOD($F231+LEFT($G$3,1)+4,5)=$U$6,$V$6)
*$E231,0)</f>
        <v>5485</v>
      </c>
      <c r="H231">
        <f>ROUNDDOWN(VLOOKUP($D231,'단계별 1일동안 획득하는 보상 량'!$B:$G,LEFT('건물 성장 비용'!H$3,1)+1,0)
*IF(MOD($F231+LEFT($G$3,1)+4,5)=$U$6,$V$6)
*$E231,0)</f>
        <v>4388</v>
      </c>
      <c r="I231">
        <f>ROUNDDOWN(VLOOKUP($D231,'단계별 1일동안 획득하는 보상 량'!$B:$G,LEFT('건물 성장 비용'!I$3,1)+1,0)
*IF(MOD($F231+LEFT($G$3,1)+4,5)=$U$6,$V$6)
*$E231,0)</f>
        <v>0</v>
      </c>
      <c r="J231">
        <f>ROUNDDOWN(VLOOKUP($D231,'단계별 1일동안 획득하는 보상 량'!$B:$G,LEFT('건물 성장 비용'!J$3,1)+1,0)
*IF(MOD($F231+LEFT($G$3,1)+4,5)=$U$6,$V$6)
*$E231,0)</f>
        <v>0</v>
      </c>
      <c r="K231">
        <f>ROUNDDOWN(VLOOKUP($D231,'단계별 1일동안 획득하는 보상 량'!$B:$G,LEFT('건물 성장 비용'!K$3,1)+1,0)
*IF(MOD($F231+LEFT($G$3,1)+4,5)=$U$6,$V$6)
*$E231,0)</f>
        <v>0</v>
      </c>
      <c r="L231">
        <f>ROUNDDOWN(VLOOKUP($D231,'단계별 1일동안 획득하는 보상 량'!$B:$G,LEFT('건물 성장 비용'!L$3,1)+1,0)
*IF(MOD($F231+LEFT($G$3,1)+4,5)=$U$6,$V$6)
*$E231,0)</f>
        <v>5485</v>
      </c>
      <c r="M231">
        <f>ROUNDDOWN(VLOOKUP($D231,'단계별 1일동안 획득하는 보상 량'!$B:$G,LEFT('건물 성장 비용'!M$3,1)+1,0)
*IF(MOD($F231+LEFT($G$3,1)+4,5)=$U$6,$V$6)
*$E231,0)</f>
        <v>0</v>
      </c>
      <c r="N231">
        <f>ROUNDDOWN(VLOOKUP($D231,'단계별 1일동안 획득하는 보상 량'!$B:$G,LEFT('건물 성장 비용'!N$3,1)+1,0)
*IF(MOD($F231+LEFT($G$3,1)+4,5)=$U$6,$V$6)
*$E231,0)</f>
        <v>5485</v>
      </c>
      <c r="O231">
        <f>ROUNDDOWN(VLOOKUP($D231,'단계별 1일동안 획득하는 보상 량'!$B:$G,LEFT('건물 성장 비용'!O$3,1)+1,0)
*IF(MOD($F231+LEFT($G$3,1)+4,5)=$U$6,$V$6)
*$E231,0)</f>
        <v>0</v>
      </c>
      <c r="P231">
        <f>ROUNDDOWN(VLOOKUP($D231,'단계별 1일동안 획득하는 보상 량'!$B:$G,LEFT('건물 성장 비용'!P$3,1)+1,0)
*IF(MOD($F231+LEFT($G$3,1)+4,5)=$U$6,$V$6)
*$E231,0)</f>
        <v>5485</v>
      </c>
      <c r="Q231">
        <f>ROUNDDOWN(VLOOKUP($D231,'단계별 1일동안 획득하는 보상 량'!$B:$G,LEFT('건물 성장 비용'!Q$3,1)+1,0)
*IF(MOD($F231+LEFT($G$3,1)+4,5)=$U$6,$V$6)
*$E231,0)</f>
        <v>4388</v>
      </c>
      <c r="R231">
        <f>ROUNDDOWN(VLOOKUP($D231,'단계별 1일동안 획득하는 보상 량'!$B:$G,LEFT('건물 성장 비용'!R$3,1)+1,0)
*IF(MOD($F231+LEFT($G$3,1)+4,5)=$U$6,$V$6)
*$E231,0)</f>
        <v>5485</v>
      </c>
      <c r="S231">
        <f>ROUNDDOWN(VLOOKUP($D231,'단계별 1일동안 획득하는 보상 량'!$B:$G,LEFT('건물 성장 비용'!S$3,1)+1,0)
*IF(MOD($F231+LEFT($G$3,1)+4,5)=$U$6,$V$6)
*$E231,0)</f>
        <v>0</v>
      </c>
    </row>
    <row r="232" spans="4:19" x14ac:dyDescent="0.3">
      <c r="D232">
        <f t="shared" si="3"/>
        <v>46</v>
      </c>
      <c r="E232" s="30">
        <v>1</v>
      </c>
      <c r="F232" s="27">
        <v>228</v>
      </c>
      <c r="G232">
        <f>ROUNDDOWN(VLOOKUP($D232,'단계별 1일동안 획득하는 보상 량'!$B:$G,LEFT('건물 성장 비용'!G$3,1)+1,0)
*IF(MOD($F232+LEFT($G$3,1)+4,5)=$U$7,$V$7)
*$E232,0)</f>
        <v>7314</v>
      </c>
      <c r="H232">
        <f>ROUNDDOWN(VLOOKUP($D232,'단계별 1일동안 획득하는 보상 량'!$B:$G,LEFT('건물 성장 비용'!H$3,1)+1,0)
*IF(MOD($F232+LEFT($G$3,1)+4,5)=$U$7,$V$7)
*$E232,0)</f>
        <v>5851</v>
      </c>
      <c r="I232">
        <f>ROUNDDOWN(VLOOKUP($D232,'단계별 1일동안 획득하는 보상 량'!$B:$G,LEFT('건물 성장 비용'!I$3,1)+1,0)
*IF(MOD($F232+LEFT($G$3,1)+4,5)=$U$7,$V$7)
*$E232,0)</f>
        <v>0</v>
      </c>
      <c r="J232">
        <f>ROUNDDOWN(VLOOKUP($D232,'단계별 1일동안 획득하는 보상 량'!$B:$G,LEFT('건물 성장 비용'!J$3,1)+1,0)
*IF(MOD($F232+LEFT($G$3,1)+4,5)=$U$7,$V$7)
*$E232,0)</f>
        <v>0</v>
      </c>
      <c r="K232">
        <f>ROUNDDOWN(VLOOKUP($D232,'단계별 1일동안 획득하는 보상 량'!$B:$G,LEFT('건물 성장 비용'!K$3,1)+1,0)
*IF(MOD($F232+LEFT($G$3,1)+4,5)=$U$7,$V$7)
*$E232,0)</f>
        <v>0</v>
      </c>
      <c r="L232">
        <f>ROUNDDOWN(VLOOKUP($D232,'단계별 1일동안 획득하는 보상 량'!$B:$G,LEFT('건물 성장 비용'!L$3,1)+1,0)
*IF(MOD($F232+LEFT($G$3,1)+4,5)=$U$7,$V$7)
*$E232,0)</f>
        <v>7314</v>
      </c>
      <c r="M232">
        <f>ROUNDDOWN(VLOOKUP($D232,'단계별 1일동안 획득하는 보상 량'!$B:$G,LEFT('건물 성장 비용'!M$3,1)+1,0)
*IF(MOD($F232+LEFT($G$3,1)+4,5)=$U$7,$V$7)
*$E232,0)</f>
        <v>0</v>
      </c>
      <c r="N232">
        <f>ROUNDDOWN(VLOOKUP($D232,'단계별 1일동안 획득하는 보상 량'!$B:$G,LEFT('건물 성장 비용'!N$3,1)+1,0)
*IF(MOD($F232+LEFT($G$3,1)+4,5)=$U$7,$V$7)
*$E232,0)</f>
        <v>7314</v>
      </c>
      <c r="O232">
        <f>ROUNDDOWN(VLOOKUP($D232,'단계별 1일동안 획득하는 보상 량'!$B:$G,LEFT('건물 성장 비용'!O$3,1)+1,0)
*IF(MOD($F232+LEFT($G$3,1)+4,5)=$U$7,$V$7)
*$E232,0)</f>
        <v>0</v>
      </c>
      <c r="P232">
        <f>ROUNDDOWN(VLOOKUP($D232,'단계별 1일동안 획득하는 보상 량'!$B:$G,LEFT('건물 성장 비용'!P$3,1)+1,0)
*IF(MOD($F232+LEFT($G$3,1)+4,5)=$U$7,$V$7)
*$E232,0)</f>
        <v>7314</v>
      </c>
      <c r="Q232">
        <f>ROUNDDOWN(VLOOKUP($D232,'단계별 1일동안 획득하는 보상 량'!$B:$G,LEFT('건물 성장 비용'!Q$3,1)+1,0)
*IF(MOD($F232+LEFT($G$3,1)+4,5)=$U$7,$V$7)
*$E232,0)</f>
        <v>5851</v>
      </c>
      <c r="R232">
        <f>ROUNDDOWN(VLOOKUP($D232,'단계별 1일동안 획득하는 보상 량'!$B:$G,LEFT('건물 성장 비용'!R$3,1)+1,0)
*IF(MOD($F232+LEFT($G$3,1)+4,5)=$U$7,$V$7)
*$E232,0)</f>
        <v>7314</v>
      </c>
      <c r="S232">
        <f>ROUNDDOWN(VLOOKUP($D232,'단계별 1일동안 획득하는 보상 량'!$B:$G,LEFT('건물 성장 비용'!S$3,1)+1,0)
*IF(MOD($F232+LEFT($G$3,1)+4,5)=$U$7,$V$7)
*$E232,0)</f>
        <v>0</v>
      </c>
    </row>
    <row r="233" spans="4:19" x14ac:dyDescent="0.3">
      <c r="D233">
        <f t="shared" si="3"/>
        <v>46</v>
      </c>
      <c r="E233" s="30">
        <v>1</v>
      </c>
      <c r="F233" s="27">
        <v>229</v>
      </c>
      <c r="G233">
        <f>ROUNDDOWN(VLOOKUP($D233,'단계별 1일동안 획득하는 보상 량'!$B:$G,LEFT('건물 성장 비용'!G$3,1)+1,0)
*IF(MOD($F233+LEFT($G$3,1)+4,5)=$U$8,$V$8)
*$E233,0)</f>
        <v>9143</v>
      </c>
      <c r="H233">
        <f>ROUNDDOWN(VLOOKUP($D233,'단계별 1일동안 획득하는 보상 량'!$B:$G,LEFT('건물 성장 비용'!H$3,1)+1,0)
*IF(MOD($F233+LEFT($G$3,1)+4,5)=$U$8,$V$8)
*$E233,0)</f>
        <v>7314</v>
      </c>
      <c r="I233">
        <f>ROUNDDOWN(VLOOKUP($D233,'단계별 1일동안 획득하는 보상 량'!$B:$G,LEFT('건물 성장 비용'!I$3,1)+1,0)
*IF(MOD($F233+LEFT($G$3,1)+4,5)=$U$8,$V$8)
*$E233,0)</f>
        <v>0</v>
      </c>
      <c r="J233">
        <f>ROUNDDOWN(VLOOKUP($D233,'단계별 1일동안 획득하는 보상 량'!$B:$G,LEFT('건물 성장 비용'!J$3,1)+1,0)
*IF(MOD($F233+LEFT($G$3,1)+4,5)=$U$8,$V$8)
*$E233,0)</f>
        <v>0</v>
      </c>
      <c r="K233">
        <f>ROUNDDOWN(VLOOKUP($D233,'단계별 1일동안 획득하는 보상 량'!$B:$G,LEFT('건물 성장 비용'!K$3,1)+1,0)
*IF(MOD($F233+LEFT($G$3,1)+4,5)=$U$8,$V$8)
*$E233,0)</f>
        <v>0</v>
      </c>
      <c r="L233">
        <f>ROUNDDOWN(VLOOKUP($D233,'단계별 1일동안 획득하는 보상 량'!$B:$G,LEFT('건물 성장 비용'!L$3,1)+1,0)
*IF(MOD($F233+LEFT($G$3,1)+4,5)=$U$8,$V$8)
*$E233,0)</f>
        <v>9143</v>
      </c>
      <c r="M233">
        <f>ROUNDDOWN(VLOOKUP($D233,'단계별 1일동안 획득하는 보상 량'!$B:$G,LEFT('건물 성장 비용'!M$3,1)+1,0)
*IF(MOD($F233+LEFT($G$3,1)+4,5)=$U$8,$V$8)
*$E233,0)</f>
        <v>0</v>
      </c>
      <c r="N233">
        <f>ROUNDDOWN(VLOOKUP($D233,'단계별 1일동안 획득하는 보상 량'!$B:$G,LEFT('건물 성장 비용'!N$3,1)+1,0)
*IF(MOD($F233+LEFT($G$3,1)+4,5)=$U$8,$V$8)
*$E233,0)</f>
        <v>9143</v>
      </c>
      <c r="O233">
        <f>ROUNDDOWN(VLOOKUP($D233,'단계별 1일동안 획득하는 보상 량'!$B:$G,LEFT('건물 성장 비용'!O$3,1)+1,0)
*IF(MOD($F233+LEFT($G$3,1)+4,5)=$U$8,$V$8)
*$E233,0)</f>
        <v>0</v>
      </c>
      <c r="P233">
        <f>ROUNDDOWN(VLOOKUP($D233,'단계별 1일동안 획득하는 보상 량'!$B:$G,LEFT('건물 성장 비용'!P$3,1)+1,0)
*IF(MOD($F233+LEFT($G$3,1)+4,5)=$U$8,$V$8)
*$E233,0)</f>
        <v>9143</v>
      </c>
      <c r="Q233">
        <f>ROUNDDOWN(VLOOKUP($D233,'단계별 1일동안 획득하는 보상 량'!$B:$G,LEFT('건물 성장 비용'!Q$3,1)+1,0)
*IF(MOD($F233+LEFT($G$3,1)+4,5)=$U$8,$V$8)
*$E233,0)</f>
        <v>7314</v>
      </c>
      <c r="R233">
        <f>ROUNDDOWN(VLOOKUP($D233,'단계별 1일동안 획득하는 보상 량'!$B:$G,LEFT('건물 성장 비용'!R$3,1)+1,0)
*IF(MOD($F233+LEFT($G$3,1)+4,5)=$U$8,$V$8)
*$E233,0)</f>
        <v>9143</v>
      </c>
      <c r="S233">
        <f>ROUNDDOWN(VLOOKUP($D233,'단계별 1일동안 획득하는 보상 량'!$B:$G,LEFT('건물 성장 비용'!S$3,1)+1,0)
*IF(MOD($F233+LEFT($G$3,1)+4,5)=$U$8,$V$8)
*$E233,0)</f>
        <v>0</v>
      </c>
    </row>
    <row r="234" spans="4:19" x14ac:dyDescent="0.3">
      <c r="D234">
        <f t="shared" si="3"/>
        <v>46</v>
      </c>
      <c r="E234" s="30">
        <v>1</v>
      </c>
      <c r="F234" s="27">
        <v>230</v>
      </c>
      <c r="G234">
        <f>ROUNDDOWN(VLOOKUP($D234,'단계별 1일동안 획득하는 보상 량'!$B:$G,LEFT('건물 성장 비용'!G$3,1)+1,0)
*IF(MOD($F234+LEFT($G$3,1)+4,5)=$U$9,$V$9)
*$E234,0)</f>
        <v>10971</v>
      </c>
      <c r="H234">
        <f>ROUNDDOWN(VLOOKUP($D234,'단계별 1일동안 획득하는 보상 량'!$B:$G,LEFT('건물 성장 비용'!H$3,1)+1,0)
*IF(MOD($F234+LEFT($G$3,1)+4,5)=$U$9,$V$9)
*$E234,0)</f>
        <v>8777</v>
      </c>
      <c r="I234">
        <f>ROUNDDOWN(VLOOKUP($D234,'단계별 1일동안 획득하는 보상 량'!$B:$G,LEFT('건물 성장 비용'!I$3,1)+1,0)
*IF(MOD($F234+LEFT($G$3,1)+4,5)=$U$9,$V$9)
*$E234,0)</f>
        <v>0</v>
      </c>
      <c r="J234">
        <f>ROUNDDOWN(VLOOKUP($D234,'단계별 1일동안 획득하는 보상 량'!$B:$G,LEFT('건물 성장 비용'!J$3,1)+1,0)
*IF(MOD($F234+LEFT($G$3,1)+4,5)=$U$9,$V$9)
*$E234,0)</f>
        <v>0</v>
      </c>
      <c r="K234">
        <f>ROUNDDOWN(VLOOKUP($D234,'단계별 1일동안 획득하는 보상 량'!$B:$G,LEFT('건물 성장 비용'!K$3,1)+1,0)
*IF(MOD($F234+LEFT($G$3,1)+4,5)=$U$9,$V$9)
*$E234,0)</f>
        <v>0</v>
      </c>
      <c r="L234">
        <f>ROUNDDOWN(VLOOKUP($D234,'단계별 1일동안 획득하는 보상 량'!$B:$G,LEFT('건물 성장 비용'!L$3,1)+1,0)
*IF(MOD($F234+LEFT($G$3,1)+4,5)=$U$9,$V$9)
*$E234,0)</f>
        <v>10971</v>
      </c>
      <c r="M234">
        <f>ROUNDDOWN(VLOOKUP($D234,'단계별 1일동안 획득하는 보상 량'!$B:$G,LEFT('건물 성장 비용'!M$3,1)+1,0)
*IF(MOD($F234+LEFT($G$3,1)+4,5)=$U$9,$V$9)
*$E234,0)</f>
        <v>0</v>
      </c>
      <c r="N234">
        <f>ROUNDDOWN(VLOOKUP($D234,'단계별 1일동안 획득하는 보상 량'!$B:$G,LEFT('건물 성장 비용'!N$3,1)+1,0)
*IF(MOD($F234+LEFT($G$3,1)+4,5)=$U$9,$V$9)
*$E234,0)</f>
        <v>10971</v>
      </c>
      <c r="O234">
        <f>ROUNDDOWN(VLOOKUP($D234,'단계별 1일동안 획득하는 보상 량'!$B:$G,LEFT('건물 성장 비용'!O$3,1)+1,0)
*IF(MOD($F234+LEFT($G$3,1)+4,5)=$U$9,$V$9)
*$E234,0)</f>
        <v>0</v>
      </c>
      <c r="P234">
        <f>ROUNDDOWN(VLOOKUP($D234,'단계별 1일동안 획득하는 보상 량'!$B:$G,LEFT('건물 성장 비용'!P$3,1)+1,0)
*IF(MOD($F234+LEFT($G$3,1)+4,5)=$U$9,$V$9)
*$E234,0)</f>
        <v>10971</v>
      </c>
      <c r="Q234">
        <f>ROUNDDOWN(VLOOKUP($D234,'단계별 1일동안 획득하는 보상 량'!$B:$G,LEFT('건물 성장 비용'!Q$3,1)+1,0)
*IF(MOD($F234+LEFT($G$3,1)+4,5)=$U$9,$V$9)
*$E234,0)</f>
        <v>8777</v>
      </c>
      <c r="R234">
        <f>ROUNDDOWN(VLOOKUP($D234,'단계별 1일동안 획득하는 보상 량'!$B:$G,LEFT('건물 성장 비용'!R$3,1)+1,0)
*IF(MOD($F234+LEFT($G$3,1)+4,5)=$U$9,$V$9)
*$E234,0)</f>
        <v>10971</v>
      </c>
      <c r="S234">
        <f>ROUNDDOWN(VLOOKUP($D234,'단계별 1일동안 획득하는 보상 량'!$B:$G,LEFT('건물 성장 비용'!S$3,1)+1,0)
*IF(MOD($F234+LEFT($G$3,1)+4,5)=$U$9,$V$9)
*$E234,0)</f>
        <v>0</v>
      </c>
    </row>
    <row r="235" spans="4:19" x14ac:dyDescent="0.3">
      <c r="D235">
        <f t="shared" si="3"/>
        <v>47</v>
      </c>
      <c r="E235" s="30">
        <v>1</v>
      </c>
      <c r="F235" s="27">
        <v>231</v>
      </c>
      <c r="G235">
        <f>ROUNDDOWN(VLOOKUP($D235,'단계별 1일동안 획득하는 보상 량'!$B:$G,LEFT('건물 성장 비용'!G$3,1)+1,0)
*IF(MOD($F235+LEFT($G$3,1)+4,5)=$U$5,$V$5)
*$E235,0)</f>
        <v>4388</v>
      </c>
      <c r="H235">
        <f>ROUNDDOWN(VLOOKUP($D235,'단계별 1일동안 획득하는 보상 량'!$B:$G,LEFT('건물 성장 비용'!H$3,1)+1,0)
*IF(MOD($F235+LEFT($G$3,1)+4,5)=$U$5,$V$5)
*$E235,0)</f>
        <v>0</v>
      </c>
      <c r="I235">
        <f>ROUNDDOWN(VLOOKUP($D235,'단계별 1일동안 획득하는 보상 량'!$B:$G,LEFT('건물 성장 비용'!I$3,1)+1,0)
*IF(MOD($F235+LEFT($G$3,1)+4,5)=$U$5,$V$5)
*$E235,0)</f>
        <v>2633</v>
      </c>
      <c r="J235">
        <f>ROUNDDOWN(VLOOKUP($D235,'단계별 1일동안 획득하는 보상 량'!$B:$G,LEFT('건물 성장 비용'!J$3,1)+1,0)
*IF(MOD($F235+LEFT($G$3,1)+4,5)=$U$5,$V$5)
*$E235,0)</f>
        <v>0</v>
      </c>
      <c r="K235">
        <f>ROUNDDOWN(VLOOKUP($D235,'단계별 1일동안 획득하는 보상 량'!$B:$G,LEFT('건물 성장 비용'!K$3,1)+1,0)
*IF(MOD($F235+LEFT($G$3,1)+4,5)=$U$5,$V$5)
*$E235,0)</f>
        <v>0</v>
      </c>
      <c r="L235">
        <f>ROUNDDOWN(VLOOKUP($D235,'단계별 1일동안 획득하는 보상 량'!$B:$G,LEFT('건물 성장 비용'!L$3,1)+1,0)
*IF(MOD($F235+LEFT($G$3,1)+4,5)=$U$5,$V$5)
*$E235,0)</f>
        <v>4388</v>
      </c>
      <c r="M235">
        <f>ROUNDDOWN(VLOOKUP($D235,'단계별 1일동안 획득하는 보상 량'!$B:$G,LEFT('건물 성장 비용'!M$3,1)+1,0)
*IF(MOD($F235+LEFT($G$3,1)+4,5)=$U$5,$V$5)
*$E235,0)</f>
        <v>0</v>
      </c>
      <c r="N235">
        <f>ROUNDDOWN(VLOOKUP($D235,'단계별 1일동안 획득하는 보상 량'!$B:$G,LEFT('건물 성장 비용'!N$3,1)+1,0)
*IF(MOD($F235+LEFT($G$3,1)+4,5)=$U$5,$V$5)
*$E235,0)</f>
        <v>4388</v>
      </c>
      <c r="O235">
        <f>ROUNDDOWN(VLOOKUP($D235,'단계별 1일동안 획득하는 보상 량'!$B:$G,LEFT('건물 성장 비용'!O$3,1)+1,0)
*IF(MOD($F235+LEFT($G$3,1)+4,5)=$U$5,$V$5)
*$E235,0)</f>
        <v>0</v>
      </c>
      <c r="P235">
        <f>ROUNDDOWN(VLOOKUP($D235,'단계별 1일동안 획득하는 보상 량'!$B:$G,LEFT('건물 성장 비용'!P$3,1)+1,0)
*IF(MOD($F235+LEFT($G$3,1)+4,5)=$U$5,$V$5)
*$E235,0)</f>
        <v>4388</v>
      </c>
      <c r="Q235">
        <f>ROUNDDOWN(VLOOKUP($D235,'단계별 1일동안 획득하는 보상 량'!$B:$G,LEFT('건물 성장 비용'!Q$3,1)+1,0)
*IF(MOD($F235+LEFT($G$3,1)+4,5)=$U$5,$V$5)
*$E235,0)</f>
        <v>0</v>
      </c>
      <c r="R235">
        <f>ROUNDDOWN(VLOOKUP($D235,'단계별 1일동안 획득하는 보상 량'!$B:$G,LEFT('건물 성장 비용'!R$3,1)+1,0)
*IF(MOD($F235+LEFT($G$3,1)+4,5)=$U$5,$V$5)
*$E235,0)</f>
        <v>4388</v>
      </c>
      <c r="S235">
        <f>ROUNDDOWN(VLOOKUP($D235,'단계별 1일동안 획득하는 보상 량'!$B:$G,LEFT('건물 성장 비용'!S$3,1)+1,0)
*IF(MOD($F235+LEFT($G$3,1)+4,5)=$U$5,$V$5)
*$E235,0)</f>
        <v>2633</v>
      </c>
    </row>
    <row r="236" spans="4:19" x14ac:dyDescent="0.3">
      <c r="D236">
        <f t="shared" si="3"/>
        <v>47</v>
      </c>
      <c r="E236" s="30">
        <v>1</v>
      </c>
      <c r="F236" s="27">
        <v>232</v>
      </c>
      <c r="G236">
        <f>ROUNDDOWN(VLOOKUP($D236,'단계별 1일동안 획득하는 보상 량'!$B:$G,LEFT('건물 성장 비용'!G$3,1)+1,0)
*IF(MOD($F236+LEFT($G$3,1)+4,5)=$U$6,$V$6)
*$E236,0)</f>
        <v>6583</v>
      </c>
      <c r="H236">
        <f>ROUNDDOWN(VLOOKUP($D236,'단계별 1일동안 획득하는 보상 량'!$B:$G,LEFT('건물 성장 비용'!H$3,1)+1,0)
*IF(MOD($F236+LEFT($G$3,1)+4,5)=$U$6,$V$6)
*$E236,0)</f>
        <v>0</v>
      </c>
      <c r="I236">
        <f>ROUNDDOWN(VLOOKUP($D236,'단계별 1일동안 획득하는 보상 량'!$B:$G,LEFT('건물 성장 비용'!I$3,1)+1,0)
*IF(MOD($F236+LEFT($G$3,1)+4,5)=$U$6,$V$6)
*$E236,0)</f>
        <v>3949</v>
      </c>
      <c r="J236">
        <f>ROUNDDOWN(VLOOKUP($D236,'단계별 1일동안 획득하는 보상 량'!$B:$G,LEFT('건물 성장 비용'!J$3,1)+1,0)
*IF(MOD($F236+LEFT($G$3,1)+4,5)=$U$6,$V$6)
*$E236,0)</f>
        <v>0</v>
      </c>
      <c r="K236">
        <f>ROUNDDOWN(VLOOKUP($D236,'단계별 1일동안 획득하는 보상 량'!$B:$G,LEFT('건물 성장 비용'!K$3,1)+1,0)
*IF(MOD($F236+LEFT($G$3,1)+4,5)=$U$6,$V$6)
*$E236,0)</f>
        <v>0</v>
      </c>
      <c r="L236">
        <f>ROUNDDOWN(VLOOKUP($D236,'단계별 1일동안 획득하는 보상 량'!$B:$G,LEFT('건물 성장 비용'!L$3,1)+1,0)
*IF(MOD($F236+LEFT($G$3,1)+4,5)=$U$6,$V$6)
*$E236,0)</f>
        <v>6583</v>
      </c>
      <c r="M236">
        <f>ROUNDDOWN(VLOOKUP($D236,'단계별 1일동안 획득하는 보상 량'!$B:$G,LEFT('건물 성장 비용'!M$3,1)+1,0)
*IF(MOD($F236+LEFT($G$3,1)+4,5)=$U$6,$V$6)
*$E236,0)</f>
        <v>0</v>
      </c>
      <c r="N236">
        <f>ROUNDDOWN(VLOOKUP($D236,'단계별 1일동안 획득하는 보상 량'!$B:$G,LEFT('건물 성장 비용'!N$3,1)+1,0)
*IF(MOD($F236+LEFT($G$3,1)+4,5)=$U$6,$V$6)
*$E236,0)</f>
        <v>6583</v>
      </c>
      <c r="O236">
        <f>ROUNDDOWN(VLOOKUP($D236,'단계별 1일동안 획득하는 보상 량'!$B:$G,LEFT('건물 성장 비용'!O$3,1)+1,0)
*IF(MOD($F236+LEFT($G$3,1)+4,5)=$U$6,$V$6)
*$E236,0)</f>
        <v>0</v>
      </c>
      <c r="P236">
        <f>ROUNDDOWN(VLOOKUP($D236,'단계별 1일동안 획득하는 보상 량'!$B:$G,LEFT('건물 성장 비용'!P$3,1)+1,0)
*IF(MOD($F236+LEFT($G$3,1)+4,5)=$U$6,$V$6)
*$E236,0)</f>
        <v>6583</v>
      </c>
      <c r="Q236">
        <f>ROUNDDOWN(VLOOKUP($D236,'단계별 1일동안 획득하는 보상 량'!$B:$G,LEFT('건물 성장 비용'!Q$3,1)+1,0)
*IF(MOD($F236+LEFT($G$3,1)+4,5)=$U$6,$V$6)
*$E236,0)</f>
        <v>0</v>
      </c>
      <c r="R236">
        <f>ROUNDDOWN(VLOOKUP($D236,'단계별 1일동안 획득하는 보상 량'!$B:$G,LEFT('건물 성장 비용'!R$3,1)+1,0)
*IF(MOD($F236+LEFT($G$3,1)+4,5)=$U$6,$V$6)
*$E236,0)</f>
        <v>6583</v>
      </c>
      <c r="S236">
        <f>ROUNDDOWN(VLOOKUP($D236,'단계별 1일동안 획득하는 보상 량'!$B:$G,LEFT('건물 성장 비용'!S$3,1)+1,0)
*IF(MOD($F236+LEFT($G$3,1)+4,5)=$U$6,$V$6)
*$E236,0)</f>
        <v>3949</v>
      </c>
    </row>
    <row r="237" spans="4:19" x14ac:dyDescent="0.3">
      <c r="D237">
        <f t="shared" si="3"/>
        <v>47</v>
      </c>
      <c r="E237" s="30">
        <v>1</v>
      </c>
      <c r="F237" s="27">
        <v>233</v>
      </c>
      <c r="G237">
        <f>ROUNDDOWN(VLOOKUP($D237,'단계별 1일동안 획득하는 보상 량'!$B:$G,LEFT('건물 성장 비용'!G$3,1)+1,0)
*IF(MOD($F237+LEFT($G$3,1)+4,5)=$U$7,$V$7)
*$E237,0)</f>
        <v>8777</v>
      </c>
      <c r="H237">
        <f>ROUNDDOWN(VLOOKUP($D237,'단계별 1일동안 획득하는 보상 량'!$B:$G,LEFT('건물 성장 비용'!H$3,1)+1,0)
*IF(MOD($F237+LEFT($G$3,1)+4,5)=$U$7,$V$7)
*$E237,0)</f>
        <v>0</v>
      </c>
      <c r="I237">
        <f>ROUNDDOWN(VLOOKUP($D237,'단계별 1일동안 획득하는 보상 량'!$B:$G,LEFT('건물 성장 비용'!I$3,1)+1,0)
*IF(MOD($F237+LEFT($G$3,1)+4,5)=$U$7,$V$7)
*$E237,0)</f>
        <v>5266</v>
      </c>
      <c r="J237">
        <f>ROUNDDOWN(VLOOKUP($D237,'단계별 1일동안 획득하는 보상 량'!$B:$G,LEFT('건물 성장 비용'!J$3,1)+1,0)
*IF(MOD($F237+LEFT($G$3,1)+4,5)=$U$7,$V$7)
*$E237,0)</f>
        <v>0</v>
      </c>
      <c r="K237">
        <f>ROUNDDOWN(VLOOKUP($D237,'단계별 1일동안 획득하는 보상 량'!$B:$G,LEFT('건물 성장 비용'!K$3,1)+1,0)
*IF(MOD($F237+LEFT($G$3,1)+4,5)=$U$7,$V$7)
*$E237,0)</f>
        <v>0</v>
      </c>
      <c r="L237">
        <f>ROUNDDOWN(VLOOKUP($D237,'단계별 1일동안 획득하는 보상 량'!$B:$G,LEFT('건물 성장 비용'!L$3,1)+1,0)
*IF(MOD($F237+LEFT($G$3,1)+4,5)=$U$7,$V$7)
*$E237,0)</f>
        <v>8777</v>
      </c>
      <c r="M237">
        <f>ROUNDDOWN(VLOOKUP($D237,'단계별 1일동안 획득하는 보상 량'!$B:$G,LEFT('건물 성장 비용'!M$3,1)+1,0)
*IF(MOD($F237+LEFT($G$3,1)+4,5)=$U$7,$V$7)
*$E237,0)</f>
        <v>0</v>
      </c>
      <c r="N237">
        <f>ROUNDDOWN(VLOOKUP($D237,'단계별 1일동안 획득하는 보상 량'!$B:$G,LEFT('건물 성장 비용'!N$3,1)+1,0)
*IF(MOD($F237+LEFT($G$3,1)+4,5)=$U$7,$V$7)
*$E237,0)</f>
        <v>8777</v>
      </c>
      <c r="O237">
        <f>ROUNDDOWN(VLOOKUP($D237,'단계별 1일동안 획득하는 보상 량'!$B:$G,LEFT('건물 성장 비용'!O$3,1)+1,0)
*IF(MOD($F237+LEFT($G$3,1)+4,5)=$U$7,$V$7)
*$E237,0)</f>
        <v>0</v>
      </c>
      <c r="P237">
        <f>ROUNDDOWN(VLOOKUP($D237,'단계별 1일동안 획득하는 보상 량'!$B:$G,LEFT('건물 성장 비용'!P$3,1)+1,0)
*IF(MOD($F237+LEFT($G$3,1)+4,5)=$U$7,$V$7)
*$E237,0)</f>
        <v>8777</v>
      </c>
      <c r="Q237">
        <f>ROUNDDOWN(VLOOKUP($D237,'단계별 1일동안 획득하는 보상 량'!$B:$G,LEFT('건물 성장 비용'!Q$3,1)+1,0)
*IF(MOD($F237+LEFT($G$3,1)+4,5)=$U$7,$V$7)
*$E237,0)</f>
        <v>0</v>
      </c>
      <c r="R237">
        <f>ROUNDDOWN(VLOOKUP($D237,'단계별 1일동안 획득하는 보상 량'!$B:$G,LEFT('건물 성장 비용'!R$3,1)+1,0)
*IF(MOD($F237+LEFT($G$3,1)+4,5)=$U$7,$V$7)
*$E237,0)</f>
        <v>8777</v>
      </c>
      <c r="S237">
        <f>ROUNDDOWN(VLOOKUP($D237,'단계별 1일동안 획득하는 보상 량'!$B:$G,LEFT('건물 성장 비용'!S$3,1)+1,0)
*IF(MOD($F237+LEFT($G$3,1)+4,5)=$U$7,$V$7)
*$E237,0)</f>
        <v>5266</v>
      </c>
    </row>
    <row r="238" spans="4:19" x14ac:dyDescent="0.3">
      <c r="D238">
        <f t="shared" si="3"/>
        <v>47</v>
      </c>
      <c r="E238" s="30">
        <v>1</v>
      </c>
      <c r="F238" s="27">
        <v>234</v>
      </c>
      <c r="G238">
        <f>ROUNDDOWN(VLOOKUP($D238,'단계별 1일동안 획득하는 보상 량'!$B:$G,LEFT('건물 성장 비용'!G$3,1)+1,0)
*IF(MOD($F238+LEFT($G$3,1)+4,5)=$U$8,$V$8)
*$E238,0)</f>
        <v>10972</v>
      </c>
      <c r="H238">
        <f>ROUNDDOWN(VLOOKUP($D238,'단계별 1일동안 획득하는 보상 량'!$B:$G,LEFT('건물 성장 비용'!H$3,1)+1,0)
*IF(MOD($F238+LEFT($G$3,1)+4,5)=$U$8,$V$8)
*$E238,0)</f>
        <v>0</v>
      </c>
      <c r="I238">
        <f>ROUNDDOWN(VLOOKUP($D238,'단계별 1일동안 획득하는 보상 량'!$B:$G,LEFT('건물 성장 비용'!I$3,1)+1,0)
*IF(MOD($F238+LEFT($G$3,1)+4,5)=$U$8,$V$8)
*$E238,0)</f>
        <v>6583</v>
      </c>
      <c r="J238">
        <f>ROUNDDOWN(VLOOKUP($D238,'단계별 1일동안 획득하는 보상 량'!$B:$G,LEFT('건물 성장 비용'!J$3,1)+1,0)
*IF(MOD($F238+LEFT($G$3,1)+4,5)=$U$8,$V$8)
*$E238,0)</f>
        <v>0</v>
      </c>
      <c r="K238">
        <f>ROUNDDOWN(VLOOKUP($D238,'단계별 1일동안 획득하는 보상 량'!$B:$G,LEFT('건물 성장 비용'!K$3,1)+1,0)
*IF(MOD($F238+LEFT($G$3,1)+4,5)=$U$8,$V$8)
*$E238,0)</f>
        <v>0</v>
      </c>
      <c r="L238">
        <f>ROUNDDOWN(VLOOKUP($D238,'단계별 1일동안 획득하는 보상 량'!$B:$G,LEFT('건물 성장 비용'!L$3,1)+1,0)
*IF(MOD($F238+LEFT($G$3,1)+4,5)=$U$8,$V$8)
*$E238,0)</f>
        <v>10972</v>
      </c>
      <c r="M238">
        <f>ROUNDDOWN(VLOOKUP($D238,'단계별 1일동안 획득하는 보상 량'!$B:$G,LEFT('건물 성장 비용'!M$3,1)+1,0)
*IF(MOD($F238+LEFT($G$3,1)+4,5)=$U$8,$V$8)
*$E238,0)</f>
        <v>0</v>
      </c>
      <c r="N238">
        <f>ROUNDDOWN(VLOOKUP($D238,'단계별 1일동안 획득하는 보상 량'!$B:$G,LEFT('건물 성장 비용'!N$3,1)+1,0)
*IF(MOD($F238+LEFT($G$3,1)+4,5)=$U$8,$V$8)
*$E238,0)</f>
        <v>10972</v>
      </c>
      <c r="O238">
        <f>ROUNDDOWN(VLOOKUP($D238,'단계별 1일동안 획득하는 보상 량'!$B:$G,LEFT('건물 성장 비용'!O$3,1)+1,0)
*IF(MOD($F238+LEFT($G$3,1)+4,5)=$U$8,$V$8)
*$E238,0)</f>
        <v>0</v>
      </c>
      <c r="P238">
        <f>ROUNDDOWN(VLOOKUP($D238,'단계별 1일동안 획득하는 보상 량'!$B:$G,LEFT('건물 성장 비용'!P$3,1)+1,0)
*IF(MOD($F238+LEFT($G$3,1)+4,5)=$U$8,$V$8)
*$E238,0)</f>
        <v>10972</v>
      </c>
      <c r="Q238">
        <f>ROUNDDOWN(VLOOKUP($D238,'단계별 1일동안 획득하는 보상 량'!$B:$G,LEFT('건물 성장 비용'!Q$3,1)+1,0)
*IF(MOD($F238+LEFT($G$3,1)+4,5)=$U$8,$V$8)
*$E238,0)</f>
        <v>0</v>
      </c>
      <c r="R238">
        <f>ROUNDDOWN(VLOOKUP($D238,'단계별 1일동안 획득하는 보상 량'!$B:$G,LEFT('건물 성장 비용'!R$3,1)+1,0)
*IF(MOD($F238+LEFT($G$3,1)+4,5)=$U$8,$V$8)
*$E238,0)</f>
        <v>10972</v>
      </c>
      <c r="S238">
        <f>ROUNDDOWN(VLOOKUP($D238,'단계별 1일동안 획득하는 보상 량'!$B:$G,LEFT('건물 성장 비용'!S$3,1)+1,0)
*IF(MOD($F238+LEFT($G$3,1)+4,5)=$U$8,$V$8)
*$E238,0)</f>
        <v>6583</v>
      </c>
    </row>
    <row r="239" spans="4:19" x14ac:dyDescent="0.3">
      <c r="D239">
        <f t="shared" si="3"/>
        <v>47</v>
      </c>
      <c r="E239" s="30">
        <v>1</v>
      </c>
      <c r="F239" s="27">
        <v>235</v>
      </c>
      <c r="G239">
        <f>ROUNDDOWN(VLOOKUP($D239,'단계별 1일동안 획득하는 보상 량'!$B:$G,LEFT('건물 성장 비용'!G$3,1)+1,0)
*IF(MOD($F239+LEFT($G$3,1)+4,5)=$U$9,$V$9)
*$E239,0)</f>
        <v>13166</v>
      </c>
      <c r="H239">
        <f>ROUNDDOWN(VLOOKUP($D239,'단계별 1일동안 획득하는 보상 량'!$B:$G,LEFT('건물 성장 비용'!H$3,1)+1,0)
*IF(MOD($F239+LEFT($G$3,1)+4,5)=$U$9,$V$9)
*$E239,0)</f>
        <v>0</v>
      </c>
      <c r="I239">
        <f>ROUNDDOWN(VLOOKUP($D239,'단계별 1일동안 획득하는 보상 량'!$B:$G,LEFT('건물 성장 비용'!I$3,1)+1,0)
*IF(MOD($F239+LEFT($G$3,1)+4,5)=$U$9,$V$9)
*$E239,0)</f>
        <v>7899</v>
      </c>
      <c r="J239">
        <f>ROUNDDOWN(VLOOKUP($D239,'단계별 1일동안 획득하는 보상 량'!$B:$G,LEFT('건물 성장 비용'!J$3,1)+1,0)
*IF(MOD($F239+LEFT($G$3,1)+4,5)=$U$9,$V$9)
*$E239,0)</f>
        <v>0</v>
      </c>
      <c r="K239">
        <f>ROUNDDOWN(VLOOKUP($D239,'단계별 1일동안 획득하는 보상 량'!$B:$G,LEFT('건물 성장 비용'!K$3,1)+1,0)
*IF(MOD($F239+LEFT($G$3,1)+4,5)=$U$9,$V$9)
*$E239,0)</f>
        <v>0</v>
      </c>
      <c r="L239">
        <f>ROUNDDOWN(VLOOKUP($D239,'단계별 1일동안 획득하는 보상 량'!$B:$G,LEFT('건물 성장 비용'!L$3,1)+1,0)
*IF(MOD($F239+LEFT($G$3,1)+4,5)=$U$9,$V$9)
*$E239,0)</f>
        <v>13166</v>
      </c>
      <c r="M239">
        <f>ROUNDDOWN(VLOOKUP($D239,'단계별 1일동안 획득하는 보상 량'!$B:$G,LEFT('건물 성장 비용'!M$3,1)+1,0)
*IF(MOD($F239+LEFT($G$3,1)+4,5)=$U$9,$V$9)
*$E239,0)</f>
        <v>0</v>
      </c>
      <c r="N239">
        <f>ROUNDDOWN(VLOOKUP($D239,'단계별 1일동안 획득하는 보상 량'!$B:$G,LEFT('건물 성장 비용'!N$3,1)+1,0)
*IF(MOD($F239+LEFT($G$3,1)+4,5)=$U$9,$V$9)
*$E239,0)</f>
        <v>13166</v>
      </c>
      <c r="O239">
        <f>ROUNDDOWN(VLOOKUP($D239,'단계별 1일동안 획득하는 보상 량'!$B:$G,LEFT('건물 성장 비용'!O$3,1)+1,0)
*IF(MOD($F239+LEFT($G$3,1)+4,5)=$U$9,$V$9)
*$E239,0)</f>
        <v>0</v>
      </c>
      <c r="P239">
        <f>ROUNDDOWN(VLOOKUP($D239,'단계별 1일동안 획득하는 보상 량'!$B:$G,LEFT('건물 성장 비용'!P$3,1)+1,0)
*IF(MOD($F239+LEFT($G$3,1)+4,5)=$U$9,$V$9)
*$E239,0)</f>
        <v>13166</v>
      </c>
      <c r="Q239">
        <f>ROUNDDOWN(VLOOKUP($D239,'단계별 1일동안 획득하는 보상 량'!$B:$G,LEFT('건물 성장 비용'!Q$3,1)+1,0)
*IF(MOD($F239+LEFT($G$3,1)+4,5)=$U$9,$V$9)
*$E239,0)</f>
        <v>0</v>
      </c>
      <c r="R239">
        <f>ROUNDDOWN(VLOOKUP($D239,'단계별 1일동안 획득하는 보상 량'!$B:$G,LEFT('건물 성장 비용'!R$3,1)+1,0)
*IF(MOD($F239+LEFT($G$3,1)+4,5)=$U$9,$V$9)
*$E239,0)</f>
        <v>13166</v>
      </c>
      <c r="S239">
        <f>ROUNDDOWN(VLOOKUP($D239,'단계별 1일동안 획득하는 보상 량'!$B:$G,LEFT('건물 성장 비용'!S$3,1)+1,0)
*IF(MOD($F239+LEFT($G$3,1)+4,5)=$U$9,$V$9)
*$E239,0)</f>
        <v>7899</v>
      </c>
    </row>
    <row r="240" spans="4:19" x14ac:dyDescent="0.3">
      <c r="D240">
        <f t="shared" si="3"/>
        <v>48</v>
      </c>
      <c r="E240" s="30">
        <v>1</v>
      </c>
      <c r="F240" s="27">
        <v>236</v>
      </c>
      <c r="G240">
        <f>ROUNDDOWN(VLOOKUP($D240,'단계별 1일동안 획득하는 보상 량'!$B:$G,LEFT('건물 성장 비용'!G$3,1)+1,0)
*IF(MOD($F240+LEFT($G$3,1)+4,5)=$U$5,$V$5)
*$E240,0)</f>
        <v>5266</v>
      </c>
      <c r="H240">
        <f>ROUNDDOWN(VLOOKUP($D240,'단계별 1일동안 획득하는 보상 량'!$B:$G,LEFT('건물 성장 비용'!H$3,1)+1,0)
*IF(MOD($F240+LEFT($G$3,1)+4,5)=$U$5,$V$5)
*$E240,0)</f>
        <v>0</v>
      </c>
      <c r="I240">
        <f>ROUNDDOWN(VLOOKUP($D240,'단계별 1일동안 획득하는 보상 량'!$B:$G,LEFT('건물 성장 비용'!I$3,1)+1,0)
*IF(MOD($F240+LEFT($G$3,1)+4,5)=$U$5,$V$5)
*$E240,0)</f>
        <v>0</v>
      </c>
      <c r="J240">
        <f>ROUNDDOWN(VLOOKUP($D240,'단계별 1일동안 획득하는 보상 량'!$B:$G,LEFT('건물 성장 비용'!J$3,1)+1,0)
*IF(MOD($F240+LEFT($G$3,1)+4,5)=$U$5,$V$5)
*$E240,0)</f>
        <v>2106</v>
      </c>
      <c r="K240">
        <f>ROUNDDOWN(VLOOKUP($D240,'단계별 1일동안 획득하는 보상 량'!$B:$G,LEFT('건물 성장 비용'!K$3,1)+1,0)
*IF(MOD($F240+LEFT($G$3,1)+4,5)=$U$5,$V$5)
*$E240,0)</f>
        <v>0</v>
      </c>
      <c r="L240">
        <f>ROUNDDOWN(VLOOKUP($D240,'단계별 1일동안 획득하는 보상 량'!$B:$G,LEFT('건물 성장 비용'!L$3,1)+1,0)
*IF(MOD($F240+LEFT($G$3,1)+4,5)=$U$5,$V$5)
*$E240,0)</f>
        <v>5266</v>
      </c>
      <c r="M240">
        <f>ROUNDDOWN(VLOOKUP($D240,'단계별 1일동안 획득하는 보상 량'!$B:$G,LEFT('건물 성장 비용'!M$3,1)+1,0)
*IF(MOD($F240+LEFT($G$3,1)+4,5)=$U$5,$V$5)
*$E240,0)</f>
        <v>0</v>
      </c>
      <c r="N240">
        <f>ROUNDDOWN(VLOOKUP($D240,'단계별 1일동안 획득하는 보상 량'!$B:$G,LEFT('건물 성장 비용'!N$3,1)+1,0)
*IF(MOD($F240+LEFT($G$3,1)+4,5)=$U$5,$V$5)
*$E240,0)</f>
        <v>5266</v>
      </c>
      <c r="O240">
        <f>ROUNDDOWN(VLOOKUP($D240,'단계별 1일동안 획득하는 보상 량'!$B:$G,LEFT('건물 성장 비용'!O$3,1)+1,0)
*IF(MOD($F240+LEFT($G$3,1)+4,5)=$U$5,$V$5)
*$E240,0)</f>
        <v>2106</v>
      </c>
      <c r="P240">
        <f>ROUNDDOWN(VLOOKUP($D240,'단계별 1일동안 획득하는 보상 량'!$B:$G,LEFT('건물 성장 비용'!P$3,1)+1,0)
*IF(MOD($F240+LEFT($G$3,1)+4,5)=$U$5,$V$5)
*$E240,0)</f>
        <v>5266</v>
      </c>
      <c r="Q240">
        <f>ROUNDDOWN(VLOOKUP($D240,'단계별 1일동안 획득하는 보상 량'!$B:$G,LEFT('건물 성장 비용'!Q$3,1)+1,0)
*IF(MOD($F240+LEFT($G$3,1)+4,5)=$U$5,$V$5)
*$E240,0)</f>
        <v>0</v>
      </c>
      <c r="R240">
        <f>ROUNDDOWN(VLOOKUP($D240,'단계별 1일동안 획득하는 보상 량'!$B:$G,LEFT('건물 성장 비용'!R$3,1)+1,0)
*IF(MOD($F240+LEFT($G$3,1)+4,5)=$U$5,$V$5)
*$E240,0)</f>
        <v>5266</v>
      </c>
      <c r="S240">
        <f>ROUNDDOWN(VLOOKUP($D240,'단계별 1일동안 획득하는 보상 량'!$B:$G,LEFT('건물 성장 비용'!S$3,1)+1,0)
*IF(MOD($F240+LEFT($G$3,1)+4,5)=$U$5,$V$5)
*$E240,0)</f>
        <v>0</v>
      </c>
    </row>
    <row r="241" spans="4:19" x14ac:dyDescent="0.3">
      <c r="D241">
        <f t="shared" si="3"/>
        <v>48</v>
      </c>
      <c r="E241" s="30">
        <v>1</v>
      </c>
      <c r="F241" s="27">
        <v>237</v>
      </c>
      <c r="G241">
        <f>ROUNDDOWN(VLOOKUP($D241,'단계별 1일동안 획득하는 보상 량'!$B:$G,LEFT('건물 성장 비용'!G$3,1)+1,0)
*IF(MOD($F241+LEFT($G$3,1)+4,5)=$U$6,$V$6)
*$E241,0)</f>
        <v>7899</v>
      </c>
      <c r="H241">
        <f>ROUNDDOWN(VLOOKUP($D241,'단계별 1일동안 획득하는 보상 량'!$B:$G,LEFT('건물 성장 비용'!H$3,1)+1,0)
*IF(MOD($F241+LEFT($G$3,1)+4,5)=$U$6,$V$6)
*$E241,0)</f>
        <v>0</v>
      </c>
      <c r="I241">
        <f>ROUNDDOWN(VLOOKUP($D241,'단계별 1일동안 획득하는 보상 량'!$B:$G,LEFT('건물 성장 비용'!I$3,1)+1,0)
*IF(MOD($F241+LEFT($G$3,1)+4,5)=$U$6,$V$6)
*$E241,0)</f>
        <v>0</v>
      </c>
      <c r="J241">
        <f>ROUNDDOWN(VLOOKUP($D241,'단계별 1일동안 획득하는 보상 량'!$B:$G,LEFT('건물 성장 비용'!J$3,1)+1,0)
*IF(MOD($F241+LEFT($G$3,1)+4,5)=$U$6,$V$6)
*$E241,0)</f>
        <v>3159</v>
      </c>
      <c r="K241">
        <f>ROUNDDOWN(VLOOKUP($D241,'단계별 1일동안 획득하는 보상 량'!$B:$G,LEFT('건물 성장 비용'!K$3,1)+1,0)
*IF(MOD($F241+LEFT($G$3,1)+4,5)=$U$6,$V$6)
*$E241,0)</f>
        <v>0</v>
      </c>
      <c r="L241">
        <f>ROUNDDOWN(VLOOKUP($D241,'단계별 1일동안 획득하는 보상 량'!$B:$G,LEFT('건물 성장 비용'!L$3,1)+1,0)
*IF(MOD($F241+LEFT($G$3,1)+4,5)=$U$6,$V$6)
*$E241,0)</f>
        <v>7899</v>
      </c>
      <c r="M241">
        <f>ROUNDDOWN(VLOOKUP($D241,'단계별 1일동안 획득하는 보상 량'!$B:$G,LEFT('건물 성장 비용'!M$3,1)+1,0)
*IF(MOD($F241+LEFT($G$3,1)+4,5)=$U$6,$V$6)
*$E241,0)</f>
        <v>0</v>
      </c>
      <c r="N241">
        <f>ROUNDDOWN(VLOOKUP($D241,'단계별 1일동안 획득하는 보상 량'!$B:$G,LEFT('건물 성장 비용'!N$3,1)+1,0)
*IF(MOD($F241+LEFT($G$3,1)+4,5)=$U$6,$V$6)
*$E241,0)</f>
        <v>7899</v>
      </c>
      <c r="O241">
        <f>ROUNDDOWN(VLOOKUP($D241,'단계별 1일동안 획득하는 보상 량'!$B:$G,LEFT('건물 성장 비용'!O$3,1)+1,0)
*IF(MOD($F241+LEFT($G$3,1)+4,5)=$U$6,$V$6)
*$E241,0)</f>
        <v>3159</v>
      </c>
      <c r="P241">
        <f>ROUNDDOWN(VLOOKUP($D241,'단계별 1일동안 획득하는 보상 량'!$B:$G,LEFT('건물 성장 비용'!P$3,1)+1,0)
*IF(MOD($F241+LEFT($G$3,1)+4,5)=$U$6,$V$6)
*$E241,0)</f>
        <v>7899</v>
      </c>
      <c r="Q241">
        <f>ROUNDDOWN(VLOOKUP($D241,'단계별 1일동안 획득하는 보상 량'!$B:$G,LEFT('건물 성장 비용'!Q$3,1)+1,0)
*IF(MOD($F241+LEFT($G$3,1)+4,5)=$U$6,$V$6)
*$E241,0)</f>
        <v>0</v>
      </c>
      <c r="R241">
        <f>ROUNDDOWN(VLOOKUP($D241,'단계별 1일동안 획득하는 보상 량'!$B:$G,LEFT('건물 성장 비용'!R$3,1)+1,0)
*IF(MOD($F241+LEFT($G$3,1)+4,5)=$U$6,$V$6)
*$E241,0)</f>
        <v>7899</v>
      </c>
      <c r="S241">
        <f>ROUNDDOWN(VLOOKUP($D241,'단계별 1일동안 획득하는 보상 량'!$B:$G,LEFT('건물 성장 비용'!S$3,1)+1,0)
*IF(MOD($F241+LEFT($G$3,1)+4,5)=$U$6,$V$6)
*$E241,0)</f>
        <v>0</v>
      </c>
    </row>
    <row r="242" spans="4:19" x14ac:dyDescent="0.3">
      <c r="D242">
        <f t="shared" si="3"/>
        <v>48</v>
      </c>
      <c r="E242" s="30">
        <v>1</v>
      </c>
      <c r="F242" s="27">
        <v>238</v>
      </c>
      <c r="G242">
        <f>ROUNDDOWN(VLOOKUP($D242,'단계별 1일동안 획득하는 보상 량'!$B:$G,LEFT('건물 성장 비용'!G$3,1)+1,0)
*IF(MOD($F242+LEFT($G$3,1)+4,5)=$U$7,$V$7)
*$E242,0)</f>
        <v>10533</v>
      </c>
      <c r="H242">
        <f>ROUNDDOWN(VLOOKUP($D242,'단계별 1일동안 획득하는 보상 량'!$B:$G,LEFT('건물 성장 비용'!H$3,1)+1,0)
*IF(MOD($F242+LEFT($G$3,1)+4,5)=$U$7,$V$7)
*$E242,0)</f>
        <v>0</v>
      </c>
      <c r="I242">
        <f>ROUNDDOWN(VLOOKUP($D242,'단계별 1일동안 획득하는 보상 량'!$B:$G,LEFT('건물 성장 비용'!I$3,1)+1,0)
*IF(MOD($F242+LEFT($G$3,1)+4,5)=$U$7,$V$7)
*$E242,0)</f>
        <v>0</v>
      </c>
      <c r="J242">
        <f>ROUNDDOWN(VLOOKUP($D242,'단계별 1일동안 획득하는 보상 량'!$B:$G,LEFT('건물 성장 비용'!J$3,1)+1,0)
*IF(MOD($F242+LEFT($G$3,1)+4,5)=$U$7,$V$7)
*$E242,0)</f>
        <v>4213</v>
      </c>
      <c r="K242">
        <f>ROUNDDOWN(VLOOKUP($D242,'단계별 1일동안 획득하는 보상 량'!$B:$G,LEFT('건물 성장 비용'!K$3,1)+1,0)
*IF(MOD($F242+LEFT($G$3,1)+4,5)=$U$7,$V$7)
*$E242,0)</f>
        <v>0</v>
      </c>
      <c r="L242">
        <f>ROUNDDOWN(VLOOKUP($D242,'단계별 1일동안 획득하는 보상 량'!$B:$G,LEFT('건물 성장 비용'!L$3,1)+1,0)
*IF(MOD($F242+LEFT($G$3,1)+4,5)=$U$7,$V$7)
*$E242,0)</f>
        <v>10533</v>
      </c>
      <c r="M242">
        <f>ROUNDDOWN(VLOOKUP($D242,'단계별 1일동안 획득하는 보상 량'!$B:$G,LEFT('건물 성장 비용'!M$3,1)+1,0)
*IF(MOD($F242+LEFT($G$3,1)+4,5)=$U$7,$V$7)
*$E242,0)</f>
        <v>0</v>
      </c>
      <c r="N242">
        <f>ROUNDDOWN(VLOOKUP($D242,'단계별 1일동안 획득하는 보상 량'!$B:$G,LEFT('건물 성장 비용'!N$3,1)+1,0)
*IF(MOD($F242+LEFT($G$3,1)+4,5)=$U$7,$V$7)
*$E242,0)</f>
        <v>10533</v>
      </c>
      <c r="O242">
        <f>ROUNDDOWN(VLOOKUP($D242,'단계별 1일동안 획득하는 보상 량'!$B:$G,LEFT('건물 성장 비용'!O$3,1)+1,0)
*IF(MOD($F242+LEFT($G$3,1)+4,5)=$U$7,$V$7)
*$E242,0)</f>
        <v>4213</v>
      </c>
      <c r="P242">
        <f>ROUNDDOWN(VLOOKUP($D242,'단계별 1일동안 획득하는 보상 량'!$B:$G,LEFT('건물 성장 비용'!P$3,1)+1,0)
*IF(MOD($F242+LEFT($G$3,1)+4,5)=$U$7,$V$7)
*$E242,0)</f>
        <v>10533</v>
      </c>
      <c r="Q242">
        <f>ROUNDDOWN(VLOOKUP($D242,'단계별 1일동안 획득하는 보상 량'!$B:$G,LEFT('건물 성장 비용'!Q$3,1)+1,0)
*IF(MOD($F242+LEFT($G$3,1)+4,5)=$U$7,$V$7)
*$E242,0)</f>
        <v>0</v>
      </c>
      <c r="R242">
        <f>ROUNDDOWN(VLOOKUP($D242,'단계별 1일동안 획득하는 보상 량'!$B:$G,LEFT('건물 성장 비용'!R$3,1)+1,0)
*IF(MOD($F242+LEFT($G$3,1)+4,5)=$U$7,$V$7)
*$E242,0)</f>
        <v>10533</v>
      </c>
      <c r="S242">
        <f>ROUNDDOWN(VLOOKUP($D242,'단계별 1일동안 획득하는 보상 량'!$B:$G,LEFT('건물 성장 비용'!S$3,1)+1,0)
*IF(MOD($F242+LEFT($G$3,1)+4,5)=$U$7,$V$7)
*$E242,0)</f>
        <v>0</v>
      </c>
    </row>
    <row r="243" spans="4:19" x14ac:dyDescent="0.3">
      <c r="D243">
        <f t="shared" si="3"/>
        <v>48</v>
      </c>
      <c r="E243" s="30">
        <v>1</v>
      </c>
      <c r="F243" s="27">
        <v>239</v>
      </c>
      <c r="G243">
        <f>ROUNDDOWN(VLOOKUP($D243,'단계별 1일동안 획득하는 보상 량'!$B:$G,LEFT('건물 성장 비용'!G$3,1)+1,0)
*IF(MOD($F243+LEFT($G$3,1)+4,5)=$U$8,$V$8)
*$E243,0)</f>
        <v>13166</v>
      </c>
      <c r="H243">
        <f>ROUNDDOWN(VLOOKUP($D243,'단계별 1일동안 획득하는 보상 량'!$B:$G,LEFT('건물 성장 비용'!H$3,1)+1,0)
*IF(MOD($F243+LEFT($G$3,1)+4,5)=$U$8,$V$8)
*$E243,0)</f>
        <v>0</v>
      </c>
      <c r="I243">
        <f>ROUNDDOWN(VLOOKUP($D243,'단계별 1일동안 획득하는 보상 량'!$B:$G,LEFT('건물 성장 비용'!I$3,1)+1,0)
*IF(MOD($F243+LEFT($G$3,1)+4,5)=$U$8,$V$8)
*$E243,0)</f>
        <v>0</v>
      </c>
      <c r="J243">
        <f>ROUNDDOWN(VLOOKUP($D243,'단계별 1일동안 획득하는 보상 량'!$B:$G,LEFT('건물 성장 비용'!J$3,1)+1,0)
*IF(MOD($F243+LEFT($G$3,1)+4,5)=$U$8,$V$8)
*$E243,0)</f>
        <v>5266</v>
      </c>
      <c r="K243">
        <f>ROUNDDOWN(VLOOKUP($D243,'단계별 1일동안 획득하는 보상 량'!$B:$G,LEFT('건물 성장 비용'!K$3,1)+1,0)
*IF(MOD($F243+LEFT($G$3,1)+4,5)=$U$8,$V$8)
*$E243,0)</f>
        <v>0</v>
      </c>
      <c r="L243">
        <f>ROUNDDOWN(VLOOKUP($D243,'단계별 1일동안 획득하는 보상 량'!$B:$G,LEFT('건물 성장 비용'!L$3,1)+1,0)
*IF(MOD($F243+LEFT($G$3,1)+4,5)=$U$8,$V$8)
*$E243,0)</f>
        <v>13166</v>
      </c>
      <c r="M243">
        <f>ROUNDDOWN(VLOOKUP($D243,'단계별 1일동안 획득하는 보상 량'!$B:$G,LEFT('건물 성장 비용'!M$3,1)+1,0)
*IF(MOD($F243+LEFT($G$3,1)+4,5)=$U$8,$V$8)
*$E243,0)</f>
        <v>0</v>
      </c>
      <c r="N243">
        <f>ROUNDDOWN(VLOOKUP($D243,'단계별 1일동안 획득하는 보상 량'!$B:$G,LEFT('건물 성장 비용'!N$3,1)+1,0)
*IF(MOD($F243+LEFT($G$3,1)+4,5)=$U$8,$V$8)
*$E243,0)</f>
        <v>13166</v>
      </c>
      <c r="O243">
        <f>ROUNDDOWN(VLOOKUP($D243,'단계별 1일동안 획득하는 보상 량'!$B:$G,LEFT('건물 성장 비용'!O$3,1)+1,0)
*IF(MOD($F243+LEFT($G$3,1)+4,5)=$U$8,$V$8)
*$E243,0)</f>
        <v>5266</v>
      </c>
      <c r="P243">
        <f>ROUNDDOWN(VLOOKUP($D243,'단계별 1일동안 획득하는 보상 량'!$B:$G,LEFT('건물 성장 비용'!P$3,1)+1,0)
*IF(MOD($F243+LEFT($G$3,1)+4,5)=$U$8,$V$8)
*$E243,0)</f>
        <v>13166</v>
      </c>
      <c r="Q243">
        <f>ROUNDDOWN(VLOOKUP($D243,'단계별 1일동안 획득하는 보상 량'!$B:$G,LEFT('건물 성장 비용'!Q$3,1)+1,0)
*IF(MOD($F243+LEFT($G$3,1)+4,5)=$U$8,$V$8)
*$E243,0)</f>
        <v>0</v>
      </c>
      <c r="R243">
        <f>ROUNDDOWN(VLOOKUP($D243,'단계별 1일동안 획득하는 보상 량'!$B:$G,LEFT('건물 성장 비용'!R$3,1)+1,0)
*IF(MOD($F243+LEFT($G$3,1)+4,5)=$U$8,$V$8)
*$E243,0)</f>
        <v>13166</v>
      </c>
      <c r="S243">
        <f>ROUNDDOWN(VLOOKUP($D243,'단계별 1일동안 획득하는 보상 량'!$B:$G,LEFT('건물 성장 비용'!S$3,1)+1,0)
*IF(MOD($F243+LEFT($G$3,1)+4,5)=$U$8,$V$8)
*$E243,0)</f>
        <v>0</v>
      </c>
    </row>
    <row r="244" spans="4:19" x14ac:dyDescent="0.3">
      <c r="D244">
        <f t="shared" si="3"/>
        <v>48</v>
      </c>
      <c r="E244" s="30">
        <v>1</v>
      </c>
      <c r="F244" s="27">
        <v>240</v>
      </c>
      <c r="G244">
        <f>ROUNDDOWN(VLOOKUP($D244,'단계별 1일동안 획득하는 보상 량'!$B:$G,LEFT('건물 성장 비용'!G$3,1)+1,0)
*IF(MOD($F244+LEFT($G$3,1)+4,5)=$U$9,$V$9)
*$E244,0)</f>
        <v>15799</v>
      </c>
      <c r="H244">
        <f>ROUNDDOWN(VLOOKUP($D244,'단계별 1일동안 획득하는 보상 량'!$B:$G,LEFT('건물 성장 비용'!H$3,1)+1,0)
*IF(MOD($F244+LEFT($G$3,1)+4,5)=$U$9,$V$9)
*$E244,0)</f>
        <v>0</v>
      </c>
      <c r="I244">
        <f>ROUNDDOWN(VLOOKUP($D244,'단계별 1일동안 획득하는 보상 량'!$B:$G,LEFT('건물 성장 비용'!I$3,1)+1,0)
*IF(MOD($F244+LEFT($G$3,1)+4,5)=$U$9,$V$9)
*$E244,0)</f>
        <v>0</v>
      </c>
      <c r="J244">
        <f>ROUNDDOWN(VLOOKUP($D244,'단계별 1일동안 획득하는 보상 량'!$B:$G,LEFT('건물 성장 비용'!J$3,1)+1,0)
*IF(MOD($F244+LEFT($G$3,1)+4,5)=$U$9,$V$9)
*$E244,0)</f>
        <v>6319</v>
      </c>
      <c r="K244">
        <f>ROUNDDOWN(VLOOKUP($D244,'단계별 1일동안 획득하는 보상 량'!$B:$G,LEFT('건물 성장 비용'!K$3,1)+1,0)
*IF(MOD($F244+LEFT($G$3,1)+4,5)=$U$9,$V$9)
*$E244,0)</f>
        <v>0</v>
      </c>
      <c r="L244">
        <f>ROUNDDOWN(VLOOKUP($D244,'단계별 1일동안 획득하는 보상 량'!$B:$G,LEFT('건물 성장 비용'!L$3,1)+1,0)
*IF(MOD($F244+LEFT($G$3,1)+4,5)=$U$9,$V$9)
*$E244,0)</f>
        <v>15799</v>
      </c>
      <c r="M244">
        <f>ROUNDDOWN(VLOOKUP($D244,'단계별 1일동안 획득하는 보상 량'!$B:$G,LEFT('건물 성장 비용'!M$3,1)+1,0)
*IF(MOD($F244+LEFT($G$3,1)+4,5)=$U$9,$V$9)
*$E244,0)</f>
        <v>0</v>
      </c>
      <c r="N244">
        <f>ROUNDDOWN(VLOOKUP($D244,'단계별 1일동안 획득하는 보상 량'!$B:$G,LEFT('건물 성장 비용'!N$3,1)+1,0)
*IF(MOD($F244+LEFT($G$3,1)+4,5)=$U$9,$V$9)
*$E244,0)</f>
        <v>15799</v>
      </c>
      <c r="O244">
        <f>ROUNDDOWN(VLOOKUP($D244,'단계별 1일동안 획득하는 보상 량'!$B:$G,LEFT('건물 성장 비용'!O$3,1)+1,0)
*IF(MOD($F244+LEFT($G$3,1)+4,5)=$U$9,$V$9)
*$E244,0)</f>
        <v>6319</v>
      </c>
      <c r="P244">
        <f>ROUNDDOWN(VLOOKUP($D244,'단계별 1일동안 획득하는 보상 량'!$B:$G,LEFT('건물 성장 비용'!P$3,1)+1,0)
*IF(MOD($F244+LEFT($G$3,1)+4,5)=$U$9,$V$9)
*$E244,0)</f>
        <v>15799</v>
      </c>
      <c r="Q244">
        <f>ROUNDDOWN(VLOOKUP($D244,'단계별 1일동안 획득하는 보상 량'!$B:$G,LEFT('건물 성장 비용'!Q$3,1)+1,0)
*IF(MOD($F244+LEFT($G$3,1)+4,5)=$U$9,$V$9)
*$E244,0)</f>
        <v>0</v>
      </c>
      <c r="R244">
        <f>ROUNDDOWN(VLOOKUP($D244,'단계별 1일동안 획득하는 보상 량'!$B:$G,LEFT('건물 성장 비용'!R$3,1)+1,0)
*IF(MOD($F244+LEFT($G$3,1)+4,5)=$U$9,$V$9)
*$E244,0)</f>
        <v>15799</v>
      </c>
      <c r="S244">
        <f>ROUNDDOWN(VLOOKUP($D244,'단계별 1일동안 획득하는 보상 량'!$B:$G,LEFT('건물 성장 비용'!S$3,1)+1,0)
*IF(MOD($F244+LEFT($G$3,1)+4,5)=$U$9,$V$9)
*$E244,0)</f>
        <v>0</v>
      </c>
    </row>
    <row r="245" spans="4:19" x14ac:dyDescent="0.3">
      <c r="D245">
        <f t="shared" si="3"/>
        <v>49</v>
      </c>
      <c r="E245" s="30">
        <v>1</v>
      </c>
      <c r="F245" s="27">
        <v>241</v>
      </c>
      <c r="G245">
        <f>ROUNDDOWN(VLOOKUP($D245,'단계별 1일동안 획득하는 보상 량'!$B:$G,LEFT('건물 성장 비용'!G$3,1)+1,0)
*IF(MOD($F245+LEFT($G$3,1)+4,5)=$U$5,$V$5)
*$E245,0)</f>
        <v>6319</v>
      </c>
      <c r="H245">
        <f>ROUNDDOWN(VLOOKUP($D245,'단계별 1일동안 획득하는 보상 량'!$B:$G,LEFT('건물 성장 비용'!H$3,1)+1,0)
*IF(MOD($F245+LEFT($G$3,1)+4,5)=$U$5,$V$5)
*$E245,0)</f>
        <v>0</v>
      </c>
      <c r="I245">
        <f>ROUNDDOWN(VLOOKUP($D245,'단계별 1일동안 획득하는 보상 량'!$B:$G,LEFT('건물 성장 비용'!I$3,1)+1,0)
*IF(MOD($F245+LEFT($G$3,1)+4,5)=$U$5,$V$5)
*$E245,0)</f>
        <v>0</v>
      </c>
      <c r="J245">
        <f>ROUNDDOWN(VLOOKUP($D245,'단계별 1일동안 획득하는 보상 량'!$B:$G,LEFT('건물 성장 비용'!J$3,1)+1,0)
*IF(MOD($F245+LEFT($G$3,1)+4,5)=$U$5,$V$5)
*$E245,0)</f>
        <v>0</v>
      </c>
      <c r="K245">
        <f>ROUNDDOWN(VLOOKUP($D245,'단계별 1일동안 획득하는 보상 량'!$B:$G,LEFT('건물 성장 비용'!K$3,1)+1,0)
*IF(MOD($F245+LEFT($G$3,1)+4,5)=$U$5,$V$5)
*$E245,0)</f>
        <v>1264</v>
      </c>
      <c r="L245">
        <f>ROUNDDOWN(VLOOKUP($D245,'단계별 1일동안 획득하는 보상 량'!$B:$G,LEFT('건물 성장 비용'!L$3,1)+1,0)
*IF(MOD($F245+LEFT($G$3,1)+4,5)=$U$5,$V$5)
*$E245,0)</f>
        <v>6319</v>
      </c>
      <c r="M245">
        <f>ROUNDDOWN(VLOOKUP($D245,'단계별 1일동안 획득하는 보상 량'!$B:$G,LEFT('건물 성장 비용'!M$3,1)+1,0)
*IF(MOD($F245+LEFT($G$3,1)+4,5)=$U$5,$V$5)
*$E245,0)</f>
        <v>1264</v>
      </c>
      <c r="N245">
        <f>ROUNDDOWN(VLOOKUP($D245,'단계별 1일동안 획득하는 보상 량'!$B:$G,LEFT('건물 성장 비용'!N$3,1)+1,0)
*IF(MOD($F245+LEFT($G$3,1)+4,5)=$U$5,$V$5)
*$E245,0)</f>
        <v>6319</v>
      </c>
      <c r="O245">
        <f>ROUNDDOWN(VLOOKUP($D245,'단계별 1일동안 획득하는 보상 량'!$B:$G,LEFT('건물 성장 비용'!O$3,1)+1,0)
*IF(MOD($F245+LEFT($G$3,1)+4,5)=$U$5,$V$5)
*$E245,0)</f>
        <v>0</v>
      </c>
      <c r="P245">
        <f>ROUNDDOWN(VLOOKUP($D245,'단계별 1일동안 획득하는 보상 량'!$B:$G,LEFT('건물 성장 비용'!P$3,1)+1,0)
*IF(MOD($F245+LEFT($G$3,1)+4,5)=$U$5,$V$5)
*$E245,0)</f>
        <v>6319</v>
      </c>
      <c r="Q245">
        <f>ROUNDDOWN(VLOOKUP($D245,'단계별 1일동안 획득하는 보상 량'!$B:$G,LEFT('건물 성장 비용'!Q$3,1)+1,0)
*IF(MOD($F245+LEFT($G$3,1)+4,5)=$U$5,$V$5)
*$E245,0)</f>
        <v>0</v>
      </c>
      <c r="R245">
        <f>ROUNDDOWN(VLOOKUP($D245,'단계별 1일동안 획득하는 보상 량'!$B:$G,LEFT('건물 성장 비용'!R$3,1)+1,0)
*IF(MOD($F245+LEFT($G$3,1)+4,5)=$U$5,$V$5)
*$E245,0)</f>
        <v>6319</v>
      </c>
      <c r="S245">
        <f>ROUNDDOWN(VLOOKUP($D245,'단계별 1일동안 획득하는 보상 량'!$B:$G,LEFT('건물 성장 비용'!S$3,1)+1,0)
*IF(MOD($F245+LEFT($G$3,1)+4,5)=$U$5,$V$5)
*$E245,0)</f>
        <v>0</v>
      </c>
    </row>
    <row r="246" spans="4:19" x14ac:dyDescent="0.3">
      <c r="D246">
        <f t="shared" si="3"/>
        <v>49</v>
      </c>
      <c r="E246" s="30">
        <v>1</v>
      </c>
      <c r="F246" s="27">
        <v>242</v>
      </c>
      <c r="G246">
        <f>ROUNDDOWN(VLOOKUP($D246,'단계별 1일동안 획득하는 보상 량'!$B:$G,LEFT('건물 성장 비용'!G$3,1)+1,0)
*IF(MOD($F246+LEFT($G$3,1)+4,5)=$U$6,$V$6)
*$E246,0)</f>
        <v>9479</v>
      </c>
      <c r="H246">
        <f>ROUNDDOWN(VLOOKUP($D246,'단계별 1일동안 획득하는 보상 량'!$B:$G,LEFT('건물 성장 비용'!H$3,1)+1,0)
*IF(MOD($F246+LEFT($G$3,1)+4,5)=$U$6,$V$6)
*$E246,0)</f>
        <v>0</v>
      </c>
      <c r="I246">
        <f>ROUNDDOWN(VLOOKUP($D246,'단계별 1일동안 획득하는 보상 량'!$B:$G,LEFT('건물 성장 비용'!I$3,1)+1,0)
*IF(MOD($F246+LEFT($G$3,1)+4,5)=$U$6,$V$6)
*$E246,0)</f>
        <v>0</v>
      </c>
      <c r="J246">
        <f>ROUNDDOWN(VLOOKUP($D246,'단계별 1일동안 획득하는 보상 량'!$B:$G,LEFT('건물 성장 비용'!J$3,1)+1,0)
*IF(MOD($F246+LEFT($G$3,1)+4,5)=$U$6,$V$6)
*$E246,0)</f>
        <v>0</v>
      </c>
      <c r="K246">
        <f>ROUNDDOWN(VLOOKUP($D246,'단계별 1일동안 획득하는 보상 량'!$B:$G,LEFT('건물 성장 비용'!K$3,1)+1,0)
*IF(MOD($F246+LEFT($G$3,1)+4,5)=$U$6,$V$6)
*$E246,0)</f>
        <v>1896</v>
      </c>
      <c r="L246">
        <f>ROUNDDOWN(VLOOKUP($D246,'단계별 1일동안 획득하는 보상 량'!$B:$G,LEFT('건물 성장 비용'!L$3,1)+1,0)
*IF(MOD($F246+LEFT($G$3,1)+4,5)=$U$6,$V$6)
*$E246,0)</f>
        <v>9479</v>
      </c>
      <c r="M246">
        <f>ROUNDDOWN(VLOOKUP($D246,'단계별 1일동안 획득하는 보상 량'!$B:$G,LEFT('건물 성장 비용'!M$3,1)+1,0)
*IF(MOD($F246+LEFT($G$3,1)+4,5)=$U$6,$V$6)
*$E246,0)</f>
        <v>1896</v>
      </c>
      <c r="N246">
        <f>ROUNDDOWN(VLOOKUP($D246,'단계별 1일동안 획득하는 보상 량'!$B:$G,LEFT('건물 성장 비용'!N$3,1)+1,0)
*IF(MOD($F246+LEFT($G$3,1)+4,5)=$U$6,$V$6)
*$E246,0)</f>
        <v>9479</v>
      </c>
      <c r="O246">
        <f>ROUNDDOWN(VLOOKUP($D246,'단계별 1일동안 획득하는 보상 량'!$B:$G,LEFT('건물 성장 비용'!O$3,1)+1,0)
*IF(MOD($F246+LEFT($G$3,1)+4,5)=$U$6,$V$6)
*$E246,0)</f>
        <v>0</v>
      </c>
      <c r="P246">
        <f>ROUNDDOWN(VLOOKUP($D246,'단계별 1일동안 획득하는 보상 량'!$B:$G,LEFT('건물 성장 비용'!P$3,1)+1,0)
*IF(MOD($F246+LEFT($G$3,1)+4,5)=$U$6,$V$6)
*$E246,0)</f>
        <v>9479</v>
      </c>
      <c r="Q246">
        <f>ROUNDDOWN(VLOOKUP($D246,'단계별 1일동안 획득하는 보상 량'!$B:$G,LEFT('건물 성장 비용'!Q$3,1)+1,0)
*IF(MOD($F246+LEFT($G$3,1)+4,5)=$U$6,$V$6)
*$E246,0)</f>
        <v>0</v>
      </c>
      <c r="R246">
        <f>ROUNDDOWN(VLOOKUP($D246,'단계별 1일동안 획득하는 보상 량'!$B:$G,LEFT('건물 성장 비용'!R$3,1)+1,0)
*IF(MOD($F246+LEFT($G$3,1)+4,5)=$U$6,$V$6)
*$E246,0)</f>
        <v>9479</v>
      </c>
      <c r="S246">
        <f>ROUNDDOWN(VLOOKUP($D246,'단계별 1일동안 획득하는 보상 량'!$B:$G,LEFT('건물 성장 비용'!S$3,1)+1,0)
*IF(MOD($F246+LEFT($G$3,1)+4,5)=$U$6,$V$6)
*$E246,0)</f>
        <v>0</v>
      </c>
    </row>
    <row r="247" spans="4:19" x14ac:dyDescent="0.3">
      <c r="D247">
        <f t="shared" si="3"/>
        <v>49</v>
      </c>
      <c r="E247" s="30">
        <v>1</v>
      </c>
      <c r="F247" s="27">
        <v>243</v>
      </c>
      <c r="G247">
        <f>ROUNDDOWN(VLOOKUP($D247,'단계별 1일동안 획득하는 보상 량'!$B:$G,LEFT('건물 성장 비용'!G$3,1)+1,0)
*IF(MOD($F247+LEFT($G$3,1)+4,5)=$U$7,$V$7)
*$E247,0)</f>
        <v>12639</v>
      </c>
      <c r="H247">
        <f>ROUNDDOWN(VLOOKUP($D247,'단계별 1일동안 획득하는 보상 량'!$B:$G,LEFT('건물 성장 비용'!H$3,1)+1,0)
*IF(MOD($F247+LEFT($G$3,1)+4,5)=$U$7,$V$7)
*$E247,0)</f>
        <v>0</v>
      </c>
      <c r="I247">
        <f>ROUNDDOWN(VLOOKUP($D247,'단계별 1일동안 획득하는 보상 량'!$B:$G,LEFT('건물 성장 비용'!I$3,1)+1,0)
*IF(MOD($F247+LEFT($G$3,1)+4,5)=$U$7,$V$7)
*$E247,0)</f>
        <v>0</v>
      </c>
      <c r="J247">
        <f>ROUNDDOWN(VLOOKUP($D247,'단계별 1일동안 획득하는 보상 량'!$B:$G,LEFT('건물 성장 비용'!J$3,1)+1,0)
*IF(MOD($F247+LEFT($G$3,1)+4,5)=$U$7,$V$7)
*$E247,0)</f>
        <v>0</v>
      </c>
      <c r="K247">
        <f>ROUNDDOWN(VLOOKUP($D247,'단계별 1일동안 획득하는 보상 량'!$B:$G,LEFT('건물 성장 비용'!K$3,1)+1,0)
*IF(MOD($F247+LEFT($G$3,1)+4,5)=$U$7,$V$7)
*$E247,0)</f>
        <v>2528</v>
      </c>
      <c r="L247">
        <f>ROUNDDOWN(VLOOKUP($D247,'단계별 1일동안 획득하는 보상 량'!$B:$G,LEFT('건물 성장 비용'!L$3,1)+1,0)
*IF(MOD($F247+LEFT($G$3,1)+4,5)=$U$7,$V$7)
*$E247,0)</f>
        <v>12639</v>
      </c>
      <c r="M247">
        <f>ROUNDDOWN(VLOOKUP($D247,'단계별 1일동안 획득하는 보상 량'!$B:$G,LEFT('건물 성장 비용'!M$3,1)+1,0)
*IF(MOD($F247+LEFT($G$3,1)+4,5)=$U$7,$V$7)
*$E247,0)</f>
        <v>2528</v>
      </c>
      <c r="N247">
        <f>ROUNDDOWN(VLOOKUP($D247,'단계별 1일동안 획득하는 보상 량'!$B:$G,LEFT('건물 성장 비용'!N$3,1)+1,0)
*IF(MOD($F247+LEFT($G$3,1)+4,5)=$U$7,$V$7)
*$E247,0)</f>
        <v>12639</v>
      </c>
      <c r="O247">
        <f>ROUNDDOWN(VLOOKUP($D247,'단계별 1일동안 획득하는 보상 량'!$B:$G,LEFT('건물 성장 비용'!O$3,1)+1,0)
*IF(MOD($F247+LEFT($G$3,1)+4,5)=$U$7,$V$7)
*$E247,0)</f>
        <v>0</v>
      </c>
      <c r="P247">
        <f>ROUNDDOWN(VLOOKUP($D247,'단계별 1일동안 획득하는 보상 량'!$B:$G,LEFT('건물 성장 비용'!P$3,1)+1,0)
*IF(MOD($F247+LEFT($G$3,1)+4,5)=$U$7,$V$7)
*$E247,0)</f>
        <v>12639</v>
      </c>
      <c r="Q247">
        <f>ROUNDDOWN(VLOOKUP($D247,'단계별 1일동안 획득하는 보상 량'!$B:$G,LEFT('건물 성장 비용'!Q$3,1)+1,0)
*IF(MOD($F247+LEFT($G$3,1)+4,5)=$U$7,$V$7)
*$E247,0)</f>
        <v>0</v>
      </c>
      <c r="R247">
        <f>ROUNDDOWN(VLOOKUP($D247,'단계별 1일동안 획득하는 보상 량'!$B:$G,LEFT('건물 성장 비용'!R$3,1)+1,0)
*IF(MOD($F247+LEFT($G$3,1)+4,5)=$U$7,$V$7)
*$E247,0)</f>
        <v>12639</v>
      </c>
      <c r="S247">
        <f>ROUNDDOWN(VLOOKUP($D247,'단계별 1일동안 획득하는 보상 량'!$B:$G,LEFT('건물 성장 비용'!S$3,1)+1,0)
*IF(MOD($F247+LEFT($G$3,1)+4,5)=$U$7,$V$7)
*$E247,0)</f>
        <v>0</v>
      </c>
    </row>
    <row r="248" spans="4:19" x14ac:dyDescent="0.3">
      <c r="D248">
        <f t="shared" si="3"/>
        <v>49</v>
      </c>
      <c r="E248" s="30">
        <v>1</v>
      </c>
      <c r="F248" s="27">
        <v>244</v>
      </c>
      <c r="G248">
        <f>ROUNDDOWN(VLOOKUP($D248,'단계별 1일동안 획득하는 보상 량'!$B:$G,LEFT('건물 성장 비용'!G$3,1)+1,0)
*IF(MOD($F248+LEFT($G$3,1)+4,5)=$U$8,$V$8)
*$E248,0)</f>
        <v>15799</v>
      </c>
      <c r="H248">
        <f>ROUNDDOWN(VLOOKUP($D248,'단계별 1일동안 획득하는 보상 량'!$B:$G,LEFT('건물 성장 비용'!H$3,1)+1,0)
*IF(MOD($F248+LEFT($G$3,1)+4,5)=$U$8,$V$8)
*$E248,0)</f>
        <v>0</v>
      </c>
      <c r="I248">
        <f>ROUNDDOWN(VLOOKUP($D248,'단계별 1일동안 획득하는 보상 량'!$B:$G,LEFT('건물 성장 비용'!I$3,1)+1,0)
*IF(MOD($F248+LEFT($G$3,1)+4,5)=$U$8,$V$8)
*$E248,0)</f>
        <v>0</v>
      </c>
      <c r="J248">
        <f>ROUNDDOWN(VLOOKUP($D248,'단계별 1일동안 획득하는 보상 량'!$B:$G,LEFT('건물 성장 비용'!J$3,1)+1,0)
*IF(MOD($F248+LEFT($G$3,1)+4,5)=$U$8,$V$8)
*$E248,0)</f>
        <v>0</v>
      </c>
      <c r="K248">
        <f>ROUNDDOWN(VLOOKUP($D248,'단계별 1일동안 획득하는 보상 량'!$B:$G,LEFT('건물 성장 비용'!K$3,1)+1,0)
*IF(MOD($F248+LEFT($G$3,1)+4,5)=$U$8,$V$8)
*$E248,0)</f>
        <v>3160</v>
      </c>
      <c r="L248">
        <f>ROUNDDOWN(VLOOKUP($D248,'단계별 1일동안 획득하는 보상 량'!$B:$G,LEFT('건물 성장 비용'!L$3,1)+1,0)
*IF(MOD($F248+LEFT($G$3,1)+4,5)=$U$8,$V$8)
*$E248,0)</f>
        <v>15799</v>
      </c>
      <c r="M248">
        <f>ROUNDDOWN(VLOOKUP($D248,'단계별 1일동안 획득하는 보상 량'!$B:$G,LEFT('건물 성장 비용'!M$3,1)+1,0)
*IF(MOD($F248+LEFT($G$3,1)+4,5)=$U$8,$V$8)
*$E248,0)</f>
        <v>3160</v>
      </c>
      <c r="N248">
        <f>ROUNDDOWN(VLOOKUP($D248,'단계별 1일동안 획득하는 보상 량'!$B:$G,LEFT('건물 성장 비용'!N$3,1)+1,0)
*IF(MOD($F248+LEFT($G$3,1)+4,5)=$U$8,$V$8)
*$E248,0)</f>
        <v>15799</v>
      </c>
      <c r="O248">
        <f>ROUNDDOWN(VLOOKUP($D248,'단계별 1일동안 획득하는 보상 량'!$B:$G,LEFT('건물 성장 비용'!O$3,1)+1,0)
*IF(MOD($F248+LEFT($G$3,1)+4,5)=$U$8,$V$8)
*$E248,0)</f>
        <v>0</v>
      </c>
      <c r="P248">
        <f>ROUNDDOWN(VLOOKUP($D248,'단계별 1일동안 획득하는 보상 량'!$B:$G,LEFT('건물 성장 비용'!P$3,1)+1,0)
*IF(MOD($F248+LEFT($G$3,1)+4,5)=$U$8,$V$8)
*$E248,0)</f>
        <v>15799</v>
      </c>
      <c r="Q248">
        <f>ROUNDDOWN(VLOOKUP($D248,'단계별 1일동안 획득하는 보상 량'!$B:$G,LEFT('건물 성장 비용'!Q$3,1)+1,0)
*IF(MOD($F248+LEFT($G$3,1)+4,5)=$U$8,$V$8)
*$E248,0)</f>
        <v>0</v>
      </c>
      <c r="R248">
        <f>ROUNDDOWN(VLOOKUP($D248,'단계별 1일동안 획득하는 보상 량'!$B:$G,LEFT('건물 성장 비용'!R$3,1)+1,0)
*IF(MOD($F248+LEFT($G$3,1)+4,5)=$U$8,$V$8)
*$E248,0)</f>
        <v>15799</v>
      </c>
      <c r="S248">
        <f>ROUNDDOWN(VLOOKUP($D248,'단계별 1일동안 획득하는 보상 량'!$B:$G,LEFT('건물 성장 비용'!S$3,1)+1,0)
*IF(MOD($F248+LEFT($G$3,1)+4,5)=$U$8,$V$8)
*$E248,0)</f>
        <v>0</v>
      </c>
    </row>
    <row r="249" spans="4:19" x14ac:dyDescent="0.3">
      <c r="D249">
        <f t="shared" si="3"/>
        <v>49</v>
      </c>
      <c r="E249" s="30">
        <v>1</v>
      </c>
      <c r="F249" s="27">
        <v>245</v>
      </c>
      <c r="G249">
        <f>ROUNDDOWN(VLOOKUP($D249,'단계별 1일동안 획득하는 보상 량'!$B:$G,LEFT('건물 성장 비용'!G$3,1)+1,0)
*IF(MOD($F249+LEFT($G$3,1)+4,5)=$U$9,$V$9)
*$E249,0)</f>
        <v>18959</v>
      </c>
      <c r="H249">
        <f>ROUNDDOWN(VLOOKUP($D249,'단계별 1일동안 획득하는 보상 량'!$B:$G,LEFT('건물 성장 비용'!H$3,1)+1,0)
*IF(MOD($F249+LEFT($G$3,1)+4,5)=$U$9,$V$9)
*$E249,0)</f>
        <v>0</v>
      </c>
      <c r="I249">
        <f>ROUNDDOWN(VLOOKUP($D249,'단계별 1일동안 획득하는 보상 량'!$B:$G,LEFT('건물 성장 비용'!I$3,1)+1,0)
*IF(MOD($F249+LEFT($G$3,1)+4,5)=$U$9,$V$9)
*$E249,0)</f>
        <v>0</v>
      </c>
      <c r="J249">
        <f>ROUNDDOWN(VLOOKUP($D249,'단계별 1일동안 획득하는 보상 량'!$B:$G,LEFT('건물 성장 비용'!J$3,1)+1,0)
*IF(MOD($F249+LEFT($G$3,1)+4,5)=$U$9,$V$9)
*$E249,0)</f>
        <v>0</v>
      </c>
      <c r="K249">
        <f>ROUNDDOWN(VLOOKUP($D249,'단계별 1일동안 획득하는 보상 량'!$B:$G,LEFT('건물 성장 비용'!K$3,1)+1,0)
*IF(MOD($F249+LEFT($G$3,1)+4,5)=$U$9,$V$9)
*$E249,0)</f>
        <v>3792</v>
      </c>
      <c r="L249">
        <f>ROUNDDOWN(VLOOKUP($D249,'단계별 1일동안 획득하는 보상 량'!$B:$G,LEFT('건물 성장 비용'!L$3,1)+1,0)
*IF(MOD($F249+LEFT($G$3,1)+4,5)=$U$9,$V$9)
*$E249,0)</f>
        <v>18959</v>
      </c>
      <c r="M249">
        <f>ROUNDDOWN(VLOOKUP($D249,'단계별 1일동안 획득하는 보상 량'!$B:$G,LEFT('건물 성장 비용'!M$3,1)+1,0)
*IF(MOD($F249+LEFT($G$3,1)+4,5)=$U$9,$V$9)
*$E249,0)</f>
        <v>3792</v>
      </c>
      <c r="N249">
        <f>ROUNDDOWN(VLOOKUP($D249,'단계별 1일동안 획득하는 보상 량'!$B:$G,LEFT('건물 성장 비용'!N$3,1)+1,0)
*IF(MOD($F249+LEFT($G$3,1)+4,5)=$U$9,$V$9)
*$E249,0)</f>
        <v>18959</v>
      </c>
      <c r="O249">
        <f>ROUNDDOWN(VLOOKUP($D249,'단계별 1일동안 획득하는 보상 량'!$B:$G,LEFT('건물 성장 비용'!O$3,1)+1,0)
*IF(MOD($F249+LEFT($G$3,1)+4,5)=$U$9,$V$9)
*$E249,0)</f>
        <v>0</v>
      </c>
      <c r="P249">
        <f>ROUNDDOWN(VLOOKUP($D249,'단계별 1일동안 획득하는 보상 량'!$B:$G,LEFT('건물 성장 비용'!P$3,1)+1,0)
*IF(MOD($F249+LEFT($G$3,1)+4,5)=$U$9,$V$9)
*$E249,0)</f>
        <v>18959</v>
      </c>
      <c r="Q249">
        <f>ROUNDDOWN(VLOOKUP($D249,'단계별 1일동안 획득하는 보상 량'!$B:$G,LEFT('건물 성장 비용'!Q$3,1)+1,0)
*IF(MOD($F249+LEFT($G$3,1)+4,5)=$U$9,$V$9)
*$E249,0)</f>
        <v>0</v>
      </c>
      <c r="R249">
        <f>ROUNDDOWN(VLOOKUP($D249,'단계별 1일동안 획득하는 보상 량'!$B:$G,LEFT('건물 성장 비용'!R$3,1)+1,0)
*IF(MOD($F249+LEFT($G$3,1)+4,5)=$U$9,$V$9)
*$E249,0)</f>
        <v>18959</v>
      </c>
      <c r="S249">
        <f>ROUNDDOWN(VLOOKUP($D249,'단계별 1일동안 획득하는 보상 량'!$B:$G,LEFT('건물 성장 비용'!S$3,1)+1,0)
*IF(MOD($F249+LEFT($G$3,1)+4,5)=$U$9,$V$9)
*$E249,0)</f>
        <v>0</v>
      </c>
    </row>
    <row r="250" spans="4:19" x14ac:dyDescent="0.3">
      <c r="D250">
        <f t="shared" si="3"/>
        <v>50</v>
      </c>
      <c r="E250" s="30">
        <v>1</v>
      </c>
      <c r="F250" s="27">
        <v>246</v>
      </c>
      <c r="G250">
        <f>ROUNDDOWN(VLOOKUP($D250,'단계별 1일동안 획득하는 보상 량'!$B:$G,LEFT('건물 성장 비용'!G$3,1)+1,0)
*IF(MOD($F250+LEFT($G$3,1)+4,5)=$U$5,$V$5)
*$E250,0)</f>
        <v>7583</v>
      </c>
      <c r="H250">
        <f>ROUNDDOWN(VLOOKUP($D250,'단계별 1일동안 획득하는 보상 량'!$B:$G,LEFT('건물 성장 비용'!H$3,1)+1,0)
*IF(MOD($F250+LEFT($G$3,1)+4,5)=$U$5,$V$5)
*$E250,0)</f>
        <v>6067</v>
      </c>
      <c r="I250">
        <f>ROUNDDOWN(VLOOKUP($D250,'단계별 1일동안 획득하는 보상 량'!$B:$G,LEFT('건물 성장 비용'!I$3,1)+1,0)
*IF(MOD($F250+LEFT($G$3,1)+4,5)=$U$5,$V$5)
*$E250,0)</f>
        <v>4550</v>
      </c>
      <c r="J250">
        <f>ROUNDDOWN(VLOOKUP($D250,'단계별 1일동안 획득하는 보상 량'!$B:$G,LEFT('건물 성장 비용'!J$3,1)+1,0)
*IF(MOD($F250+LEFT($G$3,1)+4,5)=$U$5,$V$5)
*$E250,0)</f>
        <v>3033</v>
      </c>
      <c r="K250">
        <f>ROUNDDOWN(VLOOKUP($D250,'단계별 1일동안 획득하는 보상 량'!$B:$G,LEFT('건물 성장 비용'!K$3,1)+1,0)
*IF(MOD($F250+LEFT($G$3,1)+4,5)=$U$5,$V$5)
*$E250,0)</f>
        <v>1516</v>
      </c>
      <c r="L250">
        <f>ROUNDDOWN(VLOOKUP($D250,'단계별 1일동안 획득하는 보상 량'!$B:$G,LEFT('건물 성장 비용'!L$3,1)+1,0)
*IF(MOD($F250+LEFT($G$3,1)+4,5)=$U$5,$V$5)
*$E250,0)</f>
        <v>7583</v>
      </c>
      <c r="M250">
        <f>ROUNDDOWN(VLOOKUP($D250,'단계별 1일동안 획득하는 보상 량'!$B:$G,LEFT('건물 성장 비용'!M$3,1)+1,0)
*IF(MOD($F250+LEFT($G$3,1)+4,5)=$U$5,$V$5)
*$E250,0)</f>
        <v>1516</v>
      </c>
      <c r="N250">
        <f>ROUNDDOWN(VLOOKUP($D250,'단계별 1일동안 획득하는 보상 량'!$B:$G,LEFT('건물 성장 비용'!N$3,1)+1,0)
*IF(MOD($F250+LEFT($G$3,1)+4,5)=$U$5,$V$5)
*$E250,0)</f>
        <v>7583</v>
      </c>
      <c r="O250">
        <f>ROUNDDOWN(VLOOKUP($D250,'단계별 1일동안 획득하는 보상 량'!$B:$G,LEFT('건물 성장 비용'!O$3,1)+1,0)
*IF(MOD($F250+LEFT($G$3,1)+4,5)=$U$5,$V$5)
*$E250,0)</f>
        <v>3033</v>
      </c>
      <c r="P250">
        <f>ROUNDDOWN(VLOOKUP($D250,'단계별 1일동안 획득하는 보상 량'!$B:$G,LEFT('건물 성장 비용'!P$3,1)+1,0)
*IF(MOD($F250+LEFT($G$3,1)+4,5)=$U$5,$V$5)
*$E250,0)</f>
        <v>7583</v>
      </c>
      <c r="Q250">
        <f>ROUNDDOWN(VLOOKUP($D250,'단계별 1일동안 획득하는 보상 량'!$B:$G,LEFT('건물 성장 비용'!Q$3,1)+1,0)
*IF(MOD($F250+LEFT($G$3,1)+4,5)=$U$5,$V$5)
*$E250,0)</f>
        <v>6067</v>
      </c>
      <c r="R250">
        <f>ROUNDDOWN(VLOOKUP($D250,'단계별 1일동안 획득하는 보상 량'!$B:$G,LEFT('건물 성장 비용'!R$3,1)+1,0)
*IF(MOD($F250+LEFT($G$3,1)+4,5)=$U$5,$V$5)
*$E250,0)</f>
        <v>7583</v>
      </c>
      <c r="S250">
        <f>ROUNDDOWN(VLOOKUP($D250,'단계별 1일동안 획득하는 보상 량'!$B:$G,LEFT('건물 성장 비용'!S$3,1)+1,0)
*IF(MOD($F250+LEFT($G$3,1)+4,5)=$U$5,$V$5)
*$E250,0)</f>
        <v>4550</v>
      </c>
    </row>
    <row r="251" spans="4:19" x14ac:dyDescent="0.3">
      <c r="D251">
        <f t="shared" si="3"/>
        <v>50</v>
      </c>
      <c r="E251" s="30">
        <v>1</v>
      </c>
      <c r="F251" s="27">
        <v>247</v>
      </c>
      <c r="G251">
        <f>ROUNDDOWN(VLOOKUP($D251,'단계별 1일동안 획득하는 보상 량'!$B:$G,LEFT('건물 성장 비용'!G$3,1)+1,0)
*IF(MOD($F251+LEFT($G$3,1)+4,5)=$U$6,$V$6)
*$E251,0)</f>
        <v>11375</v>
      </c>
      <c r="H251">
        <f>ROUNDDOWN(VLOOKUP($D251,'단계별 1일동안 획득하는 보상 량'!$B:$G,LEFT('건물 성장 비용'!H$3,1)+1,0)
*IF(MOD($F251+LEFT($G$3,1)+4,5)=$U$6,$V$6)
*$E251,0)</f>
        <v>9100</v>
      </c>
      <c r="I251">
        <f>ROUNDDOWN(VLOOKUP($D251,'단계별 1일동안 획득하는 보상 량'!$B:$G,LEFT('건물 성장 비용'!I$3,1)+1,0)
*IF(MOD($F251+LEFT($G$3,1)+4,5)=$U$6,$V$6)
*$E251,0)</f>
        <v>6825</v>
      </c>
      <c r="J251">
        <f>ROUNDDOWN(VLOOKUP($D251,'단계별 1일동안 획득하는 보상 량'!$B:$G,LEFT('건물 성장 비용'!J$3,1)+1,0)
*IF(MOD($F251+LEFT($G$3,1)+4,5)=$U$6,$V$6)
*$E251,0)</f>
        <v>4550</v>
      </c>
      <c r="K251">
        <f>ROUNDDOWN(VLOOKUP($D251,'단계별 1일동안 획득하는 보상 량'!$B:$G,LEFT('건물 성장 비용'!K$3,1)+1,0)
*IF(MOD($F251+LEFT($G$3,1)+4,5)=$U$6,$V$6)
*$E251,0)</f>
        <v>2275</v>
      </c>
      <c r="L251">
        <f>ROUNDDOWN(VLOOKUP($D251,'단계별 1일동안 획득하는 보상 량'!$B:$G,LEFT('건물 성장 비용'!L$3,1)+1,0)
*IF(MOD($F251+LEFT($G$3,1)+4,5)=$U$6,$V$6)
*$E251,0)</f>
        <v>11375</v>
      </c>
      <c r="M251">
        <f>ROUNDDOWN(VLOOKUP($D251,'단계별 1일동안 획득하는 보상 량'!$B:$G,LEFT('건물 성장 비용'!M$3,1)+1,0)
*IF(MOD($F251+LEFT($G$3,1)+4,5)=$U$6,$V$6)
*$E251,0)</f>
        <v>2275</v>
      </c>
      <c r="N251">
        <f>ROUNDDOWN(VLOOKUP($D251,'단계별 1일동안 획득하는 보상 량'!$B:$G,LEFT('건물 성장 비용'!N$3,1)+1,0)
*IF(MOD($F251+LEFT($G$3,1)+4,5)=$U$6,$V$6)
*$E251,0)</f>
        <v>11375</v>
      </c>
      <c r="O251">
        <f>ROUNDDOWN(VLOOKUP($D251,'단계별 1일동안 획득하는 보상 량'!$B:$G,LEFT('건물 성장 비용'!O$3,1)+1,0)
*IF(MOD($F251+LEFT($G$3,1)+4,5)=$U$6,$V$6)
*$E251,0)</f>
        <v>4550</v>
      </c>
      <c r="P251">
        <f>ROUNDDOWN(VLOOKUP($D251,'단계별 1일동안 획득하는 보상 량'!$B:$G,LEFT('건물 성장 비용'!P$3,1)+1,0)
*IF(MOD($F251+LEFT($G$3,1)+4,5)=$U$6,$V$6)
*$E251,0)</f>
        <v>11375</v>
      </c>
      <c r="Q251">
        <f>ROUNDDOWN(VLOOKUP($D251,'단계별 1일동안 획득하는 보상 량'!$B:$G,LEFT('건물 성장 비용'!Q$3,1)+1,0)
*IF(MOD($F251+LEFT($G$3,1)+4,5)=$U$6,$V$6)
*$E251,0)</f>
        <v>9100</v>
      </c>
      <c r="R251">
        <f>ROUNDDOWN(VLOOKUP($D251,'단계별 1일동안 획득하는 보상 량'!$B:$G,LEFT('건물 성장 비용'!R$3,1)+1,0)
*IF(MOD($F251+LEFT($G$3,1)+4,5)=$U$6,$V$6)
*$E251,0)</f>
        <v>11375</v>
      </c>
      <c r="S251">
        <f>ROUNDDOWN(VLOOKUP($D251,'단계별 1일동안 획득하는 보상 량'!$B:$G,LEFT('건물 성장 비용'!S$3,1)+1,0)
*IF(MOD($F251+LEFT($G$3,1)+4,5)=$U$6,$V$6)
*$E251,0)</f>
        <v>6825</v>
      </c>
    </row>
    <row r="252" spans="4:19" x14ac:dyDescent="0.3">
      <c r="D252">
        <f t="shared" si="3"/>
        <v>50</v>
      </c>
      <c r="E252" s="30">
        <v>1</v>
      </c>
      <c r="F252" s="27">
        <v>248</v>
      </c>
      <c r="G252">
        <f>ROUNDDOWN(VLOOKUP($D252,'단계별 1일동안 획득하는 보상 량'!$B:$G,LEFT('건물 성장 비용'!G$3,1)+1,0)
*IF(MOD($F252+LEFT($G$3,1)+4,5)=$U$7,$V$7)
*$E252,0)</f>
        <v>15167</v>
      </c>
      <c r="H252">
        <f>ROUNDDOWN(VLOOKUP($D252,'단계별 1일동안 획득하는 보상 량'!$B:$G,LEFT('건물 성장 비용'!H$3,1)+1,0)
*IF(MOD($F252+LEFT($G$3,1)+4,5)=$U$7,$V$7)
*$E252,0)</f>
        <v>12134</v>
      </c>
      <c r="I252">
        <f>ROUNDDOWN(VLOOKUP($D252,'단계별 1일동안 획득하는 보상 량'!$B:$G,LEFT('건물 성장 비용'!I$3,1)+1,0)
*IF(MOD($F252+LEFT($G$3,1)+4,5)=$U$7,$V$7)
*$E252,0)</f>
        <v>9100</v>
      </c>
      <c r="J252">
        <f>ROUNDDOWN(VLOOKUP($D252,'단계별 1일동안 획득하는 보상 량'!$B:$G,LEFT('건물 성장 비용'!J$3,1)+1,0)
*IF(MOD($F252+LEFT($G$3,1)+4,5)=$U$7,$V$7)
*$E252,0)</f>
        <v>6067</v>
      </c>
      <c r="K252">
        <f>ROUNDDOWN(VLOOKUP($D252,'단계별 1일동안 획득하는 보상 량'!$B:$G,LEFT('건물 성장 비용'!K$3,1)+1,0)
*IF(MOD($F252+LEFT($G$3,1)+4,5)=$U$7,$V$7)
*$E252,0)</f>
        <v>3033</v>
      </c>
      <c r="L252">
        <f>ROUNDDOWN(VLOOKUP($D252,'단계별 1일동안 획득하는 보상 량'!$B:$G,LEFT('건물 성장 비용'!L$3,1)+1,0)
*IF(MOD($F252+LEFT($G$3,1)+4,5)=$U$7,$V$7)
*$E252,0)</f>
        <v>15167</v>
      </c>
      <c r="M252">
        <f>ROUNDDOWN(VLOOKUP($D252,'단계별 1일동안 획득하는 보상 량'!$B:$G,LEFT('건물 성장 비용'!M$3,1)+1,0)
*IF(MOD($F252+LEFT($G$3,1)+4,5)=$U$7,$V$7)
*$E252,0)</f>
        <v>3033</v>
      </c>
      <c r="N252">
        <f>ROUNDDOWN(VLOOKUP($D252,'단계별 1일동안 획득하는 보상 량'!$B:$G,LEFT('건물 성장 비용'!N$3,1)+1,0)
*IF(MOD($F252+LEFT($G$3,1)+4,5)=$U$7,$V$7)
*$E252,0)</f>
        <v>15167</v>
      </c>
      <c r="O252">
        <f>ROUNDDOWN(VLOOKUP($D252,'단계별 1일동안 획득하는 보상 량'!$B:$G,LEFT('건물 성장 비용'!O$3,1)+1,0)
*IF(MOD($F252+LEFT($G$3,1)+4,5)=$U$7,$V$7)
*$E252,0)</f>
        <v>6067</v>
      </c>
      <c r="P252">
        <f>ROUNDDOWN(VLOOKUP($D252,'단계별 1일동안 획득하는 보상 량'!$B:$G,LEFT('건물 성장 비용'!P$3,1)+1,0)
*IF(MOD($F252+LEFT($G$3,1)+4,5)=$U$7,$V$7)
*$E252,0)</f>
        <v>15167</v>
      </c>
      <c r="Q252">
        <f>ROUNDDOWN(VLOOKUP($D252,'단계별 1일동안 획득하는 보상 량'!$B:$G,LEFT('건물 성장 비용'!Q$3,1)+1,0)
*IF(MOD($F252+LEFT($G$3,1)+4,5)=$U$7,$V$7)
*$E252,0)</f>
        <v>12134</v>
      </c>
      <c r="R252">
        <f>ROUNDDOWN(VLOOKUP($D252,'단계별 1일동안 획득하는 보상 량'!$B:$G,LEFT('건물 성장 비용'!R$3,1)+1,0)
*IF(MOD($F252+LEFT($G$3,1)+4,5)=$U$7,$V$7)
*$E252,0)</f>
        <v>15167</v>
      </c>
      <c r="S252">
        <f>ROUNDDOWN(VLOOKUP($D252,'단계별 1일동안 획득하는 보상 량'!$B:$G,LEFT('건물 성장 비용'!S$3,1)+1,0)
*IF(MOD($F252+LEFT($G$3,1)+4,5)=$U$7,$V$7)
*$E252,0)</f>
        <v>9100</v>
      </c>
    </row>
    <row r="253" spans="4:19" x14ac:dyDescent="0.3">
      <c r="D253">
        <f t="shared" si="3"/>
        <v>50</v>
      </c>
      <c r="E253" s="30">
        <v>1</v>
      </c>
      <c r="F253" s="27">
        <v>249</v>
      </c>
      <c r="G253">
        <f>ROUNDDOWN(VLOOKUP($D253,'단계별 1일동안 획득하는 보상 량'!$B:$G,LEFT('건물 성장 비용'!G$3,1)+1,0)
*IF(MOD($F253+LEFT($G$3,1)+4,5)=$U$8,$V$8)
*$E253,0)</f>
        <v>18959</v>
      </c>
      <c r="H253">
        <f>ROUNDDOWN(VLOOKUP($D253,'단계별 1일동안 획득하는 보상 량'!$B:$G,LEFT('건물 성장 비용'!H$3,1)+1,0)
*IF(MOD($F253+LEFT($G$3,1)+4,5)=$U$8,$V$8)
*$E253,0)</f>
        <v>15167</v>
      </c>
      <c r="I253">
        <f>ROUNDDOWN(VLOOKUP($D253,'단계별 1일동안 획득하는 보상 량'!$B:$G,LEFT('건물 성장 비용'!I$3,1)+1,0)
*IF(MOD($F253+LEFT($G$3,1)+4,5)=$U$8,$V$8)
*$E253,0)</f>
        <v>11375</v>
      </c>
      <c r="J253">
        <f>ROUNDDOWN(VLOOKUP($D253,'단계별 1일동안 획득하는 보상 량'!$B:$G,LEFT('건물 성장 비용'!J$3,1)+1,0)
*IF(MOD($F253+LEFT($G$3,1)+4,5)=$U$8,$V$8)
*$E253,0)</f>
        <v>7583</v>
      </c>
      <c r="K253">
        <f>ROUNDDOWN(VLOOKUP($D253,'단계별 1일동안 획득하는 보상 량'!$B:$G,LEFT('건물 성장 비용'!K$3,1)+1,0)
*IF(MOD($F253+LEFT($G$3,1)+4,5)=$U$8,$V$8)
*$E253,0)</f>
        <v>3792</v>
      </c>
      <c r="L253">
        <f>ROUNDDOWN(VLOOKUP($D253,'단계별 1일동안 획득하는 보상 량'!$B:$G,LEFT('건물 성장 비용'!L$3,1)+1,0)
*IF(MOD($F253+LEFT($G$3,1)+4,5)=$U$8,$V$8)
*$E253,0)</f>
        <v>18959</v>
      </c>
      <c r="M253">
        <f>ROUNDDOWN(VLOOKUP($D253,'단계별 1일동안 획득하는 보상 량'!$B:$G,LEFT('건물 성장 비용'!M$3,1)+1,0)
*IF(MOD($F253+LEFT($G$3,1)+4,5)=$U$8,$V$8)
*$E253,0)</f>
        <v>3792</v>
      </c>
      <c r="N253">
        <f>ROUNDDOWN(VLOOKUP($D253,'단계별 1일동안 획득하는 보상 량'!$B:$G,LEFT('건물 성장 비용'!N$3,1)+1,0)
*IF(MOD($F253+LEFT($G$3,1)+4,5)=$U$8,$V$8)
*$E253,0)</f>
        <v>18959</v>
      </c>
      <c r="O253">
        <f>ROUNDDOWN(VLOOKUP($D253,'단계별 1일동안 획득하는 보상 량'!$B:$G,LEFT('건물 성장 비용'!O$3,1)+1,0)
*IF(MOD($F253+LEFT($G$3,1)+4,5)=$U$8,$V$8)
*$E253,0)</f>
        <v>7583</v>
      </c>
      <c r="P253">
        <f>ROUNDDOWN(VLOOKUP($D253,'단계별 1일동안 획득하는 보상 량'!$B:$G,LEFT('건물 성장 비용'!P$3,1)+1,0)
*IF(MOD($F253+LEFT($G$3,1)+4,5)=$U$8,$V$8)
*$E253,0)</f>
        <v>18959</v>
      </c>
      <c r="Q253">
        <f>ROUNDDOWN(VLOOKUP($D253,'단계별 1일동안 획득하는 보상 량'!$B:$G,LEFT('건물 성장 비용'!Q$3,1)+1,0)
*IF(MOD($F253+LEFT($G$3,1)+4,5)=$U$8,$V$8)
*$E253,0)</f>
        <v>15167</v>
      </c>
      <c r="R253">
        <f>ROUNDDOWN(VLOOKUP($D253,'단계별 1일동안 획득하는 보상 량'!$B:$G,LEFT('건물 성장 비용'!R$3,1)+1,0)
*IF(MOD($F253+LEFT($G$3,1)+4,5)=$U$8,$V$8)
*$E253,0)</f>
        <v>18959</v>
      </c>
      <c r="S253">
        <f>ROUNDDOWN(VLOOKUP($D253,'단계별 1일동안 획득하는 보상 량'!$B:$G,LEFT('건물 성장 비용'!S$3,1)+1,0)
*IF(MOD($F253+LEFT($G$3,1)+4,5)=$U$8,$V$8)
*$E253,0)</f>
        <v>11375</v>
      </c>
    </row>
    <row r="254" spans="4:19" x14ac:dyDescent="0.3">
      <c r="D254">
        <f t="shared" si="3"/>
        <v>50</v>
      </c>
      <c r="E254" s="30">
        <v>1</v>
      </c>
      <c r="F254" s="27">
        <v>250</v>
      </c>
      <c r="G254">
        <f>ROUNDDOWN(VLOOKUP($D254,'단계별 1일동안 획득하는 보상 량'!$B:$G,LEFT('건물 성장 비용'!G$3,1)+1,0)
*IF(MOD($F254+LEFT($G$3,1)+4,5)=$U$9,$V$9)
*$E254,0)</f>
        <v>22751</v>
      </c>
      <c r="H254">
        <f>ROUNDDOWN(VLOOKUP($D254,'단계별 1일동안 획득하는 보상 량'!$B:$G,LEFT('건물 성장 비용'!H$3,1)+1,0)
*IF(MOD($F254+LEFT($G$3,1)+4,5)=$U$9,$V$9)
*$E254,0)</f>
        <v>18201</v>
      </c>
      <c r="I254">
        <f>ROUNDDOWN(VLOOKUP($D254,'단계별 1일동안 획득하는 보상 량'!$B:$G,LEFT('건물 성장 비용'!I$3,1)+1,0)
*IF(MOD($F254+LEFT($G$3,1)+4,5)=$U$9,$V$9)
*$E254,0)</f>
        <v>13650</v>
      </c>
      <c r="J254">
        <f>ROUNDDOWN(VLOOKUP($D254,'단계별 1일동안 획득하는 보상 량'!$B:$G,LEFT('건물 성장 비용'!J$3,1)+1,0)
*IF(MOD($F254+LEFT($G$3,1)+4,5)=$U$9,$V$9)
*$E254,0)</f>
        <v>9100</v>
      </c>
      <c r="K254">
        <f>ROUNDDOWN(VLOOKUP($D254,'단계별 1일동안 획득하는 보상 량'!$B:$G,LEFT('건물 성장 비용'!K$3,1)+1,0)
*IF(MOD($F254+LEFT($G$3,1)+4,5)=$U$9,$V$9)
*$E254,0)</f>
        <v>4550</v>
      </c>
      <c r="L254">
        <f>ROUNDDOWN(VLOOKUP($D254,'단계별 1일동안 획득하는 보상 량'!$B:$G,LEFT('건물 성장 비용'!L$3,1)+1,0)
*IF(MOD($F254+LEFT($G$3,1)+4,5)=$U$9,$V$9)
*$E254,0)</f>
        <v>22751</v>
      </c>
      <c r="M254">
        <f>ROUNDDOWN(VLOOKUP($D254,'단계별 1일동안 획득하는 보상 량'!$B:$G,LEFT('건물 성장 비용'!M$3,1)+1,0)
*IF(MOD($F254+LEFT($G$3,1)+4,5)=$U$9,$V$9)
*$E254,0)</f>
        <v>4550</v>
      </c>
      <c r="N254">
        <f>ROUNDDOWN(VLOOKUP($D254,'단계별 1일동안 획득하는 보상 량'!$B:$G,LEFT('건물 성장 비용'!N$3,1)+1,0)
*IF(MOD($F254+LEFT($G$3,1)+4,5)=$U$9,$V$9)
*$E254,0)</f>
        <v>22751</v>
      </c>
      <c r="O254">
        <f>ROUNDDOWN(VLOOKUP($D254,'단계별 1일동안 획득하는 보상 량'!$B:$G,LEFT('건물 성장 비용'!O$3,1)+1,0)
*IF(MOD($F254+LEFT($G$3,1)+4,5)=$U$9,$V$9)
*$E254,0)</f>
        <v>9100</v>
      </c>
      <c r="P254">
        <f>ROUNDDOWN(VLOOKUP($D254,'단계별 1일동안 획득하는 보상 량'!$B:$G,LEFT('건물 성장 비용'!P$3,1)+1,0)
*IF(MOD($F254+LEFT($G$3,1)+4,5)=$U$9,$V$9)
*$E254,0)</f>
        <v>22751</v>
      </c>
      <c r="Q254">
        <f>ROUNDDOWN(VLOOKUP($D254,'단계별 1일동안 획득하는 보상 량'!$B:$G,LEFT('건물 성장 비용'!Q$3,1)+1,0)
*IF(MOD($F254+LEFT($G$3,1)+4,5)=$U$9,$V$9)
*$E254,0)</f>
        <v>18201</v>
      </c>
      <c r="R254">
        <f>ROUNDDOWN(VLOOKUP($D254,'단계별 1일동안 획득하는 보상 량'!$B:$G,LEFT('건물 성장 비용'!R$3,1)+1,0)
*IF(MOD($F254+LEFT($G$3,1)+4,5)=$U$9,$V$9)
*$E254,0)</f>
        <v>22751</v>
      </c>
      <c r="S254">
        <f>ROUNDDOWN(VLOOKUP($D254,'단계별 1일동안 획득하는 보상 량'!$B:$G,LEFT('건물 성장 비용'!S$3,1)+1,0)
*IF(MOD($F254+LEFT($G$3,1)+4,5)=$U$9,$V$9)
*$E254,0)</f>
        <v>13650</v>
      </c>
    </row>
    <row r="255" spans="4:19" x14ac:dyDescent="0.3">
      <c r="D255">
        <f t="shared" si="3"/>
        <v>51</v>
      </c>
      <c r="E255" s="30">
        <v>1</v>
      </c>
      <c r="F255" s="27">
        <v>251</v>
      </c>
      <c r="G255">
        <f>ROUNDDOWN(VLOOKUP($D255,'단계별 1일동안 획득하는 보상 량'!$B:$G,LEFT('건물 성장 비용'!G$3,1)+1,0)
*IF(MOD($F255+LEFT($G$3,1)+4,5)=$U$5,$V$5)
*$E255,0)</f>
        <v>9100</v>
      </c>
      <c r="H255">
        <f>ROUNDDOWN(VLOOKUP($D255,'단계별 1일동안 획득하는 보상 량'!$B:$G,LEFT('건물 성장 비용'!H$3,1)+1,0)
*IF(MOD($F255+LEFT($G$3,1)+4,5)=$U$5,$V$5)
*$E255,0)</f>
        <v>7280</v>
      </c>
      <c r="I255">
        <f>ROUNDDOWN(VLOOKUP($D255,'단계별 1일동안 획득하는 보상 량'!$B:$G,LEFT('건물 성장 비용'!I$3,1)+1,0)
*IF(MOD($F255+LEFT($G$3,1)+4,5)=$U$5,$V$5)
*$E255,0)</f>
        <v>0</v>
      </c>
      <c r="J255">
        <f>ROUNDDOWN(VLOOKUP($D255,'단계별 1일동안 획득하는 보상 량'!$B:$G,LEFT('건물 성장 비용'!J$3,1)+1,0)
*IF(MOD($F255+LEFT($G$3,1)+4,5)=$U$5,$V$5)
*$E255,0)</f>
        <v>0</v>
      </c>
      <c r="K255">
        <f>ROUNDDOWN(VLOOKUP($D255,'단계별 1일동안 획득하는 보상 량'!$B:$G,LEFT('건물 성장 비용'!K$3,1)+1,0)
*IF(MOD($F255+LEFT($G$3,1)+4,5)=$U$5,$V$5)
*$E255,0)</f>
        <v>0</v>
      </c>
      <c r="L255">
        <f>ROUNDDOWN(VLOOKUP($D255,'단계별 1일동안 획득하는 보상 량'!$B:$G,LEFT('건물 성장 비용'!L$3,1)+1,0)
*IF(MOD($F255+LEFT($G$3,1)+4,5)=$U$5,$V$5)
*$E255,0)</f>
        <v>9100</v>
      </c>
      <c r="M255">
        <f>ROUNDDOWN(VLOOKUP($D255,'단계별 1일동안 획득하는 보상 량'!$B:$G,LEFT('건물 성장 비용'!M$3,1)+1,0)
*IF(MOD($F255+LEFT($G$3,1)+4,5)=$U$5,$V$5)
*$E255,0)</f>
        <v>0</v>
      </c>
      <c r="N255">
        <f>ROUNDDOWN(VLOOKUP($D255,'단계별 1일동안 획득하는 보상 량'!$B:$G,LEFT('건물 성장 비용'!N$3,1)+1,0)
*IF(MOD($F255+LEFT($G$3,1)+4,5)=$U$5,$V$5)
*$E255,0)</f>
        <v>9100</v>
      </c>
      <c r="O255">
        <f>ROUNDDOWN(VLOOKUP($D255,'단계별 1일동안 획득하는 보상 량'!$B:$G,LEFT('건물 성장 비용'!O$3,1)+1,0)
*IF(MOD($F255+LEFT($G$3,1)+4,5)=$U$5,$V$5)
*$E255,0)</f>
        <v>0</v>
      </c>
      <c r="P255">
        <f>ROUNDDOWN(VLOOKUP($D255,'단계별 1일동안 획득하는 보상 량'!$B:$G,LEFT('건물 성장 비용'!P$3,1)+1,0)
*IF(MOD($F255+LEFT($G$3,1)+4,5)=$U$5,$V$5)
*$E255,0)</f>
        <v>9100</v>
      </c>
      <c r="Q255">
        <f>ROUNDDOWN(VLOOKUP($D255,'단계별 1일동안 획득하는 보상 량'!$B:$G,LEFT('건물 성장 비용'!Q$3,1)+1,0)
*IF(MOD($F255+LEFT($G$3,1)+4,5)=$U$5,$V$5)
*$E255,0)</f>
        <v>7280</v>
      </c>
      <c r="R255">
        <f>ROUNDDOWN(VLOOKUP($D255,'단계별 1일동안 획득하는 보상 량'!$B:$G,LEFT('건물 성장 비용'!R$3,1)+1,0)
*IF(MOD($F255+LEFT($G$3,1)+4,5)=$U$5,$V$5)
*$E255,0)</f>
        <v>9100</v>
      </c>
      <c r="S255">
        <f>ROUNDDOWN(VLOOKUP($D255,'단계별 1일동안 획득하는 보상 량'!$B:$G,LEFT('건물 성장 비용'!S$3,1)+1,0)
*IF(MOD($F255+LEFT($G$3,1)+4,5)=$U$5,$V$5)
*$E255,0)</f>
        <v>0</v>
      </c>
    </row>
    <row r="256" spans="4:19" x14ac:dyDescent="0.3">
      <c r="D256">
        <f t="shared" si="3"/>
        <v>51</v>
      </c>
      <c r="E256" s="30">
        <v>1</v>
      </c>
      <c r="F256" s="27">
        <v>252</v>
      </c>
      <c r="G256">
        <f>ROUNDDOWN(VLOOKUP($D256,'단계별 1일동안 획득하는 보상 량'!$B:$G,LEFT('건물 성장 비용'!G$3,1)+1,0)
*IF(MOD($F256+LEFT($G$3,1)+4,5)=$U$6,$V$6)
*$E256,0)</f>
        <v>13650</v>
      </c>
      <c r="H256">
        <f>ROUNDDOWN(VLOOKUP($D256,'단계별 1일동안 획득하는 보상 량'!$B:$G,LEFT('건물 성장 비용'!H$3,1)+1,0)
*IF(MOD($F256+LEFT($G$3,1)+4,5)=$U$6,$V$6)
*$E256,0)</f>
        <v>10920</v>
      </c>
      <c r="I256">
        <f>ROUNDDOWN(VLOOKUP($D256,'단계별 1일동안 획득하는 보상 량'!$B:$G,LEFT('건물 성장 비용'!I$3,1)+1,0)
*IF(MOD($F256+LEFT($G$3,1)+4,5)=$U$6,$V$6)
*$E256,0)</f>
        <v>0</v>
      </c>
      <c r="J256">
        <f>ROUNDDOWN(VLOOKUP($D256,'단계별 1일동안 획득하는 보상 량'!$B:$G,LEFT('건물 성장 비용'!J$3,1)+1,0)
*IF(MOD($F256+LEFT($G$3,1)+4,5)=$U$6,$V$6)
*$E256,0)</f>
        <v>0</v>
      </c>
      <c r="K256">
        <f>ROUNDDOWN(VLOOKUP($D256,'단계별 1일동안 획득하는 보상 량'!$B:$G,LEFT('건물 성장 비용'!K$3,1)+1,0)
*IF(MOD($F256+LEFT($G$3,1)+4,5)=$U$6,$V$6)
*$E256,0)</f>
        <v>0</v>
      </c>
      <c r="L256">
        <f>ROUNDDOWN(VLOOKUP($D256,'단계별 1일동안 획득하는 보상 량'!$B:$G,LEFT('건물 성장 비용'!L$3,1)+1,0)
*IF(MOD($F256+LEFT($G$3,1)+4,5)=$U$6,$V$6)
*$E256,0)</f>
        <v>13650</v>
      </c>
      <c r="M256">
        <f>ROUNDDOWN(VLOOKUP($D256,'단계별 1일동안 획득하는 보상 량'!$B:$G,LEFT('건물 성장 비용'!M$3,1)+1,0)
*IF(MOD($F256+LEFT($G$3,1)+4,5)=$U$6,$V$6)
*$E256,0)</f>
        <v>0</v>
      </c>
      <c r="N256">
        <f>ROUNDDOWN(VLOOKUP($D256,'단계별 1일동안 획득하는 보상 량'!$B:$G,LEFT('건물 성장 비용'!N$3,1)+1,0)
*IF(MOD($F256+LEFT($G$3,1)+4,5)=$U$6,$V$6)
*$E256,0)</f>
        <v>13650</v>
      </c>
      <c r="O256">
        <f>ROUNDDOWN(VLOOKUP($D256,'단계별 1일동안 획득하는 보상 량'!$B:$G,LEFT('건물 성장 비용'!O$3,1)+1,0)
*IF(MOD($F256+LEFT($G$3,1)+4,5)=$U$6,$V$6)
*$E256,0)</f>
        <v>0</v>
      </c>
      <c r="P256">
        <f>ROUNDDOWN(VLOOKUP($D256,'단계별 1일동안 획득하는 보상 량'!$B:$G,LEFT('건물 성장 비용'!P$3,1)+1,0)
*IF(MOD($F256+LEFT($G$3,1)+4,5)=$U$6,$V$6)
*$E256,0)</f>
        <v>13650</v>
      </c>
      <c r="Q256">
        <f>ROUNDDOWN(VLOOKUP($D256,'단계별 1일동안 획득하는 보상 량'!$B:$G,LEFT('건물 성장 비용'!Q$3,1)+1,0)
*IF(MOD($F256+LEFT($G$3,1)+4,5)=$U$6,$V$6)
*$E256,0)</f>
        <v>10920</v>
      </c>
      <c r="R256">
        <f>ROUNDDOWN(VLOOKUP($D256,'단계별 1일동안 획득하는 보상 량'!$B:$G,LEFT('건물 성장 비용'!R$3,1)+1,0)
*IF(MOD($F256+LEFT($G$3,1)+4,5)=$U$6,$V$6)
*$E256,0)</f>
        <v>13650</v>
      </c>
      <c r="S256">
        <f>ROUNDDOWN(VLOOKUP($D256,'단계별 1일동안 획득하는 보상 량'!$B:$G,LEFT('건물 성장 비용'!S$3,1)+1,0)
*IF(MOD($F256+LEFT($G$3,1)+4,5)=$U$6,$V$6)
*$E256,0)</f>
        <v>0</v>
      </c>
    </row>
    <row r="257" spans="4:19" x14ac:dyDescent="0.3">
      <c r="D257">
        <f t="shared" si="3"/>
        <v>51</v>
      </c>
      <c r="E257" s="30">
        <v>1</v>
      </c>
      <c r="F257" s="27">
        <v>253</v>
      </c>
      <c r="G257">
        <f>ROUNDDOWN(VLOOKUP($D257,'단계별 1일동안 획득하는 보상 량'!$B:$G,LEFT('건물 성장 비용'!G$3,1)+1,0)
*IF(MOD($F257+LEFT($G$3,1)+4,5)=$U$7,$V$7)
*$E257,0)</f>
        <v>18201</v>
      </c>
      <c r="H257">
        <f>ROUNDDOWN(VLOOKUP($D257,'단계별 1일동안 획득하는 보상 량'!$B:$G,LEFT('건물 성장 비용'!H$3,1)+1,0)
*IF(MOD($F257+LEFT($G$3,1)+4,5)=$U$7,$V$7)
*$E257,0)</f>
        <v>14560</v>
      </c>
      <c r="I257">
        <f>ROUNDDOWN(VLOOKUP($D257,'단계별 1일동안 획득하는 보상 량'!$B:$G,LEFT('건물 성장 비용'!I$3,1)+1,0)
*IF(MOD($F257+LEFT($G$3,1)+4,5)=$U$7,$V$7)
*$E257,0)</f>
        <v>0</v>
      </c>
      <c r="J257">
        <f>ROUNDDOWN(VLOOKUP($D257,'단계별 1일동안 획득하는 보상 량'!$B:$G,LEFT('건물 성장 비용'!J$3,1)+1,0)
*IF(MOD($F257+LEFT($G$3,1)+4,5)=$U$7,$V$7)
*$E257,0)</f>
        <v>0</v>
      </c>
      <c r="K257">
        <f>ROUNDDOWN(VLOOKUP($D257,'단계별 1일동안 획득하는 보상 량'!$B:$G,LEFT('건물 성장 비용'!K$3,1)+1,0)
*IF(MOD($F257+LEFT($G$3,1)+4,5)=$U$7,$V$7)
*$E257,0)</f>
        <v>0</v>
      </c>
      <c r="L257">
        <f>ROUNDDOWN(VLOOKUP($D257,'단계별 1일동안 획득하는 보상 량'!$B:$G,LEFT('건물 성장 비용'!L$3,1)+1,0)
*IF(MOD($F257+LEFT($G$3,1)+4,5)=$U$7,$V$7)
*$E257,0)</f>
        <v>18201</v>
      </c>
      <c r="M257">
        <f>ROUNDDOWN(VLOOKUP($D257,'단계별 1일동안 획득하는 보상 량'!$B:$G,LEFT('건물 성장 비용'!M$3,1)+1,0)
*IF(MOD($F257+LEFT($G$3,1)+4,5)=$U$7,$V$7)
*$E257,0)</f>
        <v>0</v>
      </c>
      <c r="N257">
        <f>ROUNDDOWN(VLOOKUP($D257,'단계별 1일동안 획득하는 보상 량'!$B:$G,LEFT('건물 성장 비용'!N$3,1)+1,0)
*IF(MOD($F257+LEFT($G$3,1)+4,5)=$U$7,$V$7)
*$E257,0)</f>
        <v>18201</v>
      </c>
      <c r="O257">
        <f>ROUNDDOWN(VLOOKUP($D257,'단계별 1일동안 획득하는 보상 량'!$B:$G,LEFT('건물 성장 비용'!O$3,1)+1,0)
*IF(MOD($F257+LEFT($G$3,1)+4,5)=$U$7,$V$7)
*$E257,0)</f>
        <v>0</v>
      </c>
      <c r="P257">
        <f>ROUNDDOWN(VLOOKUP($D257,'단계별 1일동안 획득하는 보상 량'!$B:$G,LEFT('건물 성장 비용'!P$3,1)+1,0)
*IF(MOD($F257+LEFT($G$3,1)+4,5)=$U$7,$V$7)
*$E257,0)</f>
        <v>18201</v>
      </c>
      <c r="Q257">
        <f>ROUNDDOWN(VLOOKUP($D257,'단계별 1일동안 획득하는 보상 량'!$B:$G,LEFT('건물 성장 비용'!Q$3,1)+1,0)
*IF(MOD($F257+LEFT($G$3,1)+4,5)=$U$7,$V$7)
*$E257,0)</f>
        <v>14560</v>
      </c>
      <c r="R257">
        <f>ROUNDDOWN(VLOOKUP($D257,'단계별 1일동안 획득하는 보상 량'!$B:$G,LEFT('건물 성장 비용'!R$3,1)+1,0)
*IF(MOD($F257+LEFT($G$3,1)+4,5)=$U$7,$V$7)
*$E257,0)</f>
        <v>18201</v>
      </c>
      <c r="S257">
        <f>ROUNDDOWN(VLOOKUP($D257,'단계별 1일동안 획득하는 보상 량'!$B:$G,LEFT('건물 성장 비용'!S$3,1)+1,0)
*IF(MOD($F257+LEFT($G$3,1)+4,5)=$U$7,$V$7)
*$E257,0)</f>
        <v>0</v>
      </c>
    </row>
    <row r="258" spans="4:19" x14ac:dyDescent="0.3">
      <c r="D258">
        <f t="shared" si="3"/>
        <v>51</v>
      </c>
      <c r="E258" s="30">
        <v>1</v>
      </c>
      <c r="F258" s="27">
        <v>254</v>
      </c>
      <c r="G258">
        <f>ROUNDDOWN(VLOOKUP($D258,'단계별 1일동안 획득하는 보상 량'!$B:$G,LEFT('건물 성장 비용'!G$3,1)+1,0)
*IF(MOD($F258+LEFT($G$3,1)+4,5)=$U$8,$V$8)
*$E258,0)</f>
        <v>22751</v>
      </c>
      <c r="H258">
        <f>ROUNDDOWN(VLOOKUP($D258,'단계별 1일동안 획득하는 보상 량'!$B:$G,LEFT('건물 성장 비용'!H$3,1)+1,0)
*IF(MOD($F258+LEFT($G$3,1)+4,5)=$U$8,$V$8)
*$E258,0)</f>
        <v>18201</v>
      </c>
      <c r="I258">
        <f>ROUNDDOWN(VLOOKUP($D258,'단계별 1일동안 획득하는 보상 량'!$B:$G,LEFT('건물 성장 비용'!I$3,1)+1,0)
*IF(MOD($F258+LEFT($G$3,1)+4,5)=$U$8,$V$8)
*$E258,0)</f>
        <v>0</v>
      </c>
      <c r="J258">
        <f>ROUNDDOWN(VLOOKUP($D258,'단계별 1일동안 획득하는 보상 량'!$B:$G,LEFT('건물 성장 비용'!J$3,1)+1,0)
*IF(MOD($F258+LEFT($G$3,1)+4,5)=$U$8,$V$8)
*$E258,0)</f>
        <v>0</v>
      </c>
      <c r="K258">
        <f>ROUNDDOWN(VLOOKUP($D258,'단계별 1일동안 획득하는 보상 량'!$B:$G,LEFT('건물 성장 비용'!K$3,1)+1,0)
*IF(MOD($F258+LEFT($G$3,1)+4,5)=$U$8,$V$8)
*$E258,0)</f>
        <v>0</v>
      </c>
      <c r="L258">
        <f>ROUNDDOWN(VLOOKUP($D258,'단계별 1일동안 획득하는 보상 량'!$B:$G,LEFT('건물 성장 비용'!L$3,1)+1,0)
*IF(MOD($F258+LEFT($G$3,1)+4,5)=$U$8,$V$8)
*$E258,0)</f>
        <v>22751</v>
      </c>
      <c r="M258">
        <f>ROUNDDOWN(VLOOKUP($D258,'단계별 1일동안 획득하는 보상 량'!$B:$G,LEFT('건물 성장 비용'!M$3,1)+1,0)
*IF(MOD($F258+LEFT($G$3,1)+4,5)=$U$8,$V$8)
*$E258,0)</f>
        <v>0</v>
      </c>
      <c r="N258">
        <f>ROUNDDOWN(VLOOKUP($D258,'단계별 1일동안 획득하는 보상 량'!$B:$G,LEFT('건물 성장 비용'!N$3,1)+1,0)
*IF(MOD($F258+LEFT($G$3,1)+4,5)=$U$8,$V$8)
*$E258,0)</f>
        <v>22751</v>
      </c>
      <c r="O258">
        <f>ROUNDDOWN(VLOOKUP($D258,'단계별 1일동안 획득하는 보상 량'!$B:$G,LEFT('건물 성장 비용'!O$3,1)+1,0)
*IF(MOD($F258+LEFT($G$3,1)+4,5)=$U$8,$V$8)
*$E258,0)</f>
        <v>0</v>
      </c>
      <c r="P258">
        <f>ROUNDDOWN(VLOOKUP($D258,'단계별 1일동안 획득하는 보상 량'!$B:$G,LEFT('건물 성장 비용'!P$3,1)+1,0)
*IF(MOD($F258+LEFT($G$3,1)+4,5)=$U$8,$V$8)
*$E258,0)</f>
        <v>22751</v>
      </c>
      <c r="Q258">
        <f>ROUNDDOWN(VLOOKUP($D258,'단계별 1일동안 획득하는 보상 량'!$B:$G,LEFT('건물 성장 비용'!Q$3,1)+1,0)
*IF(MOD($F258+LEFT($G$3,1)+4,5)=$U$8,$V$8)
*$E258,0)</f>
        <v>18201</v>
      </c>
      <c r="R258">
        <f>ROUNDDOWN(VLOOKUP($D258,'단계별 1일동안 획득하는 보상 량'!$B:$G,LEFT('건물 성장 비용'!R$3,1)+1,0)
*IF(MOD($F258+LEFT($G$3,1)+4,5)=$U$8,$V$8)
*$E258,0)</f>
        <v>22751</v>
      </c>
      <c r="S258">
        <f>ROUNDDOWN(VLOOKUP($D258,'단계별 1일동안 획득하는 보상 량'!$B:$G,LEFT('건물 성장 비용'!S$3,1)+1,0)
*IF(MOD($F258+LEFT($G$3,1)+4,5)=$U$8,$V$8)
*$E258,0)</f>
        <v>0</v>
      </c>
    </row>
    <row r="259" spans="4:19" x14ac:dyDescent="0.3">
      <c r="D259">
        <f t="shared" si="3"/>
        <v>51</v>
      </c>
      <c r="E259" s="30">
        <v>1</v>
      </c>
      <c r="F259" s="27">
        <v>255</v>
      </c>
      <c r="G259">
        <f>ROUNDDOWN(VLOOKUP($D259,'단계별 1일동안 획득하는 보상 량'!$B:$G,LEFT('건물 성장 비용'!G$3,1)+1,0)
*IF(MOD($F259+LEFT($G$3,1)+4,5)=$U$9,$V$9)
*$E259,0)</f>
        <v>27301</v>
      </c>
      <c r="H259">
        <f>ROUNDDOWN(VLOOKUP($D259,'단계별 1일동안 획득하는 보상 량'!$B:$G,LEFT('건물 성장 비용'!H$3,1)+1,0)
*IF(MOD($F259+LEFT($G$3,1)+4,5)=$U$9,$V$9)
*$E259,0)</f>
        <v>21841</v>
      </c>
      <c r="I259">
        <f>ROUNDDOWN(VLOOKUP($D259,'단계별 1일동안 획득하는 보상 량'!$B:$G,LEFT('건물 성장 비용'!I$3,1)+1,0)
*IF(MOD($F259+LEFT($G$3,1)+4,5)=$U$9,$V$9)
*$E259,0)</f>
        <v>0</v>
      </c>
      <c r="J259">
        <f>ROUNDDOWN(VLOOKUP($D259,'단계별 1일동안 획득하는 보상 량'!$B:$G,LEFT('건물 성장 비용'!J$3,1)+1,0)
*IF(MOD($F259+LEFT($G$3,1)+4,5)=$U$9,$V$9)
*$E259,0)</f>
        <v>0</v>
      </c>
      <c r="K259">
        <f>ROUNDDOWN(VLOOKUP($D259,'단계별 1일동안 획득하는 보상 량'!$B:$G,LEFT('건물 성장 비용'!K$3,1)+1,0)
*IF(MOD($F259+LEFT($G$3,1)+4,5)=$U$9,$V$9)
*$E259,0)</f>
        <v>0</v>
      </c>
      <c r="L259">
        <f>ROUNDDOWN(VLOOKUP($D259,'단계별 1일동안 획득하는 보상 량'!$B:$G,LEFT('건물 성장 비용'!L$3,1)+1,0)
*IF(MOD($F259+LEFT($G$3,1)+4,5)=$U$9,$V$9)
*$E259,0)</f>
        <v>27301</v>
      </c>
      <c r="M259">
        <f>ROUNDDOWN(VLOOKUP($D259,'단계별 1일동안 획득하는 보상 량'!$B:$G,LEFT('건물 성장 비용'!M$3,1)+1,0)
*IF(MOD($F259+LEFT($G$3,1)+4,5)=$U$9,$V$9)
*$E259,0)</f>
        <v>0</v>
      </c>
      <c r="N259">
        <f>ROUNDDOWN(VLOOKUP($D259,'단계별 1일동안 획득하는 보상 량'!$B:$G,LEFT('건물 성장 비용'!N$3,1)+1,0)
*IF(MOD($F259+LEFT($G$3,1)+4,5)=$U$9,$V$9)
*$E259,0)</f>
        <v>27301</v>
      </c>
      <c r="O259">
        <f>ROUNDDOWN(VLOOKUP($D259,'단계별 1일동안 획득하는 보상 량'!$B:$G,LEFT('건물 성장 비용'!O$3,1)+1,0)
*IF(MOD($F259+LEFT($G$3,1)+4,5)=$U$9,$V$9)
*$E259,0)</f>
        <v>0</v>
      </c>
      <c r="P259">
        <f>ROUNDDOWN(VLOOKUP($D259,'단계별 1일동안 획득하는 보상 량'!$B:$G,LEFT('건물 성장 비용'!P$3,1)+1,0)
*IF(MOD($F259+LEFT($G$3,1)+4,5)=$U$9,$V$9)
*$E259,0)</f>
        <v>27301</v>
      </c>
      <c r="Q259">
        <f>ROUNDDOWN(VLOOKUP($D259,'단계별 1일동안 획득하는 보상 량'!$B:$G,LEFT('건물 성장 비용'!Q$3,1)+1,0)
*IF(MOD($F259+LEFT($G$3,1)+4,5)=$U$9,$V$9)
*$E259,0)</f>
        <v>21841</v>
      </c>
      <c r="R259">
        <f>ROUNDDOWN(VLOOKUP($D259,'단계별 1일동안 획득하는 보상 량'!$B:$G,LEFT('건물 성장 비용'!R$3,1)+1,0)
*IF(MOD($F259+LEFT($G$3,1)+4,5)=$U$9,$V$9)
*$E259,0)</f>
        <v>27301</v>
      </c>
      <c r="S259">
        <f>ROUNDDOWN(VLOOKUP($D259,'단계별 1일동안 획득하는 보상 량'!$B:$G,LEFT('건물 성장 비용'!S$3,1)+1,0)
*IF(MOD($F259+LEFT($G$3,1)+4,5)=$U$9,$V$9)
*$E259,0)</f>
        <v>0</v>
      </c>
    </row>
    <row r="260" spans="4:19" x14ac:dyDescent="0.3">
      <c r="D260">
        <f t="shared" si="3"/>
        <v>52</v>
      </c>
      <c r="E260" s="30">
        <v>1</v>
      </c>
      <c r="F260" s="27">
        <v>256</v>
      </c>
      <c r="G260">
        <f>ROUNDDOWN(VLOOKUP($D260,'단계별 1일동안 획득하는 보상 량'!$B:$G,LEFT('건물 성장 비용'!G$3,1)+1,0)
*IF(MOD($F260+LEFT($G$3,1)+4,5)=$U$5,$V$5)
*$E260,0)</f>
        <v>10920</v>
      </c>
      <c r="H260">
        <f>ROUNDDOWN(VLOOKUP($D260,'단계별 1일동안 획득하는 보상 량'!$B:$G,LEFT('건물 성장 비용'!H$3,1)+1,0)
*IF(MOD($F260+LEFT($G$3,1)+4,5)=$U$5,$V$5)
*$E260,0)</f>
        <v>0</v>
      </c>
      <c r="I260">
        <f>ROUNDDOWN(VLOOKUP($D260,'단계별 1일동안 획득하는 보상 량'!$B:$G,LEFT('건물 성장 비용'!I$3,1)+1,0)
*IF(MOD($F260+LEFT($G$3,1)+4,5)=$U$5,$V$5)
*$E260,0)</f>
        <v>6552</v>
      </c>
      <c r="J260">
        <f>ROUNDDOWN(VLOOKUP($D260,'단계별 1일동안 획득하는 보상 량'!$B:$G,LEFT('건물 성장 비용'!J$3,1)+1,0)
*IF(MOD($F260+LEFT($G$3,1)+4,5)=$U$5,$V$5)
*$E260,0)</f>
        <v>0</v>
      </c>
      <c r="K260">
        <f>ROUNDDOWN(VLOOKUP($D260,'단계별 1일동안 획득하는 보상 량'!$B:$G,LEFT('건물 성장 비용'!K$3,1)+1,0)
*IF(MOD($F260+LEFT($G$3,1)+4,5)=$U$5,$V$5)
*$E260,0)</f>
        <v>0</v>
      </c>
      <c r="L260">
        <f>ROUNDDOWN(VLOOKUP($D260,'단계별 1일동안 획득하는 보상 량'!$B:$G,LEFT('건물 성장 비용'!L$3,1)+1,0)
*IF(MOD($F260+LEFT($G$3,1)+4,5)=$U$5,$V$5)
*$E260,0)</f>
        <v>10920</v>
      </c>
      <c r="M260">
        <f>ROUNDDOWN(VLOOKUP($D260,'단계별 1일동안 획득하는 보상 량'!$B:$G,LEFT('건물 성장 비용'!M$3,1)+1,0)
*IF(MOD($F260+LEFT($G$3,1)+4,5)=$U$5,$V$5)
*$E260,0)</f>
        <v>0</v>
      </c>
      <c r="N260">
        <f>ROUNDDOWN(VLOOKUP($D260,'단계별 1일동안 획득하는 보상 량'!$B:$G,LEFT('건물 성장 비용'!N$3,1)+1,0)
*IF(MOD($F260+LEFT($G$3,1)+4,5)=$U$5,$V$5)
*$E260,0)</f>
        <v>10920</v>
      </c>
      <c r="O260">
        <f>ROUNDDOWN(VLOOKUP($D260,'단계별 1일동안 획득하는 보상 량'!$B:$G,LEFT('건물 성장 비용'!O$3,1)+1,0)
*IF(MOD($F260+LEFT($G$3,1)+4,5)=$U$5,$V$5)
*$E260,0)</f>
        <v>0</v>
      </c>
      <c r="P260">
        <f>ROUNDDOWN(VLOOKUP($D260,'단계별 1일동안 획득하는 보상 량'!$B:$G,LEFT('건물 성장 비용'!P$3,1)+1,0)
*IF(MOD($F260+LEFT($G$3,1)+4,5)=$U$5,$V$5)
*$E260,0)</f>
        <v>10920</v>
      </c>
      <c r="Q260">
        <f>ROUNDDOWN(VLOOKUP($D260,'단계별 1일동안 획득하는 보상 량'!$B:$G,LEFT('건물 성장 비용'!Q$3,1)+1,0)
*IF(MOD($F260+LEFT($G$3,1)+4,5)=$U$5,$V$5)
*$E260,0)</f>
        <v>0</v>
      </c>
      <c r="R260">
        <f>ROUNDDOWN(VLOOKUP($D260,'단계별 1일동안 획득하는 보상 량'!$B:$G,LEFT('건물 성장 비용'!R$3,1)+1,0)
*IF(MOD($F260+LEFT($G$3,1)+4,5)=$U$5,$V$5)
*$E260,0)</f>
        <v>10920</v>
      </c>
      <c r="S260">
        <f>ROUNDDOWN(VLOOKUP($D260,'단계별 1일동안 획득하는 보상 량'!$B:$G,LEFT('건물 성장 비용'!S$3,1)+1,0)
*IF(MOD($F260+LEFT($G$3,1)+4,5)=$U$5,$V$5)
*$E260,0)</f>
        <v>6552</v>
      </c>
    </row>
    <row r="261" spans="4:19" x14ac:dyDescent="0.3">
      <c r="D261">
        <f t="shared" si="3"/>
        <v>52</v>
      </c>
      <c r="E261" s="30">
        <v>1</v>
      </c>
      <c r="F261" s="27">
        <v>257</v>
      </c>
      <c r="G261">
        <f>ROUNDDOWN(VLOOKUP($D261,'단계별 1일동안 획득하는 보상 량'!$B:$G,LEFT('건물 성장 비용'!G$3,1)+1,0)
*IF(MOD($F261+LEFT($G$3,1)+4,5)=$U$6,$V$6)
*$E261,0)</f>
        <v>16380</v>
      </c>
      <c r="H261">
        <f>ROUNDDOWN(VLOOKUP($D261,'단계별 1일동안 획득하는 보상 량'!$B:$G,LEFT('건물 성장 비용'!H$3,1)+1,0)
*IF(MOD($F261+LEFT($G$3,1)+4,5)=$U$6,$V$6)
*$E261,0)</f>
        <v>0</v>
      </c>
      <c r="I261">
        <f>ROUNDDOWN(VLOOKUP($D261,'단계별 1일동안 획득하는 보상 량'!$B:$G,LEFT('건물 성장 비용'!I$3,1)+1,0)
*IF(MOD($F261+LEFT($G$3,1)+4,5)=$U$6,$V$6)
*$E261,0)</f>
        <v>9828</v>
      </c>
      <c r="J261">
        <f>ROUNDDOWN(VLOOKUP($D261,'단계별 1일동안 획득하는 보상 량'!$B:$G,LEFT('건물 성장 비용'!J$3,1)+1,0)
*IF(MOD($F261+LEFT($G$3,1)+4,5)=$U$6,$V$6)
*$E261,0)</f>
        <v>0</v>
      </c>
      <c r="K261">
        <f>ROUNDDOWN(VLOOKUP($D261,'단계별 1일동안 획득하는 보상 량'!$B:$G,LEFT('건물 성장 비용'!K$3,1)+1,0)
*IF(MOD($F261+LEFT($G$3,1)+4,5)=$U$6,$V$6)
*$E261,0)</f>
        <v>0</v>
      </c>
      <c r="L261">
        <f>ROUNDDOWN(VLOOKUP($D261,'단계별 1일동안 획득하는 보상 량'!$B:$G,LEFT('건물 성장 비용'!L$3,1)+1,0)
*IF(MOD($F261+LEFT($G$3,1)+4,5)=$U$6,$V$6)
*$E261,0)</f>
        <v>16380</v>
      </c>
      <c r="M261">
        <f>ROUNDDOWN(VLOOKUP($D261,'단계별 1일동안 획득하는 보상 량'!$B:$G,LEFT('건물 성장 비용'!M$3,1)+1,0)
*IF(MOD($F261+LEFT($G$3,1)+4,5)=$U$6,$V$6)
*$E261,0)</f>
        <v>0</v>
      </c>
      <c r="N261">
        <f>ROUNDDOWN(VLOOKUP($D261,'단계별 1일동안 획득하는 보상 량'!$B:$G,LEFT('건물 성장 비용'!N$3,1)+1,0)
*IF(MOD($F261+LEFT($G$3,1)+4,5)=$U$6,$V$6)
*$E261,0)</f>
        <v>16380</v>
      </c>
      <c r="O261">
        <f>ROUNDDOWN(VLOOKUP($D261,'단계별 1일동안 획득하는 보상 량'!$B:$G,LEFT('건물 성장 비용'!O$3,1)+1,0)
*IF(MOD($F261+LEFT($G$3,1)+4,5)=$U$6,$V$6)
*$E261,0)</f>
        <v>0</v>
      </c>
      <c r="P261">
        <f>ROUNDDOWN(VLOOKUP($D261,'단계별 1일동안 획득하는 보상 량'!$B:$G,LEFT('건물 성장 비용'!P$3,1)+1,0)
*IF(MOD($F261+LEFT($G$3,1)+4,5)=$U$6,$V$6)
*$E261,0)</f>
        <v>16380</v>
      </c>
      <c r="Q261">
        <f>ROUNDDOWN(VLOOKUP($D261,'단계별 1일동안 획득하는 보상 량'!$B:$G,LEFT('건물 성장 비용'!Q$3,1)+1,0)
*IF(MOD($F261+LEFT($G$3,1)+4,5)=$U$6,$V$6)
*$E261,0)</f>
        <v>0</v>
      </c>
      <c r="R261">
        <f>ROUNDDOWN(VLOOKUP($D261,'단계별 1일동안 획득하는 보상 량'!$B:$G,LEFT('건물 성장 비용'!R$3,1)+1,0)
*IF(MOD($F261+LEFT($G$3,1)+4,5)=$U$6,$V$6)
*$E261,0)</f>
        <v>16380</v>
      </c>
      <c r="S261">
        <f>ROUNDDOWN(VLOOKUP($D261,'단계별 1일동안 획득하는 보상 량'!$B:$G,LEFT('건물 성장 비용'!S$3,1)+1,0)
*IF(MOD($F261+LEFT($G$3,1)+4,5)=$U$6,$V$6)
*$E261,0)</f>
        <v>9828</v>
      </c>
    </row>
    <row r="262" spans="4:19" x14ac:dyDescent="0.3">
      <c r="D262">
        <f t="shared" si="3"/>
        <v>52</v>
      </c>
      <c r="E262" s="30">
        <v>1</v>
      </c>
      <c r="F262" s="27">
        <v>258</v>
      </c>
      <c r="G262">
        <f>ROUNDDOWN(VLOOKUP($D262,'단계별 1일동안 획득하는 보상 량'!$B:$G,LEFT('건물 성장 비용'!G$3,1)+1,0)
*IF(MOD($F262+LEFT($G$3,1)+4,5)=$U$7,$V$7)
*$E262,0)</f>
        <v>21841</v>
      </c>
      <c r="H262">
        <f>ROUNDDOWN(VLOOKUP($D262,'단계별 1일동안 획득하는 보상 량'!$B:$G,LEFT('건물 성장 비용'!H$3,1)+1,0)
*IF(MOD($F262+LEFT($G$3,1)+4,5)=$U$7,$V$7)
*$E262,0)</f>
        <v>0</v>
      </c>
      <c r="I262">
        <f>ROUNDDOWN(VLOOKUP($D262,'단계별 1일동안 획득하는 보상 량'!$B:$G,LEFT('건물 성장 비용'!I$3,1)+1,0)
*IF(MOD($F262+LEFT($G$3,1)+4,5)=$U$7,$V$7)
*$E262,0)</f>
        <v>13104</v>
      </c>
      <c r="J262">
        <f>ROUNDDOWN(VLOOKUP($D262,'단계별 1일동안 획득하는 보상 량'!$B:$G,LEFT('건물 성장 비용'!J$3,1)+1,0)
*IF(MOD($F262+LEFT($G$3,1)+4,5)=$U$7,$V$7)
*$E262,0)</f>
        <v>0</v>
      </c>
      <c r="K262">
        <f>ROUNDDOWN(VLOOKUP($D262,'단계별 1일동안 획득하는 보상 량'!$B:$G,LEFT('건물 성장 비용'!K$3,1)+1,0)
*IF(MOD($F262+LEFT($G$3,1)+4,5)=$U$7,$V$7)
*$E262,0)</f>
        <v>0</v>
      </c>
      <c r="L262">
        <f>ROUNDDOWN(VLOOKUP($D262,'단계별 1일동안 획득하는 보상 량'!$B:$G,LEFT('건물 성장 비용'!L$3,1)+1,0)
*IF(MOD($F262+LEFT($G$3,1)+4,5)=$U$7,$V$7)
*$E262,0)</f>
        <v>21841</v>
      </c>
      <c r="M262">
        <f>ROUNDDOWN(VLOOKUP($D262,'단계별 1일동안 획득하는 보상 량'!$B:$G,LEFT('건물 성장 비용'!M$3,1)+1,0)
*IF(MOD($F262+LEFT($G$3,1)+4,5)=$U$7,$V$7)
*$E262,0)</f>
        <v>0</v>
      </c>
      <c r="N262">
        <f>ROUNDDOWN(VLOOKUP($D262,'단계별 1일동안 획득하는 보상 량'!$B:$G,LEFT('건물 성장 비용'!N$3,1)+1,0)
*IF(MOD($F262+LEFT($G$3,1)+4,5)=$U$7,$V$7)
*$E262,0)</f>
        <v>21841</v>
      </c>
      <c r="O262">
        <f>ROUNDDOWN(VLOOKUP($D262,'단계별 1일동안 획득하는 보상 량'!$B:$G,LEFT('건물 성장 비용'!O$3,1)+1,0)
*IF(MOD($F262+LEFT($G$3,1)+4,5)=$U$7,$V$7)
*$E262,0)</f>
        <v>0</v>
      </c>
      <c r="P262">
        <f>ROUNDDOWN(VLOOKUP($D262,'단계별 1일동안 획득하는 보상 량'!$B:$G,LEFT('건물 성장 비용'!P$3,1)+1,0)
*IF(MOD($F262+LEFT($G$3,1)+4,5)=$U$7,$V$7)
*$E262,0)</f>
        <v>21841</v>
      </c>
      <c r="Q262">
        <f>ROUNDDOWN(VLOOKUP($D262,'단계별 1일동안 획득하는 보상 량'!$B:$G,LEFT('건물 성장 비용'!Q$3,1)+1,0)
*IF(MOD($F262+LEFT($G$3,1)+4,5)=$U$7,$V$7)
*$E262,0)</f>
        <v>0</v>
      </c>
      <c r="R262">
        <f>ROUNDDOWN(VLOOKUP($D262,'단계별 1일동안 획득하는 보상 량'!$B:$G,LEFT('건물 성장 비용'!R$3,1)+1,0)
*IF(MOD($F262+LEFT($G$3,1)+4,5)=$U$7,$V$7)
*$E262,0)</f>
        <v>21841</v>
      </c>
      <c r="S262">
        <f>ROUNDDOWN(VLOOKUP($D262,'단계별 1일동안 획득하는 보상 량'!$B:$G,LEFT('건물 성장 비용'!S$3,1)+1,0)
*IF(MOD($F262+LEFT($G$3,1)+4,5)=$U$7,$V$7)
*$E262,0)</f>
        <v>13104</v>
      </c>
    </row>
    <row r="263" spans="4:19" x14ac:dyDescent="0.3">
      <c r="D263">
        <f t="shared" si="3"/>
        <v>52</v>
      </c>
      <c r="E263" s="30">
        <v>1</v>
      </c>
      <c r="F263" s="27">
        <v>259</v>
      </c>
      <c r="G263">
        <f>ROUNDDOWN(VLOOKUP($D263,'단계별 1일동안 획득하는 보상 량'!$B:$G,LEFT('건물 성장 비용'!G$3,1)+1,0)
*IF(MOD($F263+LEFT($G$3,1)+4,5)=$U$8,$V$8)
*$E263,0)</f>
        <v>27301</v>
      </c>
      <c r="H263">
        <f>ROUNDDOWN(VLOOKUP($D263,'단계별 1일동안 획득하는 보상 량'!$B:$G,LEFT('건물 성장 비용'!H$3,1)+1,0)
*IF(MOD($F263+LEFT($G$3,1)+4,5)=$U$8,$V$8)
*$E263,0)</f>
        <v>0</v>
      </c>
      <c r="I263">
        <f>ROUNDDOWN(VLOOKUP($D263,'단계별 1일동안 획득하는 보상 량'!$B:$G,LEFT('건물 성장 비용'!I$3,1)+1,0)
*IF(MOD($F263+LEFT($G$3,1)+4,5)=$U$8,$V$8)
*$E263,0)</f>
        <v>16381</v>
      </c>
      <c r="J263">
        <f>ROUNDDOWN(VLOOKUP($D263,'단계별 1일동안 획득하는 보상 량'!$B:$G,LEFT('건물 성장 비용'!J$3,1)+1,0)
*IF(MOD($F263+LEFT($G$3,1)+4,5)=$U$8,$V$8)
*$E263,0)</f>
        <v>0</v>
      </c>
      <c r="K263">
        <f>ROUNDDOWN(VLOOKUP($D263,'단계별 1일동안 획득하는 보상 량'!$B:$G,LEFT('건물 성장 비용'!K$3,1)+1,0)
*IF(MOD($F263+LEFT($G$3,1)+4,5)=$U$8,$V$8)
*$E263,0)</f>
        <v>0</v>
      </c>
      <c r="L263">
        <f>ROUNDDOWN(VLOOKUP($D263,'단계별 1일동안 획득하는 보상 량'!$B:$G,LEFT('건물 성장 비용'!L$3,1)+1,0)
*IF(MOD($F263+LEFT($G$3,1)+4,5)=$U$8,$V$8)
*$E263,0)</f>
        <v>27301</v>
      </c>
      <c r="M263">
        <f>ROUNDDOWN(VLOOKUP($D263,'단계별 1일동안 획득하는 보상 량'!$B:$G,LEFT('건물 성장 비용'!M$3,1)+1,0)
*IF(MOD($F263+LEFT($G$3,1)+4,5)=$U$8,$V$8)
*$E263,0)</f>
        <v>0</v>
      </c>
      <c r="N263">
        <f>ROUNDDOWN(VLOOKUP($D263,'단계별 1일동안 획득하는 보상 량'!$B:$G,LEFT('건물 성장 비용'!N$3,1)+1,0)
*IF(MOD($F263+LEFT($G$3,1)+4,5)=$U$8,$V$8)
*$E263,0)</f>
        <v>27301</v>
      </c>
      <c r="O263">
        <f>ROUNDDOWN(VLOOKUP($D263,'단계별 1일동안 획득하는 보상 량'!$B:$G,LEFT('건물 성장 비용'!O$3,1)+1,0)
*IF(MOD($F263+LEFT($G$3,1)+4,5)=$U$8,$V$8)
*$E263,0)</f>
        <v>0</v>
      </c>
      <c r="P263">
        <f>ROUNDDOWN(VLOOKUP($D263,'단계별 1일동안 획득하는 보상 량'!$B:$G,LEFT('건물 성장 비용'!P$3,1)+1,0)
*IF(MOD($F263+LEFT($G$3,1)+4,5)=$U$8,$V$8)
*$E263,0)</f>
        <v>27301</v>
      </c>
      <c r="Q263">
        <f>ROUNDDOWN(VLOOKUP($D263,'단계별 1일동안 획득하는 보상 량'!$B:$G,LEFT('건물 성장 비용'!Q$3,1)+1,0)
*IF(MOD($F263+LEFT($G$3,1)+4,5)=$U$8,$V$8)
*$E263,0)</f>
        <v>0</v>
      </c>
      <c r="R263">
        <f>ROUNDDOWN(VLOOKUP($D263,'단계별 1일동안 획득하는 보상 량'!$B:$G,LEFT('건물 성장 비용'!R$3,1)+1,0)
*IF(MOD($F263+LEFT($G$3,1)+4,5)=$U$8,$V$8)
*$E263,0)</f>
        <v>27301</v>
      </c>
      <c r="S263">
        <f>ROUNDDOWN(VLOOKUP($D263,'단계별 1일동안 획득하는 보상 량'!$B:$G,LEFT('건물 성장 비용'!S$3,1)+1,0)
*IF(MOD($F263+LEFT($G$3,1)+4,5)=$U$8,$V$8)
*$E263,0)</f>
        <v>16381</v>
      </c>
    </row>
    <row r="264" spans="4:19" x14ac:dyDescent="0.3">
      <c r="D264">
        <f t="shared" si="3"/>
        <v>52</v>
      </c>
      <c r="E264" s="30">
        <v>1</v>
      </c>
      <c r="F264" s="27">
        <v>260</v>
      </c>
      <c r="G264">
        <f>ROUNDDOWN(VLOOKUP($D264,'단계별 1일동안 획득하는 보상 량'!$B:$G,LEFT('건물 성장 비용'!G$3,1)+1,0)
*IF(MOD($F264+LEFT($G$3,1)+4,5)=$U$9,$V$9)
*$E264,0)</f>
        <v>32761</v>
      </c>
      <c r="H264">
        <f>ROUNDDOWN(VLOOKUP($D264,'단계별 1일동안 획득하는 보상 량'!$B:$G,LEFT('건물 성장 비용'!H$3,1)+1,0)
*IF(MOD($F264+LEFT($G$3,1)+4,5)=$U$9,$V$9)
*$E264,0)</f>
        <v>0</v>
      </c>
      <c r="I264">
        <f>ROUNDDOWN(VLOOKUP($D264,'단계별 1일동안 획득하는 보상 량'!$B:$G,LEFT('건물 성장 비용'!I$3,1)+1,0)
*IF(MOD($F264+LEFT($G$3,1)+4,5)=$U$9,$V$9)
*$E264,0)</f>
        <v>19657</v>
      </c>
      <c r="J264">
        <f>ROUNDDOWN(VLOOKUP($D264,'단계별 1일동안 획득하는 보상 량'!$B:$G,LEFT('건물 성장 비용'!J$3,1)+1,0)
*IF(MOD($F264+LEFT($G$3,1)+4,5)=$U$9,$V$9)
*$E264,0)</f>
        <v>0</v>
      </c>
      <c r="K264">
        <f>ROUNDDOWN(VLOOKUP($D264,'단계별 1일동안 획득하는 보상 량'!$B:$G,LEFT('건물 성장 비용'!K$3,1)+1,0)
*IF(MOD($F264+LEFT($G$3,1)+4,5)=$U$9,$V$9)
*$E264,0)</f>
        <v>0</v>
      </c>
      <c r="L264">
        <f>ROUNDDOWN(VLOOKUP($D264,'단계별 1일동안 획득하는 보상 량'!$B:$G,LEFT('건물 성장 비용'!L$3,1)+1,0)
*IF(MOD($F264+LEFT($G$3,1)+4,5)=$U$9,$V$9)
*$E264,0)</f>
        <v>32761</v>
      </c>
      <c r="M264">
        <f>ROUNDDOWN(VLOOKUP($D264,'단계별 1일동안 획득하는 보상 량'!$B:$G,LEFT('건물 성장 비용'!M$3,1)+1,0)
*IF(MOD($F264+LEFT($G$3,1)+4,5)=$U$9,$V$9)
*$E264,0)</f>
        <v>0</v>
      </c>
      <c r="N264">
        <f>ROUNDDOWN(VLOOKUP($D264,'단계별 1일동안 획득하는 보상 량'!$B:$G,LEFT('건물 성장 비용'!N$3,1)+1,0)
*IF(MOD($F264+LEFT($G$3,1)+4,5)=$U$9,$V$9)
*$E264,0)</f>
        <v>32761</v>
      </c>
      <c r="O264">
        <f>ROUNDDOWN(VLOOKUP($D264,'단계별 1일동안 획득하는 보상 량'!$B:$G,LEFT('건물 성장 비용'!O$3,1)+1,0)
*IF(MOD($F264+LEFT($G$3,1)+4,5)=$U$9,$V$9)
*$E264,0)</f>
        <v>0</v>
      </c>
      <c r="P264">
        <f>ROUNDDOWN(VLOOKUP($D264,'단계별 1일동안 획득하는 보상 량'!$B:$G,LEFT('건물 성장 비용'!P$3,1)+1,0)
*IF(MOD($F264+LEFT($G$3,1)+4,5)=$U$9,$V$9)
*$E264,0)</f>
        <v>32761</v>
      </c>
      <c r="Q264">
        <f>ROUNDDOWN(VLOOKUP($D264,'단계별 1일동안 획득하는 보상 량'!$B:$G,LEFT('건물 성장 비용'!Q$3,1)+1,0)
*IF(MOD($F264+LEFT($G$3,1)+4,5)=$U$9,$V$9)
*$E264,0)</f>
        <v>0</v>
      </c>
      <c r="R264">
        <f>ROUNDDOWN(VLOOKUP($D264,'단계별 1일동안 획득하는 보상 량'!$B:$G,LEFT('건물 성장 비용'!R$3,1)+1,0)
*IF(MOD($F264+LEFT($G$3,1)+4,5)=$U$9,$V$9)
*$E264,0)</f>
        <v>32761</v>
      </c>
      <c r="S264">
        <f>ROUNDDOWN(VLOOKUP($D264,'단계별 1일동안 획득하는 보상 량'!$B:$G,LEFT('건물 성장 비용'!S$3,1)+1,0)
*IF(MOD($F264+LEFT($G$3,1)+4,5)=$U$9,$V$9)
*$E264,0)</f>
        <v>19657</v>
      </c>
    </row>
    <row r="265" spans="4:19" x14ac:dyDescent="0.3">
      <c r="D265">
        <f t="shared" si="3"/>
        <v>53</v>
      </c>
      <c r="E265" s="30">
        <v>1</v>
      </c>
      <c r="F265" s="27">
        <v>261</v>
      </c>
      <c r="G265">
        <f>ROUNDDOWN(VLOOKUP($D265,'단계별 1일동안 획득하는 보상 량'!$B:$G,LEFT('건물 성장 비용'!G$3,1)+1,0)
*IF(MOD($F265+LEFT($G$3,1)+4,5)=$U$5,$V$5)
*$E265,0)</f>
        <v>13104</v>
      </c>
      <c r="H265">
        <f>ROUNDDOWN(VLOOKUP($D265,'단계별 1일동안 획득하는 보상 량'!$B:$G,LEFT('건물 성장 비용'!H$3,1)+1,0)
*IF(MOD($F265+LEFT($G$3,1)+4,5)=$U$5,$V$5)
*$E265,0)</f>
        <v>0</v>
      </c>
      <c r="I265">
        <f>ROUNDDOWN(VLOOKUP($D265,'단계별 1일동안 획득하는 보상 량'!$B:$G,LEFT('건물 성장 비용'!I$3,1)+1,0)
*IF(MOD($F265+LEFT($G$3,1)+4,5)=$U$5,$V$5)
*$E265,0)</f>
        <v>0</v>
      </c>
      <c r="J265">
        <f>ROUNDDOWN(VLOOKUP($D265,'단계별 1일동안 획득하는 보상 량'!$B:$G,LEFT('건물 성장 비용'!J$3,1)+1,0)
*IF(MOD($F265+LEFT($G$3,1)+4,5)=$U$5,$V$5)
*$E265,0)</f>
        <v>5241</v>
      </c>
      <c r="K265">
        <f>ROUNDDOWN(VLOOKUP($D265,'단계별 1일동안 획득하는 보상 량'!$B:$G,LEFT('건물 성장 비용'!K$3,1)+1,0)
*IF(MOD($F265+LEFT($G$3,1)+4,5)=$U$5,$V$5)
*$E265,0)</f>
        <v>0</v>
      </c>
      <c r="L265">
        <f>ROUNDDOWN(VLOOKUP($D265,'단계별 1일동안 획득하는 보상 량'!$B:$G,LEFT('건물 성장 비용'!L$3,1)+1,0)
*IF(MOD($F265+LEFT($G$3,1)+4,5)=$U$5,$V$5)
*$E265,0)</f>
        <v>13104</v>
      </c>
      <c r="M265">
        <f>ROUNDDOWN(VLOOKUP($D265,'단계별 1일동안 획득하는 보상 량'!$B:$G,LEFT('건물 성장 비용'!M$3,1)+1,0)
*IF(MOD($F265+LEFT($G$3,1)+4,5)=$U$5,$V$5)
*$E265,0)</f>
        <v>0</v>
      </c>
      <c r="N265">
        <f>ROUNDDOWN(VLOOKUP($D265,'단계별 1일동안 획득하는 보상 량'!$B:$G,LEFT('건물 성장 비용'!N$3,1)+1,0)
*IF(MOD($F265+LEFT($G$3,1)+4,5)=$U$5,$V$5)
*$E265,0)</f>
        <v>13104</v>
      </c>
      <c r="O265">
        <f>ROUNDDOWN(VLOOKUP($D265,'단계별 1일동안 획득하는 보상 량'!$B:$G,LEFT('건물 성장 비용'!O$3,1)+1,0)
*IF(MOD($F265+LEFT($G$3,1)+4,5)=$U$5,$V$5)
*$E265,0)</f>
        <v>5241</v>
      </c>
      <c r="P265">
        <f>ROUNDDOWN(VLOOKUP($D265,'단계별 1일동안 획득하는 보상 량'!$B:$G,LEFT('건물 성장 비용'!P$3,1)+1,0)
*IF(MOD($F265+LEFT($G$3,1)+4,5)=$U$5,$V$5)
*$E265,0)</f>
        <v>13104</v>
      </c>
      <c r="Q265">
        <f>ROUNDDOWN(VLOOKUP($D265,'단계별 1일동안 획득하는 보상 량'!$B:$G,LEFT('건물 성장 비용'!Q$3,1)+1,0)
*IF(MOD($F265+LEFT($G$3,1)+4,5)=$U$5,$V$5)
*$E265,0)</f>
        <v>0</v>
      </c>
      <c r="R265">
        <f>ROUNDDOWN(VLOOKUP($D265,'단계별 1일동안 획득하는 보상 량'!$B:$G,LEFT('건물 성장 비용'!R$3,1)+1,0)
*IF(MOD($F265+LEFT($G$3,1)+4,5)=$U$5,$V$5)
*$E265,0)</f>
        <v>13104</v>
      </c>
      <c r="S265">
        <f>ROUNDDOWN(VLOOKUP($D265,'단계별 1일동안 획득하는 보상 량'!$B:$G,LEFT('건물 성장 비용'!S$3,1)+1,0)
*IF(MOD($F265+LEFT($G$3,1)+4,5)=$U$5,$V$5)
*$E265,0)</f>
        <v>0</v>
      </c>
    </row>
    <row r="266" spans="4:19" x14ac:dyDescent="0.3">
      <c r="D266">
        <f t="shared" si="3"/>
        <v>53</v>
      </c>
      <c r="E266" s="30">
        <v>1</v>
      </c>
      <c r="F266" s="27">
        <v>262</v>
      </c>
      <c r="G266">
        <f>ROUNDDOWN(VLOOKUP($D266,'단계별 1일동안 획득하는 보상 량'!$B:$G,LEFT('건물 성장 비용'!G$3,1)+1,0)
*IF(MOD($F266+LEFT($G$3,1)+4,5)=$U$6,$V$6)
*$E266,0)</f>
        <v>19657</v>
      </c>
      <c r="H266">
        <f>ROUNDDOWN(VLOOKUP($D266,'단계별 1일동안 획득하는 보상 량'!$B:$G,LEFT('건물 성장 비용'!H$3,1)+1,0)
*IF(MOD($F266+LEFT($G$3,1)+4,5)=$U$6,$V$6)
*$E266,0)</f>
        <v>0</v>
      </c>
      <c r="I266">
        <f>ROUNDDOWN(VLOOKUP($D266,'단계별 1일동안 획득하는 보상 량'!$B:$G,LEFT('건물 성장 비용'!I$3,1)+1,0)
*IF(MOD($F266+LEFT($G$3,1)+4,5)=$U$6,$V$6)
*$E266,0)</f>
        <v>0</v>
      </c>
      <c r="J266">
        <f>ROUNDDOWN(VLOOKUP($D266,'단계별 1일동안 획득하는 보상 량'!$B:$G,LEFT('건물 성장 비용'!J$3,1)+1,0)
*IF(MOD($F266+LEFT($G$3,1)+4,5)=$U$6,$V$6)
*$E266,0)</f>
        <v>7862</v>
      </c>
      <c r="K266">
        <f>ROUNDDOWN(VLOOKUP($D266,'단계별 1일동안 획득하는 보상 량'!$B:$G,LEFT('건물 성장 비용'!K$3,1)+1,0)
*IF(MOD($F266+LEFT($G$3,1)+4,5)=$U$6,$V$6)
*$E266,0)</f>
        <v>0</v>
      </c>
      <c r="L266">
        <f>ROUNDDOWN(VLOOKUP($D266,'단계별 1일동안 획득하는 보상 량'!$B:$G,LEFT('건물 성장 비용'!L$3,1)+1,0)
*IF(MOD($F266+LEFT($G$3,1)+4,5)=$U$6,$V$6)
*$E266,0)</f>
        <v>19657</v>
      </c>
      <c r="M266">
        <f>ROUNDDOWN(VLOOKUP($D266,'단계별 1일동안 획득하는 보상 량'!$B:$G,LEFT('건물 성장 비용'!M$3,1)+1,0)
*IF(MOD($F266+LEFT($G$3,1)+4,5)=$U$6,$V$6)
*$E266,0)</f>
        <v>0</v>
      </c>
      <c r="N266">
        <f>ROUNDDOWN(VLOOKUP($D266,'단계별 1일동안 획득하는 보상 량'!$B:$G,LEFT('건물 성장 비용'!N$3,1)+1,0)
*IF(MOD($F266+LEFT($G$3,1)+4,5)=$U$6,$V$6)
*$E266,0)</f>
        <v>19657</v>
      </c>
      <c r="O266">
        <f>ROUNDDOWN(VLOOKUP($D266,'단계별 1일동안 획득하는 보상 량'!$B:$G,LEFT('건물 성장 비용'!O$3,1)+1,0)
*IF(MOD($F266+LEFT($G$3,1)+4,5)=$U$6,$V$6)
*$E266,0)</f>
        <v>7862</v>
      </c>
      <c r="P266">
        <f>ROUNDDOWN(VLOOKUP($D266,'단계별 1일동안 획득하는 보상 량'!$B:$G,LEFT('건물 성장 비용'!P$3,1)+1,0)
*IF(MOD($F266+LEFT($G$3,1)+4,5)=$U$6,$V$6)
*$E266,0)</f>
        <v>19657</v>
      </c>
      <c r="Q266">
        <f>ROUNDDOWN(VLOOKUP($D266,'단계별 1일동안 획득하는 보상 량'!$B:$G,LEFT('건물 성장 비용'!Q$3,1)+1,0)
*IF(MOD($F266+LEFT($G$3,1)+4,5)=$U$6,$V$6)
*$E266,0)</f>
        <v>0</v>
      </c>
      <c r="R266">
        <f>ROUNDDOWN(VLOOKUP($D266,'단계별 1일동안 획득하는 보상 량'!$B:$G,LEFT('건물 성장 비용'!R$3,1)+1,0)
*IF(MOD($F266+LEFT($G$3,1)+4,5)=$U$6,$V$6)
*$E266,0)</f>
        <v>19657</v>
      </c>
      <c r="S266">
        <f>ROUNDDOWN(VLOOKUP($D266,'단계별 1일동안 획득하는 보상 량'!$B:$G,LEFT('건물 성장 비용'!S$3,1)+1,0)
*IF(MOD($F266+LEFT($G$3,1)+4,5)=$U$6,$V$6)
*$E266,0)</f>
        <v>0</v>
      </c>
    </row>
    <row r="267" spans="4:19" x14ac:dyDescent="0.3">
      <c r="D267">
        <f t="shared" ref="D267:D330" si="4">D262+1</f>
        <v>53</v>
      </c>
      <c r="E267" s="30">
        <v>1</v>
      </c>
      <c r="F267" s="27">
        <v>263</v>
      </c>
      <c r="G267">
        <f>ROUNDDOWN(VLOOKUP($D267,'단계별 1일동안 획득하는 보상 량'!$B:$G,LEFT('건물 성장 비용'!G$3,1)+1,0)
*IF(MOD($F267+LEFT($G$3,1)+4,5)=$U$7,$V$7)
*$E267,0)</f>
        <v>26209</v>
      </c>
      <c r="H267">
        <f>ROUNDDOWN(VLOOKUP($D267,'단계별 1일동안 획득하는 보상 량'!$B:$G,LEFT('건물 성장 비용'!H$3,1)+1,0)
*IF(MOD($F267+LEFT($G$3,1)+4,5)=$U$7,$V$7)
*$E267,0)</f>
        <v>0</v>
      </c>
      <c r="I267">
        <f>ROUNDDOWN(VLOOKUP($D267,'단계별 1일동안 획득하는 보상 량'!$B:$G,LEFT('건물 성장 비용'!I$3,1)+1,0)
*IF(MOD($F267+LEFT($G$3,1)+4,5)=$U$7,$V$7)
*$E267,0)</f>
        <v>0</v>
      </c>
      <c r="J267">
        <f>ROUNDDOWN(VLOOKUP($D267,'단계별 1일동안 획득하는 보상 량'!$B:$G,LEFT('건물 성장 비용'!J$3,1)+1,0)
*IF(MOD($F267+LEFT($G$3,1)+4,5)=$U$7,$V$7)
*$E267,0)</f>
        <v>10483</v>
      </c>
      <c r="K267">
        <f>ROUNDDOWN(VLOOKUP($D267,'단계별 1일동안 획득하는 보상 량'!$B:$G,LEFT('건물 성장 비용'!K$3,1)+1,0)
*IF(MOD($F267+LEFT($G$3,1)+4,5)=$U$7,$V$7)
*$E267,0)</f>
        <v>0</v>
      </c>
      <c r="L267">
        <f>ROUNDDOWN(VLOOKUP($D267,'단계별 1일동안 획득하는 보상 량'!$B:$G,LEFT('건물 성장 비용'!L$3,1)+1,0)
*IF(MOD($F267+LEFT($G$3,1)+4,5)=$U$7,$V$7)
*$E267,0)</f>
        <v>26209</v>
      </c>
      <c r="M267">
        <f>ROUNDDOWN(VLOOKUP($D267,'단계별 1일동안 획득하는 보상 량'!$B:$G,LEFT('건물 성장 비용'!M$3,1)+1,0)
*IF(MOD($F267+LEFT($G$3,1)+4,5)=$U$7,$V$7)
*$E267,0)</f>
        <v>0</v>
      </c>
      <c r="N267">
        <f>ROUNDDOWN(VLOOKUP($D267,'단계별 1일동안 획득하는 보상 량'!$B:$G,LEFT('건물 성장 비용'!N$3,1)+1,0)
*IF(MOD($F267+LEFT($G$3,1)+4,5)=$U$7,$V$7)
*$E267,0)</f>
        <v>26209</v>
      </c>
      <c r="O267">
        <f>ROUNDDOWN(VLOOKUP($D267,'단계별 1일동안 획득하는 보상 량'!$B:$G,LEFT('건물 성장 비용'!O$3,1)+1,0)
*IF(MOD($F267+LEFT($G$3,1)+4,5)=$U$7,$V$7)
*$E267,0)</f>
        <v>10483</v>
      </c>
      <c r="P267">
        <f>ROUNDDOWN(VLOOKUP($D267,'단계별 1일동안 획득하는 보상 량'!$B:$G,LEFT('건물 성장 비용'!P$3,1)+1,0)
*IF(MOD($F267+LEFT($G$3,1)+4,5)=$U$7,$V$7)
*$E267,0)</f>
        <v>26209</v>
      </c>
      <c r="Q267">
        <f>ROUNDDOWN(VLOOKUP($D267,'단계별 1일동안 획득하는 보상 량'!$B:$G,LEFT('건물 성장 비용'!Q$3,1)+1,0)
*IF(MOD($F267+LEFT($G$3,1)+4,5)=$U$7,$V$7)
*$E267,0)</f>
        <v>0</v>
      </c>
      <c r="R267">
        <f>ROUNDDOWN(VLOOKUP($D267,'단계별 1일동안 획득하는 보상 량'!$B:$G,LEFT('건물 성장 비용'!R$3,1)+1,0)
*IF(MOD($F267+LEFT($G$3,1)+4,5)=$U$7,$V$7)
*$E267,0)</f>
        <v>26209</v>
      </c>
      <c r="S267">
        <f>ROUNDDOWN(VLOOKUP($D267,'단계별 1일동안 획득하는 보상 량'!$B:$G,LEFT('건물 성장 비용'!S$3,1)+1,0)
*IF(MOD($F267+LEFT($G$3,1)+4,5)=$U$7,$V$7)
*$E267,0)</f>
        <v>0</v>
      </c>
    </row>
    <row r="268" spans="4:19" x14ac:dyDescent="0.3">
      <c r="D268">
        <f t="shared" si="4"/>
        <v>53</v>
      </c>
      <c r="E268" s="30">
        <v>1</v>
      </c>
      <c r="F268" s="27">
        <v>264</v>
      </c>
      <c r="G268">
        <f>ROUNDDOWN(VLOOKUP($D268,'단계별 1일동안 획득하는 보상 량'!$B:$G,LEFT('건물 성장 비용'!G$3,1)+1,0)
*IF(MOD($F268+LEFT($G$3,1)+4,5)=$U$8,$V$8)
*$E268,0)</f>
        <v>32761</v>
      </c>
      <c r="H268">
        <f>ROUNDDOWN(VLOOKUP($D268,'단계별 1일동안 획득하는 보상 량'!$B:$G,LEFT('건물 성장 비용'!H$3,1)+1,0)
*IF(MOD($F268+LEFT($G$3,1)+4,5)=$U$8,$V$8)
*$E268,0)</f>
        <v>0</v>
      </c>
      <c r="I268">
        <f>ROUNDDOWN(VLOOKUP($D268,'단계별 1일동안 획득하는 보상 량'!$B:$G,LEFT('건물 성장 비용'!I$3,1)+1,0)
*IF(MOD($F268+LEFT($G$3,1)+4,5)=$U$8,$V$8)
*$E268,0)</f>
        <v>0</v>
      </c>
      <c r="J268">
        <f>ROUNDDOWN(VLOOKUP($D268,'단계별 1일동안 획득하는 보상 량'!$B:$G,LEFT('건물 성장 비용'!J$3,1)+1,0)
*IF(MOD($F268+LEFT($G$3,1)+4,5)=$U$8,$V$8)
*$E268,0)</f>
        <v>13104</v>
      </c>
      <c r="K268">
        <f>ROUNDDOWN(VLOOKUP($D268,'단계별 1일동안 획득하는 보상 량'!$B:$G,LEFT('건물 성장 비용'!K$3,1)+1,0)
*IF(MOD($F268+LEFT($G$3,1)+4,5)=$U$8,$V$8)
*$E268,0)</f>
        <v>0</v>
      </c>
      <c r="L268">
        <f>ROUNDDOWN(VLOOKUP($D268,'단계별 1일동안 획득하는 보상 량'!$B:$G,LEFT('건물 성장 비용'!L$3,1)+1,0)
*IF(MOD($F268+LEFT($G$3,1)+4,5)=$U$8,$V$8)
*$E268,0)</f>
        <v>32761</v>
      </c>
      <c r="M268">
        <f>ROUNDDOWN(VLOOKUP($D268,'단계별 1일동안 획득하는 보상 량'!$B:$G,LEFT('건물 성장 비용'!M$3,1)+1,0)
*IF(MOD($F268+LEFT($G$3,1)+4,5)=$U$8,$V$8)
*$E268,0)</f>
        <v>0</v>
      </c>
      <c r="N268">
        <f>ROUNDDOWN(VLOOKUP($D268,'단계별 1일동안 획득하는 보상 량'!$B:$G,LEFT('건물 성장 비용'!N$3,1)+1,0)
*IF(MOD($F268+LEFT($G$3,1)+4,5)=$U$8,$V$8)
*$E268,0)</f>
        <v>32761</v>
      </c>
      <c r="O268">
        <f>ROUNDDOWN(VLOOKUP($D268,'단계별 1일동안 획득하는 보상 량'!$B:$G,LEFT('건물 성장 비용'!O$3,1)+1,0)
*IF(MOD($F268+LEFT($G$3,1)+4,5)=$U$8,$V$8)
*$E268,0)</f>
        <v>13104</v>
      </c>
      <c r="P268">
        <f>ROUNDDOWN(VLOOKUP($D268,'단계별 1일동안 획득하는 보상 량'!$B:$G,LEFT('건물 성장 비용'!P$3,1)+1,0)
*IF(MOD($F268+LEFT($G$3,1)+4,5)=$U$8,$V$8)
*$E268,0)</f>
        <v>32761</v>
      </c>
      <c r="Q268">
        <f>ROUNDDOWN(VLOOKUP($D268,'단계별 1일동안 획득하는 보상 량'!$B:$G,LEFT('건물 성장 비용'!Q$3,1)+1,0)
*IF(MOD($F268+LEFT($G$3,1)+4,5)=$U$8,$V$8)
*$E268,0)</f>
        <v>0</v>
      </c>
      <c r="R268">
        <f>ROUNDDOWN(VLOOKUP($D268,'단계별 1일동안 획득하는 보상 량'!$B:$G,LEFT('건물 성장 비용'!R$3,1)+1,0)
*IF(MOD($F268+LEFT($G$3,1)+4,5)=$U$8,$V$8)
*$E268,0)</f>
        <v>32761</v>
      </c>
      <c r="S268">
        <f>ROUNDDOWN(VLOOKUP($D268,'단계별 1일동안 획득하는 보상 량'!$B:$G,LEFT('건물 성장 비용'!S$3,1)+1,0)
*IF(MOD($F268+LEFT($G$3,1)+4,5)=$U$8,$V$8)
*$E268,0)</f>
        <v>0</v>
      </c>
    </row>
    <row r="269" spans="4:19" x14ac:dyDescent="0.3">
      <c r="D269">
        <f t="shared" si="4"/>
        <v>53</v>
      </c>
      <c r="E269" s="30">
        <v>1</v>
      </c>
      <c r="F269" s="27">
        <v>265</v>
      </c>
      <c r="G269">
        <f>ROUNDDOWN(VLOOKUP($D269,'단계별 1일동안 획득하는 보상 량'!$B:$G,LEFT('건물 성장 비용'!G$3,1)+1,0)
*IF(MOD($F269+LEFT($G$3,1)+4,5)=$U$9,$V$9)
*$E269,0)</f>
        <v>39314</v>
      </c>
      <c r="H269">
        <f>ROUNDDOWN(VLOOKUP($D269,'단계별 1일동안 획득하는 보상 량'!$B:$G,LEFT('건물 성장 비용'!H$3,1)+1,0)
*IF(MOD($F269+LEFT($G$3,1)+4,5)=$U$9,$V$9)
*$E269,0)</f>
        <v>0</v>
      </c>
      <c r="I269">
        <f>ROUNDDOWN(VLOOKUP($D269,'단계별 1일동안 획득하는 보상 량'!$B:$G,LEFT('건물 성장 비용'!I$3,1)+1,0)
*IF(MOD($F269+LEFT($G$3,1)+4,5)=$U$9,$V$9)
*$E269,0)</f>
        <v>0</v>
      </c>
      <c r="J269">
        <f>ROUNDDOWN(VLOOKUP($D269,'단계별 1일동안 획득하는 보상 량'!$B:$G,LEFT('건물 성장 비용'!J$3,1)+1,0)
*IF(MOD($F269+LEFT($G$3,1)+4,5)=$U$9,$V$9)
*$E269,0)</f>
        <v>15725</v>
      </c>
      <c r="K269">
        <f>ROUNDDOWN(VLOOKUP($D269,'단계별 1일동안 획득하는 보상 량'!$B:$G,LEFT('건물 성장 비용'!K$3,1)+1,0)
*IF(MOD($F269+LEFT($G$3,1)+4,5)=$U$9,$V$9)
*$E269,0)</f>
        <v>0</v>
      </c>
      <c r="L269">
        <f>ROUNDDOWN(VLOOKUP($D269,'단계별 1일동안 획득하는 보상 량'!$B:$G,LEFT('건물 성장 비용'!L$3,1)+1,0)
*IF(MOD($F269+LEFT($G$3,1)+4,5)=$U$9,$V$9)
*$E269,0)</f>
        <v>39314</v>
      </c>
      <c r="M269">
        <f>ROUNDDOWN(VLOOKUP($D269,'단계별 1일동안 획득하는 보상 량'!$B:$G,LEFT('건물 성장 비용'!M$3,1)+1,0)
*IF(MOD($F269+LEFT($G$3,1)+4,5)=$U$9,$V$9)
*$E269,0)</f>
        <v>0</v>
      </c>
      <c r="N269">
        <f>ROUNDDOWN(VLOOKUP($D269,'단계별 1일동안 획득하는 보상 량'!$B:$G,LEFT('건물 성장 비용'!N$3,1)+1,0)
*IF(MOD($F269+LEFT($G$3,1)+4,5)=$U$9,$V$9)
*$E269,0)</f>
        <v>39314</v>
      </c>
      <c r="O269">
        <f>ROUNDDOWN(VLOOKUP($D269,'단계별 1일동안 획득하는 보상 량'!$B:$G,LEFT('건물 성장 비용'!O$3,1)+1,0)
*IF(MOD($F269+LEFT($G$3,1)+4,5)=$U$9,$V$9)
*$E269,0)</f>
        <v>15725</v>
      </c>
      <c r="P269">
        <f>ROUNDDOWN(VLOOKUP($D269,'단계별 1일동안 획득하는 보상 량'!$B:$G,LEFT('건물 성장 비용'!P$3,1)+1,0)
*IF(MOD($F269+LEFT($G$3,1)+4,5)=$U$9,$V$9)
*$E269,0)</f>
        <v>39314</v>
      </c>
      <c r="Q269">
        <f>ROUNDDOWN(VLOOKUP($D269,'단계별 1일동안 획득하는 보상 량'!$B:$G,LEFT('건물 성장 비용'!Q$3,1)+1,0)
*IF(MOD($F269+LEFT($G$3,1)+4,5)=$U$9,$V$9)
*$E269,0)</f>
        <v>0</v>
      </c>
      <c r="R269">
        <f>ROUNDDOWN(VLOOKUP($D269,'단계별 1일동안 획득하는 보상 량'!$B:$G,LEFT('건물 성장 비용'!R$3,1)+1,0)
*IF(MOD($F269+LEFT($G$3,1)+4,5)=$U$9,$V$9)
*$E269,0)</f>
        <v>39314</v>
      </c>
      <c r="S269">
        <f>ROUNDDOWN(VLOOKUP($D269,'단계별 1일동안 획득하는 보상 량'!$B:$G,LEFT('건물 성장 비용'!S$3,1)+1,0)
*IF(MOD($F269+LEFT($G$3,1)+4,5)=$U$9,$V$9)
*$E269,0)</f>
        <v>0</v>
      </c>
    </row>
    <row r="270" spans="4:19" x14ac:dyDescent="0.3">
      <c r="D270">
        <f t="shared" si="4"/>
        <v>54</v>
      </c>
      <c r="E270" s="30">
        <v>1</v>
      </c>
      <c r="F270" s="27">
        <v>266</v>
      </c>
      <c r="G270">
        <f>ROUNDDOWN(VLOOKUP($D270,'단계별 1일동안 획득하는 보상 량'!$B:$G,LEFT('건물 성장 비용'!G$3,1)+1,0)
*IF(MOD($F270+LEFT($G$3,1)+4,5)=$U$5,$V$5)
*$E270,0)</f>
        <v>15725</v>
      </c>
      <c r="H270">
        <f>ROUNDDOWN(VLOOKUP($D270,'단계별 1일동안 획득하는 보상 량'!$B:$G,LEFT('건물 성장 비용'!H$3,1)+1,0)
*IF(MOD($F270+LEFT($G$3,1)+4,5)=$U$5,$V$5)
*$E270,0)</f>
        <v>0</v>
      </c>
      <c r="I270">
        <f>ROUNDDOWN(VLOOKUP($D270,'단계별 1일동안 획득하는 보상 량'!$B:$G,LEFT('건물 성장 비용'!I$3,1)+1,0)
*IF(MOD($F270+LEFT($G$3,1)+4,5)=$U$5,$V$5)
*$E270,0)</f>
        <v>0</v>
      </c>
      <c r="J270">
        <f>ROUNDDOWN(VLOOKUP($D270,'단계별 1일동안 획득하는 보상 량'!$B:$G,LEFT('건물 성장 비용'!J$3,1)+1,0)
*IF(MOD($F270+LEFT($G$3,1)+4,5)=$U$5,$V$5)
*$E270,0)</f>
        <v>0</v>
      </c>
      <c r="K270">
        <f>ROUNDDOWN(VLOOKUP($D270,'단계별 1일동안 획득하는 보상 량'!$B:$G,LEFT('건물 성장 비용'!K$3,1)+1,0)
*IF(MOD($F270+LEFT($G$3,1)+4,5)=$U$5,$V$5)
*$E270,0)</f>
        <v>3145</v>
      </c>
      <c r="L270">
        <f>ROUNDDOWN(VLOOKUP($D270,'단계별 1일동안 획득하는 보상 량'!$B:$G,LEFT('건물 성장 비용'!L$3,1)+1,0)
*IF(MOD($F270+LEFT($G$3,1)+4,5)=$U$5,$V$5)
*$E270,0)</f>
        <v>15725</v>
      </c>
      <c r="M270">
        <f>ROUNDDOWN(VLOOKUP($D270,'단계별 1일동안 획득하는 보상 량'!$B:$G,LEFT('건물 성장 비용'!M$3,1)+1,0)
*IF(MOD($F270+LEFT($G$3,1)+4,5)=$U$5,$V$5)
*$E270,0)</f>
        <v>3145</v>
      </c>
      <c r="N270">
        <f>ROUNDDOWN(VLOOKUP($D270,'단계별 1일동안 획득하는 보상 량'!$B:$G,LEFT('건물 성장 비용'!N$3,1)+1,0)
*IF(MOD($F270+LEFT($G$3,1)+4,5)=$U$5,$V$5)
*$E270,0)</f>
        <v>15725</v>
      </c>
      <c r="O270">
        <f>ROUNDDOWN(VLOOKUP($D270,'단계별 1일동안 획득하는 보상 량'!$B:$G,LEFT('건물 성장 비용'!O$3,1)+1,0)
*IF(MOD($F270+LEFT($G$3,1)+4,5)=$U$5,$V$5)
*$E270,0)</f>
        <v>0</v>
      </c>
      <c r="P270">
        <f>ROUNDDOWN(VLOOKUP($D270,'단계별 1일동안 획득하는 보상 량'!$B:$G,LEFT('건물 성장 비용'!P$3,1)+1,0)
*IF(MOD($F270+LEFT($G$3,1)+4,5)=$U$5,$V$5)
*$E270,0)</f>
        <v>15725</v>
      </c>
      <c r="Q270">
        <f>ROUNDDOWN(VLOOKUP($D270,'단계별 1일동안 획득하는 보상 량'!$B:$G,LEFT('건물 성장 비용'!Q$3,1)+1,0)
*IF(MOD($F270+LEFT($G$3,1)+4,5)=$U$5,$V$5)
*$E270,0)</f>
        <v>0</v>
      </c>
      <c r="R270">
        <f>ROUNDDOWN(VLOOKUP($D270,'단계별 1일동안 획득하는 보상 량'!$B:$G,LEFT('건물 성장 비용'!R$3,1)+1,0)
*IF(MOD($F270+LEFT($G$3,1)+4,5)=$U$5,$V$5)
*$E270,0)</f>
        <v>15725</v>
      </c>
      <c r="S270">
        <f>ROUNDDOWN(VLOOKUP($D270,'단계별 1일동안 획득하는 보상 량'!$B:$G,LEFT('건물 성장 비용'!S$3,1)+1,0)
*IF(MOD($F270+LEFT($G$3,1)+4,5)=$U$5,$V$5)
*$E270,0)</f>
        <v>0</v>
      </c>
    </row>
    <row r="271" spans="4:19" x14ac:dyDescent="0.3">
      <c r="D271">
        <f t="shared" si="4"/>
        <v>54</v>
      </c>
      <c r="E271" s="30">
        <v>1</v>
      </c>
      <c r="F271" s="27">
        <v>267</v>
      </c>
      <c r="G271">
        <f>ROUNDDOWN(VLOOKUP($D271,'단계별 1일동안 획득하는 보상 량'!$B:$G,LEFT('건물 성장 비용'!G$3,1)+1,0)
*IF(MOD($F271+LEFT($G$3,1)+4,5)=$U$6,$V$6)
*$E271,0)</f>
        <v>23588</v>
      </c>
      <c r="H271">
        <f>ROUNDDOWN(VLOOKUP($D271,'단계별 1일동안 획득하는 보상 량'!$B:$G,LEFT('건물 성장 비용'!H$3,1)+1,0)
*IF(MOD($F271+LEFT($G$3,1)+4,5)=$U$6,$V$6)
*$E271,0)</f>
        <v>0</v>
      </c>
      <c r="I271">
        <f>ROUNDDOWN(VLOOKUP($D271,'단계별 1일동안 획득하는 보상 량'!$B:$G,LEFT('건물 성장 비용'!I$3,1)+1,0)
*IF(MOD($F271+LEFT($G$3,1)+4,5)=$U$6,$V$6)
*$E271,0)</f>
        <v>0</v>
      </c>
      <c r="J271">
        <f>ROUNDDOWN(VLOOKUP($D271,'단계별 1일동안 획득하는 보상 량'!$B:$G,LEFT('건물 성장 비용'!J$3,1)+1,0)
*IF(MOD($F271+LEFT($G$3,1)+4,5)=$U$6,$V$6)
*$E271,0)</f>
        <v>0</v>
      </c>
      <c r="K271">
        <f>ROUNDDOWN(VLOOKUP($D271,'단계별 1일동안 획득하는 보상 량'!$B:$G,LEFT('건물 성장 비용'!K$3,1)+1,0)
*IF(MOD($F271+LEFT($G$3,1)+4,5)=$U$6,$V$6)
*$E271,0)</f>
        <v>4717</v>
      </c>
      <c r="L271">
        <f>ROUNDDOWN(VLOOKUP($D271,'단계별 1일동안 획득하는 보상 량'!$B:$G,LEFT('건물 성장 비용'!L$3,1)+1,0)
*IF(MOD($F271+LEFT($G$3,1)+4,5)=$U$6,$V$6)
*$E271,0)</f>
        <v>23588</v>
      </c>
      <c r="M271">
        <f>ROUNDDOWN(VLOOKUP($D271,'단계별 1일동안 획득하는 보상 량'!$B:$G,LEFT('건물 성장 비용'!M$3,1)+1,0)
*IF(MOD($F271+LEFT($G$3,1)+4,5)=$U$6,$V$6)
*$E271,0)</f>
        <v>4717</v>
      </c>
      <c r="N271">
        <f>ROUNDDOWN(VLOOKUP($D271,'단계별 1일동안 획득하는 보상 량'!$B:$G,LEFT('건물 성장 비용'!N$3,1)+1,0)
*IF(MOD($F271+LEFT($G$3,1)+4,5)=$U$6,$V$6)
*$E271,0)</f>
        <v>23588</v>
      </c>
      <c r="O271">
        <f>ROUNDDOWN(VLOOKUP($D271,'단계별 1일동안 획득하는 보상 량'!$B:$G,LEFT('건물 성장 비용'!O$3,1)+1,0)
*IF(MOD($F271+LEFT($G$3,1)+4,5)=$U$6,$V$6)
*$E271,0)</f>
        <v>0</v>
      </c>
      <c r="P271">
        <f>ROUNDDOWN(VLOOKUP($D271,'단계별 1일동안 획득하는 보상 량'!$B:$G,LEFT('건물 성장 비용'!P$3,1)+1,0)
*IF(MOD($F271+LEFT($G$3,1)+4,5)=$U$6,$V$6)
*$E271,0)</f>
        <v>23588</v>
      </c>
      <c r="Q271">
        <f>ROUNDDOWN(VLOOKUP($D271,'단계별 1일동안 획득하는 보상 량'!$B:$G,LEFT('건물 성장 비용'!Q$3,1)+1,0)
*IF(MOD($F271+LEFT($G$3,1)+4,5)=$U$6,$V$6)
*$E271,0)</f>
        <v>0</v>
      </c>
      <c r="R271">
        <f>ROUNDDOWN(VLOOKUP($D271,'단계별 1일동안 획득하는 보상 량'!$B:$G,LEFT('건물 성장 비용'!R$3,1)+1,0)
*IF(MOD($F271+LEFT($G$3,1)+4,5)=$U$6,$V$6)
*$E271,0)</f>
        <v>23588</v>
      </c>
      <c r="S271">
        <f>ROUNDDOWN(VLOOKUP($D271,'단계별 1일동안 획득하는 보상 량'!$B:$G,LEFT('건물 성장 비용'!S$3,1)+1,0)
*IF(MOD($F271+LEFT($G$3,1)+4,5)=$U$6,$V$6)
*$E271,0)</f>
        <v>0</v>
      </c>
    </row>
    <row r="272" spans="4:19" x14ac:dyDescent="0.3">
      <c r="D272">
        <f t="shared" si="4"/>
        <v>54</v>
      </c>
      <c r="E272" s="30">
        <v>1</v>
      </c>
      <c r="F272" s="27">
        <v>268</v>
      </c>
      <c r="G272">
        <f>ROUNDDOWN(VLOOKUP($D272,'단계별 1일동안 획득하는 보상 량'!$B:$G,LEFT('건물 성장 비용'!G$3,1)+1,0)
*IF(MOD($F272+LEFT($G$3,1)+4,5)=$U$7,$V$7)
*$E272,0)</f>
        <v>31451</v>
      </c>
      <c r="H272">
        <f>ROUNDDOWN(VLOOKUP($D272,'단계별 1일동안 획득하는 보상 량'!$B:$G,LEFT('건물 성장 비용'!H$3,1)+1,0)
*IF(MOD($F272+LEFT($G$3,1)+4,5)=$U$7,$V$7)
*$E272,0)</f>
        <v>0</v>
      </c>
      <c r="I272">
        <f>ROUNDDOWN(VLOOKUP($D272,'단계별 1일동안 획득하는 보상 량'!$B:$G,LEFT('건물 성장 비용'!I$3,1)+1,0)
*IF(MOD($F272+LEFT($G$3,1)+4,5)=$U$7,$V$7)
*$E272,0)</f>
        <v>0</v>
      </c>
      <c r="J272">
        <f>ROUNDDOWN(VLOOKUP($D272,'단계별 1일동안 획득하는 보상 량'!$B:$G,LEFT('건물 성장 비용'!J$3,1)+1,0)
*IF(MOD($F272+LEFT($G$3,1)+4,5)=$U$7,$V$7)
*$E272,0)</f>
        <v>0</v>
      </c>
      <c r="K272">
        <f>ROUNDDOWN(VLOOKUP($D272,'단계별 1일동안 획득하는 보상 량'!$B:$G,LEFT('건물 성장 비용'!K$3,1)+1,0)
*IF(MOD($F272+LEFT($G$3,1)+4,5)=$U$7,$V$7)
*$E272,0)</f>
        <v>6290</v>
      </c>
      <c r="L272">
        <f>ROUNDDOWN(VLOOKUP($D272,'단계별 1일동안 획득하는 보상 량'!$B:$G,LEFT('건물 성장 비용'!L$3,1)+1,0)
*IF(MOD($F272+LEFT($G$3,1)+4,5)=$U$7,$V$7)
*$E272,0)</f>
        <v>31451</v>
      </c>
      <c r="M272">
        <f>ROUNDDOWN(VLOOKUP($D272,'단계별 1일동안 획득하는 보상 량'!$B:$G,LEFT('건물 성장 비용'!M$3,1)+1,0)
*IF(MOD($F272+LEFT($G$3,1)+4,5)=$U$7,$V$7)
*$E272,0)</f>
        <v>6290</v>
      </c>
      <c r="N272">
        <f>ROUNDDOWN(VLOOKUP($D272,'단계별 1일동안 획득하는 보상 량'!$B:$G,LEFT('건물 성장 비용'!N$3,1)+1,0)
*IF(MOD($F272+LEFT($G$3,1)+4,5)=$U$7,$V$7)
*$E272,0)</f>
        <v>31451</v>
      </c>
      <c r="O272">
        <f>ROUNDDOWN(VLOOKUP($D272,'단계별 1일동안 획득하는 보상 량'!$B:$G,LEFT('건물 성장 비용'!O$3,1)+1,0)
*IF(MOD($F272+LEFT($G$3,1)+4,5)=$U$7,$V$7)
*$E272,0)</f>
        <v>0</v>
      </c>
      <c r="P272">
        <f>ROUNDDOWN(VLOOKUP($D272,'단계별 1일동안 획득하는 보상 량'!$B:$G,LEFT('건물 성장 비용'!P$3,1)+1,0)
*IF(MOD($F272+LEFT($G$3,1)+4,5)=$U$7,$V$7)
*$E272,0)</f>
        <v>31451</v>
      </c>
      <c r="Q272">
        <f>ROUNDDOWN(VLOOKUP($D272,'단계별 1일동안 획득하는 보상 량'!$B:$G,LEFT('건물 성장 비용'!Q$3,1)+1,0)
*IF(MOD($F272+LEFT($G$3,1)+4,5)=$U$7,$V$7)
*$E272,0)</f>
        <v>0</v>
      </c>
      <c r="R272">
        <f>ROUNDDOWN(VLOOKUP($D272,'단계별 1일동안 획득하는 보상 량'!$B:$G,LEFT('건물 성장 비용'!R$3,1)+1,0)
*IF(MOD($F272+LEFT($G$3,1)+4,5)=$U$7,$V$7)
*$E272,0)</f>
        <v>31451</v>
      </c>
      <c r="S272">
        <f>ROUNDDOWN(VLOOKUP($D272,'단계별 1일동안 획득하는 보상 량'!$B:$G,LEFT('건물 성장 비용'!S$3,1)+1,0)
*IF(MOD($F272+LEFT($G$3,1)+4,5)=$U$7,$V$7)
*$E272,0)</f>
        <v>0</v>
      </c>
    </row>
    <row r="273" spans="4:19" x14ac:dyDescent="0.3">
      <c r="D273">
        <f t="shared" si="4"/>
        <v>54</v>
      </c>
      <c r="E273" s="30">
        <v>1</v>
      </c>
      <c r="F273" s="27">
        <v>269</v>
      </c>
      <c r="G273">
        <f>ROUNDDOWN(VLOOKUP($D273,'단계별 1일동안 획득하는 보상 량'!$B:$G,LEFT('건물 성장 비용'!G$3,1)+1,0)
*IF(MOD($F273+LEFT($G$3,1)+4,5)=$U$8,$V$8)
*$E273,0)</f>
        <v>39314</v>
      </c>
      <c r="H273">
        <f>ROUNDDOWN(VLOOKUP($D273,'단계별 1일동안 획득하는 보상 량'!$B:$G,LEFT('건물 성장 비용'!H$3,1)+1,0)
*IF(MOD($F273+LEFT($G$3,1)+4,5)=$U$8,$V$8)
*$E273,0)</f>
        <v>0</v>
      </c>
      <c r="I273">
        <f>ROUNDDOWN(VLOOKUP($D273,'단계별 1일동안 획득하는 보상 량'!$B:$G,LEFT('건물 성장 비용'!I$3,1)+1,0)
*IF(MOD($F273+LEFT($G$3,1)+4,5)=$U$8,$V$8)
*$E273,0)</f>
        <v>0</v>
      </c>
      <c r="J273">
        <f>ROUNDDOWN(VLOOKUP($D273,'단계별 1일동안 획득하는 보상 량'!$B:$G,LEFT('건물 성장 비용'!J$3,1)+1,0)
*IF(MOD($F273+LEFT($G$3,1)+4,5)=$U$8,$V$8)
*$E273,0)</f>
        <v>0</v>
      </c>
      <c r="K273">
        <f>ROUNDDOWN(VLOOKUP($D273,'단계별 1일동안 획득하는 보상 량'!$B:$G,LEFT('건물 성장 비용'!K$3,1)+1,0)
*IF(MOD($F273+LEFT($G$3,1)+4,5)=$U$8,$V$8)
*$E273,0)</f>
        <v>7863</v>
      </c>
      <c r="L273">
        <f>ROUNDDOWN(VLOOKUP($D273,'단계별 1일동안 획득하는 보상 량'!$B:$G,LEFT('건물 성장 비용'!L$3,1)+1,0)
*IF(MOD($F273+LEFT($G$3,1)+4,5)=$U$8,$V$8)
*$E273,0)</f>
        <v>39314</v>
      </c>
      <c r="M273">
        <f>ROUNDDOWN(VLOOKUP($D273,'단계별 1일동안 획득하는 보상 량'!$B:$G,LEFT('건물 성장 비용'!M$3,1)+1,0)
*IF(MOD($F273+LEFT($G$3,1)+4,5)=$U$8,$V$8)
*$E273,0)</f>
        <v>7863</v>
      </c>
      <c r="N273">
        <f>ROUNDDOWN(VLOOKUP($D273,'단계별 1일동안 획득하는 보상 량'!$B:$G,LEFT('건물 성장 비용'!N$3,1)+1,0)
*IF(MOD($F273+LEFT($G$3,1)+4,5)=$U$8,$V$8)
*$E273,0)</f>
        <v>39314</v>
      </c>
      <c r="O273">
        <f>ROUNDDOWN(VLOOKUP($D273,'단계별 1일동안 획득하는 보상 량'!$B:$G,LEFT('건물 성장 비용'!O$3,1)+1,0)
*IF(MOD($F273+LEFT($G$3,1)+4,5)=$U$8,$V$8)
*$E273,0)</f>
        <v>0</v>
      </c>
      <c r="P273">
        <f>ROUNDDOWN(VLOOKUP($D273,'단계별 1일동안 획득하는 보상 량'!$B:$G,LEFT('건물 성장 비용'!P$3,1)+1,0)
*IF(MOD($F273+LEFT($G$3,1)+4,5)=$U$8,$V$8)
*$E273,0)</f>
        <v>39314</v>
      </c>
      <c r="Q273">
        <f>ROUNDDOWN(VLOOKUP($D273,'단계별 1일동안 획득하는 보상 량'!$B:$G,LEFT('건물 성장 비용'!Q$3,1)+1,0)
*IF(MOD($F273+LEFT($G$3,1)+4,5)=$U$8,$V$8)
*$E273,0)</f>
        <v>0</v>
      </c>
      <c r="R273">
        <f>ROUNDDOWN(VLOOKUP($D273,'단계별 1일동안 획득하는 보상 량'!$B:$G,LEFT('건물 성장 비용'!R$3,1)+1,0)
*IF(MOD($F273+LEFT($G$3,1)+4,5)=$U$8,$V$8)
*$E273,0)</f>
        <v>39314</v>
      </c>
      <c r="S273">
        <f>ROUNDDOWN(VLOOKUP($D273,'단계별 1일동안 획득하는 보상 량'!$B:$G,LEFT('건물 성장 비용'!S$3,1)+1,0)
*IF(MOD($F273+LEFT($G$3,1)+4,5)=$U$8,$V$8)
*$E273,0)</f>
        <v>0</v>
      </c>
    </row>
    <row r="274" spans="4:19" x14ac:dyDescent="0.3">
      <c r="D274">
        <f t="shared" si="4"/>
        <v>54</v>
      </c>
      <c r="E274" s="30">
        <v>1</v>
      </c>
      <c r="F274" s="27">
        <v>270</v>
      </c>
      <c r="G274">
        <f>ROUNDDOWN(VLOOKUP($D274,'단계별 1일동안 획득하는 보상 량'!$B:$G,LEFT('건물 성장 비용'!G$3,1)+1,0)
*IF(MOD($F274+LEFT($G$3,1)+4,5)=$U$9,$V$9)
*$E274,0)</f>
        <v>47176</v>
      </c>
      <c r="H274">
        <f>ROUNDDOWN(VLOOKUP($D274,'단계별 1일동안 획득하는 보상 량'!$B:$G,LEFT('건물 성장 비용'!H$3,1)+1,0)
*IF(MOD($F274+LEFT($G$3,1)+4,5)=$U$9,$V$9)
*$E274,0)</f>
        <v>0</v>
      </c>
      <c r="I274">
        <f>ROUNDDOWN(VLOOKUP($D274,'단계별 1일동안 획득하는 보상 량'!$B:$G,LEFT('건물 성장 비용'!I$3,1)+1,0)
*IF(MOD($F274+LEFT($G$3,1)+4,5)=$U$9,$V$9)
*$E274,0)</f>
        <v>0</v>
      </c>
      <c r="J274">
        <f>ROUNDDOWN(VLOOKUP($D274,'단계별 1일동안 획득하는 보상 량'!$B:$G,LEFT('건물 성장 비용'!J$3,1)+1,0)
*IF(MOD($F274+LEFT($G$3,1)+4,5)=$U$9,$V$9)
*$E274,0)</f>
        <v>0</v>
      </c>
      <c r="K274">
        <f>ROUNDDOWN(VLOOKUP($D274,'단계별 1일동안 획득하는 보상 량'!$B:$G,LEFT('건물 성장 비용'!K$3,1)+1,0)
*IF(MOD($F274+LEFT($G$3,1)+4,5)=$U$9,$V$9)
*$E274,0)</f>
        <v>9435</v>
      </c>
      <c r="L274">
        <f>ROUNDDOWN(VLOOKUP($D274,'단계별 1일동안 획득하는 보상 량'!$B:$G,LEFT('건물 성장 비용'!L$3,1)+1,0)
*IF(MOD($F274+LEFT($G$3,1)+4,5)=$U$9,$V$9)
*$E274,0)</f>
        <v>47176</v>
      </c>
      <c r="M274">
        <f>ROUNDDOWN(VLOOKUP($D274,'단계별 1일동안 획득하는 보상 량'!$B:$G,LEFT('건물 성장 비용'!M$3,1)+1,0)
*IF(MOD($F274+LEFT($G$3,1)+4,5)=$U$9,$V$9)
*$E274,0)</f>
        <v>9435</v>
      </c>
      <c r="N274">
        <f>ROUNDDOWN(VLOOKUP($D274,'단계별 1일동안 획득하는 보상 량'!$B:$G,LEFT('건물 성장 비용'!N$3,1)+1,0)
*IF(MOD($F274+LEFT($G$3,1)+4,5)=$U$9,$V$9)
*$E274,0)</f>
        <v>47176</v>
      </c>
      <c r="O274">
        <f>ROUNDDOWN(VLOOKUP($D274,'단계별 1일동안 획득하는 보상 량'!$B:$G,LEFT('건물 성장 비용'!O$3,1)+1,0)
*IF(MOD($F274+LEFT($G$3,1)+4,5)=$U$9,$V$9)
*$E274,0)</f>
        <v>0</v>
      </c>
      <c r="P274">
        <f>ROUNDDOWN(VLOOKUP($D274,'단계별 1일동안 획득하는 보상 량'!$B:$G,LEFT('건물 성장 비용'!P$3,1)+1,0)
*IF(MOD($F274+LEFT($G$3,1)+4,5)=$U$9,$V$9)
*$E274,0)</f>
        <v>47176</v>
      </c>
      <c r="Q274">
        <f>ROUNDDOWN(VLOOKUP($D274,'단계별 1일동안 획득하는 보상 량'!$B:$G,LEFT('건물 성장 비용'!Q$3,1)+1,0)
*IF(MOD($F274+LEFT($G$3,1)+4,5)=$U$9,$V$9)
*$E274,0)</f>
        <v>0</v>
      </c>
      <c r="R274">
        <f>ROUNDDOWN(VLOOKUP($D274,'단계별 1일동안 획득하는 보상 량'!$B:$G,LEFT('건물 성장 비용'!R$3,1)+1,0)
*IF(MOD($F274+LEFT($G$3,1)+4,5)=$U$9,$V$9)
*$E274,0)</f>
        <v>47176</v>
      </c>
      <c r="S274">
        <f>ROUNDDOWN(VLOOKUP($D274,'단계별 1일동안 획득하는 보상 량'!$B:$G,LEFT('건물 성장 비용'!S$3,1)+1,0)
*IF(MOD($F274+LEFT($G$3,1)+4,5)=$U$9,$V$9)
*$E274,0)</f>
        <v>0</v>
      </c>
    </row>
    <row r="275" spans="4:19" x14ac:dyDescent="0.3">
      <c r="D275">
        <f t="shared" si="4"/>
        <v>55</v>
      </c>
      <c r="E275" s="30">
        <v>1</v>
      </c>
      <c r="F275" s="27">
        <v>271</v>
      </c>
      <c r="G275">
        <f>ROUNDDOWN(VLOOKUP($D275,'단계별 1일동안 획득하는 보상 량'!$B:$G,LEFT('건물 성장 비용'!G$3,1)+1,0)
*IF(MOD($F275+LEFT($G$3,1)+4,5)=$U$5,$V$5)
*$E275,0)</f>
        <v>18870</v>
      </c>
      <c r="H275">
        <f>ROUNDDOWN(VLOOKUP($D275,'단계별 1일동안 획득하는 보상 량'!$B:$G,LEFT('건물 성장 비용'!H$3,1)+1,0)
*IF(MOD($F275+LEFT($G$3,1)+4,5)=$U$5,$V$5)
*$E275,0)</f>
        <v>15096</v>
      </c>
      <c r="I275">
        <f>ROUNDDOWN(VLOOKUP($D275,'단계별 1일동안 획득하는 보상 량'!$B:$G,LEFT('건물 성장 비용'!I$3,1)+1,0)
*IF(MOD($F275+LEFT($G$3,1)+4,5)=$U$5,$V$5)
*$E275,0)</f>
        <v>11322</v>
      </c>
      <c r="J275">
        <f>ROUNDDOWN(VLOOKUP($D275,'단계별 1일동안 획득하는 보상 량'!$B:$G,LEFT('건물 성장 비용'!J$3,1)+1,0)
*IF(MOD($F275+LEFT($G$3,1)+4,5)=$U$5,$V$5)
*$E275,0)</f>
        <v>7548</v>
      </c>
      <c r="K275">
        <f>ROUNDDOWN(VLOOKUP($D275,'단계별 1일동안 획득하는 보상 량'!$B:$G,LEFT('건물 성장 비용'!K$3,1)+1,0)
*IF(MOD($F275+LEFT($G$3,1)+4,5)=$U$5,$V$5)
*$E275,0)</f>
        <v>3774</v>
      </c>
      <c r="L275">
        <f>ROUNDDOWN(VLOOKUP($D275,'단계별 1일동안 획득하는 보상 량'!$B:$G,LEFT('건물 성장 비용'!L$3,1)+1,0)
*IF(MOD($F275+LEFT($G$3,1)+4,5)=$U$5,$V$5)
*$E275,0)</f>
        <v>18870</v>
      </c>
      <c r="M275">
        <f>ROUNDDOWN(VLOOKUP($D275,'단계별 1일동안 획득하는 보상 량'!$B:$G,LEFT('건물 성장 비용'!M$3,1)+1,0)
*IF(MOD($F275+LEFT($G$3,1)+4,5)=$U$5,$V$5)
*$E275,0)</f>
        <v>3774</v>
      </c>
      <c r="N275">
        <f>ROUNDDOWN(VLOOKUP($D275,'단계별 1일동안 획득하는 보상 량'!$B:$G,LEFT('건물 성장 비용'!N$3,1)+1,0)
*IF(MOD($F275+LEFT($G$3,1)+4,5)=$U$5,$V$5)
*$E275,0)</f>
        <v>18870</v>
      </c>
      <c r="O275">
        <f>ROUNDDOWN(VLOOKUP($D275,'단계별 1일동안 획득하는 보상 량'!$B:$G,LEFT('건물 성장 비용'!O$3,1)+1,0)
*IF(MOD($F275+LEFT($G$3,1)+4,5)=$U$5,$V$5)
*$E275,0)</f>
        <v>7548</v>
      </c>
      <c r="P275">
        <f>ROUNDDOWN(VLOOKUP($D275,'단계별 1일동안 획득하는 보상 량'!$B:$G,LEFT('건물 성장 비용'!P$3,1)+1,0)
*IF(MOD($F275+LEFT($G$3,1)+4,5)=$U$5,$V$5)
*$E275,0)</f>
        <v>18870</v>
      </c>
      <c r="Q275">
        <f>ROUNDDOWN(VLOOKUP($D275,'단계별 1일동안 획득하는 보상 량'!$B:$G,LEFT('건물 성장 비용'!Q$3,1)+1,0)
*IF(MOD($F275+LEFT($G$3,1)+4,5)=$U$5,$V$5)
*$E275,0)</f>
        <v>15096</v>
      </c>
      <c r="R275">
        <f>ROUNDDOWN(VLOOKUP($D275,'단계별 1일동안 획득하는 보상 량'!$B:$G,LEFT('건물 성장 비용'!R$3,1)+1,0)
*IF(MOD($F275+LEFT($G$3,1)+4,5)=$U$5,$V$5)
*$E275,0)</f>
        <v>18870</v>
      </c>
      <c r="S275">
        <f>ROUNDDOWN(VLOOKUP($D275,'단계별 1일동안 획득하는 보상 량'!$B:$G,LEFT('건물 성장 비용'!S$3,1)+1,0)
*IF(MOD($F275+LEFT($G$3,1)+4,5)=$U$5,$V$5)
*$E275,0)</f>
        <v>11322</v>
      </c>
    </row>
    <row r="276" spans="4:19" x14ac:dyDescent="0.3">
      <c r="D276">
        <f t="shared" si="4"/>
        <v>55</v>
      </c>
      <c r="E276" s="30">
        <v>1</v>
      </c>
      <c r="F276" s="27">
        <v>272</v>
      </c>
      <c r="G276">
        <f>ROUNDDOWN(VLOOKUP($D276,'단계별 1일동안 획득하는 보상 량'!$B:$G,LEFT('건물 성장 비용'!G$3,1)+1,0)
*IF(MOD($F276+LEFT($G$3,1)+4,5)=$U$6,$V$6)
*$E276,0)</f>
        <v>28306</v>
      </c>
      <c r="H276">
        <f>ROUNDDOWN(VLOOKUP($D276,'단계별 1일동안 획득하는 보상 량'!$B:$G,LEFT('건물 성장 비용'!H$3,1)+1,0)
*IF(MOD($F276+LEFT($G$3,1)+4,5)=$U$6,$V$6)
*$E276,0)</f>
        <v>22644</v>
      </c>
      <c r="I276">
        <f>ROUNDDOWN(VLOOKUP($D276,'단계별 1일동안 획득하는 보상 량'!$B:$G,LEFT('건물 성장 비용'!I$3,1)+1,0)
*IF(MOD($F276+LEFT($G$3,1)+4,5)=$U$6,$V$6)
*$E276,0)</f>
        <v>16983</v>
      </c>
      <c r="J276">
        <f>ROUNDDOWN(VLOOKUP($D276,'단계별 1일동안 획득하는 보상 량'!$B:$G,LEFT('건물 성장 비용'!J$3,1)+1,0)
*IF(MOD($F276+LEFT($G$3,1)+4,5)=$U$6,$V$6)
*$E276,0)</f>
        <v>11322</v>
      </c>
      <c r="K276">
        <f>ROUNDDOWN(VLOOKUP($D276,'단계별 1일동안 획득하는 보상 량'!$B:$G,LEFT('건물 성장 비용'!K$3,1)+1,0)
*IF(MOD($F276+LEFT($G$3,1)+4,5)=$U$6,$V$6)
*$E276,0)</f>
        <v>5661</v>
      </c>
      <c r="L276">
        <f>ROUNDDOWN(VLOOKUP($D276,'단계별 1일동안 획득하는 보상 량'!$B:$G,LEFT('건물 성장 비용'!L$3,1)+1,0)
*IF(MOD($F276+LEFT($G$3,1)+4,5)=$U$6,$V$6)
*$E276,0)</f>
        <v>28306</v>
      </c>
      <c r="M276">
        <f>ROUNDDOWN(VLOOKUP($D276,'단계별 1일동안 획득하는 보상 량'!$B:$G,LEFT('건물 성장 비용'!M$3,1)+1,0)
*IF(MOD($F276+LEFT($G$3,1)+4,5)=$U$6,$V$6)
*$E276,0)</f>
        <v>5661</v>
      </c>
      <c r="N276">
        <f>ROUNDDOWN(VLOOKUP($D276,'단계별 1일동안 획득하는 보상 량'!$B:$G,LEFT('건물 성장 비용'!N$3,1)+1,0)
*IF(MOD($F276+LEFT($G$3,1)+4,5)=$U$6,$V$6)
*$E276,0)</f>
        <v>28306</v>
      </c>
      <c r="O276">
        <f>ROUNDDOWN(VLOOKUP($D276,'단계별 1일동안 획득하는 보상 량'!$B:$G,LEFT('건물 성장 비용'!O$3,1)+1,0)
*IF(MOD($F276+LEFT($G$3,1)+4,5)=$U$6,$V$6)
*$E276,0)</f>
        <v>11322</v>
      </c>
      <c r="P276">
        <f>ROUNDDOWN(VLOOKUP($D276,'단계별 1일동안 획득하는 보상 량'!$B:$G,LEFT('건물 성장 비용'!P$3,1)+1,0)
*IF(MOD($F276+LEFT($G$3,1)+4,5)=$U$6,$V$6)
*$E276,0)</f>
        <v>28306</v>
      </c>
      <c r="Q276">
        <f>ROUNDDOWN(VLOOKUP($D276,'단계별 1일동안 획득하는 보상 량'!$B:$G,LEFT('건물 성장 비용'!Q$3,1)+1,0)
*IF(MOD($F276+LEFT($G$3,1)+4,5)=$U$6,$V$6)
*$E276,0)</f>
        <v>22644</v>
      </c>
      <c r="R276">
        <f>ROUNDDOWN(VLOOKUP($D276,'단계별 1일동안 획득하는 보상 량'!$B:$G,LEFT('건물 성장 비용'!R$3,1)+1,0)
*IF(MOD($F276+LEFT($G$3,1)+4,5)=$U$6,$V$6)
*$E276,0)</f>
        <v>28306</v>
      </c>
      <c r="S276">
        <f>ROUNDDOWN(VLOOKUP($D276,'단계별 1일동안 획득하는 보상 량'!$B:$G,LEFT('건물 성장 비용'!S$3,1)+1,0)
*IF(MOD($F276+LEFT($G$3,1)+4,5)=$U$6,$V$6)
*$E276,0)</f>
        <v>16983</v>
      </c>
    </row>
    <row r="277" spans="4:19" x14ac:dyDescent="0.3">
      <c r="D277">
        <f t="shared" si="4"/>
        <v>55</v>
      </c>
      <c r="E277" s="30">
        <v>1</v>
      </c>
      <c r="F277" s="27">
        <v>273</v>
      </c>
      <c r="G277">
        <f>ROUNDDOWN(VLOOKUP($D277,'단계별 1일동안 획득하는 보상 량'!$B:$G,LEFT('건물 성장 비용'!G$3,1)+1,0)
*IF(MOD($F277+LEFT($G$3,1)+4,5)=$U$7,$V$7)
*$E277,0)</f>
        <v>37741</v>
      </c>
      <c r="H277">
        <f>ROUNDDOWN(VLOOKUP($D277,'단계별 1일동안 획득하는 보상 량'!$B:$G,LEFT('건물 성장 비용'!H$3,1)+1,0)
*IF(MOD($F277+LEFT($G$3,1)+4,5)=$U$7,$V$7)
*$E277,0)</f>
        <v>30193</v>
      </c>
      <c r="I277">
        <f>ROUNDDOWN(VLOOKUP($D277,'단계별 1일동안 획득하는 보상 량'!$B:$G,LEFT('건물 성장 비용'!I$3,1)+1,0)
*IF(MOD($F277+LEFT($G$3,1)+4,5)=$U$7,$V$7)
*$E277,0)</f>
        <v>22645</v>
      </c>
      <c r="J277">
        <f>ROUNDDOWN(VLOOKUP($D277,'단계별 1일동안 획득하는 보상 량'!$B:$G,LEFT('건물 성장 비용'!J$3,1)+1,0)
*IF(MOD($F277+LEFT($G$3,1)+4,5)=$U$7,$V$7)
*$E277,0)</f>
        <v>15096</v>
      </c>
      <c r="K277">
        <f>ROUNDDOWN(VLOOKUP($D277,'단계별 1일동안 획득하는 보상 량'!$B:$G,LEFT('건물 성장 비용'!K$3,1)+1,0)
*IF(MOD($F277+LEFT($G$3,1)+4,5)=$U$7,$V$7)
*$E277,0)</f>
        <v>7548</v>
      </c>
      <c r="L277">
        <f>ROUNDDOWN(VLOOKUP($D277,'단계별 1일동안 획득하는 보상 량'!$B:$G,LEFT('건물 성장 비용'!L$3,1)+1,0)
*IF(MOD($F277+LEFT($G$3,1)+4,5)=$U$7,$V$7)
*$E277,0)</f>
        <v>37741</v>
      </c>
      <c r="M277">
        <f>ROUNDDOWN(VLOOKUP($D277,'단계별 1일동안 획득하는 보상 량'!$B:$G,LEFT('건물 성장 비용'!M$3,1)+1,0)
*IF(MOD($F277+LEFT($G$3,1)+4,5)=$U$7,$V$7)
*$E277,0)</f>
        <v>7548</v>
      </c>
      <c r="N277">
        <f>ROUNDDOWN(VLOOKUP($D277,'단계별 1일동안 획득하는 보상 량'!$B:$G,LEFT('건물 성장 비용'!N$3,1)+1,0)
*IF(MOD($F277+LEFT($G$3,1)+4,5)=$U$7,$V$7)
*$E277,0)</f>
        <v>37741</v>
      </c>
      <c r="O277">
        <f>ROUNDDOWN(VLOOKUP($D277,'단계별 1일동안 획득하는 보상 량'!$B:$G,LEFT('건물 성장 비용'!O$3,1)+1,0)
*IF(MOD($F277+LEFT($G$3,1)+4,5)=$U$7,$V$7)
*$E277,0)</f>
        <v>15096</v>
      </c>
      <c r="P277">
        <f>ROUNDDOWN(VLOOKUP($D277,'단계별 1일동안 획득하는 보상 량'!$B:$G,LEFT('건물 성장 비용'!P$3,1)+1,0)
*IF(MOD($F277+LEFT($G$3,1)+4,5)=$U$7,$V$7)
*$E277,0)</f>
        <v>37741</v>
      </c>
      <c r="Q277">
        <f>ROUNDDOWN(VLOOKUP($D277,'단계별 1일동안 획득하는 보상 량'!$B:$G,LEFT('건물 성장 비용'!Q$3,1)+1,0)
*IF(MOD($F277+LEFT($G$3,1)+4,5)=$U$7,$V$7)
*$E277,0)</f>
        <v>30193</v>
      </c>
      <c r="R277">
        <f>ROUNDDOWN(VLOOKUP($D277,'단계별 1일동안 획득하는 보상 량'!$B:$G,LEFT('건물 성장 비용'!R$3,1)+1,0)
*IF(MOD($F277+LEFT($G$3,1)+4,5)=$U$7,$V$7)
*$E277,0)</f>
        <v>37741</v>
      </c>
      <c r="S277">
        <f>ROUNDDOWN(VLOOKUP($D277,'단계별 1일동안 획득하는 보상 량'!$B:$G,LEFT('건물 성장 비용'!S$3,1)+1,0)
*IF(MOD($F277+LEFT($G$3,1)+4,5)=$U$7,$V$7)
*$E277,0)</f>
        <v>22645</v>
      </c>
    </row>
    <row r="278" spans="4:19" x14ac:dyDescent="0.3">
      <c r="D278">
        <f t="shared" si="4"/>
        <v>55</v>
      </c>
      <c r="E278" s="30">
        <v>1</v>
      </c>
      <c r="F278" s="27">
        <v>274</v>
      </c>
      <c r="G278">
        <f>ROUNDDOWN(VLOOKUP($D278,'단계별 1일동안 획득하는 보상 량'!$B:$G,LEFT('건물 성장 비용'!G$3,1)+1,0)
*IF(MOD($F278+LEFT($G$3,1)+4,5)=$U$8,$V$8)
*$E278,0)</f>
        <v>47176</v>
      </c>
      <c r="H278">
        <f>ROUNDDOWN(VLOOKUP($D278,'단계별 1일동안 획득하는 보상 량'!$B:$G,LEFT('건물 성장 비용'!H$3,1)+1,0)
*IF(MOD($F278+LEFT($G$3,1)+4,5)=$U$8,$V$8)
*$E278,0)</f>
        <v>37741</v>
      </c>
      <c r="I278">
        <f>ROUNDDOWN(VLOOKUP($D278,'단계별 1일동안 획득하는 보상 량'!$B:$G,LEFT('건물 성장 비용'!I$3,1)+1,0)
*IF(MOD($F278+LEFT($G$3,1)+4,5)=$U$8,$V$8)
*$E278,0)</f>
        <v>28306</v>
      </c>
      <c r="J278">
        <f>ROUNDDOWN(VLOOKUP($D278,'단계별 1일동안 획득하는 보상 량'!$B:$G,LEFT('건물 성장 비용'!J$3,1)+1,0)
*IF(MOD($F278+LEFT($G$3,1)+4,5)=$U$8,$V$8)
*$E278,0)</f>
        <v>18870</v>
      </c>
      <c r="K278">
        <f>ROUNDDOWN(VLOOKUP($D278,'단계별 1일동안 획득하는 보상 량'!$B:$G,LEFT('건물 성장 비용'!K$3,1)+1,0)
*IF(MOD($F278+LEFT($G$3,1)+4,5)=$U$8,$V$8)
*$E278,0)</f>
        <v>9435</v>
      </c>
      <c r="L278">
        <f>ROUNDDOWN(VLOOKUP($D278,'단계별 1일동안 획득하는 보상 량'!$B:$G,LEFT('건물 성장 비용'!L$3,1)+1,0)
*IF(MOD($F278+LEFT($G$3,1)+4,5)=$U$8,$V$8)
*$E278,0)</f>
        <v>47176</v>
      </c>
      <c r="M278">
        <f>ROUNDDOWN(VLOOKUP($D278,'단계별 1일동안 획득하는 보상 량'!$B:$G,LEFT('건물 성장 비용'!M$3,1)+1,0)
*IF(MOD($F278+LEFT($G$3,1)+4,5)=$U$8,$V$8)
*$E278,0)</f>
        <v>9435</v>
      </c>
      <c r="N278">
        <f>ROUNDDOWN(VLOOKUP($D278,'단계별 1일동안 획득하는 보상 량'!$B:$G,LEFT('건물 성장 비용'!N$3,1)+1,0)
*IF(MOD($F278+LEFT($G$3,1)+4,5)=$U$8,$V$8)
*$E278,0)</f>
        <v>47176</v>
      </c>
      <c r="O278">
        <f>ROUNDDOWN(VLOOKUP($D278,'단계별 1일동안 획득하는 보상 량'!$B:$G,LEFT('건물 성장 비용'!O$3,1)+1,0)
*IF(MOD($F278+LEFT($G$3,1)+4,5)=$U$8,$V$8)
*$E278,0)</f>
        <v>18870</v>
      </c>
      <c r="P278">
        <f>ROUNDDOWN(VLOOKUP($D278,'단계별 1일동안 획득하는 보상 량'!$B:$G,LEFT('건물 성장 비용'!P$3,1)+1,0)
*IF(MOD($F278+LEFT($G$3,1)+4,5)=$U$8,$V$8)
*$E278,0)</f>
        <v>47176</v>
      </c>
      <c r="Q278">
        <f>ROUNDDOWN(VLOOKUP($D278,'단계별 1일동안 획득하는 보상 량'!$B:$G,LEFT('건물 성장 비용'!Q$3,1)+1,0)
*IF(MOD($F278+LEFT($G$3,1)+4,5)=$U$8,$V$8)
*$E278,0)</f>
        <v>37741</v>
      </c>
      <c r="R278">
        <f>ROUNDDOWN(VLOOKUP($D278,'단계별 1일동안 획득하는 보상 량'!$B:$G,LEFT('건물 성장 비용'!R$3,1)+1,0)
*IF(MOD($F278+LEFT($G$3,1)+4,5)=$U$8,$V$8)
*$E278,0)</f>
        <v>47176</v>
      </c>
      <c r="S278">
        <f>ROUNDDOWN(VLOOKUP($D278,'단계별 1일동안 획득하는 보상 량'!$B:$G,LEFT('건물 성장 비용'!S$3,1)+1,0)
*IF(MOD($F278+LEFT($G$3,1)+4,5)=$U$8,$V$8)
*$E278,0)</f>
        <v>28306</v>
      </c>
    </row>
    <row r="279" spans="4:19" x14ac:dyDescent="0.3">
      <c r="D279">
        <f t="shared" si="4"/>
        <v>55</v>
      </c>
      <c r="E279" s="30">
        <v>1</v>
      </c>
      <c r="F279" s="27">
        <v>275</v>
      </c>
      <c r="G279">
        <f>ROUNDDOWN(VLOOKUP($D279,'단계별 1일동안 획득하는 보상 량'!$B:$G,LEFT('건물 성장 비용'!G$3,1)+1,0)
*IF(MOD($F279+LEFT($G$3,1)+4,5)=$U$9,$V$9)
*$E279,0)</f>
        <v>56612</v>
      </c>
      <c r="H279">
        <f>ROUNDDOWN(VLOOKUP($D279,'단계별 1일동안 획득하는 보상 량'!$B:$G,LEFT('건물 성장 비용'!H$3,1)+1,0)
*IF(MOD($F279+LEFT($G$3,1)+4,5)=$U$9,$V$9)
*$E279,0)</f>
        <v>45289</v>
      </c>
      <c r="I279">
        <f>ROUNDDOWN(VLOOKUP($D279,'단계별 1일동안 획득하는 보상 량'!$B:$G,LEFT('건물 성장 비용'!I$3,1)+1,0)
*IF(MOD($F279+LEFT($G$3,1)+4,5)=$U$9,$V$9)
*$E279,0)</f>
        <v>33967</v>
      </c>
      <c r="J279">
        <f>ROUNDDOWN(VLOOKUP($D279,'단계별 1일동안 획득하는 보상 량'!$B:$G,LEFT('건물 성장 비용'!J$3,1)+1,0)
*IF(MOD($F279+LEFT($G$3,1)+4,5)=$U$9,$V$9)
*$E279,0)</f>
        <v>22644</v>
      </c>
      <c r="K279">
        <f>ROUNDDOWN(VLOOKUP($D279,'단계별 1일동안 획득하는 보상 량'!$B:$G,LEFT('건물 성장 비용'!K$3,1)+1,0)
*IF(MOD($F279+LEFT($G$3,1)+4,5)=$U$9,$V$9)
*$E279,0)</f>
        <v>11322</v>
      </c>
      <c r="L279">
        <f>ROUNDDOWN(VLOOKUP($D279,'단계별 1일동안 획득하는 보상 량'!$B:$G,LEFT('건물 성장 비용'!L$3,1)+1,0)
*IF(MOD($F279+LEFT($G$3,1)+4,5)=$U$9,$V$9)
*$E279,0)</f>
        <v>56612</v>
      </c>
      <c r="M279">
        <f>ROUNDDOWN(VLOOKUP($D279,'단계별 1일동안 획득하는 보상 량'!$B:$G,LEFT('건물 성장 비용'!M$3,1)+1,0)
*IF(MOD($F279+LEFT($G$3,1)+4,5)=$U$9,$V$9)
*$E279,0)</f>
        <v>11322</v>
      </c>
      <c r="N279">
        <f>ROUNDDOWN(VLOOKUP($D279,'단계별 1일동안 획득하는 보상 량'!$B:$G,LEFT('건물 성장 비용'!N$3,1)+1,0)
*IF(MOD($F279+LEFT($G$3,1)+4,5)=$U$9,$V$9)
*$E279,0)</f>
        <v>56612</v>
      </c>
      <c r="O279">
        <f>ROUNDDOWN(VLOOKUP($D279,'단계별 1일동안 획득하는 보상 량'!$B:$G,LEFT('건물 성장 비용'!O$3,1)+1,0)
*IF(MOD($F279+LEFT($G$3,1)+4,5)=$U$9,$V$9)
*$E279,0)</f>
        <v>22644</v>
      </c>
      <c r="P279">
        <f>ROUNDDOWN(VLOOKUP($D279,'단계별 1일동안 획득하는 보상 량'!$B:$G,LEFT('건물 성장 비용'!P$3,1)+1,0)
*IF(MOD($F279+LEFT($G$3,1)+4,5)=$U$9,$V$9)
*$E279,0)</f>
        <v>56612</v>
      </c>
      <c r="Q279">
        <f>ROUNDDOWN(VLOOKUP($D279,'단계별 1일동안 획득하는 보상 량'!$B:$G,LEFT('건물 성장 비용'!Q$3,1)+1,0)
*IF(MOD($F279+LEFT($G$3,1)+4,5)=$U$9,$V$9)
*$E279,0)</f>
        <v>45289</v>
      </c>
      <c r="R279">
        <f>ROUNDDOWN(VLOOKUP($D279,'단계별 1일동안 획득하는 보상 량'!$B:$G,LEFT('건물 성장 비용'!R$3,1)+1,0)
*IF(MOD($F279+LEFT($G$3,1)+4,5)=$U$9,$V$9)
*$E279,0)</f>
        <v>56612</v>
      </c>
      <c r="S279">
        <f>ROUNDDOWN(VLOOKUP($D279,'단계별 1일동안 획득하는 보상 량'!$B:$G,LEFT('건물 성장 비용'!S$3,1)+1,0)
*IF(MOD($F279+LEFT($G$3,1)+4,5)=$U$9,$V$9)
*$E279,0)</f>
        <v>33967</v>
      </c>
    </row>
    <row r="280" spans="4:19" x14ac:dyDescent="0.3">
      <c r="D280">
        <f t="shared" si="4"/>
        <v>56</v>
      </c>
      <c r="E280" s="30">
        <v>1</v>
      </c>
      <c r="F280" s="27">
        <v>276</v>
      </c>
      <c r="G280">
        <f>ROUNDDOWN(VLOOKUP($D280,'단계별 1일동안 획득하는 보상 량'!$B:$G,LEFT('건물 성장 비용'!G$3,1)+1,0)
*IF(MOD($F280+LEFT($G$3,1)+4,5)=$U$5,$V$5)
*$E280,0)</f>
        <v>22644</v>
      </c>
      <c r="H280">
        <f>ROUNDDOWN(VLOOKUP($D280,'단계별 1일동안 획득하는 보상 량'!$B:$G,LEFT('건물 성장 비용'!H$3,1)+1,0)
*IF(MOD($F280+LEFT($G$3,1)+4,5)=$U$5,$V$5)
*$E280,0)</f>
        <v>18115</v>
      </c>
      <c r="I280">
        <f>ROUNDDOWN(VLOOKUP($D280,'단계별 1일동안 획득하는 보상 량'!$B:$G,LEFT('건물 성장 비용'!I$3,1)+1,0)
*IF(MOD($F280+LEFT($G$3,1)+4,5)=$U$5,$V$5)
*$E280,0)</f>
        <v>0</v>
      </c>
      <c r="J280">
        <f>ROUNDDOWN(VLOOKUP($D280,'단계별 1일동안 획득하는 보상 량'!$B:$G,LEFT('건물 성장 비용'!J$3,1)+1,0)
*IF(MOD($F280+LEFT($G$3,1)+4,5)=$U$5,$V$5)
*$E280,0)</f>
        <v>0</v>
      </c>
      <c r="K280">
        <f>ROUNDDOWN(VLOOKUP($D280,'단계별 1일동안 획득하는 보상 량'!$B:$G,LEFT('건물 성장 비용'!K$3,1)+1,0)
*IF(MOD($F280+LEFT($G$3,1)+4,5)=$U$5,$V$5)
*$E280,0)</f>
        <v>0</v>
      </c>
      <c r="L280">
        <f>ROUNDDOWN(VLOOKUP($D280,'단계별 1일동안 획득하는 보상 량'!$B:$G,LEFT('건물 성장 비용'!L$3,1)+1,0)
*IF(MOD($F280+LEFT($G$3,1)+4,5)=$U$5,$V$5)
*$E280,0)</f>
        <v>22644</v>
      </c>
      <c r="M280">
        <f>ROUNDDOWN(VLOOKUP($D280,'단계별 1일동안 획득하는 보상 량'!$B:$G,LEFT('건물 성장 비용'!M$3,1)+1,0)
*IF(MOD($F280+LEFT($G$3,1)+4,5)=$U$5,$V$5)
*$E280,0)</f>
        <v>0</v>
      </c>
      <c r="N280">
        <f>ROUNDDOWN(VLOOKUP($D280,'단계별 1일동안 획득하는 보상 량'!$B:$G,LEFT('건물 성장 비용'!N$3,1)+1,0)
*IF(MOD($F280+LEFT($G$3,1)+4,5)=$U$5,$V$5)
*$E280,0)</f>
        <v>22644</v>
      </c>
      <c r="O280">
        <f>ROUNDDOWN(VLOOKUP($D280,'단계별 1일동안 획득하는 보상 량'!$B:$G,LEFT('건물 성장 비용'!O$3,1)+1,0)
*IF(MOD($F280+LEFT($G$3,1)+4,5)=$U$5,$V$5)
*$E280,0)</f>
        <v>0</v>
      </c>
      <c r="P280">
        <f>ROUNDDOWN(VLOOKUP($D280,'단계별 1일동안 획득하는 보상 량'!$B:$G,LEFT('건물 성장 비용'!P$3,1)+1,0)
*IF(MOD($F280+LEFT($G$3,1)+4,5)=$U$5,$V$5)
*$E280,0)</f>
        <v>22644</v>
      </c>
      <c r="Q280">
        <f>ROUNDDOWN(VLOOKUP($D280,'단계별 1일동안 획득하는 보상 량'!$B:$G,LEFT('건물 성장 비용'!Q$3,1)+1,0)
*IF(MOD($F280+LEFT($G$3,1)+4,5)=$U$5,$V$5)
*$E280,0)</f>
        <v>18115</v>
      </c>
      <c r="R280">
        <f>ROUNDDOWN(VLOOKUP($D280,'단계별 1일동안 획득하는 보상 량'!$B:$G,LEFT('건물 성장 비용'!R$3,1)+1,0)
*IF(MOD($F280+LEFT($G$3,1)+4,5)=$U$5,$V$5)
*$E280,0)</f>
        <v>22644</v>
      </c>
      <c r="S280">
        <f>ROUNDDOWN(VLOOKUP($D280,'단계별 1일동안 획득하는 보상 량'!$B:$G,LEFT('건물 성장 비용'!S$3,1)+1,0)
*IF(MOD($F280+LEFT($G$3,1)+4,5)=$U$5,$V$5)
*$E280,0)</f>
        <v>0</v>
      </c>
    </row>
    <row r="281" spans="4:19" x14ac:dyDescent="0.3">
      <c r="D281">
        <f t="shared" si="4"/>
        <v>56</v>
      </c>
      <c r="E281" s="30">
        <v>1</v>
      </c>
      <c r="F281" s="27">
        <v>277</v>
      </c>
      <c r="G281">
        <f>ROUNDDOWN(VLOOKUP($D281,'단계별 1일동안 획득하는 보상 량'!$B:$G,LEFT('건물 성장 비용'!G$3,1)+1,0)
*IF(MOD($F281+LEFT($G$3,1)+4,5)=$U$6,$V$6)
*$E281,0)</f>
        <v>33967</v>
      </c>
      <c r="H281">
        <f>ROUNDDOWN(VLOOKUP($D281,'단계별 1일동안 획득하는 보상 량'!$B:$G,LEFT('건물 성장 비용'!H$3,1)+1,0)
*IF(MOD($F281+LEFT($G$3,1)+4,5)=$U$6,$V$6)
*$E281,0)</f>
        <v>27173</v>
      </c>
      <c r="I281">
        <f>ROUNDDOWN(VLOOKUP($D281,'단계별 1일동안 획득하는 보상 량'!$B:$G,LEFT('건물 성장 비용'!I$3,1)+1,0)
*IF(MOD($F281+LEFT($G$3,1)+4,5)=$U$6,$V$6)
*$E281,0)</f>
        <v>0</v>
      </c>
      <c r="J281">
        <f>ROUNDDOWN(VLOOKUP($D281,'단계별 1일동안 획득하는 보상 량'!$B:$G,LEFT('건물 성장 비용'!J$3,1)+1,0)
*IF(MOD($F281+LEFT($G$3,1)+4,5)=$U$6,$V$6)
*$E281,0)</f>
        <v>0</v>
      </c>
      <c r="K281">
        <f>ROUNDDOWN(VLOOKUP($D281,'단계별 1일동안 획득하는 보상 량'!$B:$G,LEFT('건물 성장 비용'!K$3,1)+1,0)
*IF(MOD($F281+LEFT($G$3,1)+4,5)=$U$6,$V$6)
*$E281,0)</f>
        <v>0</v>
      </c>
      <c r="L281">
        <f>ROUNDDOWN(VLOOKUP($D281,'단계별 1일동안 획득하는 보상 량'!$B:$G,LEFT('건물 성장 비용'!L$3,1)+1,0)
*IF(MOD($F281+LEFT($G$3,1)+4,5)=$U$6,$V$6)
*$E281,0)</f>
        <v>33967</v>
      </c>
      <c r="M281">
        <f>ROUNDDOWN(VLOOKUP($D281,'단계별 1일동안 획득하는 보상 량'!$B:$G,LEFT('건물 성장 비용'!M$3,1)+1,0)
*IF(MOD($F281+LEFT($G$3,1)+4,5)=$U$6,$V$6)
*$E281,0)</f>
        <v>0</v>
      </c>
      <c r="N281">
        <f>ROUNDDOWN(VLOOKUP($D281,'단계별 1일동안 획득하는 보상 량'!$B:$G,LEFT('건물 성장 비용'!N$3,1)+1,0)
*IF(MOD($F281+LEFT($G$3,1)+4,5)=$U$6,$V$6)
*$E281,0)</f>
        <v>33967</v>
      </c>
      <c r="O281">
        <f>ROUNDDOWN(VLOOKUP($D281,'단계별 1일동안 획득하는 보상 량'!$B:$G,LEFT('건물 성장 비용'!O$3,1)+1,0)
*IF(MOD($F281+LEFT($G$3,1)+4,5)=$U$6,$V$6)
*$E281,0)</f>
        <v>0</v>
      </c>
      <c r="P281">
        <f>ROUNDDOWN(VLOOKUP($D281,'단계별 1일동안 획득하는 보상 량'!$B:$G,LEFT('건물 성장 비용'!P$3,1)+1,0)
*IF(MOD($F281+LEFT($G$3,1)+4,5)=$U$6,$V$6)
*$E281,0)</f>
        <v>33967</v>
      </c>
      <c r="Q281">
        <f>ROUNDDOWN(VLOOKUP($D281,'단계별 1일동안 획득하는 보상 량'!$B:$G,LEFT('건물 성장 비용'!Q$3,1)+1,0)
*IF(MOD($F281+LEFT($G$3,1)+4,5)=$U$6,$V$6)
*$E281,0)</f>
        <v>27173</v>
      </c>
      <c r="R281">
        <f>ROUNDDOWN(VLOOKUP($D281,'단계별 1일동안 획득하는 보상 량'!$B:$G,LEFT('건물 성장 비용'!R$3,1)+1,0)
*IF(MOD($F281+LEFT($G$3,1)+4,5)=$U$6,$V$6)
*$E281,0)</f>
        <v>33967</v>
      </c>
      <c r="S281">
        <f>ROUNDDOWN(VLOOKUP($D281,'단계별 1일동안 획득하는 보상 량'!$B:$G,LEFT('건물 성장 비용'!S$3,1)+1,0)
*IF(MOD($F281+LEFT($G$3,1)+4,5)=$U$6,$V$6)
*$E281,0)</f>
        <v>0</v>
      </c>
    </row>
    <row r="282" spans="4:19" x14ac:dyDescent="0.3">
      <c r="D282">
        <f t="shared" si="4"/>
        <v>56</v>
      </c>
      <c r="E282" s="30">
        <v>1</v>
      </c>
      <c r="F282" s="27">
        <v>278</v>
      </c>
      <c r="G282">
        <f>ROUNDDOWN(VLOOKUP($D282,'단계별 1일동안 획득하는 보상 량'!$B:$G,LEFT('건물 성장 비용'!G$3,1)+1,0)
*IF(MOD($F282+LEFT($G$3,1)+4,5)=$U$7,$V$7)
*$E282,0)</f>
        <v>45289</v>
      </c>
      <c r="H282">
        <f>ROUNDDOWN(VLOOKUP($D282,'단계별 1일동안 획득하는 보상 량'!$B:$G,LEFT('건물 성장 비용'!H$3,1)+1,0)
*IF(MOD($F282+LEFT($G$3,1)+4,5)=$U$7,$V$7)
*$E282,0)</f>
        <v>36231</v>
      </c>
      <c r="I282">
        <f>ROUNDDOWN(VLOOKUP($D282,'단계별 1일동안 획득하는 보상 량'!$B:$G,LEFT('건물 성장 비용'!I$3,1)+1,0)
*IF(MOD($F282+LEFT($G$3,1)+4,5)=$U$7,$V$7)
*$E282,0)</f>
        <v>0</v>
      </c>
      <c r="J282">
        <f>ROUNDDOWN(VLOOKUP($D282,'단계별 1일동안 획득하는 보상 량'!$B:$G,LEFT('건물 성장 비용'!J$3,1)+1,0)
*IF(MOD($F282+LEFT($G$3,1)+4,5)=$U$7,$V$7)
*$E282,0)</f>
        <v>0</v>
      </c>
      <c r="K282">
        <f>ROUNDDOWN(VLOOKUP($D282,'단계별 1일동안 획득하는 보상 량'!$B:$G,LEFT('건물 성장 비용'!K$3,1)+1,0)
*IF(MOD($F282+LEFT($G$3,1)+4,5)=$U$7,$V$7)
*$E282,0)</f>
        <v>0</v>
      </c>
      <c r="L282">
        <f>ROUNDDOWN(VLOOKUP($D282,'단계별 1일동안 획득하는 보상 량'!$B:$G,LEFT('건물 성장 비용'!L$3,1)+1,0)
*IF(MOD($F282+LEFT($G$3,1)+4,5)=$U$7,$V$7)
*$E282,0)</f>
        <v>45289</v>
      </c>
      <c r="M282">
        <f>ROUNDDOWN(VLOOKUP($D282,'단계별 1일동안 획득하는 보상 량'!$B:$G,LEFT('건물 성장 비용'!M$3,1)+1,0)
*IF(MOD($F282+LEFT($G$3,1)+4,5)=$U$7,$V$7)
*$E282,0)</f>
        <v>0</v>
      </c>
      <c r="N282">
        <f>ROUNDDOWN(VLOOKUP($D282,'단계별 1일동안 획득하는 보상 량'!$B:$G,LEFT('건물 성장 비용'!N$3,1)+1,0)
*IF(MOD($F282+LEFT($G$3,1)+4,5)=$U$7,$V$7)
*$E282,0)</f>
        <v>45289</v>
      </c>
      <c r="O282">
        <f>ROUNDDOWN(VLOOKUP($D282,'단계별 1일동안 획득하는 보상 량'!$B:$G,LEFT('건물 성장 비용'!O$3,1)+1,0)
*IF(MOD($F282+LEFT($G$3,1)+4,5)=$U$7,$V$7)
*$E282,0)</f>
        <v>0</v>
      </c>
      <c r="P282">
        <f>ROUNDDOWN(VLOOKUP($D282,'단계별 1일동안 획득하는 보상 량'!$B:$G,LEFT('건물 성장 비용'!P$3,1)+1,0)
*IF(MOD($F282+LEFT($G$3,1)+4,5)=$U$7,$V$7)
*$E282,0)</f>
        <v>45289</v>
      </c>
      <c r="Q282">
        <f>ROUNDDOWN(VLOOKUP($D282,'단계별 1일동안 획득하는 보상 량'!$B:$G,LEFT('건물 성장 비용'!Q$3,1)+1,0)
*IF(MOD($F282+LEFT($G$3,1)+4,5)=$U$7,$V$7)
*$E282,0)</f>
        <v>36231</v>
      </c>
      <c r="R282">
        <f>ROUNDDOWN(VLOOKUP($D282,'단계별 1일동안 획득하는 보상 량'!$B:$G,LEFT('건물 성장 비용'!R$3,1)+1,0)
*IF(MOD($F282+LEFT($G$3,1)+4,5)=$U$7,$V$7)
*$E282,0)</f>
        <v>45289</v>
      </c>
      <c r="S282">
        <f>ROUNDDOWN(VLOOKUP($D282,'단계별 1일동안 획득하는 보상 량'!$B:$G,LEFT('건물 성장 비용'!S$3,1)+1,0)
*IF(MOD($F282+LEFT($G$3,1)+4,5)=$U$7,$V$7)
*$E282,0)</f>
        <v>0</v>
      </c>
    </row>
    <row r="283" spans="4:19" x14ac:dyDescent="0.3">
      <c r="D283">
        <f t="shared" si="4"/>
        <v>56</v>
      </c>
      <c r="E283" s="30">
        <v>1</v>
      </c>
      <c r="F283" s="27">
        <v>279</v>
      </c>
      <c r="G283">
        <f>ROUNDDOWN(VLOOKUP($D283,'단계별 1일동안 획득하는 보상 량'!$B:$G,LEFT('건물 성장 비용'!G$3,1)+1,0)
*IF(MOD($F283+LEFT($G$3,1)+4,5)=$U$8,$V$8)
*$E283,0)</f>
        <v>56612</v>
      </c>
      <c r="H283">
        <f>ROUNDDOWN(VLOOKUP($D283,'단계별 1일동안 획득하는 보상 량'!$B:$G,LEFT('건물 성장 비용'!H$3,1)+1,0)
*IF(MOD($F283+LEFT($G$3,1)+4,5)=$U$8,$V$8)
*$E283,0)</f>
        <v>45289</v>
      </c>
      <c r="I283">
        <f>ROUNDDOWN(VLOOKUP($D283,'단계별 1일동안 획득하는 보상 량'!$B:$G,LEFT('건물 성장 비용'!I$3,1)+1,0)
*IF(MOD($F283+LEFT($G$3,1)+4,5)=$U$8,$V$8)
*$E283,0)</f>
        <v>0</v>
      </c>
      <c r="J283">
        <f>ROUNDDOWN(VLOOKUP($D283,'단계별 1일동안 획득하는 보상 량'!$B:$G,LEFT('건물 성장 비용'!J$3,1)+1,0)
*IF(MOD($F283+LEFT($G$3,1)+4,5)=$U$8,$V$8)
*$E283,0)</f>
        <v>0</v>
      </c>
      <c r="K283">
        <f>ROUNDDOWN(VLOOKUP($D283,'단계별 1일동안 획득하는 보상 량'!$B:$G,LEFT('건물 성장 비용'!K$3,1)+1,0)
*IF(MOD($F283+LEFT($G$3,1)+4,5)=$U$8,$V$8)
*$E283,0)</f>
        <v>0</v>
      </c>
      <c r="L283">
        <f>ROUNDDOWN(VLOOKUP($D283,'단계별 1일동안 획득하는 보상 량'!$B:$G,LEFT('건물 성장 비용'!L$3,1)+1,0)
*IF(MOD($F283+LEFT($G$3,1)+4,5)=$U$8,$V$8)
*$E283,0)</f>
        <v>56612</v>
      </c>
      <c r="M283">
        <f>ROUNDDOWN(VLOOKUP($D283,'단계별 1일동안 획득하는 보상 량'!$B:$G,LEFT('건물 성장 비용'!M$3,1)+1,0)
*IF(MOD($F283+LEFT($G$3,1)+4,5)=$U$8,$V$8)
*$E283,0)</f>
        <v>0</v>
      </c>
      <c r="N283">
        <f>ROUNDDOWN(VLOOKUP($D283,'단계별 1일동안 획득하는 보상 량'!$B:$G,LEFT('건물 성장 비용'!N$3,1)+1,0)
*IF(MOD($F283+LEFT($G$3,1)+4,5)=$U$8,$V$8)
*$E283,0)</f>
        <v>56612</v>
      </c>
      <c r="O283">
        <f>ROUNDDOWN(VLOOKUP($D283,'단계별 1일동안 획득하는 보상 량'!$B:$G,LEFT('건물 성장 비용'!O$3,1)+1,0)
*IF(MOD($F283+LEFT($G$3,1)+4,5)=$U$8,$V$8)
*$E283,0)</f>
        <v>0</v>
      </c>
      <c r="P283">
        <f>ROUNDDOWN(VLOOKUP($D283,'단계별 1일동안 획득하는 보상 량'!$B:$G,LEFT('건물 성장 비용'!P$3,1)+1,0)
*IF(MOD($F283+LEFT($G$3,1)+4,5)=$U$8,$V$8)
*$E283,0)</f>
        <v>56612</v>
      </c>
      <c r="Q283">
        <f>ROUNDDOWN(VLOOKUP($D283,'단계별 1일동안 획득하는 보상 량'!$B:$G,LEFT('건물 성장 비용'!Q$3,1)+1,0)
*IF(MOD($F283+LEFT($G$3,1)+4,5)=$U$8,$V$8)
*$E283,0)</f>
        <v>45289</v>
      </c>
      <c r="R283">
        <f>ROUNDDOWN(VLOOKUP($D283,'단계별 1일동안 획득하는 보상 량'!$B:$G,LEFT('건물 성장 비용'!R$3,1)+1,0)
*IF(MOD($F283+LEFT($G$3,1)+4,5)=$U$8,$V$8)
*$E283,0)</f>
        <v>56612</v>
      </c>
      <c r="S283">
        <f>ROUNDDOWN(VLOOKUP($D283,'단계별 1일동안 획득하는 보상 량'!$B:$G,LEFT('건물 성장 비용'!S$3,1)+1,0)
*IF(MOD($F283+LEFT($G$3,1)+4,5)=$U$8,$V$8)
*$E283,0)</f>
        <v>0</v>
      </c>
    </row>
    <row r="284" spans="4:19" x14ac:dyDescent="0.3">
      <c r="D284">
        <f t="shared" si="4"/>
        <v>56</v>
      </c>
      <c r="E284" s="30">
        <v>1</v>
      </c>
      <c r="F284" s="27">
        <v>280</v>
      </c>
      <c r="G284">
        <f>ROUNDDOWN(VLOOKUP($D284,'단계별 1일동안 획득하는 보상 량'!$B:$G,LEFT('건물 성장 비용'!G$3,1)+1,0)
*IF(MOD($F284+LEFT($G$3,1)+4,5)=$U$9,$V$9)
*$E284,0)</f>
        <v>67934</v>
      </c>
      <c r="H284">
        <f>ROUNDDOWN(VLOOKUP($D284,'단계별 1일동안 획득하는 보상 량'!$B:$G,LEFT('건물 성장 비용'!H$3,1)+1,0)
*IF(MOD($F284+LEFT($G$3,1)+4,5)=$U$9,$V$9)
*$E284,0)</f>
        <v>54347</v>
      </c>
      <c r="I284">
        <f>ROUNDDOWN(VLOOKUP($D284,'단계별 1일동안 획득하는 보상 량'!$B:$G,LEFT('건물 성장 비용'!I$3,1)+1,0)
*IF(MOD($F284+LEFT($G$3,1)+4,5)=$U$9,$V$9)
*$E284,0)</f>
        <v>0</v>
      </c>
      <c r="J284">
        <f>ROUNDDOWN(VLOOKUP($D284,'단계별 1일동안 획득하는 보상 량'!$B:$G,LEFT('건물 성장 비용'!J$3,1)+1,0)
*IF(MOD($F284+LEFT($G$3,1)+4,5)=$U$9,$V$9)
*$E284,0)</f>
        <v>0</v>
      </c>
      <c r="K284">
        <f>ROUNDDOWN(VLOOKUP($D284,'단계별 1일동안 획득하는 보상 량'!$B:$G,LEFT('건물 성장 비용'!K$3,1)+1,0)
*IF(MOD($F284+LEFT($G$3,1)+4,5)=$U$9,$V$9)
*$E284,0)</f>
        <v>0</v>
      </c>
      <c r="L284">
        <f>ROUNDDOWN(VLOOKUP($D284,'단계별 1일동안 획득하는 보상 량'!$B:$G,LEFT('건물 성장 비용'!L$3,1)+1,0)
*IF(MOD($F284+LEFT($G$3,1)+4,5)=$U$9,$V$9)
*$E284,0)</f>
        <v>67934</v>
      </c>
      <c r="M284">
        <f>ROUNDDOWN(VLOOKUP($D284,'단계별 1일동안 획득하는 보상 량'!$B:$G,LEFT('건물 성장 비용'!M$3,1)+1,0)
*IF(MOD($F284+LEFT($G$3,1)+4,5)=$U$9,$V$9)
*$E284,0)</f>
        <v>0</v>
      </c>
      <c r="N284">
        <f>ROUNDDOWN(VLOOKUP($D284,'단계별 1일동안 획득하는 보상 량'!$B:$G,LEFT('건물 성장 비용'!N$3,1)+1,0)
*IF(MOD($F284+LEFT($G$3,1)+4,5)=$U$9,$V$9)
*$E284,0)</f>
        <v>67934</v>
      </c>
      <c r="O284">
        <f>ROUNDDOWN(VLOOKUP($D284,'단계별 1일동안 획득하는 보상 량'!$B:$G,LEFT('건물 성장 비용'!O$3,1)+1,0)
*IF(MOD($F284+LEFT($G$3,1)+4,5)=$U$9,$V$9)
*$E284,0)</f>
        <v>0</v>
      </c>
      <c r="P284">
        <f>ROUNDDOWN(VLOOKUP($D284,'단계별 1일동안 획득하는 보상 량'!$B:$G,LEFT('건물 성장 비용'!P$3,1)+1,0)
*IF(MOD($F284+LEFT($G$3,1)+4,5)=$U$9,$V$9)
*$E284,0)</f>
        <v>67934</v>
      </c>
      <c r="Q284">
        <f>ROUNDDOWN(VLOOKUP($D284,'단계별 1일동안 획득하는 보상 량'!$B:$G,LEFT('건물 성장 비용'!Q$3,1)+1,0)
*IF(MOD($F284+LEFT($G$3,1)+4,5)=$U$9,$V$9)
*$E284,0)</f>
        <v>54347</v>
      </c>
      <c r="R284">
        <f>ROUNDDOWN(VLOOKUP($D284,'단계별 1일동안 획득하는 보상 량'!$B:$G,LEFT('건물 성장 비용'!R$3,1)+1,0)
*IF(MOD($F284+LEFT($G$3,1)+4,5)=$U$9,$V$9)
*$E284,0)</f>
        <v>67934</v>
      </c>
      <c r="S284">
        <f>ROUNDDOWN(VLOOKUP($D284,'단계별 1일동안 획득하는 보상 량'!$B:$G,LEFT('건물 성장 비용'!S$3,1)+1,0)
*IF(MOD($F284+LEFT($G$3,1)+4,5)=$U$9,$V$9)
*$E284,0)</f>
        <v>0</v>
      </c>
    </row>
    <row r="285" spans="4:19" x14ac:dyDescent="0.3">
      <c r="D285">
        <f t="shared" si="4"/>
        <v>57</v>
      </c>
      <c r="E285" s="30">
        <v>1</v>
      </c>
      <c r="F285" s="27">
        <v>281</v>
      </c>
      <c r="G285">
        <f>ROUNDDOWN(VLOOKUP($D285,'단계별 1일동안 획득하는 보상 량'!$B:$G,LEFT('건물 성장 비용'!G$3,1)+1,0)
*IF(MOD($F285+LEFT($G$3,1)+4,5)=$U$5,$V$5)
*$E285,0)</f>
        <v>27173</v>
      </c>
      <c r="H285">
        <f>ROUNDDOWN(VLOOKUP($D285,'단계별 1일동안 획득하는 보상 량'!$B:$G,LEFT('건물 성장 비용'!H$3,1)+1,0)
*IF(MOD($F285+LEFT($G$3,1)+4,5)=$U$5,$V$5)
*$E285,0)</f>
        <v>0</v>
      </c>
      <c r="I285">
        <f>ROUNDDOWN(VLOOKUP($D285,'단계별 1일동안 획득하는 보상 량'!$B:$G,LEFT('건물 성장 비용'!I$3,1)+1,0)
*IF(MOD($F285+LEFT($G$3,1)+4,5)=$U$5,$V$5)
*$E285,0)</f>
        <v>16304</v>
      </c>
      <c r="J285">
        <f>ROUNDDOWN(VLOOKUP($D285,'단계별 1일동안 획득하는 보상 량'!$B:$G,LEFT('건물 성장 비용'!J$3,1)+1,0)
*IF(MOD($F285+LEFT($G$3,1)+4,5)=$U$5,$V$5)
*$E285,0)</f>
        <v>0</v>
      </c>
      <c r="K285">
        <f>ROUNDDOWN(VLOOKUP($D285,'단계별 1일동안 획득하는 보상 량'!$B:$G,LEFT('건물 성장 비용'!K$3,1)+1,0)
*IF(MOD($F285+LEFT($G$3,1)+4,5)=$U$5,$V$5)
*$E285,0)</f>
        <v>0</v>
      </c>
      <c r="L285">
        <f>ROUNDDOWN(VLOOKUP($D285,'단계별 1일동안 획득하는 보상 량'!$B:$G,LEFT('건물 성장 비용'!L$3,1)+1,0)
*IF(MOD($F285+LEFT($G$3,1)+4,5)=$U$5,$V$5)
*$E285,0)</f>
        <v>27173</v>
      </c>
      <c r="M285">
        <f>ROUNDDOWN(VLOOKUP($D285,'단계별 1일동안 획득하는 보상 량'!$B:$G,LEFT('건물 성장 비용'!M$3,1)+1,0)
*IF(MOD($F285+LEFT($G$3,1)+4,5)=$U$5,$V$5)
*$E285,0)</f>
        <v>0</v>
      </c>
      <c r="N285">
        <f>ROUNDDOWN(VLOOKUP($D285,'단계별 1일동안 획득하는 보상 량'!$B:$G,LEFT('건물 성장 비용'!N$3,1)+1,0)
*IF(MOD($F285+LEFT($G$3,1)+4,5)=$U$5,$V$5)
*$E285,0)</f>
        <v>27173</v>
      </c>
      <c r="O285">
        <f>ROUNDDOWN(VLOOKUP($D285,'단계별 1일동안 획득하는 보상 량'!$B:$G,LEFT('건물 성장 비용'!O$3,1)+1,0)
*IF(MOD($F285+LEFT($G$3,1)+4,5)=$U$5,$V$5)
*$E285,0)</f>
        <v>0</v>
      </c>
      <c r="P285">
        <f>ROUNDDOWN(VLOOKUP($D285,'단계별 1일동안 획득하는 보상 량'!$B:$G,LEFT('건물 성장 비용'!P$3,1)+1,0)
*IF(MOD($F285+LEFT($G$3,1)+4,5)=$U$5,$V$5)
*$E285,0)</f>
        <v>27173</v>
      </c>
      <c r="Q285">
        <f>ROUNDDOWN(VLOOKUP($D285,'단계별 1일동안 획득하는 보상 량'!$B:$G,LEFT('건물 성장 비용'!Q$3,1)+1,0)
*IF(MOD($F285+LEFT($G$3,1)+4,5)=$U$5,$V$5)
*$E285,0)</f>
        <v>0</v>
      </c>
      <c r="R285">
        <f>ROUNDDOWN(VLOOKUP($D285,'단계별 1일동안 획득하는 보상 량'!$B:$G,LEFT('건물 성장 비용'!R$3,1)+1,0)
*IF(MOD($F285+LEFT($G$3,1)+4,5)=$U$5,$V$5)
*$E285,0)</f>
        <v>27173</v>
      </c>
      <c r="S285">
        <f>ROUNDDOWN(VLOOKUP($D285,'단계별 1일동안 획득하는 보상 량'!$B:$G,LEFT('건물 성장 비용'!S$3,1)+1,0)
*IF(MOD($F285+LEFT($G$3,1)+4,5)=$U$5,$V$5)
*$E285,0)</f>
        <v>16304</v>
      </c>
    </row>
    <row r="286" spans="4:19" x14ac:dyDescent="0.3">
      <c r="D286">
        <f t="shared" si="4"/>
        <v>57</v>
      </c>
      <c r="E286" s="30">
        <v>1</v>
      </c>
      <c r="F286" s="27">
        <v>282</v>
      </c>
      <c r="G286">
        <f>ROUNDDOWN(VLOOKUP($D286,'단계별 1일동안 획득하는 보상 량'!$B:$G,LEFT('건물 성장 비용'!G$3,1)+1,0)
*IF(MOD($F286+LEFT($G$3,1)+4,5)=$U$6,$V$6)
*$E286,0)</f>
        <v>40760</v>
      </c>
      <c r="H286">
        <f>ROUNDDOWN(VLOOKUP($D286,'단계별 1일동안 획득하는 보상 량'!$B:$G,LEFT('건물 성장 비용'!H$3,1)+1,0)
*IF(MOD($F286+LEFT($G$3,1)+4,5)=$U$6,$V$6)
*$E286,0)</f>
        <v>0</v>
      </c>
      <c r="I286">
        <f>ROUNDDOWN(VLOOKUP($D286,'단계별 1일동안 획득하는 보상 량'!$B:$G,LEFT('건물 성장 비용'!I$3,1)+1,0)
*IF(MOD($F286+LEFT($G$3,1)+4,5)=$U$6,$V$6)
*$E286,0)</f>
        <v>24456</v>
      </c>
      <c r="J286">
        <f>ROUNDDOWN(VLOOKUP($D286,'단계별 1일동안 획득하는 보상 량'!$B:$G,LEFT('건물 성장 비용'!J$3,1)+1,0)
*IF(MOD($F286+LEFT($G$3,1)+4,5)=$U$6,$V$6)
*$E286,0)</f>
        <v>0</v>
      </c>
      <c r="K286">
        <f>ROUNDDOWN(VLOOKUP($D286,'단계별 1일동안 획득하는 보상 량'!$B:$G,LEFT('건물 성장 비용'!K$3,1)+1,0)
*IF(MOD($F286+LEFT($G$3,1)+4,5)=$U$6,$V$6)
*$E286,0)</f>
        <v>0</v>
      </c>
      <c r="L286">
        <f>ROUNDDOWN(VLOOKUP($D286,'단계별 1일동안 획득하는 보상 량'!$B:$G,LEFT('건물 성장 비용'!L$3,1)+1,0)
*IF(MOD($F286+LEFT($G$3,1)+4,5)=$U$6,$V$6)
*$E286,0)</f>
        <v>40760</v>
      </c>
      <c r="M286">
        <f>ROUNDDOWN(VLOOKUP($D286,'단계별 1일동안 획득하는 보상 량'!$B:$G,LEFT('건물 성장 비용'!M$3,1)+1,0)
*IF(MOD($F286+LEFT($G$3,1)+4,5)=$U$6,$V$6)
*$E286,0)</f>
        <v>0</v>
      </c>
      <c r="N286">
        <f>ROUNDDOWN(VLOOKUP($D286,'단계별 1일동안 획득하는 보상 량'!$B:$G,LEFT('건물 성장 비용'!N$3,1)+1,0)
*IF(MOD($F286+LEFT($G$3,1)+4,5)=$U$6,$V$6)
*$E286,0)</f>
        <v>40760</v>
      </c>
      <c r="O286">
        <f>ROUNDDOWN(VLOOKUP($D286,'단계별 1일동안 획득하는 보상 량'!$B:$G,LEFT('건물 성장 비용'!O$3,1)+1,0)
*IF(MOD($F286+LEFT($G$3,1)+4,5)=$U$6,$V$6)
*$E286,0)</f>
        <v>0</v>
      </c>
      <c r="P286">
        <f>ROUNDDOWN(VLOOKUP($D286,'단계별 1일동안 획득하는 보상 량'!$B:$G,LEFT('건물 성장 비용'!P$3,1)+1,0)
*IF(MOD($F286+LEFT($G$3,1)+4,5)=$U$6,$V$6)
*$E286,0)</f>
        <v>40760</v>
      </c>
      <c r="Q286">
        <f>ROUNDDOWN(VLOOKUP($D286,'단계별 1일동안 획득하는 보상 량'!$B:$G,LEFT('건물 성장 비용'!Q$3,1)+1,0)
*IF(MOD($F286+LEFT($G$3,1)+4,5)=$U$6,$V$6)
*$E286,0)</f>
        <v>0</v>
      </c>
      <c r="R286">
        <f>ROUNDDOWN(VLOOKUP($D286,'단계별 1일동안 획득하는 보상 량'!$B:$G,LEFT('건물 성장 비용'!R$3,1)+1,0)
*IF(MOD($F286+LEFT($G$3,1)+4,5)=$U$6,$V$6)
*$E286,0)</f>
        <v>40760</v>
      </c>
      <c r="S286">
        <f>ROUNDDOWN(VLOOKUP($D286,'단계별 1일동안 획득하는 보상 량'!$B:$G,LEFT('건물 성장 비용'!S$3,1)+1,0)
*IF(MOD($F286+LEFT($G$3,1)+4,5)=$U$6,$V$6)
*$E286,0)</f>
        <v>24456</v>
      </c>
    </row>
    <row r="287" spans="4:19" x14ac:dyDescent="0.3">
      <c r="D287">
        <f t="shared" si="4"/>
        <v>57</v>
      </c>
      <c r="E287" s="30">
        <v>1</v>
      </c>
      <c r="F287" s="27">
        <v>283</v>
      </c>
      <c r="G287">
        <f>ROUNDDOWN(VLOOKUP($D287,'단계별 1일동안 획득하는 보상 량'!$B:$G,LEFT('건물 성장 비용'!G$3,1)+1,0)
*IF(MOD($F287+LEFT($G$3,1)+4,5)=$U$7,$V$7)
*$E287,0)</f>
        <v>54347</v>
      </c>
      <c r="H287">
        <f>ROUNDDOWN(VLOOKUP($D287,'단계별 1일동안 획득하는 보상 량'!$B:$G,LEFT('건물 성장 비용'!H$3,1)+1,0)
*IF(MOD($F287+LEFT($G$3,1)+4,5)=$U$7,$V$7)
*$E287,0)</f>
        <v>0</v>
      </c>
      <c r="I287">
        <f>ROUNDDOWN(VLOOKUP($D287,'단계별 1일동안 획득하는 보상 량'!$B:$G,LEFT('건물 성장 비용'!I$3,1)+1,0)
*IF(MOD($F287+LEFT($G$3,1)+4,5)=$U$7,$V$7)
*$E287,0)</f>
        <v>32608</v>
      </c>
      <c r="J287">
        <f>ROUNDDOWN(VLOOKUP($D287,'단계별 1일동안 획득하는 보상 량'!$B:$G,LEFT('건물 성장 비용'!J$3,1)+1,0)
*IF(MOD($F287+LEFT($G$3,1)+4,5)=$U$7,$V$7)
*$E287,0)</f>
        <v>0</v>
      </c>
      <c r="K287">
        <f>ROUNDDOWN(VLOOKUP($D287,'단계별 1일동안 획득하는 보상 량'!$B:$G,LEFT('건물 성장 비용'!K$3,1)+1,0)
*IF(MOD($F287+LEFT($G$3,1)+4,5)=$U$7,$V$7)
*$E287,0)</f>
        <v>0</v>
      </c>
      <c r="L287">
        <f>ROUNDDOWN(VLOOKUP($D287,'단계별 1일동안 획득하는 보상 량'!$B:$G,LEFT('건물 성장 비용'!L$3,1)+1,0)
*IF(MOD($F287+LEFT($G$3,1)+4,5)=$U$7,$V$7)
*$E287,0)</f>
        <v>54347</v>
      </c>
      <c r="M287">
        <f>ROUNDDOWN(VLOOKUP($D287,'단계별 1일동안 획득하는 보상 량'!$B:$G,LEFT('건물 성장 비용'!M$3,1)+1,0)
*IF(MOD($F287+LEFT($G$3,1)+4,5)=$U$7,$V$7)
*$E287,0)</f>
        <v>0</v>
      </c>
      <c r="N287">
        <f>ROUNDDOWN(VLOOKUP($D287,'단계별 1일동안 획득하는 보상 량'!$B:$G,LEFT('건물 성장 비용'!N$3,1)+1,0)
*IF(MOD($F287+LEFT($G$3,1)+4,5)=$U$7,$V$7)
*$E287,0)</f>
        <v>54347</v>
      </c>
      <c r="O287">
        <f>ROUNDDOWN(VLOOKUP($D287,'단계별 1일동안 획득하는 보상 량'!$B:$G,LEFT('건물 성장 비용'!O$3,1)+1,0)
*IF(MOD($F287+LEFT($G$3,1)+4,5)=$U$7,$V$7)
*$E287,0)</f>
        <v>0</v>
      </c>
      <c r="P287">
        <f>ROUNDDOWN(VLOOKUP($D287,'단계별 1일동안 획득하는 보상 량'!$B:$G,LEFT('건물 성장 비용'!P$3,1)+1,0)
*IF(MOD($F287+LEFT($G$3,1)+4,5)=$U$7,$V$7)
*$E287,0)</f>
        <v>54347</v>
      </c>
      <c r="Q287">
        <f>ROUNDDOWN(VLOOKUP($D287,'단계별 1일동안 획득하는 보상 량'!$B:$G,LEFT('건물 성장 비용'!Q$3,1)+1,0)
*IF(MOD($F287+LEFT($G$3,1)+4,5)=$U$7,$V$7)
*$E287,0)</f>
        <v>0</v>
      </c>
      <c r="R287">
        <f>ROUNDDOWN(VLOOKUP($D287,'단계별 1일동안 획득하는 보상 량'!$B:$G,LEFT('건물 성장 비용'!R$3,1)+1,0)
*IF(MOD($F287+LEFT($G$3,1)+4,5)=$U$7,$V$7)
*$E287,0)</f>
        <v>54347</v>
      </c>
      <c r="S287">
        <f>ROUNDDOWN(VLOOKUP($D287,'단계별 1일동안 획득하는 보상 량'!$B:$G,LEFT('건물 성장 비용'!S$3,1)+1,0)
*IF(MOD($F287+LEFT($G$3,1)+4,5)=$U$7,$V$7)
*$E287,0)</f>
        <v>32608</v>
      </c>
    </row>
    <row r="288" spans="4:19" x14ac:dyDescent="0.3">
      <c r="D288">
        <f t="shared" si="4"/>
        <v>57</v>
      </c>
      <c r="E288" s="30">
        <v>1</v>
      </c>
      <c r="F288" s="27">
        <v>284</v>
      </c>
      <c r="G288">
        <f>ROUNDDOWN(VLOOKUP($D288,'단계별 1일동안 획득하는 보상 량'!$B:$G,LEFT('건물 성장 비용'!G$3,1)+1,0)
*IF(MOD($F288+LEFT($G$3,1)+4,5)=$U$8,$V$8)
*$E288,0)</f>
        <v>67934</v>
      </c>
      <c r="H288">
        <f>ROUNDDOWN(VLOOKUP($D288,'단계별 1일동안 획득하는 보상 량'!$B:$G,LEFT('건물 성장 비용'!H$3,1)+1,0)
*IF(MOD($F288+LEFT($G$3,1)+4,5)=$U$8,$V$8)
*$E288,0)</f>
        <v>0</v>
      </c>
      <c r="I288">
        <f>ROUNDDOWN(VLOOKUP($D288,'단계별 1일동안 획득하는 보상 량'!$B:$G,LEFT('건물 성장 비용'!I$3,1)+1,0)
*IF(MOD($F288+LEFT($G$3,1)+4,5)=$U$8,$V$8)
*$E288,0)</f>
        <v>40760</v>
      </c>
      <c r="J288">
        <f>ROUNDDOWN(VLOOKUP($D288,'단계별 1일동안 획득하는 보상 량'!$B:$G,LEFT('건물 성장 비용'!J$3,1)+1,0)
*IF(MOD($F288+LEFT($G$3,1)+4,5)=$U$8,$V$8)
*$E288,0)</f>
        <v>0</v>
      </c>
      <c r="K288">
        <f>ROUNDDOWN(VLOOKUP($D288,'단계별 1일동안 획득하는 보상 량'!$B:$G,LEFT('건물 성장 비용'!K$3,1)+1,0)
*IF(MOD($F288+LEFT($G$3,1)+4,5)=$U$8,$V$8)
*$E288,0)</f>
        <v>0</v>
      </c>
      <c r="L288">
        <f>ROUNDDOWN(VLOOKUP($D288,'단계별 1일동안 획득하는 보상 량'!$B:$G,LEFT('건물 성장 비용'!L$3,1)+1,0)
*IF(MOD($F288+LEFT($G$3,1)+4,5)=$U$8,$V$8)
*$E288,0)</f>
        <v>67934</v>
      </c>
      <c r="M288">
        <f>ROUNDDOWN(VLOOKUP($D288,'단계별 1일동안 획득하는 보상 량'!$B:$G,LEFT('건물 성장 비용'!M$3,1)+1,0)
*IF(MOD($F288+LEFT($G$3,1)+4,5)=$U$8,$V$8)
*$E288,0)</f>
        <v>0</v>
      </c>
      <c r="N288">
        <f>ROUNDDOWN(VLOOKUP($D288,'단계별 1일동안 획득하는 보상 량'!$B:$G,LEFT('건물 성장 비용'!N$3,1)+1,0)
*IF(MOD($F288+LEFT($G$3,1)+4,5)=$U$8,$V$8)
*$E288,0)</f>
        <v>67934</v>
      </c>
      <c r="O288">
        <f>ROUNDDOWN(VLOOKUP($D288,'단계별 1일동안 획득하는 보상 량'!$B:$G,LEFT('건물 성장 비용'!O$3,1)+1,0)
*IF(MOD($F288+LEFT($G$3,1)+4,5)=$U$8,$V$8)
*$E288,0)</f>
        <v>0</v>
      </c>
      <c r="P288">
        <f>ROUNDDOWN(VLOOKUP($D288,'단계별 1일동안 획득하는 보상 량'!$B:$G,LEFT('건물 성장 비용'!P$3,1)+1,0)
*IF(MOD($F288+LEFT($G$3,1)+4,5)=$U$8,$V$8)
*$E288,0)</f>
        <v>67934</v>
      </c>
      <c r="Q288">
        <f>ROUNDDOWN(VLOOKUP($D288,'단계별 1일동안 획득하는 보상 량'!$B:$G,LEFT('건물 성장 비용'!Q$3,1)+1,0)
*IF(MOD($F288+LEFT($G$3,1)+4,5)=$U$8,$V$8)
*$E288,0)</f>
        <v>0</v>
      </c>
      <c r="R288">
        <f>ROUNDDOWN(VLOOKUP($D288,'단계별 1일동안 획득하는 보상 량'!$B:$G,LEFT('건물 성장 비용'!R$3,1)+1,0)
*IF(MOD($F288+LEFT($G$3,1)+4,5)=$U$8,$V$8)
*$E288,0)</f>
        <v>67934</v>
      </c>
      <c r="S288">
        <f>ROUNDDOWN(VLOOKUP($D288,'단계별 1일동안 획득하는 보상 량'!$B:$G,LEFT('건물 성장 비용'!S$3,1)+1,0)
*IF(MOD($F288+LEFT($G$3,1)+4,5)=$U$8,$V$8)
*$E288,0)</f>
        <v>40760</v>
      </c>
    </row>
    <row r="289" spans="4:19" x14ac:dyDescent="0.3">
      <c r="D289">
        <f t="shared" si="4"/>
        <v>57</v>
      </c>
      <c r="E289" s="30">
        <v>1</v>
      </c>
      <c r="F289" s="27">
        <v>285</v>
      </c>
      <c r="G289">
        <f>ROUNDDOWN(VLOOKUP($D289,'단계별 1일동안 획득하는 보상 량'!$B:$G,LEFT('건물 성장 비용'!G$3,1)+1,0)
*IF(MOD($F289+LEFT($G$3,1)+4,5)=$U$9,$V$9)
*$E289,0)</f>
        <v>81521</v>
      </c>
      <c r="H289">
        <f>ROUNDDOWN(VLOOKUP($D289,'단계별 1일동안 획득하는 보상 량'!$B:$G,LEFT('건물 성장 비용'!H$3,1)+1,0)
*IF(MOD($F289+LEFT($G$3,1)+4,5)=$U$9,$V$9)
*$E289,0)</f>
        <v>0</v>
      </c>
      <c r="I289">
        <f>ROUNDDOWN(VLOOKUP($D289,'단계별 1일동안 획득하는 보상 량'!$B:$G,LEFT('건물 성장 비용'!I$3,1)+1,0)
*IF(MOD($F289+LEFT($G$3,1)+4,5)=$U$9,$V$9)
*$E289,0)</f>
        <v>48912</v>
      </c>
      <c r="J289">
        <f>ROUNDDOWN(VLOOKUP($D289,'단계별 1일동안 획득하는 보상 량'!$B:$G,LEFT('건물 성장 비용'!J$3,1)+1,0)
*IF(MOD($F289+LEFT($G$3,1)+4,5)=$U$9,$V$9)
*$E289,0)</f>
        <v>0</v>
      </c>
      <c r="K289">
        <f>ROUNDDOWN(VLOOKUP($D289,'단계별 1일동안 획득하는 보상 량'!$B:$G,LEFT('건물 성장 비용'!K$3,1)+1,0)
*IF(MOD($F289+LEFT($G$3,1)+4,5)=$U$9,$V$9)
*$E289,0)</f>
        <v>0</v>
      </c>
      <c r="L289">
        <f>ROUNDDOWN(VLOOKUP($D289,'단계별 1일동안 획득하는 보상 량'!$B:$G,LEFT('건물 성장 비용'!L$3,1)+1,0)
*IF(MOD($F289+LEFT($G$3,1)+4,5)=$U$9,$V$9)
*$E289,0)</f>
        <v>81521</v>
      </c>
      <c r="M289">
        <f>ROUNDDOWN(VLOOKUP($D289,'단계별 1일동안 획득하는 보상 량'!$B:$G,LEFT('건물 성장 비용'!M$3,1)+1,0)
*IF(MOD($F289+LEFT($G$3,1)+4,5)=$U$9,$V$9)
*$E289,0)</f>
        <v>0</v>
      </c>
      <c r="N289">
        <f>ROUNDDOWN(VLOOKUP($D289,'단계별 1일동안 획득하는 보상 량'!$B:$G,LEFT('건물 성장 비용'!N$3,1)+1,0)
*IF(MOD($F289+LEFT($G$3,1)+4,5)=$U$9,$V$9)
*$E289,0)</f>
        <v>81521</v>
      </c>
      <c r="O289">
        <f>ROUNDDOWN(VLOOKUP($D289,'단계별 1일동안 획득하는 보상 량'!$B:$G,LEFT('건물 성장 비용'!O$3,1)+1,0)
*IF(MOD($F289+LEFT($G$3,1)+4,5)=$U$9,$V$9)
*$E289,0)</f>
        <v>0</v>
      </c>
      <c r="P289">
        <f>ROUNDDOWN(VLOOKUP($D289,'단계별 1일동안 획득하는 보상 량'!$B:$G,LEFT('건물 성장 비용'!P$3,1)+1,0)
*IF(MOD($F289+LEFT($G$3,1)+4,5)=$U$9,$V$9)
*$E289,0)</f>
        <v>81521</v>
      </c>
      <c r="Q289">
        <f>ROUNDDOWN(VLOOKUP($D289,'단계별 1일동안 획득하는 보상 량'!$B:$G,LEFT('건물 성장 비용'!Q$3,1)+1,0)
*IF(MOD($F289+LEFT($G$3,1)+4,5)=$U$9,$V$9)
*$E289,0)</f>
        <v>0</v>
      </c>
      <c r="R289">
        <f>ROUNDDOWN(VLOOKUP($D289,'단계별 1일동안 획득하는 보상 량'!$B:$G,LEFT('건물 성장 비용'!R$3,1)+1,0)
*IF(MOD($F289+LEFT($G$3,1)+4,5)=$U$9,$V$9)
*$E289,0)</f>
        <v>81521</v>
      </c>
      <c r="S289">
        <f>ROUNDDOWN(VLOOKUP($D289,'단계별 1일동안 획득하는 보상 량'!$B:$G,LEFT('건물 성장 비용'!S$3,1)+1,0)
*IF(MOD($F289+LEFT($G$3,1)+4,5)=$U$9,$V$9)
*$E289,0)</f>
        <v>48912</v>
      </c>
    </row>
    <row r="290" spans="4:19" x14ac:dyDescent="0.3">
      <c r="D290">
        <f t="shared" si="4"/>
        <v>58</v>
      </c>
      <c r="E290" s="30">
        <v>1</v>
      </c>
      <c r="F290" s="27">
        <v>286</v>
      </c>
      <c r="G290">
        <f>ROUNDDOWN(VLOOKUP($D290,'단계별 1일동안 획득하는 보상 량'!$B:$G,LEFT('건물 성장 비용'!G$3,1)+1,0)
*IF(MOD($F290+LEFT($G$3,1)+4,5)=$U$5,$V$5)
*$E290,0)</f>
        <v>32608</v>
      </c>
      <c r="H290">
        <f>ROUNDDOWN(VLOOKUP($D290,'단계별 1일동안 획득하는 보상 량'!$B:$G,LEFT('건물 성장 비용'!H$3,1)+1,0)
*IF(MOD($F290+LEFT($G$3,1)+4,5)=$U$5,$V$5)
*$E290,0)</f>
        <v>0</v>
      </c>
      <c r="I290">
        <f>ROUNDDOWN(VLOOKUP($D290,'단계별 1일동안 획득하는 보상 량'!$B:$G,LEFT('건물 성장 비용'!I$3,1)+1,0)
*IF(MOD($F290+LEFT($G$3,1)+4,5)=$U$5,$V$5)
*$E290,0)</f>
        <v>0</v>
      </c>
      <c r="J290">
        <f>ROUNDDOWN(VLOOKUP($D290,'단계별 1일동안 획득하는 보상 량'!$B:$G,LEFT('건물 성장 비용'!J$3,1)+1,0)
*IF(MOD($F290+LEFT($G$3,1)+4,5)=$U$5,$V$5)
*$E290,0)</f>
        <v>13043</v>
      </c>
      <c r="K290">
        <f>ROUNDDOWN(VLOOKUP($D290,'단계별 1일동안 획득하는 보상 량'!$B:$G,LEFT('건물 성장 비용'!K$3,1)+1,0)
*IF(MOD($F290+LEFT($G$3,1)+4,5)=$U$5,$V$5)
*$E290,0)</f>
        <v>0</v>
      </c>
      <c r="L290">
        <f>ROUNDDOWN(VLOOKUP($D290,'단계별 1일동안 획득하는 보상 량'!$B:$G,LEFT('건물 성장 비용'!L$3,1)+1,0)
*IF(MOD($F290+LEFT($G$3,1)+4,5)=$U$5,$V$5)
*$E290,0)</f>
        <v>32608</v>
      </c>
      <c r="M290">
        <f>ROUNDDOWN(VLOOKUP($D290,'단계별 1일동안 획득하는 보상 량'!$B:$G,LEFT('건물 성장 비용'!M$3,1)+1,0)
*IF(MOD($F290+LEFT($G$3,1)+4,5)=$U$5,$V$5)
*$E290,0)</f>
        <v>0</v>
      </c>
      <c r="N290">
        <f>ROUNDDOWN(VLOOKUP($D290,'단계별 1일동안 획득하는 보상 량'!$B:$G,LEFT('건물 성장 비용'!N$3,1)+1,0)
*IF(MOD($F290+LEFT($G$3,1)+4,5)=$U$5,$V$5)
*$E290,0)</f>
        <v>32608</v>
      </c>
      <c r="O290">
        <f>ROUNDDOWN(VLOOKUP($D290,'단계별 1일동안 획득하는 보상 량'!$B:$G,LEFT('건물 성장 비용'!O$3,1)+1,0)
*IF(MOD($F290+LEFT($G$3,1)+4,5)=$U$5,$V$5)
*$E290,0)</f>
        <v>13043</v>
      </c>
      <c r="P290">
        <f>ROUNDDOWN(VLOOKUP($D290,'단계별 1일동안 획득하는 보상 량'!$B:$G,LEFT('건물 성장 비용'!P$3,1)+1,0)
*IF(MOD($F290+LEFT($G$3,1)+4,5)=$U$5,$V$5)
*$E290,0)</f>
        <v>32608</v>
      </c>
      <c r="Q290">
        <f>ROUNDDOWN(VLOOKUP($D290,'단계별 1일동안 획득하는 보상 량'!$B:$G,LEFT('건물 성장 비용'!Q$3,1)+1,0)
*IF(MOD($F290+LEFT($G$3,1)+4,5)=$U$5,$V$5)
*$E290,0)</f>
        <v>0</v>
      </c>
      <c r="R290">
        <f>ROUNDDOWN(VLOOKUP($D290,'단계별 1일동안 획득하는 보상 량'!$B:$G,LEFT('건물 성장 비용'!R$3,1)+1,0)
*IF(MOD($F290+LEFT($G$3,1)+4,5)=$U$5,$V$5)
*$E290,0)</f>
        <v>32608</v>
      </c>
      <c r="S290">
        <f>ROUNDDOWN(VLOOKUP($D290,'단계별 1일동안 획득하는 보상 량'!$B:$G,LEFT('건물 성장 비용'!S$3,1)+1,0)
*IF(MOD($F290+LEFT($G$3,1)+4,5)=$U$5,$V$5)
*$E290,0)</f>
        <v>0</v>
      </c>
    </row>
    <row r="291" spans="4:19" x14ac:dyDescent="0.3">
      <c r="D291">
        <f t="shared" si="4"/>
        <v>58</v>
      </c>
      <c r="E291" s="30">
        <v>1</v>
      </c>
      <c r="F291" s="27">
        <v>287</v>
      </c>
      <c r="G291">
        <f>ROUNDDOWN(VLOOKUP($D291,'단계별 1일동안 획득하는 보상 량'!$B:$G,LEFT('건물 성장 비용'!G$3,1)+1,0)
*IF(MOD($F291+LEFT($G$3,1)+4,5)=$U$6,$V$6)
*$E291,0)</f>
        <v>48912</v>
      </c>
      <c r="H291">
        <f>ROUNDDOWN(VLOOKUP($D291,'단계별 1일동안 획득하는 보상 량'!$B:$G,LEFT('건물 성장 비용'!H$3,1)+1,0)
*IF(MOD($F291+LEFT($G$3,1)+4,5)=$U$6,$V$6)
*$E291,0)</f>
        <v>0</v>
      </c>
      <c r="I291">
        <f>ROUNDDOWN(VLOOKUP($D291,'단계별 1일동안 획득하는 보상 량'!$B:$G,LEFT('건물 성장 비용'!I$3,1)+1,0)
*IF(MOD($F291+LEFT($G$3,1)+4,5)=$U$6,$V$6)
*$E291,0)</f>
        <v>0</v>
      </c>
      <c r="J291">
        <f>ROUNDDOWN(VLOOKUP($D291,'단계별 1일동안 획득하는 보상 량'!$B:$G,LEFT('건물 성장 비용'!J$3,1)+1,0)
*IF(MOD($F291+LEFT($G$3,1)+4,5)=$U$6,$V$6)
*$E291,0)</f>
        <v>19565</v>
      </c>
      <c r="K291">
        <f>ROUNDDOWN(VLOOKUP($D291,'단계별 1일동안 획득하는 보상 량'!$B:$G,LEFT('건물 성장 비용'!K$3,1)+1,0)
*IF(MOD($F291+LEFT($G$3,1)+4,5)=$U$6,$V$6)
*$E291,0)</f>
        <v>0</v>
      </c>
      <c r="L291">
        <f>ROUNDDOWN(VLOOKUP($D291,'단계별 1일동안 획득하는 보상 량'!$B:$G,LEFT('건물 성장 비용'!L$3,1)+1,0)
*IF(MOD($F291+LEFT($G$3,1)+4,5)=$U$6,$V$6)
*$E291,0)</f>
        <v>48912</v>
      </c>
      <c r="M291">
        <f>ROUNDDOWN(VLOOKUP($D291,'단계별 1일동안 획득하는 보상 량'!$B:$G,LEFT('건물 성장 비용'!M$3,1)+1,0)
*IF(MOD($F291+LEFT($G$3,1)+4,5)=$U$6,$V$6)
*$E291,0)</f>
        <v>0</v>
      </c>
      <c r="N291">
        <f>ROUNDDOWN(VLOOKUP($D291,'단계별 1일동안 획득하는 보상 량'!$B:$G,LEFT('건물 성장 비용'!N$3,1)+1,0)
*IF(MOD($F291+LEFT($G$3,1)+4,5)=$U$6,$V$6)
*$E291,0)</f>
        <v>48912</v>
      </c>
      <c r="O291">
        <f>ROUNDDOWN(VLOOKUP($D291,'단계별 1일동안 획득하는 보상 량'!$B:$G,LEFT('건물 성장 비용'!O$3,1)+1,0)
*IF(MOD($F291+LEFT($G$3,1)+4,5)=$U$6,$V$6)
*$E291,0)</f>
        <v>19565</v>
      </c>
      <c r="P291">
        <f>ROUNDDOWN(VLOOKUP($D291,'단계별 1일동안 획득하는 보상 량'!$B:$G,LEFT('건물 성장 비용'!P$3,1)+1,0)
*IF(MOD($F291+LEFT($G$3,1)+4,5)=$U$6,$V$6)
*$E291,0)</f>
        <v>48912</v>
      </c>
      <c r="Q291">
        <f>ROUNDDOWN(VLOOKUP($D291,'단계별 1일동안 획득하는 보상 량'!$B:$G,LEFT('건물 성장 비용'!Q$3,1)+1,0)
*IF(MOD($F291+LEFT($G$3,1)+4,5)=$U$6,$V$6)
*$E291,0)</f>
        <v>0</v>
      </c>
      <c r="R291">
        <f>ROUNDDOWN(VLOOKUP($D291,'단계별 1일동안 획득하는 보상 량'!$B:$G,LEFT('건물 성장 비용'!R$3,1)+1,0)
*IF(MOD($F291+LEFT($G$3,1)+4,5)=$U$6,$V$6)
*$E291,0)</f>
        <v>48912</v>
      </c>
      <c r="S291">
        <f>ROUNDDOWN(VLOOKUP($D291,'단계별 1일동안 획득하는 보상 량'!$B:$G,LEFT('건물 성장 비용'!S$3,1)+1,0)
*IF(MOD($F291+LEFT($G$3,1)+4,5)=$U$6,$V$6)
*$E291,0)</f>
        <v>0</v>
      </c>
    </row>
    <row r="292" spans="4:19" x14ac:dyDescent="0.3">
      <c r="D292">
        <f t="shared" si="4"/>
        <v>58</v>
      </c>
      <c r="E292" s="30">
        <v>1</v>
      </c>
      <c r="F292" s="27">
        <v>288</v>
      </c>
      <c r="G292">
        <f>ROUNDDOWN(VLOOKUP($D292,'단계별 1일동안 획득하는 보상 량'!$B:$G,LEFT('건물 성장 비용'!G$3,1)+1,0)
*IF(MOD($F292+LEFT($G$3,1)+4,5)=$U$7,$V$7)
*$E292,0)</f>
        <v>65217</v>
      </c>
      <c r="H292">
        <f>ROUNDDOWN(VLOOKUP($D292,'단계별 1일동안 획득하는 보상 량'!$B:$G,LEFT('건물 성장 비용'!H$3,1)+1,0)
*IF(MOD($F292+LEFT($G$3,1)+4,5)=$U$7,$V$7)
*$E292,0)</f>
        <v>0</v>
      </c>
      <c r="I292">
        <f>ROUNDDOWN(VLOOKUP($D292,'단계별 1일동안 획득하는 보상 량'!$B:$G,LEFT('건물 성장 비용'!I$3,1)+1,0)
*IF(MOD($F292+LEFT($G$3,1)+4,5)=$U$7,$V$7)
*$E292,0)</f>
        <v>0</v>
      </c>
      <c r="J292">
        <f>ROUNDDOWN(VLOOKUP($D292,'단계별 1일동안 획득하는 보상 량'!$B:$G,LEFT('건물 성장 비용'!J$3,1)+1,0)
*IF(MOD($F292+LEFT($G$3,1)+4,5)=$U$7,$V$7)
*$E292,0)</f>
        <v>26087</v>
      </c>
      <c r="K292">
        <f>ROUNDDOWN(VLOOKUP($D292,'단계별 1일동안 획득하는 보상 량'!$B:$G,LEFT('건물 성장 비용'!K$3,1)+1,0)
*IF(MOD($F292+LEFT($G$3,1)+4,5)=$U$7,$V$7)
*$E292,0)</f>
        <v>0</v>
      </c>
      <c r="L292">
        <f>ROUNDDOWN(VLOOKUP($D292,'단계별 1일동안 획득하는 보상 량'!$B:$G,LEFT('건물 성장 비용'!L$3,1)+1,0)
*IF(MOD($F292+LEFT($G$3,1)+4,5)=$U$7,$V$7)
*$E292,0)</f>
        <v>65217</v>
      </c>
      <c r="M292">
        <f>ROUNDDOWN(VLOOKUP($D292,'단계별 1일동안 획득하는 보상 량'!$B:$G,LEFT('건물 성장 비용'!M$3,1)+1,0)
*IF(MOD($F292+LEFT($G$3,1)+4,5)=$U$7,$V$7)
*$E292,0)</f>
        <v>0</v>
      </c>
      <c r="N292">
        <f>ROUNDDOWN(VLOOKUP($D292,'단계별 1일동안 획득하는 보상 량'!$B:$G,LEFT('건물 성장 비용'!N$3,1)+1,0)
*IF(MOD($F292+LEFT($G$3,1)+4,5)=$U$7,$V$7)
*$E292,0)</f>
        <v>65217</v>
      </c>
      <c r="O292">
        <f>ROUNDDOWN(VLOOKUP($D292,'단계별 1일동안 획득하는 보상 량'!$B:$G,LEFT('건물 성장 비용'!O$3,1)+1,0)
*IF(MOD($F292+LEFT($G$3,1)+4,5)=$U$7,$V$7)
*$E292,0)</f>
        <v>26087</v>
      </c>
      <c r="P292">
        <f>ROUNDDOWN(VLOOKUP($D292,'단계별 1일동안 획득하는 보상 량'!$B:$G,LEFT('건물 성장 비용'!P$3,1)+1,0)
*IF(MOD($F292+LEFT($G$3,1)+4,5)=$U$7,$V$7)
*$E292,0)</f>
        <v>65217</v>
      </c>
      <c r="Q292">
        <f>ROUNDDOWN(VLOOKUP($D292,'단계별 1일동안 획득하는 보상 량'!$B:$G,LEFT('건물 성장 비용'!Q$3,1)+1,0)
*IF(MOD($F292+LEFT($G$3,1)+4,5)=$U$7,$V$7)
*$E292,0)</f>
        <v>0</v>
      </c>
      <c r="R292">
        <f>ROUNDDOWN(VLOOKUP($D292,'단계별 1일동안 획득하는 보상 량'!$B:$G,LEFT('건물 성장 비용'!R$3,1)+1,0)
*IF(MOD($F292+LEFT($G$3,1)+4,5)=$U$7,$V$7)
*$E292,0)</f>
        <v>65217</v>
      </c>
      <c r="S292">
        <f>ROUNDDOWN(VLOOKUP($D292,'단계별 1일동안 획득하는 보상 량'!$B:$G,LEFT('건물 성장 비용'!S$3,1)+1,0)
*IF(MOD($F292+LEFT($G$3,1)+4,5)=$U$7,$V$7)
*$E292,0)</f>
        <v>0</v>
      </c>
    </row>
    <row r="293" spans="4:19" x14ac:dyDescent="0.3">
      <c r="D293">
        <f t="shared" si="4"/>
        <v>58</v>
      </c>
      <c r="E293" s="30">
        <v>1</v>
      </c>
      <c r="F293" s="27">
        <v>289</v>
      </c>
      <c r="G293">
        <f>ROUNDDOWN(VLOOKUP($D293,'단계별 1일동안 획득하는 보상 량'!$B:$G,LEFT('건물 성장 비용'!G$3,1)+1,0)
*IF(MOD($F293+LEFT($G$3,1)+4,5)=$U$8,$V$8)
*$E293,0)</f>
        <v>81521</v>
      </c>
      <c r="H293">
        <f>ROUNDDOWN(VLOOKUP($D293,'단계별 1일동안 획득하는 보상 량'!$B:$G,LEFT('건물 성장 비용'!H$3,1)+1,0)
*IF(MOD($F293+LEFT($G$3,1)+4,5)=$U$8,$V$8)
*$E293,0)</f>
        <v>0</v>
      </c>
      <c r="I293">
        <f>ROUNDDOWN(VLOOKUP($D293,'단계별 1일동안 획득하는 보상 량'!$B:$G,LEFT('건물 성장 비용'!I$3,1)+1,0)
*IF(MOD($F293+LEFT($G$3,1)+4,5)=$U$8,$V$8)
*$E293,0)</f>
        <v>0</v>
      </c>
      <c r="J293">
        <f>ROUNDDOWN(VLOOKUP($D293,'단계별 1일동안 획득하는 보상 량'!$B:$G,LEFT('건물 성장 비용'!J$3,1)+1,0)
*IF(MOD($F293+LEFT($G$3,1)+4,5)=$U$8,$V$8)
*$E293,0)</f>
        <v>32608</v>
      </c>
      <c r="K293">
        <f>ROUNDDOWN(VLOOKUP($D293,'단계별 1일동안 획득하는 보상 량'!$B:$G,LEFT('건물 성장 비용'!K$3,1)+1,0)
*IF(MOD($F293+LEFT($G$3,1)+4,5)=$U$8,$V$8)
*$E293,0)</f>
        <v>0</v>
      </c>
      <c r="L293">
        <f>ROUNDDOWN(VLOOKUP($D293,'단계별 1일동안 획득하는 보상 량'!$B:$G,LEFT('건물 성장 비용'!L$3,1)+1,0)
*IF(MOD($F293+LEFT($G$3,1)+4,5)=$U$8,$V$8)
*$E293,0)</f>
        <v>81521</v>
      </c>
      <c r="M293">
        <f>ROUNDDOWN(VLOOKUP($D293,'단계별 1일동안 획득하는 보상 량'!$B:$G,LEFT('건물 성장 비용'!M$3,1)+1,0)
*IF(MOD($F293+LEFT($G$3,1)+4,5)=$U$8,$V$8)
*$E293,0)</f>
        <v>0</v>
      </c>
      <c r="N293">
        <f>ROUNDDOWN(VLOOKUP($D293,'단계별 1일동안 획득하는 보상 량'!$B:$G,LEFT('건물 성장 비용'!N$3,1)+1,0)
*IF(MOD($F293+LEFT($G$3,1)+4,5)=$U$8,$V$8)
*$E293,0)</f>
        <v>81521</v>
      </c>
      <c r="O293">
        <f>ROUNDDOWN(VLOOKUP($D293,'단계별 1일동안 획득하는 보상 량'!$B:$G,LEFT('건물 성장 비용'!O$3,1)+1,0)
*IF(MOD($F293+LEFT($G$3,1)+4,5)=$U$8,$V$8)
*$E293,0)</f>
        <v>32608</v>
      </c>
      <c r="P293">
        <f>ROUNDDOWN(VLOOKUP($D293,'단계별 1일동안 획득하는 보상 량'!$B:$G,LEFT('건물 성장 비용'!P$3,1)+1,0)
*IF(MOD($F293+LEFT($G$3,1)+4,5)=$U$8,$V$8)
*$E293,0)</f>
        <v>81521</v>
      </c>
      <c r="Q293">
        <f>ROUNDDOWN(VLOOKUP($D293,'단계별 1일동안 획득하는 보상 량'!$B:$G,LEFT('건물 성장 비용'!Q$3,1)+1,0)
*IF(MOD($F293+LEFT($G$3,1)+4,5)=$U$8,$V$8)
*$E293,0)</f>
        <v>0</v>
      </c>
      <c r="R293">
        <f>ROUNDDOWN(VLOOKUP($D293,'단계별 1일동안 획득하는 보상 량'!$B:$G,LEFT('건물 성장 비용'!R$3,1)+1,0)
*IF(MOD($F293+LEFT($G$3,1)+4,5)=$U$8,$V$8)
*$E293,0)</f>
        <v>81521</v>
      </c>
      <c r="S293">
        <f>ROUNDDOWN(VLOOKUP($D293,'단계별 1일동안 획득하는 보상 량'!$B:$G,LEFT('건물 성장 비용'!S$3,1)+1,0)
*IF(MOD($F293+LEFT($G$3,1)+4,5)=$U$8,$V$8)
*$E293,0)</f>
        <v>0</v>
      </c>
    </row>
    <row r="294" spans="4:19" x14ac:dyDescent="0.3">
      <c r="D294">
        <f t="shared" si="4"/>
        <v>58</v>
      </c>
      <c r="E294" s="30">
        <v>1</v>
      </c>
      <c r="F294" s="27">
        <v>290</v>
      </c>
      <c r="G294">
        <f>ROUNDDOWN(VLOOKUP($D294,'단계별 1일동안 획득하는 보상 량'!$B:$G,LEFT('건물 성장 비용'!G$3,1)+1,0)
*IF(MOD($F294+LEFT($G$3,1)+4,5)=$U$9,$V$9)
*$E294,0)</f>
        <v>97825</v>
      </c>
      <c r="H294">
        <f>ROUNDDOWN(VLOOKUP($D294,'단계별 1일동안 획득하는 보상 량'!$B:$G,LEFT('건물 성장 비용'!H$3,1)+1,0)
*IF(MOD($F294+LEFT($G$3,1)+4,5)=$U$9,$V$9)
*$E294,0)</f>
        <v>0</v>
      </c>
      <c r="I294">
        <f>ROUNDDOWN(VLOOKUP($D294,'단계별 1일동안 획득하는 보상 량'!$B:$G,LEFT('건물 성장 비용'!I$3,1)+1,0)
*IF(MOD($F294+LEFT($G$3,1)+4,5)=$U$9,$V$9)
*$E294,0)</f>
        <v>0</v>
      </c>
      <c r="J294">
        <f>ROUNDDOWN(VLOOKUP($D294,'단계별 1일동안 획득하는 보상 량'!$B:$G,LEFT('건물 성장 비용'!J$3,1)+1,0)
*IF(MOD($F294+LEFT($G$3,1)+4,5)=$U$9,$V$9)
*$E294,0)</f>
        <v>39130</v>
      </c>
      <c r="K294">
        <f>ROUNDDOWN(VLOOKUP($D294,'단계별 1일동안 획득하는 보상 량'!$B:$G,LEFT('건물 성장 비용'!K$3,1)+1,0)
*IF(MOD($F294+LEFT($G$3,1)+4,5)=$U$9,$V$9)
*$E294,0)</f>
        <v>0</v>
      </c>
      <c r="L294">
        <f>ROUNDDOWN(VLOOKUP($D294,'단계별 1일동안 획득하는 보상 량'!$B:$G,LEFT('건물 성장 비용'!L$3,1)+1,0)
*IF(MOD($F294+LEFT($G$3,1)+4,5)=$U$9,$V$9)
*$E294,0)</f>
        <v>97825</v>
      </c>
      <c r="M294">
        <f>ROUNDDOWN(VLOOKUP($D294,'단계별 1일동안 획득하는 보상 량'!$B:$G,LEFT('건물 성장 비용'!M$3,1)+1,0)
*IF(MOD($F294+LEFT($G$3,1)+4,5)=$U$9,$V$9)
*$E294,0)</f>
        <v>0</v>
      </c>
      <c r="N294">
        <f>ROUNDDOWN(VLOOKUP($D294,'단계별 1일동안 획득하는 보상 량'!$B:$G,LEFT('건물 성장 비용'!N$3,1)+1,0)
*IF(MOD($F294+LEFT($G$3,1)+4,5)=$U$9,$V$9)
*$E294,0)</f>
        <v>97825</v>
      </c>
      <c r="O294">
        <f>ROUNDDOWN(VLOOKUP($D294,'단계별 1일동안 획득하는 보상 량'!$B:$G,LEFT('건물 성장 비용'!O$3,1)+1,0)
*IF(MOD($F294+LEFT($G$3,1)+4,5)=$U$9,$V$9)
*$E294,0)</f>
        <v>39130</v>
      </c>
      <c r="P294">
        <f>ROUNDDOWN(VLOOKUP($D294,'단계별 1일동안 획득하는 보상 량'!$B:$G,LEFT('건물 성장 비용'!P$3,1)+1,0)
*IF(MOD($F294+LEFT($G$3,1)+4,5)=$U$9,$V$9)
*$E294,0)</f>
        <v>97825</v>
      </c>
      <c r="Q294">
        <f>ROUNDDOWN(VLOOKUP($D294,'단계별 1일동안 획득하는 보상 량'!$B:$G,LEFT('건물 성장 비용'!Q$3,1)+1,0)
*IF(MOD($F294+LEFT($G$3,1)+4,5)=$U$9,$V$9)
*$E294,0)</f>
        <v>0</v>
      </c>
      <c r="R294">
        <f>ROUNDDOWN(VLOOKUP($D294,'단계별 1일동안 획득하는 보상 량'!$B:$G,LEFT('건물 성장 비용'!R$3,1)+1,0)
*IF(MOD($F294+LEFT($G$3,1)+4,5)=$U$9,$V$9)
*$E294,0)</f>
        <v>97825</v>
      </c>
      <c r="S294">
        <f>ROUNDDOWN(VLOOKUP($D294,'단계별 1일동안 획득하는 보상 량'!$B:$G,LEFT('건물 성장 비용'!S$3,1)+1,0)
*IF(MOD($F294+LEFT($G$3,1)+4,5)=$U$9,$V$9)
*$E294,0)</f>
        <v>0</v>
      </c>
    </row>
    <row r="295" spans="4:19" x14ac:dyDescent="0.3">
      <c r="D295">
        <f t="shared" si="4"/>
        <v>59</v>
      </c>
      <c r="E295" s="30">
        <v>1</v>
      </c>
      <c r="F295" s="27">
        <v>291</v>
      </c>
      <c r="G295">
        <f>ROUNDDOWN(VLOOKUP($D295,'단계별 1일동안 획득하는 보상 량'!$B:$G,LEFT('건물 성장 비용'!G$3,1)+1,0)
*IF(MOD($F295+LEFT($G$3,1)+4,5)=$U$5,$V$5)
*$E295,0)</f>
        <v>39130</v>
      </c>
      <c r="H295">
        <f>ROUNDDOWN(VLOOKUP($D295,'단계별 1일동안 획득하는 보상 량'!$B:$G,LEFT('건물 성장 비용'!H$3,1)+1,0)
*IF(MOD($F295+LEFT($G$3,1)+4,5)=$U$5,$V$5)
*$E295,0)</f>
        <v>0</v>
      </c>
      <c r="I295">
        <f>ROUNDDOWN(VLOOKUP($D295,'단계별 1일동안 획득하는 보상 량'!$B:$G,LEFT('건물 성장 비용'!I$3,1)+1,0)
*IF(MOD($F295+LEFT($G$3,1)+4,5)=$U$5,$V$5)
*$E295,0)</f>
        <v>0</v>
      </c>
      <c r="J295">
        <f>ROUNDDOWN(VLOOKUP($D295,'단계별 1일동안 획득하는 보상 량'!$B:$G,LEFT('건물 성장 비용'!J$3,1)+1,0)
*IF(MOD($F295+LEFT($G$3,1)+4,5)=$U$5,$V$5)
*$E295,0)</f>
        <v>0</v>
      </c>
      <c r="K295">
        <f>ROUNDDOWN(VLOOKUP($D295,'단계별 1일동안 획득하는 보상 량'!$B:$G,LEFT('건물 성장 비용'!K$3,1)+1,0)
*IF(MOD($F295+LEFT($G$3,1)+4,5)=$U$5,$V$5)
*$E295,0)</f>
        <v>7826</v>
      </c>
      <c r="L295">
        <f>ROUNDDOWN(VLOOKUP($D295,'단계별 1일동안 획득하는 보상 량'!$B:$G,LEFT('건물 성장 비용'!L$3,1)+1,0)
*IF(MOD($F295+LEFT($G$3,1)+4,5)=$U$5,$V$5)
*$E295,0)</f>
        <v>39130</v>
      </c>
      <c r="M295">
        <f>ROUNDDOWN(VLOOKUP($D295,'단계별 1일동안 획득하는 보상 량'!$B:$G,LEFT('건물 성장 비용'!M$3,1)+1,0)
*IF(MOD($F295+LEFT($G$3,1)+4,5)=$U$5,$V$5)
*$E295,0)</f>
        <v>7826</v>
      </c>
      <c r="N295">
        <f>ROUNDDOWN(VLOOKUP($D295,'단계별 1일동안 획득하는 보상 량'!$B:$G,LEFT('건물 성장 비용'!N$3,1)+1,0)
*IF(MOD($F295+LEFT($G$3,1)+4,5)=$U$5,$V$5)
*$E295,0)</f>
        <v>39130</v>
      </c>
      <c r="O295">
        <f>ROUNDDOWN(VLOOKUP($D295,'단계별 1일동안 획득하는 보상 량'!$B:$G,LEFT('건물 성장 비용'!O$3,1)+1,0)
*IF(MOD($F295+LEFT($G$3,1)+4,5)=$U$5,$V$5)
*$E295,0)</f>
        <v>0</v>
      </c>
      <c r="P295">
        <f>ROUNDDOWN(VLOOKUP($D295,'단계별 1일동안 획득하는 보상 량'!$B:$G,LEFT('건물 성장 비용'!P$3,1)+1,0)
*IF(MOD($F295+LEFT($G$3,1)+4,5)=$U$5,$V$5)
*$E295,0)</f>
        <v>39130</v>
      </c>
      <c r="Q295">
        <f>ROUNDDOWN(VLOOKUP($D295,'단계별 1일동안 획득하는 보상 량'!$B:$G,LEFT('건물 성장 비용'!Q$3,1)+1,0)
*IF(MOD($F295+LEFT($G$3,1)+4,5)=$U$5,$V$5)
*$E295,0)</f>
        <v>0</v>
      </c>
      <c r="R295">
        <f>ROUNDDOWN(VLOOKUP($D295,'단계별 1일동안 획득하는 보상 량'!$B:$G,LEFT('건물 성장 비용'!R$3,1)+1,0)
*IF(MOD($F295+LEFT($G$3,1)+4,5)=$U$5,$V$5)
*$E295,0)</f>
        <v>39130</v>
      </c>
      <c r="S295">
        <f>ROUNDDOWN(VLOOKUP($D295,'단계별 1일동안 획득하는 보상 량'!$B:$G,LEFT('건물 성장 비용'!S$3,1)+1,0)
*IF(MOD($F295+LEFT($G$3,1)+4,5)=$U$5,$V$5)
*$E295,0)</f>
        <v>0</v>
      </c>
    </row>
    <row r="296" spans="4:19" x14ac:dyDescent="0.3">
      <c r="D296">
        <f t="shared" si="4"/>
        <v>59</v>
      </c>
      <c r="E296" s="30">
        <v>1</v>
      </c>
      <c r="F296" s="27">
        <v>292</v>
      </c>
      <c r="G296">
        <f>ROUNDDOWN(VLOOKUP($D296,'단계별 1일동안 획득하는 보상 량'!$B:$G,LEFT('건물 성장 비용'!G$3,1)+1,0)
*IF(MOD($F296+LEFT($G$3,1)+4,5)=$U$6,$V$6)
*$E296,0)</f>
        <v>58695</v>
      </c>
      <c r="H296">
        <f>ROUNDDOWN(VLOOKUP($D296,'단계별 1일동안 획득하는 보상 량'!$B:$G,LEFT('건물 성장 비용'!H$3,1)+1,0)
*IF(MOD($F296+LEFT($G$3,1)+4,5)=$U$6,$V$6)
*$E296,0)</f>
        <v>0</v>
      </c>
      <c r="I296">
        <f>ROUNDDOWN(VLOOKUP($D296,'단계별 1일동안 획득하는 보상 량'!$B:$G,LEFT('건물 성장 비용'!I$3,1)+1,0)
*IF(MOD($F296+LEFT($G$3,1)+4,5)=$U$6,$V$6)
*$E296,0)</f>
        <v>0</v>
      </c>
      <c r="J296">
        <f>ROUNDDOWN(VLOOKUP($D296,'단계별 1일동안 획득하는 보상 량'!$B:$G,LEFT('건물 성장 비용'!J$3,1)+1,0)
*IF(MOD($F296+LEFT($G$3,1)+4,5)=$U$6,$V$6)
*$E296,0)</f>
        <v>0</v>
      </c>
      <c r="K296">
        <f>ROUNDDOWN(VLOOKUP($D296,'단계별 1일동안 획득하는 보상 량'!$B:$G,LEFT('건물 성장 비용'!K$3,1)+1,0)
*IF(MOD($F296+LEFT($G$3,1)+4,5)=$U$6,$V$6)
*$E296,0)</f>
        <v>11739</v>
      </c>
      <c r="L296">
        <f>ROUNDDOWN(VLOOKUP($D296,'단계별 1일동안 획득하는 보상 량'!$B:$G,LEFT('건물 성장 비용'!L$3,1)+1,0)
*IF(MOD($F296+LEFT($G$3,1)+4,5)=$U$6,$V$6)
*$E296,0)</f>
        <v>58695</v>
      </c>
      <c r="M296">
        <f>ROUNDDOWN(VLOOKUP($D296,'단계별 1일동안 획득하는 보상 량'!$B:$G,LEFT('건물 성장 비용'!M$3,1)+1,0)
*IF(MOD($F296+LEFT($G$3,1)+4,5)=$U$6,$V$6)
*$E296,0)</f>
        <v>11739</v>
      </c>
      <c r="N296">
        <f>ROUNDDOWN(VLOOKUP($D296,'단계별 1일동안 획득하는 보상 량'!$B:$G,LEFT('건물 성장 비용'!N$3,1)+1,0)
*IF(MOD($F296+LEFT($G$3,1)+4,5)=$U$6,$V$6)
*$E296,0)</f>
        <v>58695</v>
      </c>
      <c r="O296">
        <f>ROUNDDOWN(VLOOKUP($D296,'단계별 1일동안 획득하는 보상 량'!$B:$G,LEFT('건물 성장 비용'!O$3,1)+1,0)
*IF(MOD($F296+LEFT($G$3,1)+4,5)=$U$6,$V$6)
*$E296,0)</f>
        <v>0</v>
      </c>
      <c r="P296">
        <f>ROUNDDOWN(VLOOKUP($D296,'단계별 1일동안 획득하는 보상 량'!$B:$G,LEFT('건물 성장 비용'!P$3,1)+1,0)
*IF(MOD($F296+LEFT($G$3,1)+4,5)=$U$6,$V$6)
*$E296,0)</f>
        <v>58695</v>
      </c>
      <c r="Q296">
        <f>ROUNDDOWN(VLOOKUP($D296,'단계별 1일동안 획득하는 보상 량'!$B:$G,LEFT('건물 성장 비용'!Q$3,1)+1,0)
*IF(MOD($F296+LEFT($G$3,1)+4,5)=$U$6,$V$6)
*$E296,0)</f>
        <v>0</v>
      </c>
      <c r="R296">
        <f>ROUNDDOWN(VLOOKUP($D296,'단계별 1일동안 획득하는 보상 량'!$B:$G,LEFT('건물 성장 비용'!R$3,1)+1,0)
*IF(MOD($F296+LEFT($G$3,1)+4,5)=$U$6,$V$6)
*$E296,0)</f>
        <v>58695</v>
      </c>
      <c r="S296">
        <f>ROUNDDOWN(VLOOKUP($D296,'단계별 1일동안 획득하는 보상 량'!$B:$G,LEFT('건물 성장 비용'!S$3,1)+1,0)
*IF(MOD($F296+LEFT($G$3,1)+4,5)=$U$6,$V$6)
*$E296,0)</f>
        <v>0</v>
      </c>
    </row>
    <row r="297" spans="4:19" x14ac:dyDescent="0.3">
      <c r="D297">
        <f t="shared" si="4"/>
        <v>59</v>
      </c>
      <c r="E297" s="30">
        <v>1</v>
      </c>
      <c r="F297" s="27">
        <v>293</v>
      </c>
      <c r="G297">
        <f>ROUNDDOWN(VLOOKUP($D297,'단계별 1일동안 획득하는 보상 량'!$B:$G,LEFT('건물 성장 비용'!G$3,1)+1,0)
*IF(MOD($F297+LEFT($G$3,1)+4,5)=$U$7,$V$7)
*$E297,0)</f>
        <v>78260</v>
      </c>
      <c r="H297">
        <f>ROUNDDOWN(VLOOKUP($D297,'단계별 1일동안 획득하는 보상 량'!$B:$G,LEFT('건물 성장 비용'!H$3,1)+1,0)
*IF(MOD($F297+LEFT($G$3,1)+4,5)=$U$7,$V$7)
*$E297,0)</f>
        <v>0</v>
      </c>
      <c r="I297">
        <f>ROUNDDOWN(VLOOKUP($D297,'단계별 1일동안 획득하는 보상 량'!$B:$G,LEFT('건물 성장 비용'!I$3,1)+1,0)
*IF(MOD($F297+LEFT($G$3,1)+4,5)=$U$7,$V$7)
*$E297,0)</f>
        <v>0</v>
      </c>
      <c r="J297">
        <f>ROUNDDOWN(VLOOKUP($D297,'단계별 1일동안 획득하는 보상 량'!$B:$G,LEFT('건물 성장 비용'!J$3,1)+1,0)
*IF(MOD($F297+LEFT($G$3,1)+4,5)=$U$7,$V$7)
*$E297,0)</f>
        <v>0</v>
      </c>
      <c r="K297">
        <f>ROUNDDOWN(VLOOKUP($D297,'단계별 1일동안 획득하는 보상 량'!$B:$G,LEFT('건물 성장 비용'!K$3,1)+1,0)
*IF(MOD($F297+LEFT($G$3,1)+4,5)=$U$7,$V$7)
*$E297,0)</f>
        <v>15652</v>
      </c>
      <c r="L297">
        <f>ROUNDDOWN(VLOOKUP($D297,'단계별 1일동안 획득하는 보상 량'!$B:$G,LEFT('건물 성장 비용'!L$3,1)+1,0)
*IF(MOD($F297+LEFT($G$3,1)+4,5)=$U$7,$V$7)
*$E297,0)</f>
        <v>78260</v>
      </c>
      <c r="M297">
        <f>ROUNDDOWN(VLOOKUP($D297,'단계별 1일동안 획득하는 보상 량'!$B:$G,LEFT('건물 성장 비용'!M$3,1)+1,0)
*IF(MOD($F297+LEFT($G$3,1)+4,5)=$U$7,$V$7)
*$E297,0)</f>
        <v>15652</v>
      </c>
      <c r="N297">
        <f>ROUNDDOWN(VLOOKUP($D297,'단계별 1일동안 획득하는 보상 량'!$B:$G,LEFT('건물 성장 비용'!N$3,1)+1,0)
*IF(MOD($F297+LEFT($G$3,1)+4,5)=$U$7,$V$7)
*$E297,0)</f>
        <v>78260</v>
      </c>
      <c r="O297">
        <f>ROUNDDOWN(VLOOKUP($D297,'단계별 1일동안 획득하는 보상 량'!$B:$G,LEFT('건물 성장 비용'!O$3,1)+1,0)
*IF(MOD($F297+LEFT($G$3,1)+4,5)=$U$7,$V$7)
*$E297,0)</f>
        <v>0</v>
      </c>
      <c r="P297">
        <f>ROUNDDOWN(VLOOKUP($D297,'단계별 1일동안 획득하는 보상 량'!$B:$G,LEFT('건물 성장 비용'!P$3,1)+1,0)
*IF(MOD($F297+LEFT($G$3,1)+4,5)=$U$7,$V$7)
*$E297,0)</f>
        <v>78260</v>
      </c>
      <c r="Q297">
        <f>ROUNDDOWN(VLOOKUP($D297,'단계별 1일동안 획득하는 보상 량'!$B:$G,LEFT('건물 성장 비용'!Q$3,1)+1,0)
*IF(MOD($F297+LEFT($G$3,1)+4,5)=$U$7,$V$7)
*$E297,0)</f>
        <v>0</v>
      </c>
      <c r="R297">
        <f>ROUNDDOWN(VLOOKUP($D297,'단계별 1일동안 획득하는 보상 량'!$B:$G,LEFT('건물 성장 비용'!R$3,1)+1,0)
*IF(MOD($F297+LEFT($G$3,1)+4,5)=$U$7,$V$7)
*$E297,0)</f>
        <v>78260</v>
      </c>
      <c r="S297">
        <f>ROUNDDOWN(VLOOKUP($D297,'단계별 1일동안 획득하는 보상 량'!$B:$G,LEFT('건물 성장 비용'!S$3,1)+1,0)
*IF(MOD($F297+LEFT($G$3,1)+4,5)=$U$7,$V$7)
*$E297,0)</f>
        <v>0</v>
      </c>
    </row>
    <row r="298" spans="4:19" x14ac:dyDescent="0.3">
      <c r="D298">
        <f t="shared" si="4"/>
        <v>59</v>
      </c>
      <c r="E298" s="30">
        <v>1</v>
      </c>
      <c r="F298" s="27">
        <v>294</v>
      </c>
      <c r="G298">
        <f>ROUNDDOWN(VLOOKUP($D298,'단계별 1일동안 획득하는 보상 량'!$B:$G,LEFT('건물 성장 비용'!G$3,1)+1,0)
*IF(MOD($F298+LEFT($G$3,1)+4,5)=$U$8,$V$8)
*$E298,0)</f>
        <v>97825</v>
      </c>
      <c r="H298">
        <f>ROUNDDOWN(VLOOKUP($D298,'단계별 1일동안 획득하는 보상 량'!$B:$G,LEFT('건물 성장 비용'!H$3,1)+1,0)
*IF(MOD($F298+LEFT($G$3,1)+4,5)=$U$8,$V$8)
*$E298,0)</f>
        <v>0</v>
      </c>
      <c r="I298">
        <f>ROUNDDOWN(VLOOKUP($D298,'단계별 1일동안 획득하는 보상 량'!$B:$G,LEFT('건물 성장 비용'!I$3,1)+1,0)
*IF(MOD($F298+LEFT($G$3,1)+4,5)=$U$8,$V$8)
*$E298,0)</f>
        <v>0</v>
      </c>
      <c r="J298">
        <f>ROUNDDOWN(VLOOKUP($D298,'단계별 1일동안 획득하는 보상 량'!$B:$G,LEFT('건물 성장 비용'!J$3,1)+1,0)
*IF(MOD($F298+LEFT($G$3,1)+4,5)=$U$8,$V$8)
*$E298,0)</f>
        <v>0</v>
      </c>
      <c r="K298">
        <f>ROUNDDOWN(VLOOKUP($D298,'단계별 1일동안 획득하는 보상 량'!$B:$G,LEFT('건물 성장 비용'!K$3,1)+1,0)
*IF(MOD($F298+LEFT($G$3,1)+4,5)=$U$8,$V$8)
*$E298,0)</f>
        <v>19565</v>
      </c>
      <c r="L298">
        <f>ROUNDDOWN(VLOOKUP($D298,'단계별 1일동안 획득하는 보상 량'!$B:$G,LEFT('건물 성장 비용'!L$3,1)+1,0)
*IF(MOD($F298+LEFT($G$3,1)+4,5)=$U$8,$V$8)
*$E298,0)</f>
        <v>97825</v>
      </c>
      <c r="M298">
        <f>ROUNDDOWN(VLOOKUP($D298,'단계별 1일동안 획득하는 보상 량'!$B:$G,LEFT('건물 성장 비용'!M$3,1)+1,0)
*IF(MOD($F298+LEFT($G$3,1)+4,5)=$U$8,$V$8)
*$E298,0)</f>
        <v>19565</v>
      </c>
      <c r="N298">
        <f>ROUNDDOWN(VLOOKUP($D298,'단계별 1일동안 획득하는 보상 량'!$B:$G,LEFT('건물 성장 비용'!N$3,1)+1,0)
*IF(MOD($F298+LEFT($G$3,1)+4,5)=$U$8,$V$8)
*$E298,0)</f>
        <v>97825</v>
      </c>
      <c r="O298">
        <f>ROUNDDOWN(VLOOKUP($D298,'단계별 1일동안 획득하는 보상 량'!$B:$G,LEFT('건물 성장 비용'!O$3,1)+1,0)
*IF(MOD($F298+LEFT($G$3,1)+4,5)=$U$8,$V$8)
*$E298,0)</f>
        <v>0</v>
      </c>
      <c r="P298">
        <f>ROUNDDOWN(VLOOKUP($D298,'단계별 1일동안 획득하는 보상 량'!$B:$G,LEFT('건물 성장 비용'!P$3,1)+1,0)
*IF(MOD($F298+LEFT($G$3,1)+4,5)=$U$8,$V$8)
*$E298,0)</f>
        <v>97825</v>
      </c>
      <c r="Q298">
        <f>ROUNDDOWN(VLOOKUP($D298,'단계별 1일동안 획득하는 보상 량'!$B:$G,LEFT('건물 성장 비용'!Q$3,1)+1,0)
*IF(MOD($F298+LEFT($G$3,1)+4,5)=$U$8,$V$8)
*$E298,0)</f>
        <v>0</v>
      </c>
      <c r="R298">
        <f>ROUNDDOWN(VLOOKUP($D298,'단계별 1일동안 획득하는 보상 량'!$B:$G,LEFT('건물 성장 비용'!R$3,1)+1,0)
*IF(MOD($F298+LEFT($G$3,1)+4,5)=$U$8,$V$8)
*$E298,0)</f>
        <v>97825</v>
      </c>
      <c r="S298">
        <f>ROUNDDOWN(VLOOKUP($D298,'단계별 1일동안 획득하는 보상 량'!$B:$G,LEFT('건물 성장 비용'!S$3,1)+1,0)
*IF(MOD($F298+LEFT($G$3,1)+4,5)=$U$8,$V$8)
*$E298,0)</f>
        <v>0</v>
      </c>
    </row>
    <row r="299" spans="4:19" x14ac:dyDescent="0.3">
      <c r="D299">
        <f t="shared" si="4"/>
        <v>59</v>
      </c>
      <c r="E299" s="30">
        <v>1</v>
      </c>
      <c r="F299" s="27">
        <v>295</v>
      </c>
      <c r="G299">
        <f>ROUNDDOWN(VLOOKUP($D299,'단계별 1일동안 획득하는 보상 량'!$B:$G,LEFT('건물 성장 비용'!G$3,1)+1,0)
*IF(MOD($F299+LEFT($G$3,1)+4,5)=$U$9,$V$9)
*$E299,0)</f>
        <v>117390</v>
      </c>
      <c r="H299">
        <f>ROUNDDOWN(VLOOKUP($D299,'단계별 1일동안 획득하는 보상 량'!$B:$G,LEFT('건물 성장 비용'!H$3,1)+1,0)
*IF(MOD($F299+LEFT($G$3,1)+4,5)=$U$9,$V$9)
*$E299,0)</f>
        <v>0</v>
      </c>
      <c r="I299">
        <f>ROUNDDOWN(VLOOKUP($D299,'단계별 1일동안 획득하는 보상 량'!$B:$G,LEFT('건물 성장 비용'!I$3,1)+1,0)
*IF(MOD($F299+LEFT($G$3,1)+4,5)=$U$9,$V$9)
*$E299,0)</f>
        <v>0</v>
      </c>
      <c r="J299">
        <f>ROUNDDOWN(VLOOKUP($D299,'단계별 1일동안 획득하는 보상 량'!$B:$G,LEFT('건물 성장 비용'!J$3,1)+1,0)
*IF(MOD($F299+LEFT($G$3,1)+4,5)=$U$9,$V$9)
*$E299,0)</f>
        <v>0</v>
      </c>
      <c r="K299">
        <f>ROUNDDOWN(VLOOKUP($D299,'단계별 1일동안 획득하는 보상 량'!$B:$G,LEFT('건물 성장 비용'!K$3,1)+1,0)
*IF(MOD($F299+LEFT($G$3,1)+4,5)=$U$9,$V$9)
*$E299,0)</f>
        <v>23478</v>
      </c>
      <c r="L299">
        <f>ROUNDDOWN(VLOOKUP($D299,'단계별 1일동안 획득하는 보상 량'!$B:$G,LEFT('건물 성장 비용'!L$3,1)+1,0)
*IF(MOD($F299+LEFT($G$3,1)+4,5)=$U$9,$V$9)
*$E299,0)</f>
        <v>117390</v>
      </c>
      <c r="M299">
        <f>ROUNDDOWN(VLOOKUP($D299,'단계별 1일동안 획득하는 보상 량'!$B:$G,LEFT('건물 성장 비용'!M$3,1)+1,0)
*IF(MOD($F299+LEFT($G$3,1)+4,5)=$U$9,$V$9)
*$E299,0)</f>
        <v>23478</v>
      </c>
      <c r="N299">
        <f>ROUNDDOWN(VLOOKUP($D299,'단계별 1일동안 획득하는 보상 량'!$B:$G,LEFT('건물 성장 비용'!N$3,1)+1,0)
*IF(MOD($F299+LEFT($G$3,1)+4,5)=$U$9,$V$9)
*$E299,0)</f>
        <v>117390</v>
      </c>
      <c r="O299">
        <f>ROUNDDOWN(VLOOKUP($D299,'단계별 1일동안 획득하는 보상 량'!$B:$G,LEFT('건물 성장 비용'!O$3,1)+1,0)
*IF(MOD($F299+LEFT($G$3,1)+4,5)=$U$9,$V$9)
*$E299,0)</f>
        <v>0</v>
      </c>
      <c r="P299">
        <f>ROUNDDOWN(VLOOKUP($D299,'단계별 1일동안 획득하는 보상 량'!$B:$G,LEFT('건물 성장 비용'!P$3,1)+1,0)
*IF(MOD($F299+LEFT($G$3,1)+4,5)=$U$9,$V$9)
*$E299,0)</f>
        <v>117390</v>
      </c>
      <c r="Q299">
        <f>ROUNDDOWN(VLOOKUP($D299,'단계별 1일동안 획득하는 보상 량'!$B:$G,LEFT('건물 성장 비용'!Q$3,1)+1,0)
*IF(MOD($F299+LEFT($G$3,1)+4,5)=$U$9,$V$9)
*$E299,0)</f>
        <v>0</v>
      </c>
      <c r="R299">
        <f>ROUNDDOWN(VLOOKUP($D299,'단계별 1일동안 획득하는 보상 량'!$B:$G,LEFT('건물 성장 비용'!R$3,1)+1,0)
*IF(MOD($F299+LEFT($G$3,1)+4,5)=$U$9,$V$9)
*$E299,0)</f>
        <v>117390</v>
      </c>
      <c r="S299">
        <f>ROUNDDOWN(VLOOKUP($D299,'단계별 1일동안 획득하는 보상 량'!$B:$G,LEFT('건물 성장 비용'!S$3,1)+1,0)
*IF(MOD($F299+LEFT($G$3,1)+4,5)=$U$9,$V$9)
*$E299,0)</f>
        <v>0</v>
      </c>
    </row>
    <row r="300" spans="4:19" x14ac:dyDescent="0.3">
      <c r="D300">
        <f t="shared" si="4"/>
        <v>60</v>
      </c>
      <c r="E300" s="30">
        <v>1</v>
      </c>
      <c r="F300" s="27">
        <v>296</v>
      </c>
      <c r="G300">
        <f>ROUNDDOWN(VLOOKUP($D300,'단계별 1일동안 획득하는 보상 량'!$B:$G,LEFT('건물 성장 비용'!G$3,1)+1,0)
*IF(MOD($F300+LEFT($G$3,1)+4,5)=$U$5,$V$5)
*$E300,0)</f>
        <v>46956</v>
      </c>
      <c r="H300">
        <f>ROUNDDOWN(VLOOKUP($D300,'단계별 1일동안 획득하는 보상 량'!$B:$G,LEFT('건물 성장 비용'!H$3,1)+1,0)
*IF(MOD($F300+LEFT($G$3,1)+4,5)=$U$5,$V$5)
*$E300,0)</f>
        <v>37565</v>
      </c>
      <c r="I300">
        <f>ROUNDDOWN(VLOOKUP($D300,'단계별 1일동안 획득하는 보상 량'!$B:$G,LEFT('건물 성장 비용'!I$3,1)+1,0)
*IF(MOD($F300+LEFT($G$3,1)+4,5)=$U$5,$V$5)
*$E300,0)</f>
        <v>28173</v>
      </c>
      <c r="J300">
        <f>ROUNDDOWN(VLOOKUP($D300,'단계별 1일동안 획득하는 보상 량'!$B:$G,LEFT('건물 성장 비용'!J$3,1)+1,0)
*IF(MOD($F300+LEFT($G$3,1)+4,5)=$U$5,$V$5)
*$E300,0)</f>
        <v>18782</v>
      </c>
      <c r="K300">
        <f>ROUNDDOWN(VLOOKUP($D300,'단계별 1일동안 획득하는 보상 량'!$B:$G,LEFT('건물 성장 비용'!K$3,1)+1,0)
*IF(MOD($F300+LEFT($G$3,1)+4,5)=$U$5,$V$5)
*$E300,0)</f>
        <v>9391</v>
      </c>
      <c r="L300">
        <f>ROUNDDOWN(VLOOKUP($D300,'단계별 1일동안 획득하는 보상 량'!$B:$G,LEFT('건물 성장 비용'!L$3,1)+1,0)
*IF(MOD($F300+LEFT($G$3,1)+4,5)=$U$5,$V$5)
*$E300,0)</f>
        <v>46956</v>
      </c>
      <c r="M300">
        <f>ROUNDDOWN(VLOOKUP($D300,'단계별 1일동안 획득하는 보상 량'!$B:$G,LEFT('건물 성장 비용'!M$3,1)+1,0)
*IF(MOD($F300+LEFT($G$3,1)+4,5)=$U$5,$V$5)
*$E300,0)</f>
        <v>9391</v>
      </c>
      <c r="N300">
        <f>ROUNDDOWN(VLOOKUP($D300,'단계별 1일동안 획득하는 보상 량'!$B:$G,LEFT('건물 성장 비용'!N$3,1)+1,0)
*IF(MOD($F300+LEFT($G$3,1)+4,5)=$U$5,$V$5)
*$E300,0)</f>
        <v>46956</v>
      </c>
      <c r="O300">
        <f>ROUNDDOWN(VLOOKUP($D300,'단계별 1일동안 획득하는 보상 량'!$B:$G,LEFT('건물 성장 비용'!O$3,1)+1,0)
*IF(MOD($F300+LEFT($G$3,1)+4,5)=$U$5,$V$5)
*$E300,0)</f>
        <v>18782</v>
      </c>
      <c r="P300">
        <f>ROUNDDOWN(VLOOKUP($D300,'단계별 1일동안 획득하는 보상 량'!$B:$G,LEFT('건물 성장 비용'!P$3,1)+1,0)
*IF(MOD($F300+LEFT($G$3,1)+4,5)=$U$5,$V$5)
*$E300,0)</f>
        <v>46956</v>
      </c>
      <c r="Q300">
        <f>ROUNDDOWN(VLOOKUP($D300,'단계별 1일동안 획득하는 보상 량'!$B:$G,LEFT('건물 성장 비용'!Q$3,1)+1,0)
*IF(MOD($F300+LEFT($G$3,1)+4,5)=$U$5,$V$5)
*$E300,0)</f>
        <v>37565</v>
      </c>
      <c r="R300">
        <f>ROUNDDOWN(VLOOKUP($D300,'단계별 1일동안 획득하는 보상 량'!$B:$G,LEFT('건물 성장 비용'!R$3,1)+1,0)
*IF(MOD($F300+LEFT($G$3,1)+4,5)=$U$5,$V$5)
*$E300,0)</f>
        <v>46956</v>
      </c>
      <c r="S300">
        <f>ROUNDDOWN(VLOOKUP($D300,'단계별 1일동안 획득하는 보상 량'!$B:$G,LEFT('건물 성장 비용'!S$3,1)+1,0)
*IF(MOD($F300+LEFT($G$3,1)+4,5)=$U$5,$V$5)
*$E300,0)</f>
        <v>28173</v>
      </c>
    </row>
    <row r="301" spans="4:19" x14ac:dyDescent="0.3">
      <c r="D301">
        <f t="shared" si="4"/>
        <v>60</v>
      </c>
      <c r="E301" s="30">
        <v>1</v>
      </c>
      <c r="F301" s="27">
        <v>297</v>
      </c>
      <c r="G301">
        <f>ROUNDDOWN(VLOOKUP($D301,'단계별 1일동안 획득하는 보상 량'!$B:$G,LEFT('건물 성장 비용'!G$3,1)+1,0)
*IF(MOD($F301+LEFT($G$3,1)+4,5)=$U$6,$V$6)
*$E301,0)</f>
        <v>70434</v>
      </c>
      <c r="H301">
        <f>ROUNDDOWN(VLOOKUP($D301,'단계별 1일동안 획득하는 보상 량'!$B:$G,LEFT('건물 성장 비용'!H$3,1)+1,0)
*IF(MOD($F301+LEFT($G$3,1)+4,5)=$U$6,$V$6)
*$E301,0)</f>
        <v>56347</v>
      </c>
      <c r="I301">
        <f>ROUNDDOWN(VLOOKUP($D301,'단계별 1일동안 획득하는 보상 량'!$B:$G,LEFT('건물 성장 비용'!I$3,1)+1,0)
*IF(MOD($F301+LEFT($G$3,1)+4,5)=$U$6,$V$6)
*$E301,0)</f>
        <v>42260</v>
      </c>
      <c r="J301">
        <f>ROUNDDOWN(VLOOKUP($D301,'단계별 1일동안 획득하는 보상 량'!$B:$G,LEFT('건물 성장 비용'!J$3,1)+1,0)
*IF(MOD($F301+LEFT($G$3,1)+4,5)=$U$6,$V$6)
*$E301,0)</f>
        <v>28173</v>
      </c>
      <c r="K301">
        <f>ROUNDDOWN(VLOOKUP($D301,'단계별 1일동안 획득하는 보상 량'!$B:$G,LEFT('건물 성장 비용'!K$3,1)+1,0)
*IF(MOD($F301+LEFT($G$3,1)+4,5)=$U$6,$V$6)
*$E301,0)</f>
        <v>14086</v>
      </c>
      <c r="L301">
        <f>ROUNDDOWN(VLOOKUP($D301,'단계별 1일동안 획득하는 보상 량'!$B:$G,LEFT('건물 성장 비용'!L$3,1)+1,0)
*IF(MOD($F301+LEFT($G$3,1)+4,5)=$U$6,$V$6)
*$E301,0)</f>
        <v>70434</v>
      </c>
      <c r="M301">
        <f>ROUNDDOWN(VLOOKUP($D301,'단계별 1일동안 획득하는 보상 량'!$B:$G,LEFT('건물 성장 비용'!M$3,1)+1,0)
*IF(MOD($F301+LEFT($G$3,1)+4,5)=$U$6,$V$6)
*$E301,0)</f>
        <v>14086</v>
      </c>
      <c r="N301">
        <f>ROUNDDOWN(VLOOKUP($D301,'단계별 1일동안 획득하는 보상 량'!$B:$G,LEFT('건물 성장 비용'!N$3,1)+1,0)
*IF(MOD($F301+LEFT($G$3,1)+4,5)=$U$6,$V$6)
*$E301,0)</f>
        <v>70434</v>
      </c>
      <c r="O301">
        <f>ROUNDDOWN(VLOOKUP($D301,'단계별 1일동안 획득하는 보상 량'!$B:$G,LEFT('건물 성장 비용'!O$3,1)+1,0)
*IF(MOD($F301+LEFT($G$3,1)+4,5)=$U$6,$V$6)
*$E301,0)</f>
        <v>28173</v>
      </c>
      <c r="P301">
        <f>ROUNDDOWN(VLOOKUP($D301,'단계별 1일동안 획득하는 보상 량'!$B:$G,LEFT('건물 성장 비용'!P$3,1)+1,0)
*IF(MOD($F301+LEFT($G$3,1)+4,5)=$U$6,$V$6)
*$E301,0)</f>
        <v>70434</v>
      </c>
      <c r="Q301">
        <f>ROUNDDOWN(VLOOKUP($D301,'단계별 1일동안 획득하는 보상 량'!$B:$G,LEFT('건물 성장 비용'!Q$3,1)+1,0)
*IF(MOD($F301+LEFT($G$3,1)+4,5)=$U$6,$V$6)
*$E301,0)</f>
        <v>56347</v>
      </c>
      <c r="R301">
        <f>ROUNDDOWN(VLOOKUP($D301,'단계별 1일동안 획득하는 보상 량'!$B:$G,LEFT('건물 성장 비용'!R$3,1)+1,0)
*IF(MOD($F301+LEFT($G$3,1)+4,5)=$U$6,$V$6)
*$E301,0)</f>
        <v>70434</v>
      </c>
      <c r="S301">
        <f>ROUNDDOWN(VLOOKUP($D301,'단계별 1일동안 획득하는 보상 량'!$B:$G,LEFT('건물 성장 비용'!S$3,1)+1,0)
*IF(MOD($F301+LEFT($G$3,1)+4,5)=$U$6,$V$6)
*$E301,0)</f>
        <v>42260</v>
      </c>
    </row>
    <row r="302" spans="4:19" x14ac:dyDescent="0.3">
      <c r="D302">
        <f t="shared" si="4"/>
        <v>60</v>
      </c>
      <c r="E302" s="30">
        <v>1</v>
      </c>
      <c r="F302" s="27">
        <v>298</v>
      </c>
      <c r="G302">
        <f>ROUNDDOWN(VLOOKUP($D302,'단계별 1일동안 획득하는 보상 량'!$B:$G,LEFT('건물 성장 비용'!G$3,1)+1,0)
*IF(MOD($F302+LEFT($G$3,1)+4,5)=$U$7,$V$7)
*$E302,0)</f>
        <v>93912</v>
      </c>
      <c r="H302">
        <f>ROUNDDOWN(VLOOKUP($D302,'단계별 1일동안 획득하는 보상 량'!$B:$G,LEFT('건물 성장 비용'!H$3,1)+1,0)
*IF(MOD($F302+LEFT($G$3,1)+4,5)=$U$7,$V$7)
*$E302,0)</f>
        <v>75130</v>
      </c>
      <c r="I302">
        <f>ROUNDDOWN(VLOOKUP($D302,'단계별 1일동안 획득하는 보상 량'!$B:$G,LEFT('건물 성장 비용'!I$3,1)+1,0)
*IF(MOD($F302+LEFT($G$3,1)+4,5)=$U$7,$V$7)
*$E302,0)</f>
        <v>56347</v>
      </c>
      <c r="J302">
        <f>ROUNDDOWN(VLOOKUP($D302,'단계별 1일동안 획득하는 보상 량'!$B:$G,LEFT('건물 성장 비용'!J$3,1)+1,0)
*IF(MOD($F302+LEFT($G$3,1)+4,5)=$U$7,$V$7)
*$E302,0)</f>
        <v>37565</v>
      </c>
      <c r="K302">
        <f>ROUNDDOWN(VLOOKUP($D302,'단계별 1일동안 획득하는 보상 량'!$B:$G,LEFT('건물 성장 비용'!K$3,1)+1,0)
*IF(MOD($F302+LEFT($G$3,1)+4,5)=$U$7,$V$7)
*$E302,0)</f>
        <v>18782</v>
      </c>
      <c r="L302">
        <f>ROUNDDOWN(VLOOKUP($D302,'단계별 1일동안 획득하는 보상 량'!$B:$G,LEFT('건물 성장 비용'!L$3,1)+1,0)
*IF(MOD($F302+LEFT($G$3,1)+4,5)=$U$7,$V$7)
*$E302,0)</f>
        <v>93912</v>
      </c>
      <c r="M302">
        <f>ROUNDDOWN(VLOOKUP($D302,'단계별 1일동안 획득하는 보상 량'!$B:$G,LEFT('건물 성장 비용'!M$3,1)+1,0)
*IF(MOD($F302+LEFT($G$3,1)+4,5)=$U$7,$V$7)
*$E302,0)</f>
        <v>18782</v>
      </c>
      <c r="N302">
        <f>ROUNDDOWN(VLOOKUP($D302,'단계별 1일동안 획득하는 보상 량'!$B:$G,LEFT('건물 성장 비용'!N$3,1)+1,0)
*IF(MOD($F302+LEFT($G$3,1)+4,5)=$U$7,$V$7)
*$E302,0)</f>
        <v>93912</v>
      </c>
      <c r="O302">
        <f>ROUNDDOWN(VLOOKUP($D302,'단계별 1일동안 획득하는 보상 량'!$B:$G,LEFT('건물 성장 비용'!O$3,1)+1,0)
*IF(MOD($F302+LEFT($G$3,1)+4,5)=$U$7,$V$7)
*$E302,0)</f>
        <v>37565</v>
      </c>
      <c r="P302">
        <f>ROUNDDOWN(VLOOKUP($D302,'단계별 1일동안 획득하는 보상 량'!$B:$G,LEFT('건물 성장 비용'!P$3,1)+1,0)
*IF(MOD($F302+LEFT($G$3,1)+4,5)=$U$7,$V$7)
*$E302,0)</f>
        <v>93912</v>
      </c>
      <c r="Q302">
        <f>ROUNDDOWN(VLOOKUP($D302,'단계별 1일동안 획득하는 보상 량'!$B:$G,LEFT('건물 성장 비용'!Q$3,1)+1,0)
*IF(MOD($F302+LEFT($G$3,1)+4,5)=$U$7,$V$7)
*$E302,0)</f>
        <v>75130</v>
      </c>
      <c r="R302">
        <f>ROUNDDOWN(VLOOKUP($D302,'단계별 1일동안 획득하는 보상 량'!$B:$G,LEFT('건물 성장 비용'!R$3,1)+1,0)
*IF(MOD($F302+LEFT($G$3,1)+4,5)=$U$7,$V$7)
*$E302,0)</f>
        <v>93912</v>
      </c>
      <c r="S302">
        <f>ROUNDDOWN(VLOOKUP($D302,'단계별 1일동안 획득하는 보상 량'!$B:$G,LEFT('건물 성장 비용'!S$3,1)+1,0)
*IF(MOD($F302+LEFT($G$3,1)+4,5)=$U$7,$V$7)
*$E302,0)</f>
        <v>56347</v>
      </c>
    </row>
    <row r="303" spans="4:19" x14ac:dyDescent="0.3">
      <c r="D303">
        <f t="shared" si="4"/>
        <v>60</v>
      </c>
      <c r="E303" s="30">
        <v>1</v>
      </c>
      <c r="F303" s="27">
        <v>299</v>
      </c>
      <c r="G303">
        <f>ROUNDDOWN(VLOOKUP($D303,'단계별 1일동안 획득하는 보상 량'!$B:$G,LEFT('건물 성장 비용'!G$3,1)+1,0)
*IF(MOD($F303+LEFT($G$3,1)+4,5)=$U$8,$V$8)
*$E303,0)</f>
        <v>117390</v>
      </c>
      <c r="H303">
        <f>ROUNDDOWN(VLOOKUP($D303,'단계별 1일동안 획득하는 보상 량'!$B:$G,LEFT('건물 성장 비용'!H$3,1)+1,0)
*IF(MOD($F303+LEFT($G$3,1)+4,5)=$U$8,$V$8)
*$E303,0)</f>
        <v>93912</v>
      </c>
      <c r="I303">
        <f>ROUNDDOWN(VLOOKUP($D303,'단계별 1일동안 획득하는 보상 량'!$B:$G,LEFT('건물 성장 비용'!I$3,1)+1,0)
*IF(MOD($F303+LEFT($G$3,1)+4,5)=$U$8,$V$8)
*$E303,0)</f>
        <v>70434</v>
      </c>
      <c r="J303">
        <f>ROUNDDOWN(VLOOKUP($D303,'단계별 1일동안 획득하는 보상 량'!$B:$G,LEFT('건물 성장 비용'!J$3,1)+1,0)
*IF(MOD($F303+LEFT($G$3,1)+4,5)=$U$8,$V$8)
*$E303,0)</f>
        <v>46956</v>
      </c>
      <c r="K303">
        <f>ROUNDDOWN(VLOOKUP($D303,'단계별 1일동안 획득하는 보상 량'!$B:$G,LEFT('건물 성장 비용'!K$3,1)+1,0)
*IF(MOD($F303+LEFT($G$3,1)+4,5)=$U$8,$V$8)
*$E303,0)</f>
        <v>23478</v>
      </c>
      <c r="L303">
        <f>ROUNDDOWN(VLOOKUP($D303,'단계별 1일동안 획득하는 보상 량'!$B:$G,LEFT('건물 성장 비용'!L$3,1)+1,0)
*IF(MOD($F303+LEFT($G$3,1)+4,5)=$U$8,$V$8)
*$E303,0)</f>
        <v>117390</v>
      </c>
      <c r="M303">
        <f>ROUNDDOWN(VLOOKUP($D303,'단계별 1일동안 획득하는 보상 량'!$B:$G,LEFT('건물 성장 비용'!M$3,1)+1,0)
*IF(MOD($F303+LEFT($G$3,1)+4,5)=$U$8,$V$8)
*$E303,0)</f>
        <v>23478</v>
      </c>
      <c r="N303">
        <f>ROUNDDOWN(VLOOKUP($D303,'단계별 1일동안 획득하는 보상 량'!$B:$G,LEFT('건물 성장 비용'!N$3,1)+1,0)
*IF(MOD($F303+LEFT($G$3,1)+4,5)=$U$8,$V$8)
*$E303,0)</f>
        <v>117390</v>
      </c>
      <c r="O303">
        <f>ROUNDDOWN(VLOOKUP($D303,'단계별 1일동안 획득하는 보상 량'!$B:$G,LEFT('건물 성장 비용'!O$3,1)+1,0)
*IF(MOD($F303+LEFT($G$3,1)+4,5)=$U$8,$V$8)
*$E303,0)</f>
        <v>46956</v>
      </c>
      <c r="P303">
        <f>ROUNDDOWN(VLOOKUP($D303,'단계별 1일동안 획득하는 보상 량'!$B:$G,LEFT('건물 성장 비용'!P$3,1)+1,0)
*IF(MOD($F303+LEFT($G$3,1)+4,5)=$U$8,$V$8)
*$E303,0)</f>
        <v>117390</v>
      </c>
      <c r="Q303">
        <f>ROUNDDOWN(VLOOKUP($D303,'단계별 1일동안 획득하는 보상 량'!$B:$G,LEFT('건물 성장 비용'!Q$3,1)+1,0)
*IF(MOD($F303+LEFT($G$3,1)+4,5)=$U$8,$V$8)
*$E303,0)</f>
        <v>93912</v>
      </c>
      <c r="R303">
        <f>ROUNDDOWN(VLOOKUP($D303,'단계별 1일동안 획득하는 보상 량'!$B:$G,LEFT('건물 성장 비용'!R$3,1)+1,0)
*IF(MOD($F303+LEFT($G$3,1)+4,5)=$U$8,$V$8)
*$E303,0)</f>
        <v>117390</v>
      </c>
      <c r="S303">
        <f>ROUNDDOWN(VLOOKUP($D303,'단계별 1일동안 획득하는 보상 량'!$B:$G,LEFT('건물 성장 비용'!S$3,1)+1,0)
*IF(MOD($F303+LEFT($G$3,1)+4,5)=$U$8,$V$8)
*$E303,0)</f>
        <v>70434</v>
      </c>
    </row>
    <row r="304" spans="4:19" x14ac:dyDescent="0.3">
      <c r="D304">
        <f t="shared" si="4"/>
        <v>60</v>
      </c>
      <c r="E304" s="30">
        <v>1</v>
      </c>
      <c r="F304" s="27">
        <v>300</v>
      </c>
      <c r="G304">
        <f>ROUNDDOWN(VLOOKUP($D304,'단계별 1일동안 획득하는 보상 량'!$B:$G,LEFT('건물 성장 비용'!G$3,1)+1,0)
*IF(MOD($F304+LEFT($G$3,1)+4,5)=$U$9,$V$9)
*$E304,0)</f>
        <v>140868</v>
      </c>
      <c r="H304">
        <f>ROUNDDOWN(VLOOKUP($D304,'단계별 1일동안 획득하는 보상 량'!$B:$G,LEFT('건물 성장 비용'!H$3,1)+1,0)
*IF(MOD($F304+LEFT($G$3,1)+4,5)=$U$9,$V$9)
*$E304,0)</f>
        <v>112695</v>
      </c>
      <c r="I304">
        <f>ROUNDDOWN(VLOOKUP($D304,'단계별 1일동안 획득하는 보상 량'!$B:$G,LEFT('건물 성장 비용'!I$3,1)+1,0)
*IF(MOD($F304+LEFT($G$3,1)+4,5)=$U$9,$V$9)
*$E304,0)</f>
        <v>84521</v>
      </c>
      <c r="J304">
        <f>ROUNDDOWN(VLOOKUP($D304,'단계별 1일동안 획득하는 보상 량'!$B:$G,LEFT('건물 성장 비용'!J$3,1)+1,0)
*IF(MOD($F304+LEFT($G$3,1)+4,5)=$U$9,$V$9)
*$E304,0)</f>
        <v>56347</v>
      </c>
      <c r="K304">
        <f>ROUNDDOWN(VLOOKUP($D304,'단계별 1일동안 획득하는 보상 량'!$B:$G,LEFT('건물 성장 비용'!K$3,1)+1,0)
*IF(MOD($F304+LEFT($G$3,1)+4,5)=$U$9,$V$9)
*$E304,0)</f>
        <v>28173</v>
      </c>
      <c r="L304">
        <f>ROUNDDOWN(VLOOKUP($D304,'단계별 1일동안 획득하는 보상 량'!$B:$G,LEFT('건물 성장 비용'!L$3,1)+1,0)
*IF(MOD($F304+LEFT($G$3,1)+4,5)=$U$9,$V$9)
*$E304,0)</f>
        <v>140868</v>
      </c>
      <c r="M304">
        <f>ROUNDDOWN(VLOOKUP($D304,'단계별 1일동안 획득하는 보상 량'!$B:$G,LEFT('건물 성장 비용'!M$3,1)+1,0)
*IF(MOD($F304+LEFT($G$3,1)+4,5)=$U$9,$V$9)
*$E304,0)</f>
        <v>28173</v>
      </c>
      <c r="N304">
        <f>ROUNDDOWN(VLOOKUP($D304,'단계별 1일동안 획득하는 보상 량'!$B:$G,LEFT('건물 성장 비용'!N$3,1)+1,0)
*IF(MOD($F304+LEFT($G$3,1)+4,5)=$U$9,$V$9)
*$E304,0)</f>
        <v>140868</v>
      </c>
      <c r="O304">
        <f>ROUNDDOWN(VLOOKUP($D304,'단계별 1일동안 획득하는 보상 량'!$B:$G,LEFT('건물 성장 비용'!O$3,1)+1,0)
*IF(MOD($F304+LEFT($G$3,1)+4,5)=$U$9,$V$9)
*$E304,0)</f>
        <v>56347</v>
      </c>
      <c r="P304">
        <f>ROUNDDOWN(VLOOKUP($D304,'단계별 1일동안 획득하는 보상 량'!$B:$G,LEFT('건물 성장 비용'!P$3,1)+1,0)
*IF(MOD($F304+LEFT($G$3,1)+4,5)=$U$9,$V$9)
*$E304,0)</f>
        <v>140868</v>
      </c>
      <c r="Q304">
        <f>ROUNDDOWN(VLOOKUP($D304,'단계별 1일동안 획득하는 보상 량'!$B:$G,LEFT('건물 성장 비용'!Q$3,1)+1,0)
*IF(MOD($F304+LEFT($G$3,1)+4,5)=$U$9,$V$9)
*$E304,0)</f>
        <v>112695</v>
      </c>
      <c r="R304">
        <f>ROUNDDOWN(VLOOKUP($D304,'단계별 1일동안 획득하는 보상 량'!$B:$G,LEFT('건물 성장 비용'!R$3,1)+1,0)
*IF(MOD($F304+LEFT($G$3,1)+4,5)=$U$9,$V$9)
*$E304,0)</f>
        <v>140868</v>
      </c>
      <c r="S304">
        <f>ROUNDDOWN(VLOOKUP($D304,'단계별 1일동안 획득하는 보상 량'!$B:$G,LEFT('건물 성장 비용'!S$3,1)+1,0)
*IF(MOD($F304+LEFT($G$3,1)+4,5)=$U$9,$V$9)
*$E304,0)</f>
        <v>84521</v>
      </c>
    </row>
    <row r="305" spans="4:19" x14ac:dyDescent="0.3">
      <c r="D305">
        <f t="shared" si="4"/>
        <v>61</v>
      </c>
      <c r="E305" s="30">
        <v>1</v>
      </c>
      <c r="F305" s="27">
        <v>301</v>
      </c>
      <c r="G305">
        <f>ROUNDDOWN(VLOOKUP($D305,'단계별 1일동안 획득하는 보상 량'!$B:$G,LEFT('건물 성장 비용'!G$3,1)+1,0)
*IF(MOD($F305+LEFT($G$3,1)+4,5)=$U$5,$V$5)
*$E305,0)</f>
        <v>56347</v>
      </c>
      <c r="H305">
        <f>ROUNDDOWN(VLOOKUP($D305,'단계별 1일동안 획득하는 보상 량'!$B:$G,LEFT('건물 성장 비용'!H$3,1)+1,0)
*IF(MOD($F305+LEFT($G$3,1)+4,5)=$U$5,$V$5)
*$E305,0)</f>
        <v>45078</v>
      </c>
      <c r="I305">
        <f>ROUNDDOWN(VLOOKUP($D305,'단계별 1일동안 획득하는 보상 량'!$B:$G,LEFT('건물 성장 비용'!I$3,1)+1,0)
*IF(MOD($F305+LEFT($G$3,1)+4,5)=$U$5,$V$5)
*$E305,0)</f>
        <v>0</v>
      </c>
      <c r="J305">
        <f>ROUNDDOWN(VLOOKUP($D305,'단계별 1일동안 획득하는 보상 량'!$B:$G,LEFT('건물 성장 비용'!J$3,1)+1,0)
*IF(MOD($F305+LEFT($G$3,1)+4,5)=$U$5,$V$5)
*$E305,0)</f>
        <v>0</v>
      </c>
      <c r="K305">
        <f>ROUNDDOWN(VLOOKUP($D305,'단계별 1일동안 획득하는 보상 량'!$B:$G,LEFT('건물 성장 비용'!K$3,1)+1,0)
*IF(MOD($F305+LEFT($G$3,1)+4,5)=$U$5,$V$5)
*$E305,0)</f>
        <v>0</v>
      </c>
      <c r="L305">
        <f>ROUNDDOWN(VLOOKUP($D305,'단계별 1일동안 획득하는 보상 량'!$B:$G,LEFT('건물 성장 비용'!L$3,1)+1,0)
*IF(MOD($F305+LEFT($G$3,1)+4,5)=$U$5,$V$5)
*$E305,0)</f>
        <v>56347</v>
      </c>
      <c r="M305">
        <f>ROUNDDOWN(VLOOKUP($D305,'단계별 1일동안 획득하는 보상 량'!$B:$G,LEFT('건물 성장 비용'!M$3,1)+1,0)
*IF(MOD($F305+LEFT($G$3,1)+4,5)=$U$5,$V$5)
*$E305,0)</f>
        <v>0</v>
      </c>
      <c r="N305">
        <f>ROUNDDOWN(VLOOKUP($D305,'단계별 1일동안 획득하는 보상 량'!$B:$G,LEFT('건물 성장 비용'!N$3,1)+1,0)
*IF(MOD($F305+LEFT($G$3,1)+4,5)=$U$5,$V$5)
*$E305,0)</f>
        <v>56347</v>
      </c>
      <c r="O305">
        <f>ROUNDDOWN(VLOOKUP($D305,'단계별 1일동안 획득하는 보상 량'!$B:$G,LEFT('건물 성장 비용'!O$3,1)+1,0)
*IF(MOD($F305+LEFT($G$3,1)+4,5)=$U$5,$V$5)
*$E305,0)</f>
        <v>0</v>
      </c>
      <c r="P305">
        <f>ROUNDDOWN(VLOOKUP($D305,'단계별 1일동안 획득하는 보상 량'!$B:$G,LEFT('건물 성장 비용'!P$3,1)+1,0)
*IF(MOD($F305+LEFT($G$3,1)+4,5)=$U$5,$V$5)
*$E305,0)</f>
        <v>56347</v>
      </c>
      <c r="Q305">
        <f>ROUNDDOWN(VLOOKUP($D305,'단계별 1일동안 획득하는 보상 량'!$B:$G,LEFT('건물 성장 비용'!Q$3,1)+1,0)
*IF(MOD($F305+LEFT($G$3,1)+4,5)=$U$5,$V$5)
*$E305,0)</f>
        <v>45078</v>
      </c>
      <c r="R305">
        <f>ROUNDDOWN(VLOOKUP($D305,'단계별 1일동안 획득하는 보상 량'!$B:$G,LEFT('건물 성장 비용'!R$3,1)+1,0)
*IF(MOD($F305+LEFT($G$3,1)+4,5)=$U$5,$V$5)
*$E305,0)</f>
        <v>56347</v>
      </c>
      <c r="S305">
        <f>ROUNDDOWN(VLOOKUP($D305,'단계별 1일동안 획득하는 보상 량'!$B:$G,LEFT('건물 성장 비용'!S$3,1)+1,0)
*IF(MOD($F305+LEFT($G$3,1)+4,5)=$U$5,$V$5)
*$E305,0)</f>
        <v>0</v>
      </c>
    </row>
    <row r="306" spans="4:19" x14ac:dyDescent="0.3">
      <c r="D306">
        <f t="shared" si="4"/>
        <v>61</v>
      </c>
      <c r="E306" s="30">
        <v>1</v>
      </c>
      <c r="F306" s="27">
        <v>302</v>
      </c>
      <c r="G306">
        <f>ROUNDDOWN(VLOOKUP($D306,'단계별 1일동안 획득하는 보상 량'!$B:$G,LEFT('건물 성장 비용'!G$3,1)+1,0)
*IF(MOD($F306+LEFT($G$3,1)+4,5)=$U$6,$V$6)
*$E306,0)</f>
        <v>84521</v>
      </c>
      <c r="H306">
        <f>ROUNDDOWN(VLOOKUP($D306,'단계별 1일동안 획득하는 보상 량'!$B:$G,LEFT('건물 성장 비용'!H$3,1)+1,0)
*IF(MOD($F306+LEFT($G$3,1)+4,5)=$U$6,$V$6)
*$E306,0)</f>
        <v>67617</v>
      </c>
      <c r="I306">
        <f>ROUNDDOWN(VLOOKUP($D306,'단계별 1일동안 획득하는 보상 량'!$B:$G,LEFT('건물 성장 비용'!I$3,1)+1,0)
*IF(MOD($F306+LEFT($G$3,1)+4,5)=$U$6,$V$6)
*$E306,0)</f>
        <v>0</v>
      </c>
      <c r="J306">
        <f>ROUNDDOWN(VLOOKUP($D306,'단계별 1일동안 획득하는 보상 량'!$B:$G,LEFT('건물 성장 비용'!J$3,1)+1,0)
*IF(MOD($F306+LEFT($G$3,1)+4,5)=$U$6,$V$6)
*$E306,0)</f>
        <v>0</v>
      </c>
      <c r="K306">
        <f>ROUNDDOWN(VLOOKUP($D306,'단계별 1일동안 획득하는 보상 량'!$B:$G,LEFT('건물 성장 비용'!K$3,1)+1,0)
*IF(MOD($F306+LEFT($G$3,1)+4,5)=$U$6,$V$6)
*$E306,0)</f>
        <v>0</v>
      </c>
      <c r="L306">
        <f>ROUNDDOWN(VLOOKUP($D306,'단계별 1일동안 획득하는 보상 량'!$B:$G,LEFT('건물 성장 비용'!L$3,1)+1,0)
*IF(MOD($F306+LEFT($G$3,1)+4,5)=$U$6,$V$6)
*$E306,0)</f>
        <v>84521</v>
      </c>
      <c r="M306">
        <f>ROUNDDOWN(VLOOKUP($D306,'단계별 1일동안 획득하는 보상 량'!$B:$G,LEFT('건물 성장 비용'!M$3,1)+1,0)
*IF(MOD($F306+LEFT($G$3,1)+4,5)=$U$6,$V$6)
*$E306,0)</f>
        <v>0</v>
      </c>
      <c r="N306">
        <f>ROUNDDOWN(VLOOKUP($D306,'단계별 1일동안 획득하는 보상 량'!$B:$G,LEFT('건물 성장 비용'!N$3,1)+1,0)
*IF(MOD($F306+LEFT($G$3,1)+4,5)=$U$6,$V$6)
*$E306,0)</f>
        <v>84521</v>
      </c>
      <c r="O306">
        <f>ROUNDDOWN(VLOOKUP($D306,'단계별 1일동안 획득하는 보상 량'!$B:$G,LEFT('건물 성장 비용'!O$3,1)+1,0)
*IF(MOD($F306+LEFT($G$3,1)+4,5)=$U$6,$V$6)
*$E306,0)</f>
        <v>0</v>
      </c>
      <c r="P306">
        <f>ROUNDDOWN(VLOOKUP($D306,'단계별 1일동안 획득하는 보상 량'!$B:$G,LEFT('건물 성장 비용'!P$3,1)+1,0)
*IF(MOD($F306+LEFT($G$3,1)+4,5)=$U$6,$V$6)
*$E306,0)</f>
        <v>84521</v>
      </c>
      <c r="Q306">
        <f>ROUNDDOWN(VLOOKUP($D306,'단계별 1일동안 획득하는 보상 량'!$B:$G,LEFT('건물 성장 비용'!Q$3,1)+1,0)
*IF(MOD($F306+LEFT($G$3,1)+4,5)=$U$6,$V$6)
*$E306,0)</f>
        <v>67617</v>
      </c>
      <c r="R306">
        <f>ROUNDDOWN(VLOOKUP($D306,'단계별 1일동안 획득하는 보상 량'!$B:$G,LEFT('건물 성장 비용'!R$3,1)+1,0)
*IF(MOD($F306+LEFT($G$3,1)+4,5)=$U$6,$V$6)
*$E306,0)</f>
        <v>84521</v>
      </c>
      <c r="S306">
        <f>ROUNDDOWN(VLOOKUP($D306,'단계별 1일동안 획득하는 보상 량'!$B:$G,LEFT('건물 성장 비용'!S$3,1)+1,0)
*IF(MOD($F306+LEFT($G$3,1)+4,5)=$U$6,$V$6)
*$E306,0)</f>
        <v>0</v>
      </c>
    </row>
    <row r="307" spans="4:19" x14ac:dyDescent="0.3">
      <c r="D307">
        <f t="shared" si="4"/>
        <v>61</v>
      </c>
      <c r="E307" s="30">
        <v>1</v>
      </c>
      <c r="F307" s="27">
        <v>303</v>
      </c>
      <c r="G307">
        <f>ROUNDDOWN(VLOOKUP($D307,'단계별 1일동안 획득하는 보상 량'!$B:$G,LEFT('건물 성장 비용'!G$3,1)+1,0)
*IF(MOD($F307+LEFT($G$3,1)+4,5)=$U$7,$V$7)
*$E307,0)</f>
        <v>112695</v>
      </c>
      <c r="H307">
        <f>ROUNDDOWN(VLOOKUP($D307,'단계별 1일동안 획득하는 보상 량'!$B:$G,LEFT('건물 성장 비용'!H$3,1)+1,0)
*IF(MOD($F307+LEFT($G$3,1)+4,5)=$U$7,$V$7)
*$E307,0)</f>
        <v>90156</v>
      </c>
      <c r="I307">
        <f>ROUNDDOWN(VLOOKUP($D307,'단계별 1일동안 획득하는 보상 량'!$B:$G,LEFT('건물 성장 비용'!I$3,1)+1,0)
*IF(MOD($F307+LEFT($G$3,1)+4,5)=$U$7,$V$7)
*$E307,0)</f>
        <v>0</v>
      </c>
      <c r="J307">
        <f>ROUNDDOWN(VLOOKUP($D307,'단계별 1일동안 획득하는 보상 량'!$B:$G,LEFT('건물 성장 비용'!J$3,1)+1,0)
*IF(MOD($F307+LEFT($G$3,1)+4,5)=$U$7,$V$7)
*$E307,0)</f>
        <v>0</v>
      </c>
      <c r="K307">
        <f>ROUNDDOWN(VLOOKUP($D307,'단계별 1일동안 획득하는 보상 량'!$B:$G,LEFT('건물 성장 비용'!K$3,1)+1,0)
*IF(MOD($F307+LEFT($G$3,1)+4,5)=$U$7,$V$7)
*$E307,0)</f>
        <v>0</v>
      </c>
      <c r="L307">
        <f>ROUNDDOWN(VLOOKUP($D307,'단계별 1일동안 획득하는 보상 량'!$B:$G,LEFT('건물 성장 비용'!L$3,1)+1,0)
*IF(MOD($F307+LEFT($G$3,1)+4,5)=$U$7,$V$7)
*$E307,0)</f>
        <v>112695</v>
      </c>
      <c r="M307">
        <f>ROUNDDOWN(VLOOKUP($D307,'단계별 1일동안 획득하는 보상 량'!$B:$G,LEFT('건물 성장 비용'!M$3,1)+1,0)
*IF(MOD($F307+LEFT($G$3,1)+4,5)=$U$7,$V$7)
*$E307,0)</f>
        <v>0</v>
      </c>
      <c r="N307">
        <f>ROUNDDOWN(VLOOKUP($D307,'단계별 1일동안 획득하는 보상 량'!$B:$G,LEFT('건물 성장 비용'!N$3,1)+1,0)
*IF(MOD($F307+LEFT($G$3,1)+4,5)=$U$7,$V$7)
*$E307,0)</f>
        <v>112695</v>
      </c>
      <c r="O307">
        <f>ROUNDDOWN(VLOOKUP($D307,'단계별 1일동안 획득하는 보상 량'!$B:$G,LEFT('건물 성장 비용'!O$3,1)+1,0)
*IF(MOD($F307+LEFT($G$3,1)+4,5)=$U$7,$V$7)
*$E307,0)</f>
        <v>0</v>
      </c>
      <c r="P307">
        <f>ROUNDDOWN(VLOOKUP($D307,'단계별 1일동안 획득하는 보상 량'!$B:$G,LEFT('건물 성장 비용'!P$3,1)+1,0)
*IF(MOD($F307+LEFT($G$3,1)+4,5)=$U$7,$V$7)
*$E307,0)</f>
        <v>112695</v>
      </c>
      <c r="Q307">
        <f>ROUNDDOWN(VLOOKUP($D307,'단계별 1일동안 획득하는 보상 량'!$B:$G,LEFT('건물 성장 비용'!Q$3,1)+1,0)
*IF(MOD($F307+LEFT($G$3,1)+4,5)=$U$7,$V$7)
*$E307,0)</f>
        <v>90156</v>
      </c>
      <c r="R307">
        <f>ROUNDDOWN(VLOOKUP($D307,'단계별 1일동안 획득하는 보상 량'!$B:$G,LEFT('건물 성장 비용'!R$3,1)+1,0)
*IF(MOD($F307+LEFT($G$3,1)+4,5)=$U$7,$V$7)
*$E307,0)</f>
        <v>112695</v>
      </c>
      <c r="S307">
        <f>ROUNDDOWN(VLOOKUP($D307,'단계별 1일동안 획득하는 보상 량'!$B:$G,LEFT('건물 성장 비용'!S$3,1)+1,0)
*IF(MOD($F307+LEFT($G$3,1)+4,5)=$U$7,$V$7)
*$E307,0)</f>
        <v>0</v>
      </c>
    </row>
    <row r="308" spans="4:19" x14ac:dyDescent="0.3">
      <c r="D308">
        <f t="shared" si="4"/>
        <v>61</v>
      </c>
      <c r="E308" s="30">
        <v>1</v>
      </c>
      <c r="F308" s="27">
        <v>304</v>
      </c>
      <c r="G308">
        <f>ROUNDDOWN(VLOOKUP($D308,'단계별 1일동안 획득하는 보상 량'!$B:$G,LEFT('건물 성장 비용'!G$3,1)+1,0)
*IF(MOD($F308+LEFT($G$3,1)+4,5)=$U$8,$V$8)
*$E308,0)</f>
        <v>140869</v>
      </c>
      <c r="H308">
        <f>ROUNDDOWN(VLOOKUP($D308,'단계별 1일동안 획득하는 보상 량'!$B:$G,LEFT('건물 성장 비용'!H$3,1)+1,0)
*IF(MOD($F308+LEFT($G$3,1)+4,5)=$U$8,$V$8)
*$E308,0)</f>
        <v>112695</v>
      </c>
      <c r="I308">
        <f>ROUNDDOWN(VLOOKUP($D308,'단계별 1일동안 획득하는 보상 량'!$B:$G,LEFT('건물 성장 비용'!I$3,1)+1,0)
*IF(MOD($F308+LEFT($G$3,1)+4,5)=$U$8,$V$8)
*$E308,0)</f>
        <v>0</v>
      </c>
      <c r="J308">
        <f>ROUNDDOWN(VLOOKUP($D308,'단계별 1일동안 획득하는 보상 량'!$B:$G,LEFT('건물 성장 비용'!J$3,1)+1,0)
*IF(MOD($F308+LEFT($G$3,1)+4,5)=$U$8,$V$8)
*$E308,0)</f>
        <v>0</v>
      </c>
      <c r="K308">
        <f>ROUNDDOWN(VLOOKUP($D308,'단계별 1일동안 획득하는 보상 량'!$B:$G,LEFT('건물 성장 비용'!K$3,1)+1,0)
*IF(MOD($F308+LEFT($G$3,1)+4,5)=$U$8,$V$8)
*$E308,0)</f>
        <v>0</v>
      </c>
      <c r="L308">
        <f>ROUNDDOWN(VLOOKUP($D308,'단계별 1일동안 획득하는 보상 량'!$B:$G,LEFT('건물 성장 비용'!L$3,1)+1,0)
*IF(MOD($F308+LEFT($G$3,1)+4,5)=$U$8,$V$8)
*$E308,0)</f>
        <v>140869</v>
      </c>
      <c r="M308">
        <f>ROUNDDOWN(VLOOKUP($D308,'단계별 1일동안 획득하는 보상 량'!$B:$G,LEFT('건물 성장 비용'!M$3,1)+1,0)
*IF(MOD($F308+LEFT($G$3,1)+4,5)=$U$8,$V$8)
*$E308,0)</f>
        <v>0</v>
      </c>
      <c r="N308">
        <f>ROUNDDOWN(VLOOKUP($D308,'단계별 1일동안 획득하는 보상 량'!$B:$G,LEFT('건물 성장 비용'!N$3,1)+1,0)
*IF(MOD($F308+LEFT($G$3,1)+4,5)=$U$8,$V$8)
*$E308,0)</f>
        <v>140869</v>
      </c>
      <c r="O308">
        <f>ROUNDDOWN(VLOOKUP($D308,'단계별 1일동안 획득하는 보상 량'!$B:$G,LEFT('건물 성장 비용'!O$3,1)+1,0)
*IF(MOD($F308+LEFT($G$3,1)+4,5)=$U$8,$V$8)
*$E308,0)</f>
        <v>0</v>
      </c>
      <c r="P308">
        <f>ROUNDDOWN(VLOOKUP($D308,'단계별 1일동안 획득하는 보상 량'!$B:$G,LEFT('건물 성장 비용'!P$3,1)+1,0)
*IF(MOD($F308+LEFT($G$3,1)+4,5)=$U$8,$V$8)
*$E308,0)</f>
        <v>140869</v>
      </c>
      <c r="Q308">
        <f>ROUNDDOWN(VLOOKUP($D308,'단계별 1일동안 획득하는 보상 량'!$B:$G,LEFT('건물 성장 비용'!Q$3,1)+1,0)
*IF(MOD($F308+LEFT($G$3,1)+4,5)=$U$8,$V$8)
*$E308,0)</f>
        <v>112695</v>
      </c>
      <c r="R308">
        <f>ROUNDDOWN(VLOOKUP($D308,'단계별 1일동안 획득하는 보상 량'!$B:$G,LEFT('건물 성장 비용'!R$3,1)+1,0)
*IF(MOD($F308+LEFT($G$3,1)+4,5)=$U$8,$V$8)
*$E308,0)</f>
        <v>140869</v>
      </c>
      <c r="S308">
        <f>ROUNDDOWN(VLOOKUP($D308,'단계별 1일동안 획득하는 보상 량'!$B:$G,LEFT('건물 성장 비용'!S$3,1)+1,0)
*IF(MOD($F308+LEFT($G$3,1)+4,5)=$U$8,$V$8)
*$E308,0)</f>
        <v>0</v>
      </c>
    </row>
    <row r="309" spans="4:19" x14ac:dyDescent="0.3">
      <c r="D309">
        <f t="shared" si="4"/>
        <v>61</v>
      </c>
      <c r="E309" s="30">
        <v>1</v>
      </c>
      <c r="F309" s="27">
        <v>305</v>
      </c>
      <c r="G309">
        <f>ROUNDDOWN(VLOOKUP($D309,'단계별 1일동안 획득하는 보상 량'!$B:$G,LEFT('건물 성장 비용'!G$3,1)+1,0)
*IF(MOD($F309+LEFT($G$3,1)+4,5)=$U$9,$V$9)
*$E309,0)</f>
        <v>169042</v>
      </c>
      <c r="H309">
        <f>ROUNDDOWN(VLOOKUP($D309,'단계별 1일동안 획득하는 보상 량'!$B:$G,LEFT('건물 성장 비용'!H$3,1)+1,0)
*IF(MOD($F309+LEFT($G$3,1)+4,5)=$U$9,$V$9)
*$E309,0)</f>
        <v>135234</v>
      </c>
      <c r="I309">
        <f>ROUNDDOWN(VLOOKUP($D309,'단계별 1일동안 획득하는 보상 량'!$B:$G,LEFT('건물 성장 비용'!I$3,1)+1,0)
*IF(MOD($F309+LEFT($G$3,1)+4,5)=$U$9,$V$9)
*$E309,0)</f>
        <v>0</v>
      </c>
      <c r="J309">
        <f>ROUNDDOWN(VLOOKUP($D309,'단계별 1일동안 획득하는 보상 량'!$B:$G,LEFT('건물 성장 비용'!J$3,1)+1,0)
*IF(MOD($F309+LEFT($G$3,1)+4,5)=$U$9,$V$9)
*$E309,0)</f>
        <v>0</v>
      </c>
      <c r="K309">
        <f>ROUNDDOWN(VLOOKUP($D309,'단계별 1일동안 획득하는 보상 량'!$B:$G,LEFT('건물 성장 비용'!K$3,1)+1,0)
*IF(MOD($F309+LEFT($G$3,1)+4,5)=$U$9,$V$9)
*$E309,0)</f>
        <v>0</v>
      </c>
      <c r="L309">
        <f>ROUNDDOWN(VLOOKUP($D309,'단계별 1일동안 획득하는 보상 량'!$B:$G,LEFT('건물 성장 비용'!L$3,1)+1,0)
*IF(MOD($F309+LEFT($G$3,1)+4,5)=$U$9,$V$9)
*$E309,0)</f>
        <v>169042</v>
      </c>
      <c r="M309">
        <f>ROUNDDOWN(VLOOKUP($D309,'단계별 1일동안 획득하는 보상 량'!$B:$G,LEFT('건물 성장 비용'!M$3,1)+1,0)
*IF(MOD($F309+LEFT($G$3,1)+4,5)=$U$9,$V$9)
*$E309,0)</f>
        <v>0</v>
      </c>
      <c r="N309">
        <f>ROUNDDOWN(VLOOKUP($D309,'단계별 1일동안 획득하는 보상 량'!$B:$G,LEFT('건물 성장 비용'!N$3,1)+1,0)
*IF(MOD($F309+LEFT($G$3,1)+4,5)=$U$9,$V$9)
*$E309,0)</f>
        <v>169042</v>
      </c>
      <c r="O309">
        <f>ROUNDDOWN(VLOOKUP($D309,'단계별 1일동안 획득하는 보상 량'!$B:$G,LEFT('건물 성장 비용'!O$3,1)+1,0)
*IF(MOD($F309+LEFT($G$3,1)+4,5)=$U$9,$V$9)
*$E309,0)</f>
        <v>0</v>
      </c>
      <c r="P309">
        <f>ROUNDDOWN(VLOOKUP($D309,'단계별 1일동안 획득하는 보상 량'!$B:$G,LEFT('건물 성장 비용'!P$3,1)+1,0)
*IF(MOD($F309+LEFT($G$3,1)+4,5)=$U$9,$V$9)
*$E309,0)</f>
        <v>169042</v>
      </c>
      <c r="Q309">
        <f>ROUNDDOWN(VLOOKUP($D309,'단계별 1일동안 획득하는 보상 량'!$B:$G,LEFT('건물 성장 비용'!Q$3,1)+1,0)
*IF(MOD($F309+LEFT($G$3,1)+4,5)=$U$9,$V$9)
*$E309,0)</f>
        <v>135234</v>
      </c>
      <c r="R309">
        <f>ROUNDDOWN(VLOOKUP($D309,'단계별 1일동안 획득하는 보상 량'!$B:$G,LEFT('건물 성장 비용'!R$3,1)+1,0)
*IF(MOD($F309+LEFT($G$3,1)+4,5)=$U$9,$V$9)
*$E309,0)</f>
        <v>169042</v>
      </c>
      <c r="S309">
        <f>ROUNDDOWN(VLOOKUP($D309,'단계별 1일동안 획득하는 보상 량'!$B:$G,LEFT('건물 성장 비용'!S$3,1)+1,0)
*IF(MOD($F309+LEFT($G$3,1)+4,5)=$U$9,$V$9)
*$E309,0)</f>
        <v>0</v>
      </c>
    </row>
    <row r="310" spans="4:19" x14ac:dyDescent="0.3">
      <c r="D310">
        <f t="shared" si="4"/>
        <v>62</v>
      </c>
      <c r="E310" s="30">
        <v>1</v>
      </c>
      <c r="F310" s="27">
        <v>306</v>
      </c>
      <c r="G310">
        <f>ROUNDDOWN(VLOOKUP($D310,'단계별 1일동안 획득하는 보상 량'!$B:$G,LEFT('건물 성장 비용'!G$3,1)+1,0)
*IF(MOD($F310+LEFT($G$3,1)+4,5)=$U$5,$V$5)
*$E310,0)</f>
        <v>67617</v>
      </c>
      <c r="H310">
        <f>ROUNDDOWN(VLOOKUP($D310,'단계별 1일동안 획득하는 보상 량'!$B:$G,LEFT('건물 성장 비용'!H$3,1)+1,0)
*IF(MOD($F310+LEFT($G$3,1)+4,5)=$U$5,$V$5)
*$E310,0)</f>
        <v>0</v>
      </c>
      <c r="I310">
        <f>ROUNDDOWN(VLOOKUP($D310,'단계별 1일동안 획득하는 보상 량'!$B:$G,LEFT('건물 성장 비용'!I$3,1)+1,0)
*IF(MOD($F310+LEFT($G$3,1)+4,5)=$U$5,$V$5)
*$E310,0)</f>
        <v>40570</v>
      </c>
      <c r="J310">
        <f>ROUNDDOWN(VLOOKUP($D310,'단계별 1일동안 획득하는 보상 량'!$B:$G,LEFT('건물 성장 비용'!J$3,1)+1,0)
*IF(MOD($F310+LEFT($G$3,1)+4,5)=$U$5,$V$5)
*$E310,0)</f>
        <v>0</v>
      </c>
      <c r="K310">
        <f>ROUNDDOWN(VLOOKUP($D310,'단계별 1일동안 획득하는 보상 량'!$B:$G,LEFT('건물 성장 비용'!K$3,1)+1,0)
*IF(MOD($F310+LEFT($G$3,1)+4,5)=$U$5,$V$5)
*$E310,0)</f>
        <v>0</v>
      </c>
      <c r="L310">
        <f>ROUNDDOWN(VLOOKUP($D310,'단계별 1일동안 획득하는 보상 량'!$B:$G,LEFT('건물 성장 비용'!L$3,1)+1,0)
*IF(MOD($F310+LEFT($G$3,1)+4,5)=$U$5,$V$5)
*$E310,0)</f>
        <v>67617</v>
      </c>
      <c r="M310">
        <f>ROUNDDOWN(VLOOKUP($D310,'단계별 1일동안 획득하는 보상 량'!$B:$G,LEFT('건물 성장 비용'!M$3,1)+1,0)
*IF(MOD($F310+LEFT($G$3,1)+4,5)=$U$5,$V$5)
*$E310,0)</f>
        <v>0</v>
      </c>
      <c r="N310">
        <f>ROUNDDOWN(VLOOKUP($D310,'단계별 1일동안 획득하는 보상 량'!$B:$G,LEFT('건물 성장 비용'!N$3,1)+1,0)
*IF(MOD($F310+LEFT($G$3,1)+4,5)=$U$5,$V$5)
*$E310,0)</f>
        <v>67617</v>
      </c>
      <c r="O310">
        <f>ROUNDDOWN(VLOOKUP($D310,'단계별 1일동안 획득하는 보상 량'!$B:$G,LEFT('건물 성장 비용'!O$3,1)+1,0)
*IF(MOD($F310+LEFT($G$3,1)+4,5)=$U$5,$V$5)
*$E310,0)</f>
        <v>0</v>
      </c>
      <c r="P310">
        <f>ROUNDDOWN(VLOOKUP($D310,'단계별 1일동안 획득하는 보상 량'!$B:$G,LEFT('건물 성장 비용'!P$3,1)+1,0)
*IF(MOD($F310+LEFT($G$3,1)+4,5)=$U$5,$V$5)
*$E310,0)</f>
        <v>67617</v>
      </c>
      <c r="Q310">
        <f>ROUNDDOWN(VLOOKUP($D310,'단계별 1일동안 획득하는 보상 량'!$B:$G,LEFT('건물 성장 비용'!Q$3,1)+1,0)
*IF(MOD($F310+LEFT($G$3,1)+4,5)=$U$5,$V$5)
*$E310,0)</f>
        <v>0</v>
      </c>
      <c r="R310">
        <f>ROUNDDOWN(VLOOKUP($D310,'단계별 1일동안 획득하는 보상 량'!$B:$G,LEFT('건물 성장 비용'!R$3,1)+1,0)
*IF(MOD($F310+LEFT($G$3,1)+4,5)=$U$5,$V$5)
*$E310,0)</f>
        <v>67617</v>
      </c>
      <c r="S310">
        <f>ROUNDDOWN(VLOOKUP($D310,'단계별 1일동안 획득하는 보상 량'!$B:$G,LEFT('건물 성장 비용'!S$3,1)+1,0)
*IF(MOD($F310+LEFT($G$3,1)+4,5)=$U$5,$V$5)
*$E310,0)</f>
        <v>40570</v>
      </c>
    </row>
    <row r="311" spans="4:19" x14ac:dyDescent="0.3">
      <c r="D311">
        <f t="shared" si="4"/>
        <v>62</v>
      </c>
      <c r="E311" s="30">
        <v>1</v>
      </c>
      <c r="F311" s="27">
        <v>307</v>
      </c>
      <c r="G311">
        <f>ROUNDDOWN(VLOOKUP($D311,'단계별 1일동안 획득하는 보상 량'!$B:$G,LEFT('건물 성장 비용'!G$3,1)+1,0)
*IF(MOD($F311+LEFT($G$3,1)+4,5)=$U$6,$V$6)
*$E311,0)</f>
        <v>101425</v>
      </c>
      <c r="H311">
        <f>ROUNDDOWN(VLOOKUP($D311,'단계별 1일동안 획득하는 보상 량'!$B:$G,LEFT('건물 성장 비용'!H$3,1)+1,0)
*IF(MOD($F311+LEFT($G$3,1)+4,5)=$U$6,$V$6)
*$E311,0)</f>
        <v>0</v>
      </c>
      <c r="I311">
        <f>ROUNDDOWN(VLOOKUP($D311,'단계별 1일동안 획득하는 보상 량'!$B:$G,LEFT('건물 성장 비용'!I$3,1)+1,0)
*IF(MOD($F311+LEFT($G$3,1)+4,5)=$U$6,$V$6)
*$E311,0)</f>
        <v>60855</v>
      </c>
      <c r="J311">
        <f>ROUNDDOWN(VLOOKUP($D311,'단계별 1일동안 획득하는 보상 량'!$B:$G,LEFT('건물 성장 비용'!J$3,1)+1,0)
*IF(MOD($F311+LEFT($G$3,1)+4,5)=$U$6,$V$6)
*$E311,0)</f>
        <v>0</v>
      </c>
      <c r="K311">
        <f>ROUNDDOWN(VLOOKUP($D311,'단계별 1일동안 획득하는 보상 량'!$B:$G,LEFT('건물 성장 비용'!K$3,1)+1,0)
*IF(MOD($F311+LEFT($G$3,1)+4,5)=$U$6,$V$6)
*$E311,0)</f>
        <v>0</v>
      </c>
      <c r="L311">
        <f>ROUNDDOWN(VLOOKUP($D311,'단계별 1일동안 획득하는 보상 량'!$B:$G,LEFT('건물 성장 비용'!L$3,1)+1,0)
*IF(MOD($F311+LEFT($G$3,1)+4,5)=$U$6,$V$6)
*$E311,0)</f>
        <v>101425</v>
      </c>
      <c r="M311">
        <f>ROUNDDOWN(VLOOKUP($D311,'단계별 1일동안 획득하는 보상 량'!$B:$G,LEFT('건물 성장 비용'!M$3,1)+1,0)
*IF(MOD($F311+LEFT($G$3,1)+4,5)=$U$6,$V$6)
*$E311,0)</f>
        <v>0</v>
      </c>
      <c r="N311">
        <f>ROUNDDOWN(VLOOKUP($D311,'단계별 1일동안 획득하는 보상 량'!$B:$G,LEFT('건물 성장 비용'!N$3,1)+1,0)
*IF(MOD($F311+LEFT($G$3,1)+4,5)=$U$6,$V$6)
*$E311,0)</f>
        <v>101425</v>
      </c>
      <c r="O311">
        <f>ROUNDDOWN(VLOOKUP($D311,'단계별 1일동안 획득하는 보상 량'!$B:$G,LEFT('건물 성장 비용'!O$3,1)+1,0)
*IF(MOD($F311+LEFT($G$3,1)+4,5)=$U$6,$V$6)
*$E311,0)</f>
        <v>0</v>
      </c>
      <c r="P311">
        <f>ROUNDDOWN(VLOOKUP($D311,'단계별 1일동안 획득하는 보상 량'!$B:$G,LEFT('건물 성장 비용'!P$3,1)+1,0)
*IF(MOD($F311+LEFT($G$3,1)+4,5)=$U$6,$V$6)
*$E311,0)</f>
        <v>101425</v>
      </c>
      <c r="Q311">
        <f>ROUNDDOWN(VLOOKUP($D311,'단계별 1일동안 획득하는 보상 량'!$B:$G,LEFT('건물 성장 비용'!Q$3,1)+1,0)
*IF(MOD($F311+LEFT($G$3,1)+4,5)=$U$6,$V$6)
*$E311,0)</f>
        <v>0</v>
      </c>
      <c r="R311">
        <f>ROUNDDOWN(VLOOKUP($D311,'단계별 1일동안 획득하는 보상 량'!$B:$G,LEFT('건물 성장 비용'!R$3,1)+1,0)
*IF(MOD($F311+LEFT($G$3,1)+4,5)=$U$6,$V$6)
*$E311,0)</f>
        <v>101425</v>
      </c>
      <c r="S311">
        <f>ROUNDDOWN(VLOOKUP($D311,'단계별 1일동안 획득하는 보상 량'!$B:$G,LEFT('건물 성장 비용'!S$3,1)+1,0)
*IF(MOD($F311+LEFT($G$3,1)+4,5)=$U$6,$V$6)
*$E311,0)</f>
        <v>60855</v>
      </c>
    </row>
    <row r="312" spans="4:19" x14ac:dyDescent="0.3">
      <c r="D312">
        <f t="shared" si="4"/>
        <v>62</v>
      </c>
      <c r="E312" s="30">
        <v>1</v>
      </c>
      <c r="F312" s="27">
        <v>308</v>
      </c>
      <c r="G312">
        <f>ROUNDDOWN(VLOOKUP($D312,'단계별 1일동안 획득하는 보상 량'!$B:$G,LEFT('건물 성장 비용'!G$3,1)+1,0)
*IF(MOD($F312+LEFT($G$3,1)+4,5)=$U$7,$V$7)
*$E312,0)</f>
        <v>135234</v>
      </c>
      <c r="H312">
        <f>ROUNDDOWN(VLOOKUP($D312,'단계별 1일동안 획득하는 보상 량'!$B:$G,LEFT('건물 성장 비용'!H$3,1)+1,0)
*IF(MOD($F312+LEFT($G$3,1)+4,5)=$U$7,$V$7)
*$E312,0)</f>
        <v>0</v>
      </c>
      <c r="I312">
        <f>ROUNDDOWN(VLOOKUP($D312,'단계별 1일동안 획득하는 보상 량'!$B:$G,LEFT('건물 성장 비용'!I$3,1)+1,0)
*IF(MOD($F312+LEFT($G$3,1)+4,5)=$U$7,$V$7)
*$E312,0)</f>
        <v>81140</v>
      </c>
      <c r="J312">
        <f>ROUNDDOWN(VLOOKUP($D312,'단계별 1일동안 획득하는 보상 량'!$B:$G,LEFT('건물 성장 비용'!J$3,1)+1,0)
*IF(MOD($F312+LEFT($G$3,1)+4,5)=$U$7,$V$7)
*$E312,0)</f>
        <v>0</v>
      </c>
      <c r="K312">
        <f>ROUNDDOWN(VLOOKUP($D312,'단계별 1일동안 획득하는 보상 량'!$B:$G,LEFT('건물 성장 비용'!K$3,1)+1,0)
*IF(MOD($F312+LEFT($G$3,1)+4,5)=$U$7,$V$7)
*$E312,0)</f>
        <v>0</v>
      </c>
      <c r="L312">
        <f>ROUNDDOWN(VLOOKUP($D312,'단계별 1일동안 획득하는 보상 량'!$B:$G,LEFT('건물 성장 비용'!L$3,1)+1,0)
*IF(MOD($F312+LEFT($G$3,1)+4,5)=$U$7,$V$7)
*$E312,0)</f>
        <v>135234</v>
      </c>
      <c r="M312">
        <f>ROUNDDOWN(VLOOKUP($D312,'단계별 1일동안 획득하는 보상 량'!$B:$G,LEFT('건물 성장 비용'!M$3,1)+1,0)
*IF(MOD($F312+LEFT($G$3,1)+4,5)=$U$7,$V$7)
*$E312,0)</f>
        <v>0</v>
      </c>
      <c r="N312">
        <f>ROUNDDOWN(VLOOKUP($D312,'단계별 1일동안 획득하는 보상 량'!$B:$G,LEFT('건물 성장 비용'!N$3,1)+1,0)
*IF(MOD($F312+LEFT($G$3,1)+4,5)=$U$7,$V$7)
*$E312,0)</f>
        <v>135234</v>
      </c>
      <c r="O312">
        <f>ROUNDDOWN(VLOOKUP($D312,'단계별 1일동안 획득하는 보상 량'!$B:$G,LEFT('건물 성장 비용'!O$3,1)+1,0)
*IF(MOD($F312+LEFT($G$3,1)+4,5)=$U$7,$V$7)
*$E312,0)</f>
        <v>0</v>
      </c>
      <c r="P312">
        <f>ROUNDDOWN(VLOOKUP($D312,'단계별 1일동안 획득하는 보상 량'!$B:$G,LEFT('건물 성장 비용'!P$3,1)+1,0)
*IF(MOD($F312+LEFT($G$3,1)+4,5)=$U$7,$V$7)
*$E312,0)</f>
        <v>135234</v>
      </c>
      <c r="Q312">
        <f>ROUNDDOWN(VLOOKUP($D312,'단계별 1일동안 획득하는 보상 량'!$B:$G,LEFT('건물 성장 비용'!Q$3,1)+1,0)
*IF(MOD($F312+LEFT($G$3,1)+4,5)=$U$7,$V$7)
*$E312,0)</f>
        <v>0</v>
      </c>
      <c r="R312">
        <f>ROUNDDOWN(VLOOKUP($D312,'단계별 1일동안 획득하는 보상 량'!$B:$G,LEFT('건물 성장 비용'!R$3,1)+1,0)
*IF(MOD($F312+LEFT($G$3,1)+4,5)=$U$7,$V$7)
*$E312,0)</f>
        <v>135234</v>
      </c>
      <c r="S312">
        <f>ROUNDDOWN(VLOOKUP($D312,'단계별 1일동안 획득하는 보상 량'!$B:$G,LEFT('건물 성장 비용'!S$3,1)+1,0)
*IF(MOD($F312+LEFT($G$3,1)+4,5)=$U$7,$V$7)
*$E312,0)</f>
        <v>81140</v>
      </c>
    </row>
    <row r="313" spans="4:19" x14ac:dyDescent="0.3">
      <c r="D313">
        <f t="shared" si="4"/>
        <v>62</v>
      </c>
      <c r="E313" s="30">
        <v>1</v>
      </c>
      <c r="F313" s="27">
        <v>309</v>
      </c>
      <c r="G313">
        <f>ROUNDDOWN(VLOOKUP($D313,'단계별 1일동안 획득하는 보상 량'!$B:$G,LEFT('건물 성장 비용'!G$3,1)+1,0)
*IF(MOD($F313+LEFT($G$3,1)+4,5)=$U$8,$V$8)
*$E313,0)</f>
        <v>169042</v>
      </c>
      <c r="H313">
        <f>ROUNDDOWN(VLOOKUP($D313,'단계별 1일동안 획득하는 보상 량'!$B:$G,LEFT('건물 성장 비용'!H$3,1)+1,0)
*IF(MOD($F313+LEFT($G$3,1)+4,5)=$U$8,$V$8)
*$E313,0)</f>
        <v>0</v>
      </c>
      <c r="I313">
        <f>ROUNDDOWN(VLOOKUP($D313,'단계별 1일동안 획득하는 보상 량'!$B:$G,LEFT('건물 성장 비용'!I$3,1)+1,0)
*IF(MOD($F313+LEFT($G$3,1)+4,5)=$U$8,$V$8)
*$E313,0)</f>
        <v>101425</v>
      </c>
      <c r="J313">
        <f>ROUNDDOWN(VLOOKUP($D313,'단계별 1일동안 획득하는 보상 량'!$B:$G,LEFT('건물 성장 비용'!J$3,1)+1,0)
*IF(MOD($F313+LEFT($G$3,1)+4,5)=$U$8,$V$8)
*$E313,0)</f>
        <v>0</v>
      </c>
      <c r="K313">
        <f>ROUNDDOWN(VLOOKUP($D313,'단계별 1일동안 획득하는 보상 량'!$B:$G,LEFT('건물 성장 비용'!K$3,1)+1,0)
*IF(MOD($F313+LEFT($G$3,1)+4,5)=$U$8,$V$8)
*$E313,0)</f>
        <v>0</v>
      </c>
      <c r="L313">
        <f>ROUNDDOWN(VLOOKUP($D313,'단계별 1일동안 획득하는 보상 량'!$B:$G,LEFT('건물 성장 비용'!L$3,1)+1,0)
*IF(MOD($F313+LEFT($G$3,1)+4,5)=$U$8,$V$8)
*$E313,0)</f>
        <v>169042</v>
      </c>
      <c r="M313">
        <f>ROUNDDOWN(VLOOKUP($D313,'단계별 1일동안 획득하는 보상 량'!$B:$G,LEFT('건물 성장 비용'!M$3,1)+1,0)
*IF(MOD($F313+LEFT($G$3,1)+4,5)=$U$8,$V$8)
*$E313,0)</f>
        <v>0</v>
      </c>
      <c r="N313">
        <f>ROUNDDOWN(VLOOKUP($D313,'단계별 1일동안 획득하는 보상 량'!$B:$G,LEFT('건물 성장 비용'!N$3,1)+1,0)
*IF(MOD($F313+LEFT($G$3,1)+4,5)=$U$8,$V$8)
*$E313,0)</f>
        <v>169042</v>
      </c>
      <c r="O313">
        <f>ROUNDDOWN(VLOOKUP($D313,'단계별 1일동안 획득하는 보상 량'!$B:$G,LEFT('건물 성장 비용'!O$3,1)+1,0)
*IF(MOD($F313+LEFT($G$3,1)+4,5)=$U$8,$V$8)
*$E313,0)</f>
        <v>0</v>
      </c>
      <c r="P313">
        <f>ROUNDDOWN(VLOOKUP($D313,'단계별 1일동안 획득하는 보상 량'!$B:$G,LEFT('건물 성장 비용'!P$3,1)+1,0)
*IF(MOD($F313+LEFT($G$3,1)+4,5)=$U$8,$V$8)
*$E313,0)</f>
        <v>169042</v>
      </c>
      <c r="Q313">
        <f>ROUNDDOWN(VLOOKUP($D313,'단계별 1일동안 획득하는 보상 량'!$B:$G,LEFT('건물 성장 비용'!Q$3,1)+1,0)
*IF(MOD($F313+LEFT($G$3,1)+4,5)=$U$8,$V$8)
*$E313,0)</f>
        <v>0</v>
      </c>
      <c r="R313">
        <f>ROUNDDOWN(VLOOKUP($D313,'단계별 1일동안 획득하는 보상 량'!$B:$G,LEFT('건물 성장 비용'!R$3,1)+1,0)
*IF(MOD($F313+LEFT($G$3,1)+4,5)=$U$8,$V$8)
*$E313,0)</f>
        <v>169042</v>
      </c>
      <c r="S313">
        <f>ROUNDDOWN(VLOOKUP($D313,'단계별 1일동안 획득하는 보상 량'!$B:$G,LEFT('건물 성장 비용'!S$3,1)+1,0)
*IF(MOD($F313+LEFT($G$3,1)+4,5)=$U$8,$V$8)
*$E313,0)</f>
        <v>101425</v>
      </c>
    </row>
    <row r="314" spans="4:19" x14ac:dyDescent="0.3">
      <c r="D314">
        <f t="shared" si="4"/>
        <v>62</v>
      </c>
      <c r="E314" s="30">
        <v>1</v>
      </c>
      <c r="F314" s="27">
        <v>310</v>
      </c>
      <c r="G314">
        <f>ROUNDDOWN(VLOOKUP($D314,'단계별 1일동안 획득하는 보상 량'!$B:$G,LEFT('건물 성장 비용'!G$3,1)+1,0)
*IF(MOD($F314+LEFT($G$3,1)+4,5)=$U$9,$V$9)
*$E314,0)</f>
        <v>202851</v>
      </c>
      <c r="H314">
        <f>ROUNDDOWN(VLOOKUP($D314,'단계별 1일동안 획득하는 보상 량'!$B:$G,LEFT('건물 성장 비용'!H$3,1)+1,0)
*IF(MOD($F314+LEFT($G$3,1)+4,5)=$U$9,$V$9)
*$E314,0)</f>
        <v>0</v>
      </c>
      <c r="I314">
        <f>ROUNDDOWN(VLOOKUP($D314,'단계별 1일동안 획득하는 보상 량'!$B:$G,LEFT('건물 성장 비용'!I$3,1)+1,0)
*IF(MOD($F314+LEFT($G$3,1)+4,5)=$U$9,$V$9)
*$E314,0)</f>
        <v>121710</v>
      </c>
      <c r="J314">
        <f>ROUNDDOWN(VLOOKUP($D314,'단계별 1일동안 획득하는 보상 량'!$B:$G,LEFT('건물 성장 비용'!J$3,1)+1,0)
*IF(MOD($F314+LEFT($G$3,1)+4,5)=$U$9,$V$9)
*$E314,0)</f>
        <v>0</v>
      </c>
      <c r="K314">
        <f>ROUNDDOWN(VLOOKUP($D314,'단계별 1일동안 획득하는 보상 량'!$B:$G,LEFT('건물 성장 비용'!K$3,1)+1,0)
*IF(MOD($F314+LEFT($G$3,1)+4,5)=$U$9,$V$9)
*$E314,0)</f>
        <v>0</v>
      </c>
      <c r="L314">
        <f>ROUNDDOWN(VLOOKUP($D314,'단계별 1일동안 획득하는 보상 량'!$B:$G,LEFT('건물 성장 비용'!L$3,1)+1,0)
*IF(MOD($F314+LEFT($G$3,1)+4,5)=$U$9,$V$9)
*$E314,0)</f>
        <v>202851</v>
      </c>
      <c r="M314">
        <f>ROUNDDOWN(VLOOKUP($D314,'단계별 1일동안 획득하는 보상 량'!$B:$G,LEFT('건물 성장 비용'!M$3,1)+1,0)
*IF(MOD($F314+LEFT($G$3,1)+4,5)=$U$9,$V$9)
*$E314,0)</f>
        <v>0</v>
      </c>
      <c r="N314">
        <f>ROUNDDOWN(VLOOKUP($D314,'단계별 1일동안 획득하는 보상 량'!$B:$G,LEFT('건물 성장 비용'!N$3,1)+1,0)
*IF(MOD($F314+LEFT($G$3,1)+4,5)=$U$9,$V$9)
*$E314,0)</f>
        <v>202851</v>
      </c>
      <c r="O314">
        <f>ROUNDDOWN(VLOOKUP($D314,'단계별 1일동안 획득하는 보상 량'!$B:$G,LEFT('건물 성장 비용'!O$3,1)+1,0)
*IF(MOD($F314+LEFT($G$3,1)+4,5)=$U$9,$V$9)
*$E314,0)</f>
        <v>0</v>
      </c>
      <c r="P314">
        <f>ROUNDDOWN(VLOOKUP($D314,'단계별 1일동안 획득하는 보상 량'!$B:$G,LEFT('건물 성장 비용'!P$3,1)+1,0)
*IF(MOD($F314+LEFT($G$3,1)+4,5)=$U$9,$V$9)
*$E314,0)</f>
        <v>202851</v>
      </c>
      <c r="Q314">
        <f>ROUNDDOWN(VLOOKUP($D314,'단계별 1일동안 획득하는 보상 량'!$B:$G,LEFT('건물 성장 비용'!Q$3,1)+1,0)
*IF(MOD($F314+LEFT($G$3,1)+4,5)=$U$9,$V$9)
*$E314,0)</f>
        <v>0</v>
      </c>
      <c r="R314">
        <f>ROUNDDOWN(VLOOKUP($D314,'단계별 1일동안 획득하는 보상 량'!$B:$G,LEFT('건물 성장 비용'!R$3,1)+1,0)
*IF(MOD($F314+LEFT($G$3,1)+4,5)=$U$9,$V$9)
*$E314,0)</f>
        <v>202851</v>
      </c>
      <c r="S314">
        <f>ROUNDDOWN(VLOOKUP($D314,'단계별 1일동안 획득하는 보상 량'!$B:$G,LEFT('건물 성장 비용'!S$3,1)+1,0)
*IF(MOD($F314+LEFT($G$3,1)+4,5)=$U$9,$V$9)
*$E314,0)</f>
        <v>121710</v>
      </c>
    </row>
    <row r="315" spans="4:19" x14ac:dyDescent="0.3">
      <c r="D315">
        <f t="shared" si="4"/>
        <v>63</v>
      </c>
      <c r="E315" s="30">
        <v>1</v>
      </c>
      <c r="F315" s="27">
        <v>311</v>
      </c>
      <c r="G315">
        <f>ROUNDDOWN(VLOOKUP($D315,'단계별 1일동안 획득하는 보상 량'!$B:$G,LEFT('건물 성장 비용'!G$3,1)+1,0)
*IF(MOD($F315+LEFT($G$3,1)+4,5)=$U$5,$V$5)
*$E315,0)</f>
        <v>81140</v>
      </c>
      <c r="H315">
        <f>ROUNDDOWN(VLOOKUP($D315,'단계별 1일동안 획득하는 보상 량'!$B:$G,LEFT('건물 성장 비용'!H$3,1)+1,0)
*IF(MOD($F315+LEFT($G$3,1)+4,5)=$U$5,$V$5)
*$E315,0)</f>
        <v>0</v>
      </c>
      <c r="I315">
        <f>ROUNDDOWN(VLOOKUP($D315,'단계별 1일동안 획득하는 보상 량'!$B:$G,LEFT('건물 성장 비용'!I$3,1)+1,0)
*IF(MOD($F315+LEFT($G$3,1)+4,5)=$U$5,$V$5)
*$E315,0)</f>
        <v>0</v>
      </c>
      <c r="J315">
        <f>ROUNDDOWN(VLOOKUP($D315,'단계별 1일동안 획득하는 보상 량'!$B:$G,LEFT('건물 성장 비용'!J$3,1)+1,0)
*IF(MOD($F315+LEFT($G$3,1)+4,5)=$U$5,$V$5)
*$E315,0)</f>
        <v>32456</v>
      </c>
      <c r="K315">
        <f>ROUNDDOWN(VLOOKUP($D315,'단계별 1일동안 획득하는 보상 량'!$B:$G,LEFT('건물 성장 비용'!K$3,1)+1,0)
*IF(MOD($F315+LEFT($G$3,1)+4,5)=$U$5,$V$5)
*$E315,0)</f>
        <v>0</v>
      </c>
      <c r="L315">
        <f>ROUNDDOWN(VLOOKUP($D315,'단계별 1일동안 획득하는 보상 량'!$B:$G,LEFT('건물 성장 비용'!L$3,1)+1,0)
*IF(MOD($F315+LEFT($G$3,1)+4,5)=$U$5,$V$5)
*$E315,0)</f>
        <v>81140</v>
      </c>
      <c r="M315">
        <f>ROUNDDOWN(VLOOKUP($D315,'단계별 1일동안 획득하는 보상 량'!$B:$G,LEFT('건물 성장 비용'!M$3,1)+1,0)
*IF(MOD($F315+LEFT($G$3,1)+4,5)=$U$5,$V$5)
*$E315,0)</f>
        <v>0</v>
      </c>
      <c r="N315">
        <f>ROUNDDOWN(VLOOKUP($D315,'단계별 1일동안 획득하는 보상 량'!$B:$G,LEFT('건물 성장 비용'!N$3,1)+1,0)
*IF(MOD($F315+LEFT($G$3,1)+4,5)=$U$5,$V$5)
*$E315,0)</f>
        <v>81140</v>
      </c>
      <c r="O315">
        <f>ROUNDDOWN(VLOOKUP($D315,'단계별 1일동안 획득하는 보상 량'!$B:$G,LEFT('건물 성장 비용'!O$3,1)+1,0)
*IF(MOD($F315+LEFT($G$3,1)+4,5)=$U$5,$V$5)
*$E315,0)</f>
        <v>32456</v>
      </c>
      <c r="P315">
        <f>ROUNDDOWN(VLOOKUP($D315,'단계별 1일동안 획득하는 보상 량'!$B:$G,LEFT('건물 성장 비용'!P$3,1)+1,0)
*IF(MOD($F315+LEFT($G$3,1)+4,5)=$U$5,$V$5)
*$E315,0)</f>
        <v>81140</v>
      </c>
      <c r="Q315">
        <f>ROUNDDOWN(VLOOKUP($D315,'단계별 1일동안 획득하는 보상 량'!$B:$G,LEFT('건물 성장 비용'!Q$3,1)+1,0)
*IF(MOD($F315+LEFT($G$3,1)+4,5)=$U$5,$V$5)
*$E315,0)</f>
        <v>0</v>
      </c>
      <c r="R315">
        <f>ROUNDDOWN(VLOOKUP($D315,'단계별 1일동안 획득하는 보상 량'!$B:$G,LEFT('건물 성장 비용'!R$3,1)+1,0)
*IF(MOD($F315+LEFT($G$3,1)+4,5)=$U$5,$V$5)
*$E315,0)</f>
        <v>81140</v>
      </c>
      <c r="S315">
        <f>ROUNDDOWN(VLOOKUP($D315,'단계별 1일동안 획득하는 보상 량'!$B:$G,LEFT('건물 성장 비용'!S$3,1)+1,0)
*IF(MOD($F315+LEFT($G$3,1)+4,5)=$U$5,$V$5)
*$E315,0)</f>
        <v>0</v>
      </c>
    </row>
    <row r="316" spans="4:19" x14ac:dyDescent="0.3">
      <c r="D316">
        <f t="shared" si="4"/>
        <v>63</v>
      </c>
      <c r="E316" s="30">
        <v>1</v>
      </c>
      <c r="F316" s="27">
        <v>312</v>
      </c>
      <c r="G316">
        <f>ROUNDDOWN(VLOOKUP($D316,'단계별 1일동안 획득하는 보상 량'!$B:$G,LEFT('건물 성장 비용'!G$3,1)+1,0)
*IF(MOD($F316+LEFT($G$3,1)+4,5)=$U$6,$V$6)
*$E316,0)</f>
        <v>121710</v>
      </c>
      <c r="H316">
        <f>ROUNDDOWN(VLOOKUP($D316,'단계별 1일동안 획득하는 보상 량'!$B:$G,LEFT('건물 성장 비용'!H$3,1)+1,0)
*IF(MOD($F316+LEFT($G$3,1)+4,5)=$U$6,$V$6)
*$E316,0)</f>
        <v>0</v>
      </c>
      <c r="I316">
        <f>ROUNDDOWN(VLOOKUP($D316,'단계별 1일동안 획득하는 보상 량'!$B:$G,LEFT('건물 성장 비용'!I$3,1)+1,0)
*IF(MOD($F316+LEFT($G$3,1)+4,5)=$U$6,$V$6)
*$E316,0)</f>
        <v>0</v>
      </c>
      <c r="J316">
        <f>ROUNDDOWN(VLOOKUP($D316,'단계별 1일동안 획득하는 보상 량'!$B:$G,LEFT('건물 성장 비용'!J$3,1)+1,0)
*IF(MOD($F316+LEFT($G$3,1)+4,5)=$U$6,$V$6)
*$E316,0)</f>
        <v>48684</v>
      </c>
      <c r="K316">
        <f>ROUNDDOWN(VLOOKUP($D316,'단계별 1일동안 획득하는 보상 량'!$B:$G,LEFT('건물 성장 비용'!K$3,1)+1,0)
*IF(MOD($F316+LEFT($G$3,1)+4,5)=$U$6,$V$6)
*$E316,0)</f>
        <v>0</v>
      </c>
      <c r="L316">
        <f>ROUNDDOWN(VLOOKUP($D316,'단계별 1일동안 획득하는 보상 량'!$B:$G,LEFT('건물 성장 비용'!L$3,1)+1,0)
*IF(MOD($F316+LEFT($G$3,1)+4,5)=$U$6,$V$6)
*$E316,0)</f>
        <v>121710</v>
      </c>
      <c r="M316">
        <f>ROUNDDOWN(VLOOKUP($D316,'단계별 1일동안 획득하는 보상 량'!$B:$G,LEFT('건물 성장 비용'!M$3,1)+1,0)
*IF(MOD($F316+LEFT($G$3,1)+4,5)=$U$6,$V$6)
*$E316,0)</f>
        <v>0</v>
      </c>
      <c r="N316">
        <f>ROUNDDOWN(VLOOKUP($D316,'단계별 1일동안 획득하는 보상 량'!$B:$G,LEFT('건물 성장 비용'!N$3,1)+1,0)
*IF(MOD($F316+LEFT($G$3,1)+4,5)=$U$6,$V$6)
*$E316,0)</f>
        <v>121710</v>
      </c>
      <c r="O316">
        <f>ROUNDDOWN(VLOOKUP($D316,'단계별 1일동안 획득하는 보상 량'!$B:$G,LEFT('건물 성장 비용'!O$3,1)+1,0)
*IF(MOD($F316+LEFT($G$3,1)+4,5)=$U$6,$V$6)
*$E316,0)</f>
        <v>48684</v>
      </c>
      <c r="P316">
        <f>ROUNDDOWN(VLOOKUP($D316,'단계별 1일동안 획득하는 보상 량'!$B:$G,LEFT('건물 성장 비용'!P$3,1)+1,0)
*IF(MOD($F316+LEFT($G$3,1)+4,5)=$U$6,$V$6)
*$E316,0)</f>
        <v>121710</v>
      </c>
      <c r="Q316">
        <f>ROUNDDOWN(VLOOKUP($D316,'단계별 1일동안 획득하는 보상 량'!$B:$G,LEFT('건물 성장 비용'!Q$3,1)+1,0)
*IF(MOD($F316+LEFT($G$3,1)+4,5)=$U$6,$V$6)
*$E316,0)</f>
        <v>0</v>
      </c>
      <c r="R316">
        <f>ROUNDDOWN(VLOOKUP($D316,'단계별 1일동안 획득하는 보상 량'!$B:$G,LEFT('건물 성장 비용'!R$3,1)+1,0)
*IF(MOD($F316+LEFT($G$3,1)+4,5)=$U$6,$V$6)
*$E316,0)</f>
        <v>121710</v>
      </c>
      <c r="S316">
        <f>ROUNDDOWN(VLOOKUP($D316,'단계별 1일동안 획득하는 보상 량'!$B:$G,LEFT('건물 성장 비용'!S$3,1)+1,0)
*IF(MOD($F316+LEFT($G$3,1)+4,5)=$U$6,$V$6)
*$E316,0)</f>
        <v>0</v>
      </c>
    </row>
    <row r="317" spans="4:19" x14ac:dyDescent="0.3">
      <c r="D317">
        <f t="shared" si="4"/>
        <v>63</v>
      </c>
      <c r="E317" s="30">
        <v>1</v>
      </c>
      <c r="F317" s="27">
        <v>313</v>
      </c>
      <c r="G317">
        <f>ROUNDDOWN(VLOOKUP($D317,'단계별 1일동안 획득하는 보상 량'!$B:$G,LEFT('건물 성장 비용'!G$3,1)+1,0)
*IF(MOD($F317+LEFT($G$3,1)+4,5)=$U$7,$V$7)
*$E317,0)</f>
        <v>162281</v>
      </c>
      <c r="H317">
        <f>ROUNDDOWN(VLOOKUP($D317,'단계별 1일동안 획득하는 보상 량'!$B:$G,LEFT('건물 성장 비용'!H$3,1)+1,0)
*IF(MOD($F317+LEFT($G$3,1)+4,5)=$U$7,$V$7)
*$E317,0)</f>
        <v>0</v>
      </c>
      <c r="I317">
        <f>ROUNDDOWN(VLOOKUP($D317,'단계별 1일동안 획득하는 보상 량'!$B:$G,LEFT('건물 성장 비용'!I$3,1)+1,0)
*IF(MOD($F317+LEFT($G$3,1)+4,5)=$U$7,$V$7)
*$E317,0)</f>
        <v>0</v>
      </c>
      <c r="J317">
        <f>ROUNDDOWN(VLOOKUP($D317,'단계별 1일동안 획득하는 보상 량'!$B:$G,LEFT('건물 성장 비용'!J$3,1)+1,0)
*IF(MOD($F317+LEFT($G$3,1)+4,5)=$U$7,$V$7)
*$E317,0)</f>
        <v>64912</v>
      </c>
      <c r="K317">
        <f>ROUNDDOWN(VLOOKUP($D317,'단계별 1일동안 획득하는 보상 량'!$B:$G,LEFT('건물 성장 비용'!K$3,1)+1,0)
*IF(MOD($F317+LEFT($G$3,1)+4,5)=$U$7,$V$7)
*$E317,0)</f>
        <v>0</v>
      </c>
      <c r="L317">
        <f>ROUNDDOWN(VLOOKUP($D317,'단계별 1일동안 획득하는 보상 량'!$B:$G,LEFT('건물 성장 비용'!L$3,1)+1,0)
*IF(MOD($F317+LEFT($G$3,1)+4,5)=$U$7,$V$7)
*$E317,0)</f>
        <v>162281</v>
      </c>
      <c r="M317">
        <f>ROUNDDOWN(VLOOKUP($D317,'단계별 1일동안 획득하는 보상 량'!$B:$G,LEFT('건물 성장 비용'!M$3,1)+1,0)
*IF(MOD($F317+LEFT($G$3,1)+4,5)=$U$7,$V$7)
*$E317,0)</f>
        <v>0</v>
      </c>
      <c r="N317">
        <f>ROUNDDOWN(VLOOKUP($D317,'단계별 1일동안 획득하는 보상 량'!$B:$G,LEFT('건물 성장 비용'!N$3,1)+1,0)
*IF(MOD($F317+LEFT($G$3,1)+4,5)=$U$7,$V$7)
*$E317,0)</f>
        <v>162281</v>
      </c>
      <c r="O317">
        <f>ROUNDDOWN(VLOOKUP($D317,'단계별 1일동안 획득하는 보상 량'!$B:$G,LEFT('건물 성장 비용'!O$3,1)+1,0)
*IF(MOD($F317+LEFT($G$3,1)+4,5)=$U$7,$V$7)
*$E317,0)</f>
        <v>64912</v>
      </c>
      <c r="P317">
        <f>ROUNDDOWN(VLOOKUP($D317,'단계별 1일동안 획득하는 보상 량'!$B:$G,LEFT('건물 성장 비용'!P$3,1)+1,0)
*IF(MOD($F317+LEFT($G$3,1)+4,5)=$U$7,$V$7)
*$E317,0)</f>
        <v>162281</v>
      </c>
      <c r="Q317">
        <f>ROUNDDOWN(VLOOKUP($D317,'단계별 1일동안 획득하는 보상 량'!$B:$G,LEFT('건물 성장 비용'!Q$3,1)+1,0)
*IF(MOD($F317+LEFT($G$3,1)+4,5)=$U$7,$V$7)
*$E317,0)</f>
        <v>0</v>
      </c>
      <c r="R317">
        <f>ROUNDDOWN(VLOOKUP($D317,'단계별 1일동안 획득하는 보상 량'!$B:$G,LEFT('건물 성장 비용'!R$3,1)+1,0)
*IF(MOD($F317+LEFT($G$3,1)+4,5)=$U$7,$V$7)
*$E317,0)</f>
        <v>162281</v>
      </c>
      <c r="S317">
        <f>ROUNDDOWN(VLOOKUP($D317,'단계별 1일동안 획득하는 보상 량'!$B:$G,LEFT('건물 성장 비용'!S$3,1)+1,0)
*IF(MOD($F317+LEFT($G$3,1)+4,5)=$U$7,$V$7)
*$E317,0)</f>
        <v>0</v>
      </c>
    </row>
    <row r="318" spans="4:19" x14ac:dyDescent="0.3">
      <c r="D318">
        <f t="shared" si="4"/>
        <v>63</v>
      </c>
      <c r="E318" s="30">
        <v>1</v>
      </c>
      <c r="F318" s="27">
        <v>314</v>
      </c>
      <c r="G318">
        <f>ROUNDDOWN(VLOOKUP($D318,'단계별 1일동안 획득하는 보상 량'!$B:$G,LEFT('건물 성장 비용'!G$3,1)+1,0)
*IF(MOD($F318+LEFT($G$3,1)+4,5)=$U$8,$V$8)
*$E318,0)</f>
        <v>202851</v>
      </c>
      <c r="H318">
        <f>ROUNDDOWN(VLOOKUP($D318,'단계별 1일동안 획득하는 보상 량'!$B:$G,LEFT('건물 성장 비용'!H$3,1)+1,0)
*IF(MOD($F318+LEFT($G$3,1)+4,5)=$U$8,$V$8)
*$E318,0)</f>
        <v>0</v>
      </c>
      <c r="I318">
        <f>ROUNDDOWN(VLOOKUP($D318,'단계별 1일동안 획득하는 보상 량'!$B:$G,LEFT('건물 성장 비용'!I$3,1)+1,0)
*IF(MOD($F318+LEFT($G$3,1)+4,5)=$U$8,$V$8)
*$E318,0)</f>
        <v>0</v>
      </c>
      <c r="J318">
        <f>ROUNDDOWN(VLOOKUP($D318,'단계별 1일동안 획득하는 보상 량'!$B:$G,LEFT('건물 성장 비용'!J$3,1)+1,0)
*IF(MOD($F318+LEFT($G$3,1)+4,5)=$U$8,$V$8)
*$E318,0)</f>
        <v>81140</v>
      </c>
      <c r="K318">
        <f>ROUNDDOWN(VLOOKUP($D318,'단계별 1일동안 획득하는 보상 량'!$B:$G,LEFT('건물 성장 비용'!K$3,1)+1,0)
*IF(MOD($F318+LEFT($G$3,1)+4,5)=$U$8,$V$8)
*$E318,0)</f>
        <v>0</v>
      </c>
      <c r="L318">
        <f>ROUNDDOWN(VLOOKUP($D318,'단계별 1일동안 획득하는 보상 량'!$B:$G,LEFT('건물 성장 비용'!L$3,1)+1,0)
*IF(MOD($F318+LEFT($G$3,1)+4,5)=$U$8,$V$8)
*$E318,0)</f>
        <v>202851</v>
      </c>
      <c r="M318">
        <f>ROUNDDOWN(VLOOKUP($D318,'단계별 1일동안 획득하는 보상 량'!$B:$G,LEFT('건물 성장 비용'!M$3,1)+1,0)
*IF(MOD($F318+LEFT($G$3,1)+4,5)=$U$8,$V$8)
*$E318,0)</f>
        <v>0</v>
      </c>
      <c r="N318">
        <f>ROUNDDOWN(VLOOKUP($D318,'단계별 1일동안 획득하는 보상 량'!$B:$G,LEFT('건물 성장 비용'!N$3,1)+1,0)
*IF(MOD($F318+LEFT($G$3,1)+4,5)=$U$8,$V$8)
*$E318,0)</f>
        <v>202851</v>
      </c>
      <c r="O318">
        <f>ROUNDDOWN(VLOOKUP($D318,'단계별 1일동안 획득하는 보상 량'!$B:$G,LEFT('건물 성장 비용'!O$3,1)+1,0)
*IF(MOD($F318+LEFT($G$3,1)+4,5)=$U$8,$V$8)
*$E318,0)</f>
        <v>81140</v>
      </c>
      <c r="P318">
        <f>ROUNDDOWN(VLOOKUP($D318,'단계별 1일동안 획득하는 보상 량'!$B:$G,LEFT('건물 성장 비용'!P$3,1)+1,0)
*IF(MOD($F318+LEFT($G$3,1)+4,5)=$U$8,$V$8)
*$E318,0)</f>
        <v>202851</v>
      </c>
      <c r="Q318">
        <f>ROUNDDOWN(VLOOKUP($D318,'단계별 1일동안 획득하는 보상 량'!$B:$G,LEFT('건물 성장 비용'!Q$3,1)+1,0)
*IF(MOD($F318+LEFT($G$3,1)+4,5)=$U$8,$V$8)
*$E318,0)</f>
        <v>0</v>
      </c>
      <c r="R318">
        <f>ROUNDDOWN(VLOOKUP($D318,'단계별 1일동안 획득하는 보상 량'!$B:$G,LEFT('건물 성장 비용'!R$3,1)+1,0)
*IF(MOD($F318+LEFT($G$3,1)+4,5)=$U$8,$V$8)
*$E318,0)</f>
        <v>202851</v>
      </c>
      <c r="S318">
        <f>ROUNDDOWN(VLOOKUP($D318,'단계별 1일동안 획득하는 보상 량'!$B:$G,LEFT('건물 성장 비용'!S$3,1)+1,0)
*IF(MOD($F318+LEFT($G$3,1)+4,5)=$U$8,$V$8)
*$E318,0)</f>
        <v>0</v>
      </c>
    </row>
    <row r="319" spans="4:19" x14ac:dyDescent="0.3">
      <c r="D319">
        <f t="shared" si="4"/>
        <v>63</v>
      </c>
      <c r="E319" s="30">
        <v>1</v>
      </c>
      <c r="F319" s="27">
        <v>315</v>
      </c>
      <c r="G319">
        <f>ROUNDDOWN(VLOOKUP($D319,'단계별 1일동안 획득하는 보상 량'!$B:$G,LEFT('건물 성장 비용'!G$3,1)+1,0)
*IF(MOD($F319+LEFT($G$3,1)+4,5)=$U$9,$V$9)
*$E319,0)</f>
        <v>243421</v>
      </c>
      <c r="H319">
        <f>ROUNDDOWN(VLOOKUP($D319,'단계별 1일동안 획득하는 보상 량'!$B:$G,LEFT('건물 성장 비용'!H$3,1)+1,0)
*IF(MOD($F319+LEFT($G$3,1)+4,5)=$U$9,$V$9)
*$E319,0)</f>
        <v>0</v>
      </c>
      <c r="I319">
        <f>ROUNDDOWN(VLOOKUP($D319,'단계별 1일동안 획득하는 보상 량'!$B:$G,LEFT('건물 성장 비용'!I$3,1)+1,0)
*IF(MOD($F319+LEFT($G$3,1)+4,5)=$U$9,$V$9)
*$E319,0)</f>
        <v>0</v>
      </c>
      <c r="J319">
        <f>ROUNDDOWN(VLOOKUP($D319,'단계별 1일동안 획득하는 보상 량'!$B:$G,LEFT('건물 성장 비용'!J$3,1)+1,0)
*IF(MOD($F319+LEFT($G$3,1)+4,5)=$U$9,$V$9)
*$E319,0)</f>
        <v>97368</v>
      </c>
      <c r="K319">
        <f>ROUNDDOWN(VLOOKUP($D319,'단계별 1일동안 획득하는 보상 량'!$B:$G,LEFT('건물 성장 비용'!K$3,1)+1,0)
*IF(MOD($F319+LEFT($G$3,1)+4,5)=$U$9,$V$9)
*$E319,0)</f>
        <v>0</v>
      </c>
      <c r="L319">
        <f>ROUNDDOWN(VLOOKUP($D319,'단계별 1일동안 획득하는 보상 량'!$B:$G,LEFT('건물 성장 비용'!L$3,1)+1,0)
*IF(MOD($F319+LEFT($G$3,1)+4,5)=$U$9,$V$9)
*$E319,0)</f>
        <v>243421</v>
      </c>
      <c r="M319">
        <f>ROUNDDOWN(VLOOKUP($D319,'단계별 1일동안 획득하는 보상 량'!$B:$G,LEFT('건물 성장 비용'!M$3,1)+1,0)
*IF(MOD($F319+LEFT($G$3,1)+4,5)=$U$9,$V$9)
*$E319,0)</f>
        <v>0</v>
      </c>
      <c r="N319">
        <f>ROUNDDOWN(VLOOKUP($D319,'단계별 1일동안 획득하는 보상 량'!$B:$G,LEFT('건물 성장 비용'!N$3,1)+1,0)
*IF(MOD($F319+LEFT($G$3,1)+4,5)=$U$9,$V$9)
*$E319,0)</f>
        <v>243421</v>
      </c>
      <c r="O319">
        <f>ROUNDDOWN(VLOOKUP($D319,'단계별 1일동안 획득하는 보상 량'!$B:$G,LEFT('건물 성장 비용'!O$3,1)+1,0)
*IF(MOD($F319+LEFT($G$3,1)+4,5)=$U$9,$V$9)
*$E319,0)</f>
        <v>97368</v>
      </c>
      <c r="P319">
        <f>ROUNDDOWN(VLOOKUP($D319,'단계별 1일동안 획득하는 보상 량'!$B:$G,LEFT('건물 성장 비용'!P$3,1)+1,0)
*IF(MOD($F319+LEFT($G$3,1)+4,5)=$U$9,$V$9)
*$E319,0)</f>
        <v>243421</v>
      </c>
      <c r="Q319">
        <f>ROUNDDOWN(VLOOKUP($D319,'단계별 1일동안 획득하는 보상 량'!$B:$G,LEFT('건물 성장 비용'!Q$3,1)+1,0)
*IF(MOD($F319+LEFT($G$3,1)+4,5)=$U$9,$V$9)
*$E319,0)</f>
        <v>0</v>
      </c>
      <c r="R319">
        <f>ROUNDDOWN(VLOOKUP($D319,'단계별 1일동안 획득하는 보상 량'!$B:$G,LEFT('건물 성장 비용'!R$3,1)+1,0)
*IF(MOD($F319+LEFT($G$3,1)+4,5)=$U$9,$V$9)
*$E319,0)</f>
        <v>243421</v>
      </c>
      <c r="S319">
        <f>ROUNDDOWN(VLOOKUP($D319,'단계별 1일동안 획득하는 보상 량'!$B:$G,LEFT('건물 성장 비용'!S$3,1)+1,0)
*IF(MOD($F319+LEFT($G$3,1)+4,5)=$U$9,$V$9)
*$E319,0)</f>
        <v>0</v>
      </c>
    </row>
    <row r="320" spans="4:19" x14ac:dyDescent="0.3">
      <c r="D320">
        <f t="shared" si="4"/>
        <v>64</v>
      </c>
      <c r="E320" s="30">
        <v>1</v>
      </c>
      <c r="F320" s="27">
        <v>316</v>
      </c>
      <c r="G320">
        <f>ROUNDDOWN(VLOOKUP($D320,'단계별 1일동안 획득하는 보상 량'!$B:$G,LEFT('건물 성장 비용'!G$3,1)+1,0)
*IF(MOD($F320+LEFT($G$3,1)+4,5)=$U$5,$V$5)
*$E320,0)</f>
        <v>97368</v>
      </c>
      <c r="H320">
        <f>ROUNDDOWN(VLOOKUP($D320,'단계별 1일동안 획득하는 보상 량'!$B:$G,LEFT('건물 성장 비용'!H$3,1)+1,0)
*IF(MOD($F320+LEFT($G$3,1)+4,5)=$U$5,$V$5)
*$E320,0)</f>
        <v>0</v>
      </c>
      <c r="I320">
        <f>ROUNDDOWN(VLOOKUP($D320,'단계별 1일동안 획득하는 보상 량'!$B:$G,LEFT('건물 성장 비용'!I$3,1)+1,0)
*IF(MOD($F320+LEFT($G$3,1)+4,5)=$U$5,$V$5)
*$E320,0)</f>
        <v>0</v>
      </c>
      <c r="J320">
        <f>ROUNDDOWN(VLOOKUP($D320,'단계별 1일동안 획득하는 보상 량'!$B:$G,LEFT('건물 성장 비용'!J$3,1)+1,0)
*IF(MOD($F320+LEFT($G$3,1)+4,5)=$U$5,$V$5)
*$E320,0)</f>
        <v>0</v>
      </c>
      <c r="K320">
        <f>ROUNDDOWN(VLOOKUP($D320,'단계별 1일동안 획득하는 보상 량'!$B:$G,LEFT('건물 성장 비용'!K$3,1)+1,0)
*IF(MOD($F320+LEFT($G$3,1)+4,5)=$U$5,$V$5)
*$E320,0)</f>
        <v>19473</v>
      </c>
      <c r="L320">
        <f>ROUNDDOWN(VLOOKUP($D320,'단계별 1일동안 획득하는 보상 량'!$B:$G,LEFT('건물 성장 비용'!L$3,1)+1,0)
*IF(MOD($F320+LEFT($G$3,1)+4,5)=$U$5,$V$5)
*$E320,0)</f>
        <v>97368</v>
      </c>
      <c r="M320">
        <f>ROUNDDOWN(VLOOKUP($D320,'단계별 1일동안 획득하는 보상 량'!$B:$G,LEFT('건물 성장 비용'!M$3,1)+1,0)
*IF(MOD($F320+LEFT($G$3,1)+4,5)=$U$5,$V$5)
*$E320,0)</f>
        <v>19473</v>
      </c>
      <c r="N320">
        <f>ROUNDDOWN(VLOOKUP($D320,'단계별 1일동안 획득하는 보상 량'!$B:$G,LEFT('건물 성장 비용'!N$3,1)+1,0)
*IF(MOD($F320+LEFT($G$3,1)+4,5)=$U$5,$V$5)
*$E320,0)</f>
        <v>97368</v>
      </c>
      <c r="O320">
        <f>ROUNDDOWN(VLOOKUP($D320,'단계별 1일동안 획득하는 보상 량'!$B:$G,LEFT('건물 성장 비용'!O$3,1)+1,0)
*IF(MOD($F320+LEFT($G$3,1)+4,5)=$U$5,$V$5)
*$E320,0)</f>
        <v>0</v>
      </c>
      <c r="P320">
        <f>ROUNDDOWN(VLOOKUP($D320,'단계별 1일동안 획득하는 보상 량'!$B:$G,LEFT('건물 성장 비용'!P$3,1)+1,0)
*IF(MOD($F320+LEFT($G$3,1)+4,5)=$U$5,$V$5)
*$E320,0)</f>
        <v>97368</v>
      </c>
      <c r="Q320">
        <f>ROUNDDOWN(VLOOKUP($D320,'단계별 1일동안 획득하는 보상 량'!$B:$G,LEFT('건물 성장 비용'!Q$3,1)+1,0)
*IF(MOD($F320+LEFT($G$3,1)+4,5)=$U$5,$V$5)
*$E320,0)</f>
        <v>0</v>
      </c>
      <c r="R320">
        <f>ROUNDDOWN(VLOOKUP($D320,'단계별 1일동안 획득하는 보상 량'!$B:$G,LEFT('건물 성장 비용'!R$3,1)+1,0)
*IF(MOD($F320+LEFT($G$3,1)+4,5)=$U$5,$V$5)
*$E320,0)</f>
        <v>97368</v>
      </c>
      <c r="S320">
        <f>ROUNDDOWN(VLOOKUP($D320,'단계별 1일동안 획득하는 보상 량'!$B:$G,LEFT('건물 성장 비용'!S$3,1)+1,0)
*IF(MOD($F320+LEFT($G$3,1)+4,5)=$U$5,$V$5)
*$E320,0)</f>
        <v>0</v>
      </c>
    </row>
    <row r="321" spans="4:19" x14ac:dyDescent="0.3">
      <c r="D321">
        <f t="shared" si="4"/>
        <v>64</v>
      </c>
      <c r="E321" s="30">
        <v>1</v>
      </c>
      <c r="F321" s="27">
        <v>317</v>
      </c>
      <c r="G321">
        <f>ROUNDDOWN(VLOOKUP($D321,'단계별 1일동안 획득하는 보상 량'!$B:$G,LEFT('건물 성장 비용'!G$3,1)+1,0)
*IF(MOD($F321+LEFT($G$3,1)+4,5)=$U$6,$V$6)
*$E321,0)</f>
        <v>146052</v>
      </c>
      <c r="H321">
        <f>ROUNDDOWN(VLOOKUP($D321,'단계별 1일동안 획득하는 보상 량'!$B:$G,LEFT('건물 성장 비용'!H$3,1)+1,0)
*IF(MOD($F321+LEFT($G$3,1)+4,5)=$U$6,$V$6)
*$E321,0)</f>
        <v>0</v>
      </c>
      <c r="I321">
        <f>ROUNDDOWN(VLOOKUP($D321,'단계별 1일동안 획득하는 보상 량'!$B:$G,LEFT('건물 성장 비용'!I$3,1)+1,0)
*IF(MOD($F321+LEFT($G$3,1)+4,5)=$U$6,$V$6)
*$E321,0)</f>
        <v>0</v>
      </c>
      <c r="J321">
        <f>ROUNDDOWN(VLOOKUP($D321,'단계별 1일동안 획득하는 보상 량'!$B:$G,LEFT('건물 성장 비용'!J$3,1)+1,0)
*IF(MOD($F321+LEFT($G$3,1)+4,5)=$U$6,$V$6)
*$E321,0)</f>
        <v>0</v>
      </c>
      <c r="K321">
        <f>ROUNDDOWN(VLOOKUP($D321,'단계별 1일동안 획득하는 보상 량'!$B:$G,LEFT('건물 성장 비용'!K$3,1)+1,0)
*IF(MOD($F321+LEFT($G$3,1)+4,5)=$U$6,$V$6)
*$E321,0)</f>
        <v>29210</v>
      </c>
      <c r="L321">
        <f>ROUNDDOWN(VLOOKUP($D321,'단계별 1일동안 획득하는 보상 량'!$B:$G,LEFT('건물 성장 비용'!L$3,1)+1,0)
*IF(MOD($F321+LEFT($G$3,1)+4,5)=$U$6,$V$6)
*$E321,0)</f>
        <v>146052</v>
      </c>
      <c r="M321">
        <f>ROUNDDOWN(VLOOKUP($D321,'단계별 1일동안 획득하는 보상 량'!$B:$G,LEFT('건물 성장 비용'!M$3,1)+1,0)
*IF(MOD($F321+LEFT($G$3,1)+4,5)=$U$6,$V$6)
*$E321,0)</f>
        <v>29210</v>
      </c>
      <c r="N321">
        <f>ROUNDDOWN(VLOOKUP($D321,'단계별 1일동안 획득하는 보상 량'!$B:$G,LEFT('건물 성장 비용'!N$3,1)+1,0)
*IF(MOD($F321+LEFT($G$3,1)+4,5)=$U$6,$V$6)
*$E321,0)</f>
        <v>146052</v>
      </c>
      <c r="O321">
        <f>ROUNDDOWN(VLOOKUP($D321,'단계별 1일동안 획득하는 보상 량'!$B:$G,LEFT('건물 성장 비용'!O$3,1)+1,0)
*IF(MOD($F321+LEFT($G$3,1)+4,5)=$U$6,$V$6)
*$E321,0)</f>
        <v>0</v>
      </c>
      <c r="P321">
        <f>ROUNDDOWN(VLOOKUP($D321,'단계별 1일동안 획득하는 보상 량'!$B:$G,LEFT('건물 성장 비용'!P$3,1)+1,0)
*IF(MOD($F321+LEFT($G$3,1)+4,5)=$U$6,$V$6)
*$E321,0)</f>
        <v>146052</v>
      </c>
      <c r="Q321">
        <f>ROUNDDOWN(VLOOKUP($D321,'단계별 1일동안 획득하는 보상 량'!$B:$G,LEFT('건물 성장 비용'!Q$3,1)+1,0)
*IF(MOD($F321+LEFT($G$3,1)+4,5)=$U$6,$V$6)
*$E321,0)</f>
        <v>0</v>
      </c>
      <c r="R321">
        <f>ROUNDDOWN(VLOOKUP($D321,'단계별 1일동안 획득하는 보상 량'!$B:$G,LEFT('건물 성장 비용'!R$3,1)+1,0)
*IF(MOD($F321+LEFT($G$3,1)+4,5)=$U$6,$V$6)
*$E321,0)</f>
        <v>146052</v>
      </c>
      <c r="S321">
        <f>ROUNDDOWN(VLOOKUP($D321,'단계별 1일동안 획득하는 보상 량'!$B:$G,LEFT('건물 성장 비용'!S$3,1)+1,0)
*IF(MOD($F321+LEFT($G$3,1)+4,5)=$U$6,$V$6)
*$E321,0)</f>
        <v>0</v>
      </c>
    </row>
    <row r="322" spans="4:19" x14ac:dyDescent="0.3">
      <c r="D322">
        <f t="shared" si="4"/>
        <v>64</v>
      </c>
      <c r="E322" s="30">
        <v>1</v>
      </c>
      <c r="F322" s="27">
        <v>318</v>
      </c>
      <c r="G322">
        <f>ROUNDDOWN(VLOOKUP($D322,'단계별 1일동안 획득하는 보상 량'!$B:$G,LEFT('건물 성장 비용'!G$3,1)+1,0)
*IF(MOD($F322+LEFT($G$3,1)+4,5)=$U$7,$V$7)
*$E322,0)</f>
        <v>194737</v>
      </c>
      <c r="H322">
        <f>ROUNDDOWN(VLOOKUP($D322,'단계별 1일동안 획득하는 보상 량'!$B:$G,LEFT('건물 성장 비용'!H$3,1)+1,0)
*IF(MOD($F322+LEFT($G$3,1)+4,5)=$U$7,$V$7)
*$E322,0)</f>
        <v>0</v>
      </c>
      <c r="I322">
        <f>ROUNDDOWN(VLOOKUP($D322,'단계별 1일동안 획득하는 보상 량'!$B:$G,LEFT('건물 성장 비용'!I$3,1)+1,0)
*IF(MOD($F322+LEFT($G$3,1)+4,5)=$U$7,$V$7)
*$E322,0)</f>
        <v>0</v>
      </c>
      <c r="J322">
        <f>ROUNDDOWN(VLOOKUP($D322,'단계별 1일동안 획득하는 보상 량'!$B:$G,LEFT('건물 성장 비용'!J$3,1)+1,0)
*IF(MOD($F322+LEFT($G$3,1)+4,5)=$U$7,$V$7)
*$E322,0)</f>
        <v>0</v>
      </c>
      <c r="K322">
        <f>ROUNDDOWN(VLOOKUP($D322,'단계별 1일동안 획득하는 보상 량'!$B:$G,LEFT('건물 성장 비용'!K$3,1)+1,0)
*IF(MOD($F322+LEFT($G$3,1)+4,5)=$U$7,$V$7)
*$E322,0)</f>
        <v>38947</v>
      </c>
      <c r="L322">
        <f>ROUNDDOWN(VLOOKUP($D322,'단계별 1일동안 획득하는 보상 량'!$B:$G,LEFT('건물 성장 비용'!L$3,1)+1,0)
*IF(MOD($F322+LEFT($G$3,1)+4,5)=$U$7,$V$7)
*$E322,0)</f>
        <v>194737</v>
      </c>
      <c r="M322">
        <f>ROUNDDOWN(VLOOKUP($D322,'단계별 1일동안 획득하는 보상 량'!$B:$G,LEFT('건물 성장 비용'!M$3,1)+1,0)
*IF(MOD($F322+LEFT($G$3,1)+4,5)=$U$7,$V$7)
*$E322,0)</f>
        <v>38947</v>
      </c>
      <c r="N322">
        <f>ROUNDDOWN(VLOOKUP($D322,'단계별 1일동안 획득하는 보상 량'!$B:$G,LEFT('건물 성장 비용'!N$3,1)+1,0)
*IF(MOD($F322+LEFT($G$3,1)+4,5)=$U$7,$V$7)
*$E322,0)</f>
        <v>194737</v>
      </c>
      <c r="O322">
        <f>ROUNDDOWN(VLOOKUP($D322,'단계별 1일동안 획득하는 보상 량'!$B:$G,LEFT('건물 성장 비용'!O$3,1)+1,0)
*IF(MOD($F322+LEFT($G$3,1)+4,5)=$U$7,$V$7)
*$E322,0)</f>
        <v>0</v>
      </c>
      <c r="P322">
        <f>ROUNDDOWN(VLOOKUP($D322,'단계별 1일동안 획득하는 보상 량'!$B:$G,LEFT('건물 성장 비용'!P$3,1)+1,0)
*IF(MOD($F322+LEFT($G$3,1)+4,5)=$U$7,$V$7)
*$E322,0)</f>
        <v>194737</v>
      </c>
      <c r="Q322">
        <f>ROUNDDOWN(VLOOKUP($D322,'단계별 1일동안 획득하는 보상 량'!$B:$G,LEFT('건물 성장 비용'!Q$3,1)+1,0)
*IF(MOD($F322+LEFT($G$3,1)+4,5)=$U$7,$V$7)
*$E322,0)</f>
        <v>0</v>
      </c>
      <c r="R322">
        <f>ROUNDDOWN(VLOOKUP($D322,'단계별 1일동안 획득하는 보상 량'!$B:$G,LEFT('건물 성장 비용'!R$3,1)+1,0)
*IF(MOD($F322+LEFT($G$3,1)+4,5)=$U$7,$V$7)
*$E322,0)</f>
        <v>194737</v>
      </c>
      <c r="S322">
        <f>ROUNDDOWN(VLOOKUP($D322,'단계별 1일동안 획득하는 보상 량'!$B:$G,LEFT('건물 성장 비용'!S$3,1)+1,0)
*IF(MOD($F322+LEFT($G$3,1)+4,5)=$U$7,$V$7)
*$E322,0)</f>
        <v>0</v>
      </c>
    </row>
    <row r="323" spans="4:19" x14ac:dyDescent="0.3">
      <c r="D323">
        <f t="shared" si="4"/>
        <v>64</v>
      </c>
      <c r="E323" s="30">
        <v>1</v>
      </c>
      <c r="F323" s="27">
        <v>319</v>
      </c>
      <c r="G323">
        <f>ROUNDDOWN(VLOOKUP($D323,'단계별 1일동안 획득하는 보상 량'!$B:$G,LEFT('건물 성장 비용'!G$3,1)+1,0)
*IF(MOD($F323+LEFT($G$3,1)+4,5)=$U$8,$V$8)
*$E323,0)</f>
        <v>243421</v>
      </c>
      <c r="H323">
        <f>ROUNDDOWN(VLOOKUP($D323,'단계별 1일동안 획득하는 보상 량'!$B:$G,LEFT('건물 성장 비용'!H$3,1)+1,0)
*IF(MOD($F323+LEFT($G$3,1)+4,5)=$U$8,$V$8)
*$E323,0)</f>
        <v>0</v>
      </c>
      <c r="I323">
        <f>ROUNDDOWN(VLOOKUP($D323,'단계별 1일동안 획득하는 보상 량'!$B:$G,LEFT('건물 성장 비용'!I$3,1)+1,0)
*IF(MOD($F323+LEFT($G$3,1)+4,5)=$U$8,$V$8)
*$E323,0)</f>
        <v>0</v>
      </c>
      <c r="J323">
        <f>ROUNDDOWN(VLOOKUP($D323,'단계별 1일동안 획득하는 보상 량'!$B:$G,LEFT('건물 성장 비용'!J$3,1)+1,0)
*IF(MOD($F323+LEFT($G$3,1)+4,5)=$U$8,$V$8)
*$E323,0)</f>
        <v>0</v>
      </c>
      <c r="K323">
        <f>ROUNDDOWN(VLOOKUP($D323,'단계별 1일동안 획득하는 보상 량'!$B:$G,LEFT('건물 성장 비용'!K$3,1)+1,0)
*IF(MOD($F323+LEFT($G$3,1)+4,5)=$U$8,$V$8)
*$E323,0)</f>
        <v>48684</v>
      </c>
      <c r="L323">
        <f>ROUNDDOWN(VLOOKUP($D323,'단계별 1일동안 획득하는 보상 량'!$B:$G,LEFT('건물 성장 비용'!L$3,1)+1,0)
*IF(MOD($F323+LEFT($G$3,1)+4,5)=$U$8,$V$8)
*$E323,0)</f>
        <v>243421</v>
      </c>
      <c r="M323">
        <f>ROUNDDOWN(VLOOKUP($D323,'단계별 1일동안 획득하는 보상 량'!$B:$G,LEFT('건물 성장 비용'!M$3,1)+1,0)
*IF(MOD($F323+LEFT($G$3,1)+4,5)=$U$8,$V$8)
*$E323,0)</f>
        <v>48684</v>
      </c>
      <c r="N323">
        <f>ROUNDDOWN(VLOOKUP($D323,'단계별 1일동안 획득하는 보상 량'!$B:$G,LEFT('건물 성장 비용'!N$3,1)+1,0)
*IF(MOD($F323+LEFT($G$3,1)+4,5)=$U$8,$V$8)
*$E323,0)</f>
        <v>243421</v>
      </c>
      <c r="O323">
        <f>ROUNDDOWN(VLOOKUP($D323,'단계별 1일동안 획득하는 보상 량'!$B:$G,LEFT('건물 성장 비용'!O$3,1)+1,0)
*IF(MOD($F323+LEFT($G$3,1)+4,5)=$U$8,$V$8)
*$E323,0)</f>
        <v>0</v>
      </c>
      <c r="P323">
        <f>ROUNDDOWN(VLOOKUP($D323,'단계별 1일동안 획득하는 보상 량'!$B:$G,LEFT('건물 성장 비용'!P$3,1)+1,0)
*IF(MOD($F323+LEFT($G$3,1)+4,5)=$U$8,$V$8)
*$E323,0)</f>
        <v>243421</v>
      </c>
      <c r="Q323">
        <f>ROUNDDOWN(VLOOKUP($D323,'단계별 1일동안 획득하는 보상 량'!$B:$G,LEFT('건물 성장 비용'!Q$3,1)+1,0)
*IF(MOD($F323+LEFT($G$3,1)+4,5)=$U$8,$V$8)
*$E323,0)</f>
        <v>0</v>
      </c>
      <c r="R323">
        <f>ROUNDDOWN(VLOOKUP($D323,'단계별 1일동안 획득하는 보상 량'!$B:$G,LEFT('건물 성장 비용'!R$3,1)+1,0)
*IF(MOD($F323+LEFT($G$3,1)+4,5)=$U$8,$V$8)
*$E323,0)</f>
        <v>243421</v>
      </c>
      <c r="S323">
        <f>ROUNDDOWN(VLOOKUP($D323,'단계별 1일동안 획득하는 보상 량'!$B:$G,LEFT('건물 성장 비용'!S$3,1)+1,0)
*IF(MOD($F323+LEFT($G$3,1)+4,5)=$U$8,$V$8)
*$E323,0)</f>
        <v>0</v>
      </c>
    </row>
    <row r="324" spans="4:19" x14ac:dyDescent="0.3">
      <c r="D324">
        <f t="shared" si="4"/>
        <v>64</v>
      </c>
      <c r="E324" s="30">
        <v>1</v>
      </c>
      <c r="F324" s="27">
        <v>320</v>
      </c>
      <c r="G324">
        <f>ROUNDDOWN(VLOOKUP($D324,'단계별 1일동안 획득하는 보상 량'!$B:$G,LEFT('건물 성장 비용'!G$3,1)+1,0)
*IF(MOD($F324+LEFT($G$3,1)+4,5)=$U$9,$V$9)
*$E324,0)</f>
        <v>292105</v>
      </c>
      <c r="H324">
        <f>ROUNDDOWN(VLOOKUP($D324,'단계별 1일동안 획득하는 보상 량'!$B:$G,LEFT('건물 성장 비용'!H$3,1)+1,0)
*IF(MOD($F324+LEFT($G$3,1)+4,5)=$U$9,$V$9)
*$E324,0)</f>
        <v>0</v>
      </c>
      <c r="I324">
        <f>ROUNDDOWN(VLOOKUP($D324,'단계별 1일동안 획득하는 보상 량'!$B:$G,LEFT('건물 성장 비용'!I$3,1)+1,0)
*IF(MOD($F324+LEFT($G$3,1)+4,5)=$U$9,$V$9)
*$E324,0)</f>
        <v>0</v>
      </c>
      <c r="J324">
        <f>ROUNDDOWN(VLOOKUP($D324,'단계별 1일동안 획득하는 보상 량'!$B:$G,LEFT('건물 성장 비용'!J$3,1)+1,0)
*IF(MOD($F324+LEFT($G$3,1)+4,5)=$U$9,$V$9)
*$E324,0)</f>
        <v>0</v>
      </c>
      <c r="K324">
        <f>ROUNDDOWN(VLOOKUP($D324,'단계별 1일동안 획득하는 보상 량'!$B:$G,LEFT('건물 성장 비용'!K$3,1)+1,0)
*IF(MOD($F324+LEFT($G$3,1)+4,5)=$U$9,$V$9)
*$E324,0)</f>
        <v>58421</v>
      </c>
      <c r="L324">
        <f>ROUNDDOWN(VLOOKUP($D324,'단계별 1일동안 획득하는 보상 량'!$B:$G,LEFT('건물 성장 비용'!L$3,1)+1,0)
*IF(MOD($F324+LEFT($G$3,1)+4,5)=$U$9,$V$9)
*$E324,0)</f>
        <v>292105</v>
      </c>
      <c r="M324">
        <f>ROUNDDOWN(VLOOKUP($D324,'단계별 1일동안 획득하는 보상 량'!$B:$G,LEFT('건물 성장 비용'!M$3,1)+1,0)
*IF(MOD($F324+LEFT($G$3,1)+4,5)=$U$9,$V$9)
*$E324,0)</f>
        <v>58421</v>
      </c>
      <c r="N324">
        <f>ROUNDDOWN(VLOOKUP($D324,'단계별 1일동안 획득하는 보상 량'!$B:$G,LEFT('건물 성장 비용'!N$3,1)+1,0)
*IF(MOD($F324+LEFT($G$3,1)+4,5)=$U$9,$V$9)
*$E324,0)</f>
        <v>292105</v>
      </c>
      <c r="O324">
        <f>ROUNDDOWN(VLOOKUP($D324,'단계별 1일동안 획득하는 보상 량'!$B:$G,LEFT('건물 성장 비용'!O$3,1)+1,0)
*IF(MOD($F324+LEFT($G$3,1)+4,5)=$U$9,$V$9)
*$E324,0)</f>
        <v>0</v>
      </c>
      <c r="P324">
        <f>ROUNDDOWN(VLOOKUP($D324,'단계별 1일동안 획득하는 보상 량'!$B:$G,LEFT('건물 성장 비용'!P$3,1)+1,0)
*IF(MOD($F324+LEFT($G$3,1)+4,5)=$U$9,$V$9)
*$E324,0)</f>
        <v>292105</v>
      </c>
      <c r="Q324">
        <f>ROUNDDOWN(VLOOKUP($D324,'단계별 1일동안 획득하는 보상 량'!$B:$G,LEFT('건물 성장 비용'!Q$3,1)+1,0)
*IF(MOD($F324+LEFT($G$3,1)+4,5)=$U$9,$V$9)
*$E324,0)</f>
        <v>0</v>
      </c>
      <c r="R324">
        <f>ROUNDDOWN(VLOOKUP($D324,'단계별 1일동안 획득하는 보상 량'!$B:$G,LEFT('건물 성장 비용'!R$3,1)+1,0)
*IF(MOD($F324+LEFT($G$3,1)+4,5)=$U$9,$V$9)
*$E324,0)</f>
        <v>292105</v>
      </c>
      <c r="S324">
        <f>ROUNDDOWN(VLOOKUP($D324,'단계별 1일동안 획득하는 보상 량'!$B:$G,LEFT('건물 성장 비용'!S$3,1)+1,0)
*IF(MOD($F324+LEFT($G$3,1)+4,5)=$U$9,$V$9)
*$E324,0)</f>
        <v>0</v>
      </c>
    </row>
    <row r="325" spans="4:19" x14ac:dyDescent="0.3">
      <c r="D325">
        <f t="shared" si="4"/>
        <v>65</v>
      </c>
      <c r="E325" s="30">
        <v>1</v>
      </c>
      <c r="F325" s="27">
        <v>321</v>
      </c>
      <c r="G325">
        <f>ROUNDDOWN(VLOOKUP($D325,'단계별 1일동안 획득하는 보상 량'!$B:$G,LEFT('건물 성장 비용'!G$3,1)+1,0)
*IF(MOD($F325+LEFT($G$3,1)+4,5)=$U$5,$V$5)
*$E325,0)</f>
        <v>116842</v>
      </c>
      <c r="H325">
        <f>ROUNDDOWN(VLOOKUP($D325,'단계별 1일동안 획득하는 보상 량'!$B:$G,LEFT('건물 성장 비용'!H$3,1)+1,0)
*IF(MOD($F325+LEFT($G$3,1)+4,5)=$U$5,$V$5)
*$E325,0)</f>
        <v>93473</v>
      </c>
      <c r="I325">
        <f>ROUNDDOWN(VLOOKUP($D325,'단계별 1일동안 획득하는 보상 량'!$B:$G,LEFT('건물 성장 비용'!I$3,1)+1,0)
*IF(MOD($F325+LEFT($G$3,1)+4,5)=$U$5,$V$5)
*$E325,0)</f>
        <v>70105</v>
      </c>
      <c r="J325">
        <f>ROUNDDOWN(VLOOKUP($D325,'단계별 1일동안 획득하는 보상 량'!$B:$G,LEFT('건물 성장 비용'!J$3,1)+1,0)
*IF(MOD($F325+LEFT($G$3,1)+4,5)=$U$5,$V$5)
*$E325,0)</f>
        <v>46736</v>
      </c>
      <c r="K325">
        <f>ROUNDDOWN(VLOOKUP($D325,'단계별 1일동안 획득하는 보상 량'!$B:$G,LEFT('건물 성장 비용'!K$3,1)+1,0)
*IF(MOD($F325+LEFT($G$3,1)+4,5)=$U$5,$V$5)
*$E325,0)</f>
        <v>23368</v>
      </c>
      <c r="L325">
        <f>ROUNDDOWN(VLOOKUP($D325,'단계별 1일동안 획득하는 보상 량'!$B:$G,LEFT('건물 성장 비용'!L$3,1)+1,0)
*IF(MOD($F325+LEFT($G$3,1)+4,5)=$U$5,$V$5)
*$E325,0)</f>
        <v>116842</v>
      </c>
      <c r="M325">
        <f>ROUNDDOWN(VLOOKUP($D325,'단계별 1일동안 획득하는 보상 량'!$B:$G,LEFT('건물 성장 비용'!M$3,1)+1,0)
*IF(MOD($F325+LEFT($G$3,1)+4,5)=$U$5,$V$5)
*$E325,0)</f>
        <v>23368</v>
      </c>
      <c r="N325">
        <f>ROUNDDOWN(VLOOKUP($D325,'단계별 1일동안 획득하는 보상 량'!$B:$G,LEFT('건물 성장 비용'!N$3,1)+1,0)
*IF(MOD($F325+LEFT($G$3,1)+4,5)=$U$5,$V$5)
*$E325,0)</f>
        <v>116842</v>
      </c>
      <c r="O325">
        <f>ROUNDDOWN(VLOOKUP($D325,'단계별 1일동안 획득하는 보상 량'!$B:$G,LEFT('건물 성장 비용'!O$3,1)+1,0)
*IF(MOD($F325+LEFT($G$3,1)+4,5)=$U$5,$V$5)
*$E325,0)</f>
        <v>46736</v>
      </c>
      <c r="P325">
        <f>ROUNDDOWN(VLOOKUP($D325,'단계별 1일동안 획득하는 보상 량'!$B:$G,LEFT('건물 성장 비용'!P$3,1)+1,0)
*IF(MOD($F325+LEFT($G$3,1)+4,5)=$U$5,$V$5)
*$E325,0)</f>
        <v>116842</v>
      </c>
      <c r="Q325">
        <f>ROUNDDOWN(VLOOKUP($D325,'단계별 1일동안 획득하는 보상 량'!$B:$G,LEFT('건물 성장 비용'!Q$3,1)+1,0)
*IF(MOD($F325+LEFT($G$3,1)+4,5)=$U$5,$V$5)
*$E325,0)</f>
        <v>93473</v>
      </c>
      <c r="R325">
        <f>ROUNDDOWN(VLOOKUP($D325,'단계별 1일동안 획득하는 보상 량'!$B:$G,LEFT('건물 성장 비용'!R$3,1)+1,0)
*IF(MOD($F325+LEFT($G$3,1)+4,5)=$U$5,$V$5)
*$E325,0)</f>
        <v>116842</v>
      </c>
      <c r="S325">
        <f>ROUNDDOWN(VLOOKUP($D325,'단계별 1일동안 획득하는 보상 량'!$B:$G,LEFT('건물 성장 비용'!S$3,1)+1,0)
*IF(MOD($F325+LEFT($G$3,1)+4,5)=$U$5,$V$5)
*$E325,0)</f>
        <v>70105</v>
      </c>
    </row>
    <row r="326" spans="4:19" x14ac:dyDescent="0.3">
      <c r="D326">
        <f t="shared" si="4"/>
        <v>65</v>
      </c>
      <c r="E326" s="30">
        <v>1</v>
      </c>
      <c r="F326" s="27">
        <v>322</v>
      </c>
      <c r="G326">
        <f>ROUNDDOWN(VLOOKUP($D326,'단계별 1일동안 획득하는 보상 량'!$B:$G,LEFT('건물 성장 비용'!G$3,1)+1,0)
*IF(MOD($F326+LEFT($G$3,1)+4,5)=$U$6,$V$6)
*$E326,0)</f>
        <v>175263</v>
      </c>
      <c r="H326">
        <f>ROUNDDOWN(VLOOKUP($D326,'단계별 1일동안 획득하는 보상 량'!$B:$G,LEFT('건물 성장 비용'!H$3,1)+1,0)
*IF(MOD($F326+LEFT($G$3,1)+4,5)=$U$6,$V$6)
*$E326,0)</f>
        <v>140210</v>
      </c>
      <c r="I326">
        <f>ROUNDDOWN(VLOOKUP($D326,'단계별 1일동안 획득하는 보상 량'!$B:$G,LEFT('건물 성장 비용'!I$3,1)+1,0)
*IF(MOD($F326+LEFT($G$3,1)+4,5)=$U$6,$V$6)
*$E326,0)</f>
        <v>105158</v>
      </c>
      <c r="J326">
        <f>ROUNDDOWN(VLOOKUP($D326,'단계별 1일동안 획득하는 보상 량'!$B:$G,LEFT('건물 성장 비용'!J$3,1)+1,0)
*IF(MOD($F326+LEFT($G$3,1)+4,5)=$U$6,$V$6)
*$E326,0)</f>
        <v>70105</v>
      </c>
      <c r="K326">
        <f>ROUNDDOWN(VLOOKUP($D326,'단계별 1일동안 획득하는 보상 량'!$B:$G,LEFT('건물 성장 비용'!K$3,1)+1,0)
*IF(MOD($F326+LEFT($G$3,1)+4,5)=$U$6,$V$6)
*$E326,0)</f>
        <v>35052</v>
      </c>
      <c r="L326">
        <f>ROUNDDOWN(VLOOKUP($D326,'단계별 1일동안 획득하는 보상 량'!$B:$G,LEFT('건물 성장 비용'!L$3,1)+1,0)
*IF(MOD($F326+LEFT($G$3,1)+4,5)=$U$6,$V$6)
*$E326,0)</f>
        <v>175263</v>
      </c>
      <c r="M326">
        <f>ROUNDDOWN(VLOOKUP($D326,'단계별 1일동안 획득하는 보상 량'!$B:$G,LEFT('건물 성장 비용'!M$3,1)+1,0)
*IF(MOD($F326+LEFT($G$3,1)+4,5)=$U$6,$V$6)
*$E326,0)</f>
        <v>35052</v>
      </c>
      <c r="N326">
        <f>ROUNDDOWN(VLOOKUP($D326,'단계별 1일동안 획득하는 보상 량'!$B:$G,LEFT('건물 성장 비용'!N$3,1)+1,0)
*IF(MOD($F326+LEFT($G$3,1)+4,5)=$U$6,$V$6)
*$E326,0)</f>
        <v>175263</v>
      </c>
      <c r="O326">
        <f>ROUNDDOWN(VLOOKUP($D326,'단계별 1일동안 획득하는 보상 량'!$B:$G,LEFT('건물 성장 비용'!O$3,1)+1,0)
*IF(MOD($F326+LEFT($G$3,1)+4,5)=$U$6,$V$6)
*$E326,0)</f>
        <v>70105</v>
      </c>
      <c r="P326">
        <f>ROUNDDOWN(VLOOKUP($D326,'단계별 1일동안 획득하는 보상 량'!$B:$G,LEFT('건물 성장 비용'!P$3,1)+1,0)
*IF(MOD($F326+LEFT($G$3,1)+4,5)=$U$6,$V$6)
*$E326,0)</f>
        <v>175263</v>
      </c>
      <c r="Q326">
        <f>ROUNDDOWN(VLOOKUP($D326,'단계별 1일동안 획득하는 보상 량'!$B:$G,LEFT('건물 성장 비용'!Q$3,1)+1,0)
*IF(MOD($F326+LEFT($G$3,1)+4,5)=$U$6,$V$6)
*$E326,0)</f>
        <v>140210</v>
      </c>
      <c r="R326">
        <f>ROUNDDOWN(VLOOKUP($D326,'단계별 1일동안 획득하는 보상 량'!$B:$G,LEFT('건물 성장 비용'!R$3,1)+1,0)
*IF(MOD($F326+LEFT($G$3,1)+4,5)=$U$6,$V$6)
*$E326,0)</f>
        <v>175263</v>
      </c>
      <c r="S326">
        <f>ROUNDDOWN(VLOOKUP($D326,'단계별 1일동안 획득하는 보상 량'!$B:$G,LEFT('건물 성장 비용'!S$3,1)+1,0)
*IF(MOD($F326+LEFT($G$3,1)+4,5)=$U$6,$V$6)
*$E326,0)</f>
        <v>105158</v>
      </c>
    </row>
    <row r="327" spans="4:19" x14ac:dyDescent="0.3">
      <c r="D327">
        <f t="shared" si="4"/>
        <v>65</v>
      </c>
      <c r="E327" s="30">
        <v>1</v>
      </c>
      <c r="F327" s="27">
        <v>323</v>
      </c>
      <c r="G327">
        <f>ROUNDDOWN(VLOOKUP($D327,'단계별 1일동안 획득하는 보상 량'!$B:$G,LEFT('건물 성장 비용'!G$3,1)+1,0)
*IF(MOD($F327+LEFT($G$3,1)+4,5)=$U$7,$V$7)
*$E327,0)</f>
        <v>233684</v>
      </c>
      <c r="H327">
        <f>ROUNDDOWN(VLOOKUP($D327,'단계별 1일동안 획득하는 보상 량'!$B:$G,LEFT('건물 성장 비용'!H$3,1)+1,0)
*IF(MOD($F327+LEFT($G$3,1)+4,5)=$U$7,$V$7)
*$E327,0)</f>
        <v>186947</v>
      </c>
      <c r="I327">
        <f>ROUNDDOWN(VLOOKUP($D327,'단계별 1일동안 획득하는 보상 량'!$B:$G,LEFT('건물 성장 비용'!I$3,1)+1,0)
*IF(MOD($F327+LEFT($G$3,1)+4,5)=$U$7,$V$7)
*$E327,0)</f>
        <v>140210</v>
      </c>
      <c r="J327">
        <f>ROUNDDOWN(VLOOKUP($D327,'단계별 1일동안 획득하는 보상 량'!$B:$G,LEFT('건물 성장 비용'!J$3,1)+1,0)
*IF(MOD($F327+LEFT($G$3,1)+4,5)=$U$7,$V$7)
*$E327,0)</f>
        <v>93473</v>
      </c>
      <c r="K327">
        <f>ROUNDDOWN(VLOOKUP($D327,'단계별 1일동안 획득하는 보상 량'!$B:$G,LEFT('건물 성장 비용'!K$3,1)+1,0)
*IF(MOD($F327+LEFT($G$3,1)+4,5)=$U$7,$V$7)
*$E327,0)</f>
        <v>46737</v>
      </c>
      <c r="L327">
        <f>ROUNDDOWN(VLOOKUP($D327,'단계별 1일동안 획득하는 보상 량'!$B:$G,LEFT('건물 성장 비용'!L$3,1)+1,0)
*IF(MOD($F327+LEFT($G$3,1)+4,5)=$U$7,$V$7)
*$E327,0)</f>
        <v>233684</v>
      </c>
      <c r="M327">
        <f>ROUNDDOWN(VLOOKUP($D327,'단계별 1일동안 획득하는 보상 량'!$B:$G,LEFT('건물 성장 비용'!M$3,1)+1,0)
*IF(MOD($F327+LEFT($G$3,1)+4,5)=$U$7,$V$7)
*$E327,0)</f>
        <v>46737</v>
      </c>
      <c r="N327">
        <f>ROUNDDOWN(VLOOKUP($D327,'단계별 1일동안 획득하는 보상 량'!$B:$G,LEFT('건물 성장 비용'!N$3,1)+1,0)
*IF(MOD($F327+LEFT($G$3,1)+4,5)=$U$7,$V$7)
*$E327,0)</f>
        <v>233684</v>
      </c>
      <c r="O327">
        <f>ROUNDDOWN(VLOOKUP($D327,'단계별 1일동안 획득하는 보상 량'!$B:$G,LEFT('건물 성장 비용'!O$3,1)+1,0)
*IF(MOD($F327+LEFT($G$3,1)+4,5)=$U$7,$V$7)
*$E327,0)</f>
        <v>93473</v>
      </c>
      <c r="P327">
        <f>ROUNDDOWN(VLOOKUP($D327,'단계별 1일동안 획득하는 보상 량'!$B:$G,LEFT('건물 성장 비용'!P$3,1)+1,0)
*IF(MOD($F327+LEFT($G$3,1)+4,5)=$U$7,$V$7)
*$E327,0)</f>
        <v>233684</v>
      </c>
      <c r="Q327">
        <f>ROUNDDOWN(VLOOKUP($D327,'단계별 1일동안 획득하는 보상 량'!$B:$G,LEFT('건물 성장 비용'!Q$3,1)+1,0)
*IF(MOD($F327+LEFT($G$3,1)+4,5)=$U$7,$V$7)
*$E327,0)</f>
        <v>186947</v>
      </c>
      <c r="R327">
        <f>ROUNDDOWN(VLOOKUP($D327,'단계별 1일동안 획득하는 보상 량'!$B:$G,LEFT('건물 성장 비용'!R$3,1)+1,0)
*IF(MOD($F327+LEFT($G$3,1)+4,5)=$U$7,$V$7)
*$E327,0)</f>
        <v>233684</v>
      </c>
      <c r="S327">
        <f>ROUNDDOWN(VLOOKUP($D327,'단계별 1일동안 획득하는 보상 량'!$B:$G,LEFT('건물 성장 비용'!S$3,1)+1,0)
*IF(MOD($F327+LEFT($G$3,1)+4,5)=$U$7,$V$7)
*$E327,0)</f>
        <v>140210</v>
      </c>
    </row>
    <row r="328" spans="4:19" x14ac:dyDescent="0.3">
      <c r="D328">
        <f t="shared" si="4"/>
        <v>65</v>
      </c>
      <c r="E328" s="30">
        <v>1</v>
      </c>
      <c r="F328" s="27">
        <v>324</v>
      </c>
      <c r="G328">
        <f>ROUNDDOWN(VLOOKUP($D328,'단계별 1일동안 획득하는 보상 량'!$B:$G,LEFT('건물 성장 비용'!G$3,1)+1,0)
*IF(MOD($F328+LEFT($G$3,1)+4,5)=$U$8,$V$8)
*$E328,0)</f>
        <v>292105</v>
      </c>
      <c r="H328">
        <f>ROUNDDOWN(VLOOKUP($D328,'단계별 1일동안 획득하는 보상 량'!$B:$G,LEFT('건물 성장 비용'!H$3,1)+1,0)
*IF(MOD($F328+LEFT($G$3,1)+4,5)=$U$8,$V$8)
*$E328,0)</f>
        <v>233684</v>
      </c>
      <c r="I328">
        <f>ROUNDDOWN(VLOOKUP($D328,'단계별 1일동안 획득하는 보상 량'!$B:$G,LEFT('건물 성장 비용'!I$3,1)+1,0)
*IF(MOD($F328+LEFT($G$3,1)+4,5)=$U$8,$V$8)
*$E328,0)</f>
        <v>175263</v>
      </c>
      <c r="J328">
        <f>ROUNDDOWN(VLOOKUP($D328,'단계별 1일동안 획득하는 보상 량'!$B:$G,LEFT('건물 성장 비용'!J$3,1)+1,0)
*IF(MOD($F328+LEFT($G$3,1)+4,5)=$U$8,$V$8)
*$E328,0)</f>
        <v>116842</v>
      </c>
      <c r="K328">
        <f>ROUNDDOWN(VLOOKUP($D328,'단계별 1일동안 획득하는 보상 량'!$B:$G,LEFT('건물 성장 비용'!K$3,1)+1,0)
*IF(MOD($F328+LEFT($G$3,1)+4,5)=$U$8,$V$8)
*$E328,0)</f>
        <v>58421</v>
      </c>
      <c r="L328">
        <f>ROUNDDOWN(VLOOKUP($D328,'단계별 1일동안 획득하는 보상 량'!$B:$G,LEFT('건물 성장 비용'!L$3,1)+1,0)
*IF(MOD($F328+LEFT($G$3,1)+4,5)=$U$8,$V$8)
*$E328,0)</f>
        <v>292105</v>
      </c>
      <c r="M328">
        <f>ROUNDDOWN(VLOOKUP($D328,'단계별 1일동안 획득하는 보상 량'!$B:$G,LEFT('건물 성장 비용'!M$3,1)+1,0)
*IF(MOD($F328+LEFT($G$3,1)+4,5)=$U$8,$V$8)
*$E328,0)</f>
        <v>58421</v>
      </c>
      <c r="N328">
        <f>ROUNDDOWN(VLOOKUP($D328,'단계별 1일동안 획득하는 보상 량'!$B:$G,LEFT('건물 성장 비용'!N$3,1)+1,0)
*IF(MOD($F328+LEFT($G$3,1)+4,5)=$U$8,$V$8)
*$E328,0)</f>
        <v>292105</v>
      </c>
      <c r="O328">
        <f>ROUNDDOWN(VLOOKUP($D328,'단계별 1일동안 획득하는 보상 량'!$B:$G,LEFT('건물 성장 비용'!O$3,1)+1,0)
*IF(MOD($F328+LEFT($G$3,1)+4,5)=$U$8,$V$8)
*$E328,0)</f>
        <v>116842</v>
      </c>
      <c r="P328">
        <f>ROUNDDOWN(VLOOKUP($D328,'단계별 1일동안 획득하는 보상 량'!$B:$G,LEFT('건물 성장 비용'!P$3,1)+1,0)
*IF(MOD($F328+LEFT($G$3,1)+4,5)=$U$8,$V$8)
*$E328,0)</f>
        <v>292105</v>
      </c>
      <c r="Q328">
        <f>ROUNDDOWN(VLOOKUP($D328,'단계별 1일동안 획득하는 보상 량'!$B:$G,LEFT('건물 성장 비용'!Q$3,1)+1,0)
*IF(MOD($F328+LEFT($G$3,1)+4,5)=$U$8,$V$8)
*$E328,0)</f>
        <v>233684</v>
      </c>
      <c r="R328">
        <f>ROUNDDOWN(VLOOKUP($D328,'단계별 1일동안 획득하는 보상 량'!$B:$G,LEFT('건물 성장 비용'!R$3,1)+1,0)
*IF(MOD($F328+LEFT($G$3,1)+4,5)=$U$8,$V$8)
*$E328,0)</f>
        <v>292105</v>
      </c>
      <c r="S328">
        <f>ROUNDDOWN(VLOOKUP($D328,'단계별 1일동안 획득하는 보상 량'!$B:$G,LEFT('건물 성장 비용'!S$3,1)+1,0)
*IF(MOD($F328+LEFT($G$3,1)+4,5)=$U$8,$V$8)
*$E328,0)</f>
        <v>175263</v>
      </c>
    </row>
    <row r="329" spans="4:19" x14ac:dyDescent="0.3">
      <c r="D329">
        <f t="shared" si="4"/>
        <v>65</v>
      </c>
      <c r="E329" s="30">
        <v>1</v>
      </c>
      <c r="F329" s="27">
        <v>325</v>
      </c>
      <c r="G329">
        <f>ROUNDDOWN(VLOOKUP($D329,'단계별 1일동안 획득하는 보상 량'!$B:$G,LEFT('건물 성장 비용'!G$3,1)+1,0)
*IF(MOD($F329+LEFT($G$3,1)+4,5)=$U$9,$V$9)
*$E329,0)</f>
        <v>350526</v>
      </c>
      <c r="H329">
        <f>ROUNDDOWN(VLOOKUP($D329,'단계별 1일동안 획득하는 보상 량'!$B:$G,LEFT('건물 성장 비용'!H$3,1)+1,0)
*IF(MOD($F329+LEFT($G$3,1)+4,5)=$U$9,$V$9)
*$E329,0)</f>
        <v>280421</v>
      </c>
      <c r="I329">
        <f>ROUNDDOWN(VLOOKUP($D329,'단계별 1일동안 획득하는 보상 량'!$B:$G,LEFT('건물 성장 비용'!I$3,1)+1,0)
*IF(MOD($F329+LEFT($G$3,1)+4,5)=$U$9,$V$9)
*$E329,0)</f>
        <v>210316</v>
      </c>
      <c r="J329">
        <f>ROUNDDOWN(VLOOKUP($D329,'단계별 1일동안 획득하는 보상 량'!$B:$G,LEFT('건물 성장 비용'!J$3,1)+1,0)
*IF(MOD($F329+LEFT($G$3,1)+4,5)=$U$9,$V$9)
*$E329,0)</f>
        <v>140210</v>
      </c>
      <c r="K329">
        <f>ROUNDDOWN(VLOOKUP($D329,'단계별 1일동안 획득하는 보상 량'!$B:$G,LEFT('건물 성장 비용'!K$3,1)+1,0)
*IF(MOD($F329+LEFT($G$3,1)+4,5)=$U$9,$V$9)
*$E329,0)</f>
        <v>70105</v>
      </c>
      <c r="L329">
        <f>ROUNDDOWN(VLOOKUP($D329,'단계별 1일동안 획득하는 보상 량'!$B:$G,LEFT('건물 성장 비용'!L$3,1)+1,0)
*IF(MOD($F329+LEFT($G$3,1)+4,5)=$U$9,$V$9)
*$E329,0)</f>
        <v>350526</v>
      </c>
      <c r="M329">
        <f>ROUNDDOWN(VLOOKUP($D329,'단계별 1일동안 획득하는 보상 량'!$B:$G,LEFT('건물 성장 비용'!M$3,1)+1,0)
*IF(MOD($F329+LEFT($G$3,1)+4,5)=$U$9,$V$9)
*$E329,0)</f>
        <v>70105</v>
      </c>
      <c r="N329">
        <f>ROUNDDOWN(VLOOKUP($D329,'단계별 1일동안 획득하는 보상 량'!$B:$G,LEFT('건물 성장 비용'!N$3,1)+1,0)
*IF(MOD($F329+LEFT($G$3,1)+4,5)=$U$9,$V$9)
*$E329,0)</f>
        <v>350526</v>
      </c>
      <c r="O329">
        <f>ROUNDDOWN(VLOOKUP($D329,'단계별 1일동안 획득하는 보상 량'!$B:$G,LEFT('건물 성장 비용'!O$3,1)+1,0)
*IF(MOD($F329+LEFT($G$3,1)+4,5)=$U$9,$V$9)
*$E329,0)</f>
        <v>140210</v>
      </c>
      <c r="P329">
        <f>ROUNDDOWN(VLOOKUP($D329,'단계별 1일동안 획득하는 보상 량'!$B:$G,LEFT('건물 성장 비용'!P$3,1)+1,0)
*IF(MOD($F329+LEFT($G$3,1)+4,5)=$U$9,$V$9)
*$E329,0)</f>
        <v>350526</v>
      </c>
      <c r="Q329">
        <f>ROUNDDOWN(VLOOKUP($D329,'단계별 1일동안 획득하는 보상 량'!$B:$G,LEFT('건물 성장 비용'!Q$3,1)+1,0)
*IF(MOD($F329+LEFT($G$3,1)+4,5)=$U$9,$V$9)
*$E329,0)</f>
        <v>280421</v>
      </c>
      <c r="R329">
        <f>ROUNDDOWN(VLOOKUP($D329,'단계별 1일동안 획득하는 보상 량'!$B:$G,LEFT('건물 성장 비용'!R$3,1)+1,0)
*IF(MOD($F329+LEFT($G$3,1)+4,5)=$U$9,$V$9)
*$E329,0)</f>
        <v>350526</v>
      </c>
      <c r="S329">
        <f>ROUNDDOWN(VLOOKUP($D329,'단계별 1일동안 획득하는 보상 량'!$B:$G,LEFT('건물 성장 비용'!S$3,1)+1,0)
*IF(MOD($F329+LEFT($G$3,1)+4,5)=$U$9,$V$9)
*$E329,0)</f>
        <v>210316</v>
      </c>
    </row>
    <row r="330" spans="4:19" x14ac:dyDescent="0.3">
      <c r="D330">
        <f t="shared" si="4"/>
        <v>66</v>
      </c>
      <c r="E330" s="30">
        <v>1</v>
      </c>
      <c r="F330" s="27">
        <v>326</v>
      </c>
      <c r="G330">
        <f>ROUNDDOWN(VLOOKUP($D330,'단계별 1일동안 획득하는 보상 량'!$B:$G,LEFT('건물 성장 비용'!G$3,1)+1,0)
*IF(MOD($F330+LEFT($G$3,1)+4,5)=$U$5,$V$5)
*$E330,0)</f>
        <v>140210</v>
      </c>
      <c r="H330">
        <f>ROUNDDOWN(VLOOKUP($D330,'단계별 1일동안 획득하는 보상 량'!$B:$G,LEFT('건물 성장 비용'!H$3,1)+1,0)
*IF(MOD($F330+LEFT($G$3,1)+4,5)=$U$5,$V$5)
*$E330,0)</f>
        <v>112168</v>
      </c>
      <c r="I330">
        <f>ROUNDDOWN(VLOOKUP($D330,'단계별 1일동안 획득하는 보상 량'!$B:$G,LEFT('건물 성장 비용'!I$3,1)+1,0)
*IF(MOD($F330+LEFT($G$3,1)+4,5)=$U$5,$V$5)
*$E330,0)</f>
        <v>0</v>
      </c>
      <c r="J330">
        <f>ROUNDDOWN(VLOOKUP($D330,'단계별 1일동안 획득하는 보상 량'!$B:$G,LEFT('건물 성장 비용'!J$3,1)+1,0)
*IF(MOD($F330+LEFT($G$3,1)+4,5)=$U$5,$V$5)
*$E330,0)</f>
        <v>0</v>
      </c>
      <c r="K330">
        <f>ROUNDDOWN(VLOOKUP($D330,'단계별 1일동안 획득하는 보상 량'!$B:$G,LEFT('건물 성장 비용'!K$3,1)+1,0)
*IF(MOD($F330+LEFT($G$3,1)+4,5)=$U$5,$V$5)
*$E330,0)</f>
        <v>0</v>
      </c>
      <c r="L330">
        <f>ROUNDDOWN(VLOOKUP($D330,'단계별 1일동안 획득하는 보상 량'!$B:$G,LEFT('건물 성장 비용'!L$3,1)+1,0)
*IF(MOD($F330+LEFT($G$3,1)+4,5)=$U$5,$V$5)
*$E330,0)</f>
        <v>140210</v>
      </c>
      <c r="M330">
        <f>ROUNDDOWN(VLOOKUP($D330,'단계별 1일동안 획득하는 보상 량'!$B:$G,LEFT('건물 성장 비용'!M$3,1)+1,0)
*IF(MOD($F330+LEFT($G$3,1)+4,5)=$U$5,$V$5)
*$E330,0)</f>
        <v>0</v>
      </c>
      <c r="N330">
        <f>ROUNDDOWN(VLOOKUP($D330,'단계별 1일동안 획득하는 보상 량'!$B:$G,LEFT('건물 성장 비용'!N$3,1)+1,0)
*IF(MOD($F330+LEFT($G$3,1)+4,5)=$U$5,$V$5)
*$E330,0)</f>
        <v>140210</v>
      </c>
      <c r="O330">
        <f>ROUNDDOWN(VLOOKUP($D330,'단계별 1일동안 획득하는 보상 량'!$B:$G,LEFT('건물 성장 비용'!O$3,1)+1,0)
*IF(MOD($F330+LEFT($G$3,1)+4,5)=$U$5,$V$5)
*$E330,0)</f>
        <v>0</v>
      </c>
      <c r="P330">
        <f>ROUNDDOWN(VLOOKUP($D330,'단계별 1일동안 획득하는 보상 량'!$B:$G,LEFT('건물 성장 비용'!P$3,1)+1,0)
*IF(MOD($F330+LEFT($G$3,1)+4,5)=$U$5,$V$5)
*$E330,0)</f>
        <v>140210</v>
      </c>
      <c r="Q330">
        <f>ROUNDDOWN(VLOOKUP($D330,'단계별 1일동안 획득하는 보상 량'!$B:$G,LEFT('건물 성장 비용'!Q$3,1)+1,0)
*IF(MOD($F330+LEFT($G$3,1)+4,5)=$U$5,$V$5)
*$E330,0)</f>
        <v>112168</v>
      </c>
      <c r="R330">
        <f>ROUNDDOWN(VLOOKUP($D330,'단계별 1일동안 획득하는 보상 량'!$B:$G,LEFT('건물 성장 비용'!R$3,1)+1,0)
*IF(MOD($F330+LEFT($G$3,1)+4,5)=$U$5,$V$5)
*$E330,0)</f>
        <v>140210</v>
      </c>
      <c r="S330">
        <f>ROUNDDOWN(VLOOKUP($D330,'단계별 1일동안 획득하는 보상 량'!$B:$G,LEFT('건물 성장 비용'!S$3,1)+1,0)
*IF(MOD($F330+LEFT($G$3,1)+4,5)=$U$5,$V$5)
*$E330,0)</f>
        <v>0</v>
      </c>
    </row>
    <row r="331" spans="4:19" x14ac:dyDescent="0.3">
      <c r="D331">
        <f t="shared" ref="D331:D394" si="5">D326+1</f>
        <v>66</v>
      </c>
      <c r="E331" s="30">
        <v>1</v>
      </c>
      <c r="F331" s="27">
        <v>327</v>
      </c>
      <c r="G331">
        <f>ROUNDDOWN(VLOOKUP($D331,'단계별 1일동안 획득하는 보상 량'!$B:$G,LEFT('건물 성장 비용'!G$3,1)+1,0)
*IF(MOD($F331+LEFT($G$3,1)+4,5)=$U$6,$V$6)
*$E331,0)</f>
        <v>210316</v>
      </c>
      <c r="H331">
        <f>ROUNDDOWN(VLOOKUP($D331,'단계별 1일동안 획득하는 보상 량'!$B:$G,LEFT('건물 성장 비용'!H$3,1)+1,0)
*IF(MOD($F331+LEFT($G$3,1)+4,5)=$U$6,$V$6)
*$E331,0)</f>
        <v>168252</v>
      </c>
      <c r="I331">
        <f>ROUNDDOWN(VLOOKUP($D331,'단계별 1일동안 획득하는 보상 량'!$B:$G,LEFT('건물 성장 비용'!I$3,1)+1,0)
*IF(MOD($F331+LEFT($G$3,1)+4,5)=$U$6,$V$6)
*$E331,0)</f>
        <v>0</v>
      </c>
      <c r="J331">
        <f>ROUNDDOWN(VLOOKUP($D331,'단계별 1일동안 획득하는 보상 량'!$B:$G,LEFT('건물 성장 비용'!J$3,1)+1,0)
*IF(MOD($F331+LEFT($G$3,1)+4,5)=$U$6,$V$6)
*$E331,0)</f>
        <v>0</v>
      </c>
      <c r="K331">
        <f>ROUNDDOWN(VLOOKUP($D331,'단계별 1일동안 획득하는 보상 량'!$B:$G,LEFT('건물 성장 비용'!K$3,1)+1,0)
*IF(MOD($F331+LEFT($G$3,1)+4,5)=$U$6,$V$6)
*$E331,0)</f>
        <v>0</v>
      </c>
      <c r="L331">
        <f>ROUNDDOWN(VLOOKUP($D331,'단계별 1일동안 획득하는 보상 량'!$B:$G,LEFT('건물 성장 비용'!L$3,1)+1,0)
*IF(MOD($F331+LEFT($G$3,1)+4,5)=$U$6,$V$6)
*$E331,0)</f>
        <v>210316</v>
      </c>
      <c r="M331">
        <f>ROUNDDOWN(VLOOKUP($D331,'단계별 1일동안 획득하는 보상 량'!$B:$G,LEFT('건물 성장 비용'!M$3,1)+1,0)
*IF(MOD($F331+LEFT($G$3,1)+4,5)=$U$6,$V$6)
*$E331,0)</f>
        <v>0</v>
      </c>
      <c r="N331">
        <f>ROUNDDOWN(VLOOKUP($D331,'단계별 1일동안 획득하는 보상 량'!$B:$G,LEFT('건물 성장 비용'!N$3,1)+1,0)
*IF(MOD($F331+LEFT($G$3,1)+4,5)=$U$6,$V$6)
*$E331,0)</f>
        <v>210316</v>
      </c>
      <c r="O331">
        <f>ROUNDDOWN(VLOOKUP($D331,'단계별 1일동안 획득하는 보상 량'!$B:$G,LEFT('건물 성장 비용'!O$3,1)+1,0)
*IF(MOD($F331+LEFT($G$3,1)+4,5)=$U$6,$V$6)
*$E331,0)</f>
        <v>0</v>
      </c>
      <c r="P331">
        <f>ROUNDDOWN(VLOOKUP($D331,'단계별 1일동안 획득하는 보상 량'!$B:$G,LEFT('건물 성장 비용'!P$3,1)+1,0)
*IF(MOD($F331+LEFT($G$3,1)+4,5)=$U$6,$V$6)
*$E331,0)</f>
        <v>210316</v>
      </c>
      <c r="Q331">
        <f>ROUNDDOWN(VLOOKUP($D331,'단계별 1일동안 획득하는 보상 량'!$B:$G,LEFT('건물 성장 비용'!Q$3,1)+1,0)
*IF(MOD($F331+LEFT($G$3,1)+4,5)=$U$6,$V$6)
*$E331,0)</f>
        <v>168252</v>
      </c>
      <c r="R331">
        <f>ROUNDDOWN(VLOOKUP($D331,'단계별 1일동안 획득하는 보상 량'!$B:$G,LEFT('건물 성장 비용'!R$3,1)+1,0)
*IF(MOD($F331+LEFT($G$3,1)+4,5)=$U$6,$V$6)
*$E331,0)</f>
        <v>210316</v>
      </c>
      <c r="S331">
        <f>ROUNDDOWN(VLOOKUP($D331,'단계별 1일동안 획득하는 보상 량'!$B:$G,LEFT('건물 성장 비용'!S$3,1)+1,0)
*IF(MOD($F331+LEFT($G$3,1)+4,5)=$U$6,$V$6)
*$E331,0)</f>
        <v>0</v>
      </c>
    </row>
    <row r="332" spans="4:19" x14ac:dyDescent="0.3">
      <c r="D332">
        <f t="shared" si="5"/>
        <v>66</v>
      </c>
      <c r="E332" s="30">
        <v>1</v>
      </c>
      <c r="F332" s="27">
        <v>328</v>
      </c>
      <c r="G332">
        <f>ROUNDDOWN(VLOOKUP($D332,'단계별 1일동안 획득하는 보상 량'!$B:$G,LEFT('건물 성장 비용'!G$3,1)+1,0)
*IF(MOD($F332+LEFT($G$3,1)+4,5)=$U$7,$V$7)
*$E332,0)</f>
        <v>280421</v>
      </c>
      <c r="H332">
        <f>ROUNDDOWN(VLOOKUP($D332,'단계별 1일동안 획득하는 보상 량'!$B:$G,LEFT('건물 성장 비용'!H$3,1)+1,0)
*IF(MOD($F332+LEFT($G$3,1)+4,5)=$U$7,$V$7)
*$E332,0)</f>
        <v>224337</v>
      </c>
      <c r="I332">
        <f>ROUNDDOWN(VLOOKUP($D332,'단계별 1일동안 획득하는 보상 량'!$B:$G,LEFT('건물 성장 비용'!I$3,1)+1,0)
*IF(MOD($F332+LEFT($G$3,1)+4,5)=$U$7,$V$7)
*$E332,0)</f>
        <v>0</v>
      </c>
      <c r="J332">
        <f>ROUNDDOWN(VLOOKUP($D332,'단계별 1일동안 획득하는 보상 량'!$B:$G,LEFT('건물 성장 비용'!J$3,1)+1,0)
*IF(MOD($F332+LEFT($G$3,1)+4,5)=$U$7,$V$7)
*$E332,0)</f>
        <v>0</v>
      </c>
      <c r="K332">
        <f>ROUNDDOWN(VLOOKUP($D332,'단계별 1일동안 획득하는 보상 량'!$B:$G,LEFT('건물 성장 비용'!K$3,1)+1,0)
*IF(MOD($F332+LEFT($G$3,1)+4,5)=$U$7,$V$7)
*$E332,0)</f>
        <v>0</v>
      </c>
      <c r="L332">
        <f>ROUNDDOWN(VLOOKUP($D332,'단계별 1일동안 획득하는 보상 량'!$B:$G,LEFT('건물 성장 비용'!L$3,1)+1,0)
*IF(MOD($F332+LEFT($G$3,1)+4,5)=$U$7,$V$7)
*$E332,0)</f>
        <v>280421</v>
      </c>
      <c r="M332">
        <f>ROUNDDOWN(VLOOKUP($D332,'단계별 1일동안 획득하는 보상 량'!$B:$G,LEFT('건물 성장 비용'!M$3,1)+1,0)
*IF(MOD($F332+LEFT($G$3,1)+4,5)=$U$7,$V$7)
*$E332,0)</f>
        <v>0</v>
      </c>
      <c r="N332">
        <f>ROUNDDOWN(VLOOKUP($D332,'단계별 1일동안 획득하는 보상 량'!$B:$G,LEFT('건물 성장 비용'!N$3,1)+1,0)
*IF(MOD($F332+LEFT($G$3,1)+4,5)=$U$7,$V$7)
*$E332,0)</f>
        <v>280421</v>
      </c>
      <c r="O332">
        <f>ROUNDDOWN(VLOOKUP($D332,'단계별 1일동안 획득하는 보상 량'!$B:$G,LEFT('건물 성장 비용'!O$3,1)+1,0)
*IF(MOD($F332+LEFT($G$3,1)+4,5)=$U$7,$V$7)
*$E332,0)</f>
        <v>0</v>
      </c>
      <c r="P332">
        <f>ROUNDDOWN(VLOOKUP($D332,'단계별 1일동안 획득하는 보상 량'!$B:$G,LEFT('건물 성장 비용'!P$3,1)+1,0)
*IF(MOD($F332+LEFT($G$3,1)+4,5)=$U$7,$V$7)
*$E332,0)</f>
        <v>280421</v>
      </c>
      <c r="Q332">
        <f>ROUNDDOWN(VLOOKUP($D332,'단계별 1일동안 획득하는 보상 량'!$B:$G,LEFT('건물 성장 비용'!Q$3,1)+1,0)
*IF(MOD($F332+LEFT($G$3,1)+4,5)=$U$7,$V$7)
*$E332,0)</f>
        <v>224337</v>
      </c>
      <c r="R332">
        <f>ROUNDDOWN(VLOOKUP($D332,'단계별 1일동안 획득하는 보상 량'!$B:$G,LEFT('건물 성장 비용'!R$3,1)+1,0)
*IF(MOD($F332+LEFT($G$3,1)+4,5)=$U$7,$V$7)
*$E332,0)</f>
        <v>280421</v>
      </c>
      <c r="S332">
        <f>ROUNDDOWN(VLOOKUP($D332,'단계별 1일동안 획득하는 보상 량'!$B:$G,LEFT('건물 성장 비용'!S$3,1)+1,0)
*IF(MOD($F332+LEFT($G$3,1)+4,5)=$U$7,$V$7)
*$E332,0)</f>
        <v>0</v>
      </c>
    </row>
    <row r="333" spans="4:19" x14ac:dyDescent="0.3">
      <c r="D333">
        <f t="shared" si="5"/>
        <v>66</v>
      </c>
      <c r="E333" s="30">
        <v>1</v>
      </c>
      <c r="F333" s="27">
        <v>329</v>
      </c>
      <c r="G333">
        <f>ROUNDDOWN(VLOOKUP($D333,'단계별 1일동안 획득하는 보상 량'!$B:$G,LEFT('건물 성장 비용'!G$3,1)+1,0)
*IF(MOD($F333+LEFT($G$3,1)+4,5)=$U$8,$V$8)
*$E333,0)</f>
        <v>350526</v>
      </c>
      <c r="H333">
        <f>ROUNDDOWN(VLOOKUP($D333,'단계별 1일동안 획득하는 보상 량'!$B:$G,LEFT('건물 성장 비용'!H$3,1)+1,0)
*IF(MOD($F333+LEFT($G$3,1)+4,5)=$U$8,$V$8)
*$E333,0)</f>
        <v>280421</v>
      </c>
      <c r="I333">
        <f>ROUNDDOWN(VLOOKUP($D333,'단계별 1일동안 획득하는 보상 량'!$B:$G,LEFT('건물 성장 비용'!I$3,1)+1,0)
*IF(MOD($F333+LEFT($G$3,1)+4,5)=$U$8,$V$8)
*$E333,0)</f>
        <v>0</v>
      </c>
      <c r="J333">
        <f>ROUNDDOWN(VLOOKUP($D333,'단계별 1일동안 획득하는 보상 량'!$B:$G,LEFT('건물 성장 비용'!J$3,1)+1,0)
*IF(MOD($F333+LEFT($G$3,1)+4,5)=$U$8,$V$8)
*$E333,0)</f>
        <v>0</v>
      </c>
      <c r="K333">
        <f>ROUNDDOWN(VLOOKUP($D333,'단계별 1일동안 획득하는 보상 량'!$B:$G,LEFT('건물 성장 비용'!K$3,1)+1,0)
*IF(MOD($F333+LEFT($G$3,1)+4,5)=$U$8,$V$8)
*$E333,0)</f>
        <v>0</v>
      </c>
      <c r="L333">
        <f>ROUNDDOWN(VLOOKUP($D333,'단계별 1일동안 획득하는 보상 량'!$B:$G,LEFT('건물 성장 비용'!L$3,1)+1,0)
*IF(MOD($F333+LEFT($G$3,1)+4,5)=$U$8,$V$8)
*$E333,0)</f>
        <v>350526</v>
      </c>
      <c r="M333">
        <f>ROUNDDOWN(VLOOKUP($D333,'단계별 1일동안 획득하는 보상 량'!$B:$G,LEFT('건물 성장 비용'!M$3,1)+1,0)
*IF(MOD($F333+LEFT($G$3,1)+4,5)=$U$8,$V$8)
*$E333,0)</f>
        <v>0</v>
      </c>
      <c r="N333">
        <f>ROUNDDOWN(VLOOKUP($D333,'단계별 1일동안 획득하는 보상 량'!$B:$G,LEFT('건물 성장 비용'!N$3,1)+1,0)
*IF(MOD($F333+LEFT($G$3,1)+4,5)=$U$8,$V$8)
*$E333,0)</f>
        <v>350526</v>
      </c>
      <c r="O333">
        <f>ROUNDDOWN(VLOOKUP($D333,'단계별 1일동안 획득하는 보상 량'!$B:$G,LEFT('건물 성장 비용'!O$3,1)+1,0)
*IF(MOD($F333+LEFT($G$3,1)+4,5)=$U$8,$V$8)
*$E333,0)</f>
        <v>0</v>
      </c>
      <c r="P333">
        <f>ROUNDDOWN(VLOOKUP($D333,'단계별 1일동안 획득하는 보상 량'!$B:$G,LEFT('건물 성장 비용'!P$3,1)+1,0)
*IF(MOD($F333+LEFT($G$3,1)+4,5)=$U$8,$V$8)
*$E333,0)</f>
        <v>350526</v>
      </c>
      <c r="Q333">
        <f>ROUNDDOWN(VLOOKUP($D333,'단계별 1일동안 획득하는 보상 량'!$B:$G,LEFT('건물 성장 비용'!Q$3,1)+1,0)
*IF(MOD($F333+LEFT($G$3,1)+4,5)=$U$8,$V$8)
*$E333,0)</f>
        <v>280421</v>
      </c>
      <c r="R333">
        <f>ROUNDDOWN(VLOOKUP($D333,'단계별 1일동안 획득하는 보상 량'!$B:$G,LEFT('건물 성장 비용'!R$3,1)+1,0)
*IF(MOD($F333+LEFT($G$3,1)+4,5)=$U$8,$V$8)
*$E333,0)</f>
        <v>350526</v>
      </c>
      <c r="S333">
        <f>ROUNDDOWN(VLOOKUP($D333,'단계별 1일동안 획득하는 보상 량'!$B:$G,LEFT('건물 성장 비용'!S$3,1)+1,0)
*IF(MOD($F333+LEFT($G$3,1)+4,5)=$U$8,$V$8)
*$E333,0)</f>
        <v>0</v>
      </c>
    </row>
    <row r="334" spans="4:19" x14ac:dyDescent="0.3">
      <c r="D334">
        <f t="shared" si="5"/>
        <v>66</v>
      </c>
      <c r="E334" s="30">
        <v>1</v>
      </c>
      <c r="F334" s="27">
        <v>330</v>
      </c>
      <c r="G334">
        <f>ROUNDDOWN(VLOOKUP($D334,'단계별 1일동안 획득하는 보상 량'!$B:$G,LEFT('건물 성장 비용'!G$3,1)+1,0)
*IF(MOD($F334+LEFT($G$3,1)+4,5)=$U$9,$V$9)
*$E334,0)</f>
        <v>420632</v>
      </c>
      <c r="H334">
        <f>ROUNDDOWN(VLOOKUP($D334,'단계별 1일동안 획득하는 보상 량'!$B:$G,LEFT('건물 성장 비용'!H$3,1)+1,0)
*IF(MOD($F334+LEFT($G$3,1)+4,5)=$U$9,$V$9)
*$E334,0)</f>
        <v>336505</v>
      </c>
      <c r="I334">
        <f>ROUNDDOWN(VLOOKUP($D334,'단계별 1일동안 획득하는 보상 량'!$B:$G,LEFT('건물 성장 비용'!I$3,1)+1,0)
*IF(MOD($F334+LEFT($G$3,1)+4,5)=$U$9,$V$9)
*$E334,0)</f>
        <v>0</v>
      </c>
      <c r="J334">
        <f>ROUNDDOWN(VLOOKUP($D334,'단계별 1일동안 획득하는 보상 량'!$B:$G,LEFT('건물 성장 비용'!J$3,1)+1,0)
*IF(MOD($F334+LEFT($G$3,1)+4,5)=$U$9,$V$9)
*$E334,0)</f>
        <v>0</v>
      </c>
      <c r="K334">
        <f>ROUNDDOWN(VLOOKUP($D334,'단계별 1일동안 획득하는 보상 량'!$B:$G,LEFT('건물 성장 비용'!K$3,1)+1,0)
*IF(MOD($F334+LEFT($G$3,1)+4,5)=$U$9,$V$9)
*$E334,0)</f>
        <v>0</v>
      </c>
      <c r="L334">
        <f>ROUNDDOWN(VLOOKUP($D334,'단계별 1일동안 획득하는 보상 량'!$B:$G,LEFT('건물 성장 비용'!L$3,1)+1,0)
*IF(MOD($F334+LEFT($G$3,1)+4,5)=$U$9,$V$9)
*$E334,0)</f>
        <v>420632</v>
      </c>
      <c r="M334">
        <f>ROUNDDOWN(VLOOKUP($D334,'단계별 1일동안 획득하는 보상 량'!$B:$G,LEFT('건물 성장 비용'!M$3,1)+1,0)
*IF(MOD($F334+LEFT($G$3,1)+4,5)=$U$9,$V$9)
*$E334,0)</f>
        <v>0</v>
      </c>
      <c r="N334">
        <f>ROUNDDOWN(VLOOKUP($D334,'단계별 1일동안 획득하는 보상 량'!$B:$G,LEFT('건물 성장 비용'!N$3,1)+1,0)
*IF(MOD($F334+LEFT($G$3,1)+4,5)=$U$9,$V$9)
*$E334,0)</f>
        <v>420632</v>
      </c>
      <c r="O334">
        <f>ROUNDDOWN(VLOOKUP($D334,'단계별 1일동안 획득하는 보상 량'!$B:$G,LEFT('건물 성장 비용'!O$3,1)+1,0)
*IF(MOD($F334+LEFT($G$3,1)+4,5)=$U$9,$V$9)
*$E334,0)</f>
        <v>0</v>
      </c>
      <c r="P334">
        <f>ROUNDDOWN(VLOOKUP($D334,'단계별 1일동안 획득하는 보상 량'!$B:$G,LEFT('건물 성장 비용'!P$3,1)+1,0)
*IF(MOD($F334+LEFT($G$3,1)+4,5)=$U$9,$V$9)
*$E334,0)</f>
        <v>420632</v>
      </c>
      <c r="Q334">
        <f>ROUNDDOWN(VLOOKUP($D334,'단계별 1일동안 획득하는 보상 량'!$B:$G,LEFT('건물 성장 비용'!Q$3,1)+1,0)
*IF(MOD($F334+LEFT($G$3,1)+4,5)=$U$9,$V$9)
*$E334,0)</f>
        <v>336505</v>
      </c>
      <c r="R334">
        <f>ROUNDDOWN(VLOOKUP($D334,'단계별 1일동안 획득하는 보상 량'!$B:$G,LEFT('건물 성장 비용'!R$3,1)+1,0)
*IF(MOD($F334+LEFT($G$3,1)+4,5)=$U$9,$V$9)
*$E334,0)</f>
        <v>420632</v>
      </c>
      <c r="S334">
        <f>ROUNDDOWN(VLOOKUP($D334,'단계별 1일동안 획득하는 보상 량'!$B:$G,LEFT('건물 성장 비용'!S$3,1)+1,0)
*IF(MOD($F334+LEFT($G$3,1)+4,5)=$U$9,$V$9)
*$E334,0)</f>
        <v>0</v>
      </c>
    </row>
    <row r="335" spans="4:19" x14ac:dyDescent="0.3">
      <c r="D335">
        <f t="shared" si="5"/>
        <v>67</v>
      </c>
      <c r="E335" s="30">
        <v>1</v>
      </c>
      <c r="F335" s="27">
        <v>331</v>
      </c>
      <c r="G335">
        <f>ROUNDDOWN(VLOOKUP($D335,'단계별 1일동안 획득하는 보상 량'!$B:$G,LEFT('건물 성장 비용'!G$3,1)+1,0)
*IF(MOD($F335+LEFT($G$3,1)+4,5)=$U$5,$V$5)
*$E335,0)</f>
        <v>168252</v>
      </c>
      <c r="H335">
        <f>ROUNDDOWN(VLOOKUP($D335,'단계별 1일동안 획득하는 보상 량'!$B:$G,LEFT('건물 성장 비용'!H$3,1)+1,0)
*IF(MOD($F335+LEFT($G$3,1)+4,5)=$U$5,$V$5)
*$E335,0)</f>
        <v>0</v>
      </c>
      <c r="I335">
        <f>ROUNDDOWN(VLOOKUP($D335,'단계별 1일동안 획득하는 보상 량'!$B:$G,LEFT('건물 성장 비용'!I$3,1)+1,0)
*IF(MOD($F335+LEFT($G$3,1)+4,5)=$U$5,$V$5)
*$E335,0)</f>
        <v>100951</v>
      </c>
      <c r="J335">
        <f>ROUNDDOWN(VLOOKUP($D335,'단계별 1일동안 획득하는 보상 량'!$B:$G,LEFT('건물 성장 비용'!J$3,1)+1,0)
*IF(MOD($F335+LEFT($G$3,1)+4,5)=$U$5,$V$5)
*$E335,0)</f>
        <v>0</v>
      </c>
      <c r="K335">
        <f>ROUNDDOWN(VLOOKUP($D335,'단계별 1일동안 획득하는 보상 량'!$B:$G,LEFT('건물 성장 비용'!K$3,1)+1,0)
*IF(MOD($F335+LEFT($G$3,1)+4,5)=$U$5,$V$5)
*$E335,0)</f>
        <v>0</v>
      </c>
      <c r="L335">
        <f>ROUNDDOWN(VLOOKUP($D335,'단계별 1일동안 획득하는 보상 량'!$B:$G,LEFT('건물 성장 비용'!L$3,1)+1,0)
*IF(MOD($F335+LEFT($G$3,1)+4,5)=$U$5,$V$5)
*$E335,0)</f>
        <v>168252</v>
      </c>
      <c r="M335">
        <f>ROUNDDOWN(VLOOKUP($D335,'단계별 1일동안 획득하는 보상 량'!$B:$G,LEFT('건물 성장 비용'!M$3,1)+1,0)
*IF(MOD($F335+LEFT($G$3,1)+4,5)=$U$5,$V$5)
*$E335,0)</f>
        <v>0</v>
      </c>
      <c r="N335">
        <f>ROUNDDOWN(VLOOKUP($D335,'단계별 1일동안 획득하는 보상 량'!$B:$G,LEFT('건물 성장 비용'!N$3,1)+1,0)
*IF(MOD($F335+LEFT($G$3,1)+4,5)=$U$5,$V$5)
*$E335,0)</f>
        <v>168252</v>
      </c>
      <c r="O335">
        <f>ROUNDDOWN(VLOOKUP($D335,'단계별 1일동안 획득하는 보상 량'!$B:$G,LEFT('건물 성장 비용'!O$3,1)+1,0)
*IF(MOD($F335+LEFT($G$3,1)+4,5)=$U$5,$V$5)
*$E335,0)</f>
        <v>0</v>
      </c>
      <c r="P335">
        <f>ROUNDDOWN(VLOOKUP($D335,'단계별 1일동안 획득하는 보상 량'!$B:$G,LEFT('건물 성장 비용'!P$3,1)+1,0)
*IF(MOD($F335+LEFT($G$3,1)+4,5)=$U$5,$V$5)
*$E335,0)</f>
        <v>168252</v>
      </c>
      <c r="Q335">
        <f>ROUNDDOWN(VLOOKUP($D335,'단계별 1일동안 획득하는 보상 량'!$B:$G,LEFT('건물 성장 비용'!Q$3,1)+1,0)
*IF(MOD($F335+LEFT($G$3,1)+4,5)=$U$5,$V$5)
*$E335,0)</f>
        <v>0</v>
      </c>
      <c r="R335">
        <f>ROUNDDOWN(VLOOKUP($D335,'단계별 1일동안 획득하는 보상 량'!$B:$G,LEFT('건물 성장 비용'!R$3,1)+1,0)
*IF(MOD($F335+LEFT($G$3,1)+4,5)=$U$5,$V$5)
*$E335,0)</f>
        <v>168252</v>
      </c>
      <c r="S335">
        <f>ROUNDDOWN(VLOOKUP($D335,'단계별 1일동안 획득하는 보상 량'!$B:$G,LEFT('건물 성장 비용'!S$3,1)+1,0)
*IF(MOD($F335+LEFT($G$3,1)+4,5)=$U$5,$V$5)
*$E335,0)</f>
        <v>100951</v>
      </c>
    </row>
    <row r="336" spans="4:19" x14ac:dyDescent="0.3">
      <c r="D336">
        <f t="shared" si="5"/>
        <v>67</v>
      </c>
      <c r="E336" s="30">
        <v>1</v>
      </c>
      <c r="F336" s="27">
        <v>332</v>
      </c>
      <c r="G336">
        <f>ROUNDDOWN(VLOOKUP($D336,'단계별 1일동안 획득하는 보상 량'!$B:$G,LEFT('건물 성장 비용'!G$3,1)+1,0)
*IF(MOD($F336+LEFT($G$3,1)+4,5)=$U$6,$V$6)
*$E336,0)</f>
        <v>252379</v>
      </c>
      <c r="H336">
        <f>ROUNDDOWN(VLOOKUP($D336,'단계별 1일동안 획득하는 보상 량'!$B:$G,LEFT('건물 성장 비용'!H$3,1)+1,0)
*IF(MOD($F336+LEFT($G$3,1)+4,5)=$U$6,$V$6)
*$E336,0)</f>
        <v>0</v>
      </c>
      <c r="I336">
        <f>ROUNDDOWN(VLOOKUP($D336,'단계별 1일동안 획득하는 보상 량'!$B:$G,LEFT('건물 성장 비용'!I$3,1)+1,0)
*IF(MOD($F336+LEFT($G$3,1)+4,5)=$U$6,$V$6)
*$E336,0)</f>
        <v>151427</v>
      </c>
      <c r="J336">
        <f>ROUNDDOWN(VLOOKUP($D336,'단계별 1일동안 획득하는 보상 량'!$B:$G,LEFT('건물 성장 비용'!J$3,1)+1,0)
*IF(MOD($F336+LEFT($G$3,1)+4,5)=$U$6,$V$6)
*$E336,0)</f>
        <v>0</v>
      </c>
      <c r="K336">
        <f>ROUNDDOWN(VLOOKUP($D336,'단계별 1일동안 획득하는 보상 량'!$B:$G,LEFT('건물 성장 비용'!K$3,1)+1,0)
*IF(MOD($F336+LEFT($G$3,1)+4,5)=$U$6,$V$6)
*$E336,0)</f>
        <v>0</v>
      </c>
      <c r="L336">
        <f>ROUNDDOWN(VLOOKUP($D336,'단계별 1일동안 획득하는 보상 량'!$B:$G,LEFT('건물 성장 비용'!L$3,1)+1,0)
*IF(MOD($F336+LEFT($G$3,1)+4,5)=$U$6,$V$6)
*$E336,0)</f>
        <v>252379</v>
      </c>
      <c r="M336">
        <f>ROUNDDOWN(VLOOKUP($D336,'단계별 1일동안 획득하는 보상 량'!$B:$G,LEFT('건물 성장 비용'!M$3,1)+1,0)
*IF(MOD($F336+LEFT($G$3,1)+4,5)=$U$6,$V$6)
*$E336,0)</f>
        <v>0</v>
      </c>
      <c r="N336">
        <f>ROUNDDOWN(VLOOKUP($D336,'단계별 1일동안 획득하는 보상 량'!$B:$G,LEFT('건물 성장 비용'!N$3,1)+1,0)
*IF(MOD($F336+LEFT($G$3,1)+4,5)=$U$6,$V$6)
*$E336,0)</f>
        <v>252379</v>
      </c>
      <c r="O336">
        <f>ROUNDDOWN(VLOOKUP($D336,'단계별 1일동안 획득하는 보상 량'!$B:$G,LEFT('건물 성장 비용'!O$3,1)+1,0)
*IF(MOD($F336+LEFT($G$3,1)+4,5)=$U$6,$V$6)
*$E336,0)</f>
        <v>0</v>
      </c>
      <c r="P336">
        <f>ROUNDDOWN(VLOOKUP($D336,'단계별 1일동안 획득하는 보상 량'!$B:$G,LEFT('건물 성장 비용'!P$3,1)+1,0)
*IF(MOD($F336+LEFT($G$3,1)+4,5)=$U$6,$V$6)
*$E336,0)</f>
        <v>252379</v>
      </c>
      <c r="Q336">
        <f>ROUNDDOWN(VLOOKUP($D336,'단계별 1일동안 획득하는 보상 량'!$B:$G,LEFT('건물 성장 비용'!Q$3,1)+1,0)
*IF(MOD($F336+LEFT($G$3,1)+4,5)=$U$6,$V$6)
*$E336,0)</f>
        <v>0</v>
      </c>
      <c r="R336">
        <f>ROUNDDOWN(VLOOKUP($D336,'단계별 1일동안 획득하는 보상 량'!$B:$G,LEFT('건물 성장 비용'!R$3,1)+1,0)
*IF(MOD($F336+LEFT($G$3,1)+4,5)=$U$6,$V$6)
*$E336,0)</f>
        <v>252379</v>
      </c>
      <c r="S336">
        <f>ROUNDDOWN(VLOOKUP($D336,'단계별 1일동안 획득하는 보상 량'!$B:$G,LEFT('건물 성장 비용'!S$3,1)+1,0)
*IF(MOD($F336+LEFT($G$3,1)+4,5)=$U$6,$V$6)
*$E336,0)</f>
        <v>151427</v>
      </c>
    </row>
    <row r="337" spans="4:19" x14ac:dyDescent="0.3">
      <c r="D337">
        <f t="shared" si="5"/>
        <v>67</v>
      </c>
      <c r="E337" s="30">
        <v>1</v>
      </c>
      <c r="F337" s="27">
        <v>333</v>
      </c>
      <c r="G337">
        <f>ROUNDDOWN(VLOOKUP($D337,'단계별 1일동안 획득하는 보상 량'!$B:$G,LEFT('건물 성장 비용'!G$3,1)+1,0)
*IF(MOD($F337+LEFT($G$3,1)+4,5)=$U$7,$V$7)
*$E337,0)</f>
        <v>336505</v>
      </c>
      <c r="H337">
        <f>ROUNDDOWN(VLOOKUP($D337,'단계별 1일동안 획득하는 보상 량'!$B:$G,LEFT('건물 성장 비용'!H$3,1)+1,0)
*IF(MOD($F337+LEFT($G$3,1)+4,5)=$U$7,$V$7)
*$E337,0)</f>
        <v>0</v>
      </c>
      <c r="I337">
        <f>ROUNDDOWN(VLOOKUP($D337,'단계별 1일동안 획득하는 보상 량'!$B:$G,LEFT('건물 성장 비용'!I$3,1)+1,0)
*IF(MOD($F337+LEFT($G$3,1)+4,5)=$U$7,$V$7)
*$E337,0)</f>
        <v>201903</v>
      </c>
      <c r="J337">
        <f>ROUNDDOWN(VLOOKUP($D337,'단계별 1일동안 획득하는 보상 량'!$B:$G,LEFT('건물 성장 비용'!J$3,1)+1,0)
*IF(MOD($F337+LEFT($G$3,1)+4,5)=$U$7,$V$7)
*$E337,0)</f>
        <v>0</v>
      </c>
      <c r="K337">
        <f>ROUNDDOWN(VLOOKUP($D337,'단계별 1일동안 획득하는 보상 량'!$B:$G,LEFT('건물 성장 비용'!K$3,1)+1,0)
*IF(MOD($F337+LEFT($G$3,1)+4,5)=$U$7,$V$7)
*$E337,0)</f>
        <v>0</v>
      </c>
      <c r="L337">
        <f>ROUNDDOWN(VLOOKUP($D337,'단계별 1일동안 획득하는 보상 량'!$B:$G,LEFT('건물 성장 비용'!L$3,1)+1,0)
*IF(MOD($F337+LEFT($G$3,1)+4,5)=$U$7,$V$7)
*$E337,0)</f>
        <v>336505</v>
      </c>
      <c r="M337">
        <f>ROUNDDOWN(VLOOKUP($D337,'단계별 1일동안 획득하는 보상 량'!$B:$G,LEFT('건물 성장 비용'!M$3,1)+1,0)
*IF(MOD($F337+LEFT($G$3,1)+4,5)=$U$7,$V$7)
*$E337,0)</f>
        <v>0</v>
      </c>
      <c r="N337">
        <f>ROUNDDOWN(VLOOKUP($D337,'단계별 1일동안 획득하는 보상 량'!$B:$G,LEFT('건물 성장 비용'!N$3,1)+1,0)
*IF(MOD($F337+LEFT($G$3,1)+4,5)=$U$7,$V$7)
*$E337,0)</f>
        <v>336505</v>
      </c>
      <c r="O337">
        <f>ROUNDDOWN(VLOOKUP($D337,'단계별 1일동안 획득하는 보상 량'!$B:$G,LEFT('건물 성장 비용'!O$3,1)+1,0)
*IF(MOD($F337+LEFT($G$3,1)+4,5)=$U$7,$V$7)
*$E337,0)</f>
        <v>0</v>
      </c>
      <c r="P337">
        <f>ROUNDDOWN(VLOOKUP($D337,'단계별 1일동안 획득하는 보상 량'!$B:$G,LEFT('건물 성장 비용'!P$3,1)+1,0)
*IF(MOD($F337+LEFT($G$3,1)+4,5)=$U$7,$V$7)
*$E337,0)</f>
        <v>336505</v>
      </c>
      <c r="Q337">
        <f>ROUNDDOWN(VLOOKUP($D337,'단계별 1일동안 획득하는 보상 량'!$B:$G,LEFT('건물 성장 비용'!Q$3,1)+1,0)
*IF(MOD($F337+LEFT($G$3,1)+4,5)=$U$7,$V$7)
*$E337,0)</f>
        <v>0</v>
      </c>
      <c r="R337">
        <f>ROUNDDOWN(VLOOKUP($D337,'단계별 1일동안 획득하는 보상 량'!$B:$G,LEFT('건물 성장 비용'!R$3,1)+1,0)
*IF(MOD($F337+LEFT($G$3,1)+4,5)=$U$7,$V$7)
*$E337,0)</f>
        <v>336505</v>
      </c>
      <c r="S337">
        <f>ROUNDDOWN(VLOOKUP($D337,'단계별 1일동안 획득하는 보상 량'!$B:$G,LEFT('건물 성장 비용'!S$3,1)+1,0)
*IF(MOD($F337+LEFT($G$3,1)+4,5)=$U$7,$V$7)
*$E337,0)</f>
        <v>201903</v>
      </c>
    </row>
    <row r="338" spans="4:19" x14ac:dyDescent="0.3">
      <c r="D338">
        <f t="shared" si="5"/>
        <v>67</v>
      </c>
      <c r="E338" s="30">
        <v>1</v>
      </c>
      <c r="F338" s="27">
        <v>334</v>
      </c>
      <c r="G338">
        <f>ROUNDDOWN(VLOOKUP($D338,'단계별 1일동안 획득하는 보상 량'!$B:$G,LEFT('건물 성장 비용'!G$3,1)+1,0)
*IF(MOD($F338+LEFT($G$3,1)+4,5)=$U$8,$V$8)
*$E338,0)</f>
        <v>420632</v>
      </c>
      <c r="H338">
        <f>ROUNDDOWN(VLOOKUP($D338,'단계별 1일동안 획득하는 보상 량'!$B:$G,LEFT('건물 성장 비용'!H$3,1)+1,0)
*IF(MOD($F338+LEFT($G$3,1)+4,5)=$U$8,$V$8)
*$E338,0)</f>
        <v>0</v>
      </c>
      <c r="I338">
        <f>ROUNDDOWN(VLOOKUP($D338,'단계별 1일동안 획득하는 보상 량'!$B:$G,LEFT('건물 성장 비용'!I$3,1)+1,0)
*IF(MOD($F338+LEFT($G$3,1)+4,5)=$U$8,$V$8)
*$E338,0)</f>
        <v>252379</v>
      </c>
      <c r="J338">
        <f>ROUNDDOWN(VLOOKUP($D338,'단계별 1일동안 획득하는 보상 량'!$B:$G,LEFT('건물 성장 비용'!J$3,1)+1,0)
*IF(MOD($F338+LEFT($G$3,1)+4,5)=$U$8,$V$8)
*$E338,0)</f>
        <v>0</v>
      </c>
      <c r="K338">
        <f>ROUNDDOWN(VLOOKUP($D338,'단계별 1일동안 획득하는 보상 량'!$B:$G,LEFT('건물 성장 비용'!K$3,1)+1,0)
*IF(MOD($F338+LEFT($G$3,1)+4,5)=$U$8,$V$8)
*$E338,0)</f>
        <v>0</v>
      </c>
      <c r="L338">
        <f>ROUNDDOWN(VLOOKUP($D338,'단계별 1일동안 획득하는 보상 량'!$B:$G,LEFT('건물 성장 비용'!L$3,1)+1,0)
*IF(MOD($F338+LEFT($G$3,1)+4,5)=$U$8,$V$8)
*$E338,0)</f>
        <v>420632</v>
      </c>
      <c r="M338">
        <f>ROUNDDOWN(VLOOKUP($D338,'단계별 1일동안 획득하는 보상 량'!$B:$G,LEFT('건물 성장 비용'!M$3,1)+1,0)
*IF(MOD($F338+LEFT($G$3,1)+4,5)=$U$8,$V$8)
*$E338,0)</f>
        <v>0</v>
      </c>
      <c r="N338">
        <f>ROUNDDOWN(VLOOKUP($D338,'단계별 1일동안 획득하는 보상 량'!$B:$G,LEFT('건물 성장 비용'!N$3,1)+1,0)
*IF(MOD($F338+LEFT($G$3,1)+4,5)=$U$8,$V$8)
*$E338,0)</f>
        <v>420632</v>
      </c>
      <c r="O338">
        <f>ROUNDDOWN(VLOOKUP($D338,'단계별 1일동안 획득하는 보상 량'!$B:$G,LEFT('건물 성장 비용'!O$3,1)+1,0)
*IF(MOD($F338+LEFT($G$3,1)+4,5)=$U$8,$V$8)
*$E338,0)</f>
        <v>0</v>
      </c>
      <c r="P338">
        <f>ROUNDDOWN(VLOOKUP($D338,'단계별 1일동안 획득하는 보상 량'!$B:$G,LEFT('건물 성장 비용'!P$3,1)+1,0)
*IF(MOD($F338+LEFT($G$3,1)+4,5)=$U$8,$V$8)
*$E338,0)</f>
        <v>420632</v>
      </c>
      <c r="Q338">
        <f>ROUNDDOWN(VLOOKUP($D338,'단계별 1일동안 획득하는 보상 량'!$B:$G,LEFT('건물 성장 비용'!Q$3,1)+1,0)
*IF(MOD($F338+LEFT($G$3,1)+4,5)=$U$8,$V$8)
*$E338,0)</f>
        <v>0</v>
      </c>
      <c r="R338">
        <f>ROUNDDOWN(VLOOKUP($D338,'단계별 1일동안 획득하는 보상 량'!$B:$G,LEFT('건물 성장 비용'!R$3,1)+1,0)
*IF(MOD($F338+LEFT($G$3,1)+4,5)=$U$8,$V$8)
*$E338,0)</f>
        <v>420632</v>
      </c>
      <c r="S338">
        <f>ROUNDDOWN(VLOOKUP($D338,'단계별 1일동안 획득하는 보상 량'!$B:$G,LEFT('건물 성장 비용'!S$3,1)+1,0)
*IF(MOD($F338+LEFT($G$3,1)+4,5)=$U$8,$V$8)
*$E338,0)</f>
        <v>252379</v>
      </c>
    </row>
    <row r="339" spans="4:19" x14ac:dyDescent="0.3">
      <c r="D339">
        <f t="shared" si="5"/>
        <v>67</v>
      </c>
      <c r="E339" s="30">
        <v>1</v>
      </c>
      <c r="F339" s="27">
        <v>335</v>
      </c>
      <c r="G339">
        <f>ROUNDDOWN(VLOOKUP($D339,'단계별 1일동안 획득하는 보상 량'!$B:$G,LEFT('건물 성장 비용'!G$3,1)+1,0)
*IF(MOD($F339+LEFT($G$3,1)+4,5)=$U$9,$V$9)
*$E339,0)</f>
        <v>504758</v>
      </c>
      <c r="H339">
        <f>ROUNDDOWN(VLOOKUP($D339,'단계별 1일동안 획득하는 보상 량'!$B:$G,LEFT('건물 성장 비용'!H$3,1)+1,0)
*IF(MOD($F339+LEFT($G$3,1)+4,5)=$U$9,$V$9)
*$E339,0)</f>
        <v>0</v>
      </c>
      <c r="I339">
        <f>ROUNDDOWN(VLOOKUP($D339,'단계별 1일동안 획득하는 보상 량'!$B:$G,LEFT('건물 성장 비용'!I$3,1)+1,0)
*IF(MOD($F339+LEFT($G$3,1)+4,5)=$U$9,$V$9)
*$E339,0)</f>
        <v>302855</v>
      </c>
      <c r="J339">
        <f>ROUNDDOWN(VLOOKUP($D339,'단계별 1일동안 획득하는 보상 량'!$B:$G,LEFT('건물 성장 비용'!J$3,1)+1,0)
*IF(MOD($F339+LEFT($G$3,1)+4,5)=$U$9,$V$9)
*$E339,0)</f>
        <v>0</v>
      </c>
      <c r="K339">
        <f>ROUNDDOWN(VLOOKUP($D339,'단계별 1일동안 획득하는 보상 량'!$B:$G,LEFT('건물 성장 비용'!K$3,1)+1,0)
*IF(MOD($F339+LEFT($G$3,1)+4,5)=$U$9,$V$9)
*$E339,0)</f>
        <v>0</v>
      </c>
      <c r="L339">
        <f>ROUNDDOWN(VLOOKUP($D339,'단계별 1일동안 획득하는 보상 량'!$B:$G,LEFT('건물 성장 비용'!L$3,1)+1,0)
*IF(MOD($F339+LEFT($G$3,1)+4,5)=$U$9,$V$9)
*$E339,0)</f>
        <v>504758</v>
      </c>
      <c r="M339">
        <f>ROUNDDOWN(VLOOKUP($D339,'단계별 1일동안 획득하는 보상 량'!$B:$G,LEFT('건물 성장 비용'!M$3,1)+1,0)
*IF(MOD($F339+LEFT($G$3,1)+4,5)=$U$9,$V$9)
*$E339,0)</f>
        <v>0</v>
      </c>
      <c r="N339">
        <f>ROUNDDOWN(VLOOKUP($D339,'단계별 1일동안 획득하는 보상 량'!$B:$G,LEFT('건물 성장 비용'!N$3,1)+1,0)
*IF(MOD($F339+LEFT($G$3,1)+4,5)=$U$9,$V$9)
*$E339,0)</f>
        <v>504758</v>
      </c>
      <c r="O339">
        <f>ROUNDDOWN(VLOOKUP($D339,'단계별 1일동안 획득하는 보상 량'!$B:$G,LEFT('건물 성장 비용'!O$3,1)+1,0)
*IF(MOD($F339+LEFT($G$3,1)+4,5)=$U$9,$V$9)
*$E339,0)</f>
        <v>0</v>
      </c>
      <c r="P339">
        <f>ROUNDDOWN(VLOOKUP($D339,'단계별 1일동안 획득하는 보상 량'!$B:$G,LEFT('건물 성장 비용'!P$3,1)+1,0)
*IF(MOD($F339+LEFT($G$3,1)+4,5)=$U$9,$V$9)
*$E339,0)</f>
        <v>504758</v>
      </c>
      <c r="Q339">
        <f>ROUNDDOWN(VLOOKUP($D339,'단계별 1일동안 획득하는 보상 량'!$B:$G,LEFT('건물 성장 비용'!Q$3,1)+1,0)
*IF(MOD($F339+LEFT($G$3,1)+4,5)=$U$9,$V$9)
*$E339,0)</f>
        <v>0</v>
      </c>
      <c r="R339">
        <f>ROUNDDOWN(VLOOKUP($D339,'단계별 1일동안 획득하는 보상 량'!$B:$G,LEFT('건물 성장 비용'!R$3,1)+1,0)
*IF(MOD($F339+LEFT($G$3,1)+4,5)=$U$9,$V$9)
*$E339,0)</f>
        <v>504758</v>
      </c>
      <c r="S339">
        <f>ROUNDDOWN(VLOOKUP($D339,'단계별 1일동안 획득하는 보상 량'!$B:$G,LEFT('건물 성장 비용'!S$3,1)+1,0)
*IF(MOD($F339+LEFT($G$3,1)+4,5)=$U$9,$V$9)
*$E339,0)</f>
        <v>302855</v>
      </c>
    </row>
    <row r="340" spans="4:19" x14ac:dyDescent="0.3">
      <c r="D340">
        <f t="shared" si="5"/>
        <v>68</v>
      </c>
      <c r="E340" s="30">
        <v>1</v>
      </c>
      <c r="F340" s="27">
        <v>336</v>
      </c>
      <c r="G340">
        <f>ROUNDDOWN(VLOOKUP($D340,'단계별 1일동안 획득하는 보상 량'!$B:$G,LEFT('건물 성장 비용'!G$3,1)+1,0)
*IF(MOD($F340+LEFT($G$3,1)+4,5)=$U$5,$V$5)
*$E340,0)</f>
        <v>201903</v>
      </c>
      <c r="H340">
        <f>ROUNDDOWN(VLOOKUP($D340,'단계별 1일동안 획득하는 보상 량'!$B:$G,LEFT('건물 성장 비용'!H$3,1)+1,0)
*IF(MOD($F340+LEFT($G$3,1)+4,5)=$U$5,$V$5)
*$E340,0)</f>
        <v>0</v>
      </c>
      <c r="I340">
        <f>ROUNDDOWN(VLOOKUP($D340,'단계별 1일동안 획득하는 보상 량'!$B:$G,LEFT('건물 성장 비용'!I$3,1)+1,0)
*IF(MOD($F340+LEFT($G$3,1)+4,5)=$U$5,$V$5)
*$E340,0)</f>
        <v>0</v>
      </c>
      <c r="J340">
        <f>ROUNDDOWN(VLOOKUP($D340,'단계별 1일동안 획득하는 보상 량'!$B:$G,LEFT('건물 성장 비용'!J$3,1)+1,0)
*IF(MOD($F340+LEFT($G$3,1)+4,5)=$U$5,$V$5)
*$E340,0)</f>
        <v>80761</v>
      </c>
      <c r="K340">
        <f>ROUNDDOWN(VLOOKUP($D340,'단계별 1일동안 획득하는 보상 량'!$B:$G,LEFT('건물 성장 비용'!K$3,1)+1,0)
*IF(MOD($F340+LEFT($G$3,1)+4,5)=$U$5,$V$5)
*$E340,0)</f>
        <v>0</v>
      </c>
      <c r="L340">
        <f>ROUNDDOWN(VLOOKUP($D340,'단계별 1일동안 획득하는 보상 량'!$B:$G,LEFT('건물 성장 비용'!L$3,1)+1,0)
*IF(MOD($F340+LEFT($G$3,1)+4,5)=$U$5,$V$5)
*$E340,0)</f>
        <v>201903</v>
      </c>
      <c r="M340">
        <f>ROUNDDOWN(VLOOKUP($D340,'단계별 1일동안 획득하는 보상 량'!$B:$G,LEFT('건물 성장 비용'!M$3,1)+1,0)
*IF(MOD($F340+LEFT($G$3,1)+4,5)=$U$5,$V$5)
*$E340,0)</f>
        <v>0</v>
      </c>
      <c r="N340">
        <f>ROUNDDOWN(VLOOKUP($D340,'단계별 1일동안 획득하는 보상 량'!$B:$G,LEFT('건물 성장 비용'!N$3,1)+1,0)
*IF(MOD($F340+LEFT($G$3,1)+4,5)=$U$5,$V$5)
*$E340,0)</f>
        <v>201903</v>
      </c>
      <c r="O340">
        <f>ROUNDDOWN(VLOOKUP($D340,'단계별 1일동안 획득하는 보상 량'!$B:$G,LEFT('건물 성장 비용'!O$3,1)+1,0)
*IF(MOD($F340+LEFT($G$3,1)+4,5)=$U$5,$V$5)
*$E340,0)</f>
        <v>80761</v>
      </c>
      <c r="P340">
        <f>ROUNDDOWN(VLOOKUP($D340,'단계별 1일동안 획득하는 보상 량'!$B:$G,LEFT('건물 성장 비용'!P$3,1)+1,0)
*IF(MOD($F340+LEFT($G$3,1)+4,5)=$U$5,$V$5)
*$E340,0)</f>
        <v>201903</v>
      </c>
      <c r="Q340">
        <f>ROUNDDOWN(VLOOKUP($D340,'단계별 1일동안 획득하는 보상 량'!$B:$G,LEFT('건물 성장 비용'!Q$3,1)+1,0)
*IF(MOD($F340+LEFT($G$3,1)+4,5)=$U$5,$V$5)
*$E340,0)</f>
        <v>0</v>
      </c>
      <c r="R340">
        <f>ROUNDDOWN(VLOOKUP($D340,'단계별 1일동안 획득하는 보상 량'!$B:$G,LEFT('건물 성장 비용'!R$3,1)+1,0)
*IF(MOD($F340+LEFT($G$3,1)+4,5)=$U$5,$V$5)
*$E340,0)</f>
        <v>201903</v>
      </c>
      <c r="S340">
        <f>ROUNDDOWN(VLOOKUP($D340,'단계별 1일동안 획득하는 보상 량'!$B:$G,LEFT('건물 성장 비용'!S$3,1)+1,0)
*IF(MOD($F340+LEFT($G$3,1)+4,5)=$U$5,$V$5)
*$E340,0)</f>
        <v>0</v>
      </c>
    </row>
    <row r="341" spans="4:19" x14ac:dyDescent="0.3">
      <c r="D341">
        <f t="shared" si="5"/>
        <v>68</v>
      </c>
      <c r="E341" s="30">
        <v>1</v>
      </c>
      <c r="F341" s="27">
        <v>337</v>
      </c>
      <c r="G341">
        <f>ROUNDDOWN(VLOOKUP($D341,'단계별 1일동안 획득하는 보상 량'!$B:$G,LEFT('건물 성장 비용'!G$3,1)+1,0)
*IF(MOD($F341+LEFT($G$3,1)+4,5)=$U$6,$V$6)
*$E341,0)</f>
        <v>302855</v>
      </c>
      <c r="H341">
        <f>ROUNDDOWN(VLOOKUP($D341,'단계별 1일동안 획득하는 보상 량'!$B:$G,LEFT('건물 성장 비용'!H$3,1)+1,0)
*IF(MOD($F341+LEFT($G$3,1)+4,5)=$U$6,$V$6)
*$E341,0)</f>
        <v>0</v>
      </c>
      <c r="I341">
        <f>ROUNDDOWN(VLOOKUP($D341,'단계별 1일동안 획득하는 보상 량'!$B:$G,LEFT('건물 성장 비용'!I$3,1)+1,0)
*IF(MOD($F341+LEFT($G$3,1)+4,5)=$U$6,$V$6)
*$E341,0)</f>
        <v>0</v>
      </c>
      <c r="J341">
        <f>ROUNDDOWN(VLOOKUP($D341,'단계별 1일동안 획득하는 보상 량'!$B:$G,LEFT('건물 성장 비용'!J$3,1)+1,0)
*IF(MOD($F341+LEFT($G$3,1)+4,5)=$U$6,$V$6)
*$E341,0)</f>
        <v>121142</v>
      </c>
      <c r="K341">
        <f>ROUNDDOWN(VLOOKUP($D341,'단계별 1일동안 획득하는 보상 량'!$B:$G,LEFT('건물 성장 비용'!K$3,1)+1,0)
*IF(MOD($F341+LEFT($G$3,1)+4,5)=$U$6,$V$6)
*$E341,0)</f>
        <v>0</v>
      </c>
      <c r="L341">
        <f>ROUNDDOWN(VLOOKUP($D341,'단계별 1일동안 획득하는 보상 량'!$B:$G,LEFT('건물 성장 비용'!L$3,1)+1,0)
*IF(MOD($F341+LEFT($G$3,1)+4,5)=$U$6,$V$6)
*$E341,0)</f>
        <v>302855</v>
      </c>
      <c r="M341">
        <f>ROUNDDOWN(VLOOKUP($D341,'단계별 1일동안 획득하는 보상 량'!$B:$G,LEFT('건물 성장 비용'!M$3,1)+1,0)
*IF(MOD($F341+LEFT($G$3,1)+4,5)=$U$6,$V$6)
*$E341,0)</f>
        <v>0</v>
      </c>
      <c r="N341">
        <f>ROUNDDOWN(VLOOKUP($D341,'단계별 1일동안 획득하는 보상 량'!$B:$G,LEFT('건물 성장 비용'!N$3,1)+1,0)
*IF(MOD($F341+LEFT($G$3,1)+4,5)=$U$6,$V$6)
*$E341,0)</f>
        <v>302855</v>
      </c>
      <c r="O341">
        <f>ROUNDDOWN(VLOOKUP($D341,'단계별 1일동안 획득하는 보상 량'!$B:$G,LEFT('건물 성장 비용'!O$3,1)+1,0)
*IF(MOD($F341+LEFT($G$3,1)+4,5)=$U$6,$V$6)
*$E341,0)</f>
        <v>121142</v>
      </c>
      <c r="P341">
        <f>ROUNDDOWN(VLOOKUP($D341,'단계별 1일동안 획득하는 보상 량'!$B:$G,LEFT('건물 성장 비용'!P$3,1)+1,0)
*IF(MOD($F341+LEFT($G$3,1)+4,5)=$U$6,$V$6)
*$E341,0)</f>
        <v>302855</v>
      </c>
      <c r="Q341">
        <f>ROUNDDOWN(VLOOKUP($D341,'단계별 1일동안 획득하는 보상 량'!$B:$G,LEFT('건물 성장 비용'!Q$3,1)+1,0)
*IF(MOD($F341+LEFT($G$3,1)+4,5)=$U$6,$V$6)
*$E341,0)</f>
        <v>0</v>
      </c>
      <c r="R341">
        <f>ROUNDDOWN(VLOOKUP($D341,'단계별 1일동안 획득하는 보상 량'!$B:$G,LEFT('건물 성장 비용'!R$3,1)+1,0)
*IF(MOD($F341+LEFT($G$3,1)+4,5)=$U$6,$V$6)
*$E341,0)</f>
        <v>302855</v>
      </c>
      <c r="S341">
        <f>ROUNDDOWN(VLOOKUP($D341,'단계별 1일동안 획득하는 보상 량'!$B:$G,LEFT('건물 성장 비용'!S$3,1)+1,0)
*IF(MOD($F341+LEFT($G$3,1)+4,5)=$U$6,$V$6)
*$E341,0)</f>
        <v>0</v>
      </c>
    </row>
    <row r="342" spans="4:19" x14ac:dyDescent="0.3">
      <c r="D342">
        <f t="shared" si="5"/>
        <v>68</v>
      </c>
      <c r="E342" s="30">
        <v>1</v>
      </c>
      <c r="F342" s="27">
        <v>338</v>
      </c>
      <c r="G342">
        <f>ROUNDDOWN(VLOOKUP($D342,'단계별 1일동안 획득하는 보상 량'!$B:$G,LEFT('건물 성장 비용'!G$3,1)+1,0)
*IF(MOD($F342+LEFT($G$3,1)+4,5)=$U$7,$V$7)
*$E342,0)</f>
        <v>403806</v>
      </c>
      <c r="H342">
        <f>ROUNDDOWN(VLOOKUP($D342,'단계별 1일동안 획득하는 보상 량'!$B:$G,LEFT('건물 성장 비용'!H$3,1)+1,0)
*IF(MOD($F342+LEFT($G$3,1)+4,5)=$U$7,$V$7)
*$E342,0)</f>
        <v>0</v>
      </c>
      <c r="I342">
        <f>ROUNDDOWN(VLOOKUP($D342,'단계별 1일동안 획득하는 보상 량'!$B:$G,LEFT('건물 성장 비용'!I$3,1)+1,0)
*IF(MOD($F342+LEFT($G$3,1)+4,5)=$U$7,$V$7)
*$E342,0)</f>
        <v>0</v>
      </c>
      <c r="J342">
        <f>ROUNDDOWN(VLOOKUP($D342,'단계별 1일동안 획득하는 보상 량'!$B:$G,LEFT('건물 성장 비용'!J$3,1)+1,0)
*IF(MOD($F342+LEFT($G$3,1)+4,5)=$U$7,$V$7)
*$E342,0)</f>
        <v>161522</v>
      </c>
      <c r="K342">
        <f>ROUNDDOWN(VLOOKUP($D342,'단계별 1일동안 획득하는 보상 량'!$B:$G,LEFT('건물 성장 비용'!K$3,1)+1,0)
*IF(MOD($F342+LEFT($G$3,1)+4,5)=$U$7,$V$7)
*$E342,0)</f>
        <v>0</v>
      </c>
      <c r="L342">
        <f>ROUNDDOWN(VLOOKUP($D342,'단계별 1일동안 획득하는 보상 량'!$B:$G,LEFT('건물 성장 비용'!L$3,1)+1,0)
*IF(MOD($F342+LEFT($G$3,1)+4,5)=$U$7,$V$7)
*$E342,0)</f>
        <v>403806</v>
      </c>
      <c r="M342">
        <f>ROUNDDOWN(VLOOKUP($D342,'단계별 1일동안 획득하는 보상 량'!$B:$G,LEFT('건물 성장 비용'!M$3,1)+1,0)
*IF(MOD($F342+LEFT($G$3,1)+4,5)=$U$7,$V$7)
*$E342,0)</f>
        <v>0</v>
      </c>
      <c r="N342">
        <f>ROUNDDOWN(VLOOKUP($D342,'단계별 1일동안 획득하는 보상 량'!$B:$G,LEFT('건물 성장 비용'!N$3,1)+1,0)
*IF(MOD($F342+LEFT($G$3,1)+4,5)=$U$7,$V$7)
*$E342,0)</f>
        <v>403806</v>
      </c>
      <c r="O342">
        <f>ROUNDDOWN(VLOOKUP($D342,'단계별 1일동안 획득하는 보상 량'!$B:$G,LEFT('건물 성장 비용'!O$3,1)+1,0)
*IF(MOD($F342+LEFT($G$3,1)+4,5)=$U$7,$V$7)
*$E342,0)</f>
        <v>161522</v>
      </c>
      <c r="P342">
        <f>ROUNDDOWN(VLOOKUP($D342,'단계별 1일동안 획득하는 보상 량'!$B:$G,LEFT('건물 성장 비용'!P$3,1)+1,0)
*IF(MOD($F342+LEFT($G$3,1)+4,5)=$U$7,$V$7)
*$E342,0)</f>
        <v>403806</v>
      </c>
      <c r="Q342">
        <f>ROUNDDOWN(VLOOKUP($D342,'단계별 1일동안 획득하는 보상 량'!$B:$G,LEFT('건물 성장 비용'!Q$3,1)+1,0)
*IF(MOD($F342+LEFT($G$3,1)+4,5)=$U$7,$V$7)
*$E342,0)</f>
        <v>0</v>
      </c>
      <c r="R342">
        <f>ROUNDDOWN(VLOOKUP($D342,'단계별 1일동안 획득하는 보상 량'!$B:$G,LEFT('건물 성장 비용'!R$3,1)+1,0)
*IF(MOD($F342+LEFT($G$3,1)+4,5)=$U$7,$V$7)
*$E342,0)</f>
        <v>403806</v>
      </c>
      <c r="S342">
        <f>ROUNDDOWN(VLOOKUP($D342,'단계별 1일동안 획득하는 보상 량'!$B:$G,LEFT('건물 성장 비용'!S$3,1)+1,0)
*IF(MOD($F342+LEFT($G$3,1)+4,5)=$U$7,$V$7)
*$E342,0)</f>
        <v>0</v>
      </c>
    </row>
    <row r="343" spans="4:19" x14ac:dyDescent="0.3">
      <c r="D343">
        <f t="shared" si="5"/>
        <v>68</v>
      </c>
      <c r="E343" s="30">
        <v>1</v>
      </c>
      <c r="F343" s="27">
        <v>339</v>
      </c>
      <c r="G343">
        <f>ROUNDDOWN(VLOOKUP($D343,'단계별 1일동안 획득하는 보상 량'!$B:$G,LEFT('건물 성장 비용'!G$3,1)+1,0)
*IF(MOD($F343+LEFT($G$3,1)+4,5)=$U$8,$V$8)
*$E343,0)</f>
        <v>504758</v>
      </c>
      <c r="H343">
        <f>ROUNDDOWN(VLOOKUP($D343,'단계별 1일동안 획득하는 보상 량'!$B:$G,LEFT('건물 성장 비용'!H$3,1)+1,0)
*IF(MOD($F343+LEFT($G$3,1)+4,5)=$U$8,$V$8)
*$E343,0)</f>
        <v>0</v>
      </c>
      <c r="I343">
        <f>ROUNDDOWN(VLOOKUP($D343,'단계별 1일동안 획득하는 보상 량'!$B:$G,LEFT('건물 성장 비용'!I$3,1)+1,0)
*IF(MOD($F343+LEFT($G$3,1)+4,5)=$U$8,$V$8)
*$E343,0)</f>
        <v>0</v>
      </c>
      <c r="J343">
        <f>ROUNDDOWN(VLOOKUP($D343,'단계별 1일동안 획득하는 보상 량'!$B:$G,LEFT('건물 성장 비용'!J$3,1)+1,0)
*IF(MOD($F343+LEFT($G$3,1)+4,5)=$U$8,$V$8)
*$E343,0)</f>
        <v>201903</v>
      </c>
      <c r="K343">
        <f>ROUNDDOWN(VLOOKUP($D343,'단계별 1일동안 획득하는 보상 량'!$B:$G,LEFT('건물 성장 비용'!K$3,1)+1,0)
*IF(MOD($F343+LEFT($G$3,1)+4,5)=$U$8,$V$8)
*$E343,0)</f>
        <v>0</v>
      </c>
      <c r="L343">
        <f>ROUNDDOWN(VLOOKUP($D343,'단계별 1일동안 획득하는 보상 량'!$B:$G,LEFT('건물 성장 비용'!L$3,1)+1,0)
*IF(MOD($F343+LEFT($G$3,1)+4,5)=$U$8,$V$8)
*$E343,0)</f>
        <v>504758</v>
      </c>
      <c r="M343">
        <f>ROUNDDOWN(VLOOKUP($D343,'단계별 1일동안 획득하는 보상 량'!$B:$G,LEFT('건물 성장 비용'!M$3,1)+1,0)
*IF(MOD($F343+LEFT($G$3,1)+4,5)=$U$8,$V$8)
*$E343,0)</f>
        <v>0</v>
      </c>
      <c r="N343">
        <f>ROUNDDOWN(VLOOKUP($D343,'단계별 1일동안 획득하는 보상 량'!$B:$G,LEFT('건물 성장 비용'!N$3,1)+1,0)
*IF(MOD($F343+LEFT($G$3,1)+4,5)=$U$8,$V$8)
*$E343,0)</f>
        <v>504758</v>
      </c>
      <c r="O343">
        <f>ROUNDDOWN(VLOOKUP($D343,'단계별 1일동안 획득하는 보상 량'!$B:$G,LEFT('건물 성장 비용'!O$3,1)+1,0)
*IF(MOD($F343+LEFT($G$3,1)+4,5)=$U$8,$V$8)
*$E343,0)</f>
        <v>201903</v>
      </c>
      <c r="P343">
        <f>ROUNDDOWN(VLOOKUP($D343,'단계별 1일동안 획득하는 보상 량'!$B:$G,LEFT('건물 성장 비용'!P$3,1)+1,0)
*IF(MOD($F343+LEFT($G$3,1)+4,5)=$U$8,$V$8)
*$E343,0)</f>
        <v>504758</v>
      </c>
      <c r="Q343">
        <f>ROUNDDOWN(VLOOKUP($D343,'단계별 1일동안 획득하는 보상 량'!$B:$G,LEFT('건물 성장 비용'!Q$3,1)+1,0)
*IF(MOD($F343+LEFT($G$3,1)+4,5)=$U$8,$V$8)
*$E343,0)</f>
        <v>0</v>
      </c>
      <c r="R343">
        <f>ROUNDDOWN(VLOOKUP($D343,'단계별 1일동안 획득하는 보상 량'!$B:$G,LEFT('건물 성장 비용'!R$3,1)+1,0)
*IF(MOD($F343+LEFT($G$3,1)+4,5)=$U$8,$V$8)
*$E343,0)</f>
        <v>504758</v>
      </c>
      <c r="S343">
        <f>ROUNDDOWN(VLOOKUP($D343,'단계별 1일동안 획득하는 보상 량'!$B:$G,LEFT('건물 성장 비용'!S$3,1)+1,0)
*IF(MOD($F343+LEFT($G$3,1)+4,5)=$U$8,$V$8)
*$E343,0)</f>
        <v>0</v>
      </c>
    </row>
    <row r="344" spans="4:19" x14ac:dyDescent="0.3">
      <c r="D344">
        <f t="shared" si="5"/>
        <v>68</v>
      </c>
      <c r="E344" s="30">
        <v>1</v>
      </c>
      <c r="F344" s="27">
        <v>340</v>
      </c>
      <c r="G344">
        <f>ROUNDDOWN(VLOOKUP($D344,'단계별 1일동안 획득하는 보상 량'!$B:$G,LEFT('건물 성장 비용'!G$3,1)+1,0)
*IF(MOD($F344+LEFT($G$3,1)+4,5)=$U$9,$V$9)
*$E344,0)</f>
        <v>605710</v>
      </c>
      <c r="H344">
        <f>ROUNDDOWN(VLOOKUP($D344,'단계별 1일동안 획득하는 보상 량'!$B:$G,LEFT('건물 성장 비용'!H$3,1)+1,0)
*IF(MOD($F344+LEFT($G$3,1)+4,5)=$U$9,$V$9)
*$E344,0)</f>
        <v>0</v>
      </c>
      <c r="I344">
        <f>ROUNDDOWN(VLOOKUP($D344,'단계별 1일동안 획득하는 보상 량'!$B:$G,LEFT('건물 성장 비용'!I$3,1)+1,0)
*IF(MOD($F344+LEFT($G$3,1)+4,5)=$U$9,$V$9)
*$E344,0)</f>
        <v>0</v>
      </c>
      <c r="J344">
        <f>ROUNDDOWN(VLOOKUP($D344,'단계별 1일동안 획득하는 보상 량'!$B:$G,LEFT('건물 성장 비용'!J$3,1)+1,0)
*IF(MOD($F344+LEFT($G$3,1)+4,5)=$U$9,$V$9)
*$E344,0)</f>
        <v>242284</v>
      </c>
      <c r="K344">
        <f>ROUNDDOWN(VLOOKUP($D344,'단계별 1일동안 획득하는 보상 량'!$B:$G,LEFT('건물 성장 비용'!K$3,1)+1,0)
*IF(MOD($F344+LEFT($G$3,1)+4,5)=$U$9,$V$9)
*$E344,0)</f>
        <v>0</v>
      </c>
      <c r="L344">
        <f>ROUNDDOWN(VLOOKUP($D344,'단계별 1일동안 획득하는 보상 량'!$B:$G,LEFT('건물 성장 비용'!L$3,1)+1,0)
*IF(MOD($F344+LEFT($G$3,1)+4,5)=$U$9,$V$9)
*$E344,0)</f>
        <v>605710</v>
      </c>
      <c r="M344">
        <f>ROUNDDOWN(VLOOKUP($D344,'단계별 1일동안 획득하는 보상 량'!$B:$G,LEFT('건물 성장 비용'!M$3,1)+1,0)
*IF(MOD($F344+LEFT($G$3,1)+4,5)=$U$9,$V$9)
*$E344,0)</f>
        <v>0</v>
      </c>
      <c r="N344">
        <f>ROUNDDOWN(VLOOKUP($D344,'단계별 1일동안 획득하는 보상 량'!$B:$G,LEFT('건물 성장 비용'!N$3,1)+1,0)
*IF(MOD($F344+LEFT($G$3,1)+4,5)=$U$9,$V$9)
*$E344,0)</f>
        <v>605710</v>
      </c>
      <c r="O344">
        <f>ROUNDDOWN(VLOOKUP($D344,'단계별 1일동안 획득하는 보상 량'!$B:$G,LEFT('건물 성장 비용'!O$3,1)+1,0)
*IF(MOD($F344+LEFT($G$3,1)+4,5)=$U$9,$V$9)
*$E344,0)</f>
        <v>242284</v>
      </c>
      <c r="P344">
        <f>ROUNDDOWN(VLOOKUP($D344,'단계별 1일동안 획득하는 보상 량'!$B:$G,LEFT('건물 성장 비용'!P$3,1)+1,0)
*IF(MOD($F344+LEFT($G$3,1)+4,5)=$U$9,$V$9)
*$E344,0)</f>
        <v>605710</v>
      </c>
      <c r="Q344">
        <f>ROUNDDOWN(VLOOKUP($D344,'단계별 1일동안 획득하는 보상 량'!$B:$G,LEFT('건물 성장 비용'!Q$3,1)+1,0)
*IF(MOD($F344+LEFT($G$3,1)+4,5)=$U$9,$V$9)
*$E344,0)</f>
        <v>0</v>
      </c>
      <c r="R344">
        <f>ROUNDDOWN(VLOOKUP($D344,'단계별 1일동안 획득하는 보상 량'!$B:$G,LEFT('건물 성장 비용'!R$3,1)+1,0)
*IF(MOD($F344+LEFT($G$3,1)+4,5)=$U$9,$V$9)
*$E344,0)</f>
        <v>605710</v>
      </c>
      <c r="S344">
        <f>ROUNDDOWN(VLOOKUP($D344,'단계별 1일동안 획득하는 보상 량'!$B:$G,LEFT('건물 성장 비용'!S$3,1)+1,0)
*IF(MOD($F344+LEFT($G$3,1)+4,5)=$U$9,$V$9)
*$E344,0)</f>
        <v>0</v>
      </c>
    </row>
    <row r="345" spans="4:19" x14ac:dyDescent="0.3">
      <c r="D345">
        <f t="shared" si="5"/>
        <v>69</v>
      </c>
      <c r="E345" s="30">
        <v>1</v>
      </c>
      <c r="F345" s="27">
        <v>341</v>
      </c>
      <c r="G345">
        <f>ROUNDDOWN(VLOOKUP($D345,'단계별 1일동안 획득하는 보상 량'!$B:$G,LEFT('건물 성장 비용'!G$3,1)+1,0)
*IF(MOD($F345+LEFT($G$3,1)+4,5)=$U$5,$V$5)
*$E345,0)</f>
        <v>242284</v>
      </c>
      <c r="H345">
        <f>ROUNDDOWN(VLOOKUP($D345,'단계별 1일동안 획득하는 보상 량'!$B:$G,LEFT('건물 성장 비용'!H$3,1)+1,0)
*IF(MOD($F345+LEFT($G$3,1)+4,5)=$U$5,$V$5)
*$E345,0)</f>
        <v>0</v>
      </c>
      <c r="I345">
        <f>ROUNDDOWN(VLOOKUP($D345,'단계별 1일동안 획득하는 보상 량'!$B:$G,LEFT('건물 성장 비용'!I$3,1)+1,0)
*IF(MOD($F345+LEFT($G$3,1)+4,5)=$U$5,$V$5)
*$E345,0)</f>
        <v>0</v>
      </c>
      <c r="J345">
        <f>ROUNDDOWN(VLOOKUP($D345,'단계별 1일동안 획득하는 보상 량'!$B:$G,LEFT('건물 성장 비용'!J$3,1)+1,0)
*IF(MOD($F345+LEFT($G$3,1)+4,5)=$U$5,$V$5)
*$E345,0)</f>
        <v>0</v>
      </c>
      <c r="K345">
        <f>ROUNDDOWN(VLOOKUP($D345,'단계별 1일동안 획득하는 보상 량'!$B:$G,LEFT('건물 성장 비용'!K$3,1)+1,0)
*IF(MOD($F345+LEFT($G$3,1)+4,5)=$U$5,$V$5)
*$E345,0)</f>
        <v>48456</v>
      </c>
      <c r="L345">
        <f>ROUNDDOWN(VLOOKUP($D345,'단계별 1일동안 획득하는 보상 량'!$B:$G,LEFT('건물 성장 비용'!L$3,1)+1,0)
*IF(MOD($F345+LEFT($G$3,1)+4,5)=$U$5,$V$5)
*$E345,0)</f>
        <v>242284</v>
      </c>
      <c r="M345">
        <f>ROUNDDOWN(VLOOKUP($D345,'단계별 1일동안 획득하는 보상 량'!$B:$G,LEFT('건물 성장 비용'!M$3,1)+1,0)
*IF(MOD($F345+LEFT($G$3,1)+4,5)=$U$5,$V$5)
*$E345,0)</f>
        <v>48456</v>
      </c>
      <c r="N345">
        <f>ROUNDDOWN(VLOOKUP($D345,'단계별 1일동안 획득하는 보상 량'!$B:$G,LEFT('건물 성장 비용'!N$3,1)+1,0)
*IF(MOD($F345+LEFT($G$3,1)+4,5)=$U$5,$V$5)
*$E345,0)</f>
        <v>242284</v>
      </c>
      <c r="O345">
        <f>ROUNDDOWN(VLOOKUP($D345,'단계별 1일동안 획득하는 보상 량'!$B:$G,LEFT('건물 성장 비용'!O$3,1)+1,0)
*IF(MOD($F345+LEFT($G$3,1)+4,5)=$U$5,$V$5)
*$E345,0)</f>
        <v>0</v>
      </c>
      <c r="P345">
        <f>ROUNDDOWN(VLOOKUP($D345,'단계별 1일동안 획득하는 보상 량'!$B:$G,LEFT('건물 성장 비용'!P$3,1)+1,0)
*IF(MOD($F345+LEFT($G$3,1)+4,5)=$U$5,$V$5)
*$E345,0)</f>
        <v>242284</v>
      </c>
      <c r="Q345">
        <f>ROUNDDOWN(VLOOKUP($D345,'단계별 1일동안 획득하는 보상 량'!$B:$G,LEFT('건물 성장 비용'!Q$3,1)+1,0)
*IF(MOD($F345+LEFT($G$3,1)+4,5)=$U$5,$V$5)
*$E345,0)</f>
        <v>0</v>
      </c>
      <c r="R345">
        <f>ROUNDDOWN(VLOOKUP($D345,'단계별 1일동안 획득하는 보상 량'!$B:$G,LEFT('건물 성장 비용'!R$3,1)+1,0)
*IF(MOD($F345+LEFT($G$3,1)+4,5)=$U$5,$V$5)
*$E345,0)</f>
        <v>242284</v>
      </c>
      <c r="S345">
        <f>ROUNDDOWN(VLOOKUP($D345,'단계별 1일동안 획득하는 보상 량'!$B:$G,LEFT('건물 성장 비용'!S$3,1)+1,0)
*IF(MOD($F345+LEFT($G$3,1)+4,5)=$U$5,$V$5)
*$E345,0)</f>
        <v>0</v>
      </c>
    </row>
    <row r="346" spans="4:19" x14ac:dyDescent="0.3">
      <c r="D346">
        <f t="shared" si="5"/>
        <v>69</v>
      </c>
      <c r="E346" s="30">
        <v>1</v>
      </c>
      <c r="F346" s="27">
        <v>342</v>
      </c>
      <c r="G346">
        <f>ROUNDDOWN(VLOOKUP($D346,'단계별 1일동안 획득하는 보상 량'!$B:$G,LEFT('건물 성장 비용'!G$3,1)+1,0)
*IF(MOD($F346+LEFT($G$3,1)+4,5)=$U$6,$V$6)
*$E346,0)</f>
        <v>363426</v>
      </c>
      <c r="H346">
        <f>ROUNDDOWN(VLOOKUP($D346,'단계별 1일동안 획득하는 보상 량'!$B:$G,LEFT('건물 성장 비용'!H$3,1)+1,0)
*IF(MOD($F346+LEFT($G$3,1)+4,5)=$U$6,$V$6)
*$E346,0)</f>
        <v>0</v>
      </c>
      <c r="I346">
        <f>ROUNDDOWN(VLOOKUP($D346,'단계별 1일동안 획득하는 보상 량'!$B:$G,LEFT('건물 성장 비용'!I$3,1)+1,0)
*IF(MOD($F346+LEFT($G$3,1)+4,5)=$U$6,$V$6)
*$E346,0)</f>
        <v>0</v>
      </c>
      <c r="J346">
        <f>ROUNDDOWN(VLOOKUP($D346,'단계별 1일동안 획득하는 보상 량'!$B:$G,LEFT('건물 성장 비용'!J$3,1)+1,0)
*IF(MOD($F346+LEFT($G$3,1)+4,5)=$U$6,$V$6)
*$E346,0)</f>
        <v>0</v>
      </c>
      <c r="K346">
        <f>ROUNDDOWN(VLOOKUP($D346,'단계별 1일동안 획득하는 보상 량'!$B:$G,LEFT('건물 성장 비용'!K$3,1)+1,0)
*IF(MOD($F346+LEFT($G$3,1)+4,5)=$U$6,$V$6)
*$E346,0)</f>
        <v>72685</v>
      </c>
      <c r="L346">
        <f>ROUNDDOWN(VLOOKUP($D346,'단계별 1일동안 획득하는 보상 량'!$B:$G,LEFT('건물 성장 비용'!L$3,1)+1,0)
*IF(MOD($F346+LEFT($G$3,1)+4,5)=$U$6,$V$6)
*$E346,0)</f>
        <v>363426</v>
      </c>
      <c r="M346">
        <f>ROUNDDOWN(VLOOKUP($D346,'단계별 1일동안 획득하는 보상 량'!$B:$G,LEFT('건물 성장 비용'!M$3,1)+1,0)
*IF(MOD($F346+LEFT($G$3,1)+4,5)=$U$6,$V$6)
*$E346,0)</f>
        <v>72685</v>
      </c>
      <c r="N346">
        <f>ROUNDDOWN(VLOOKUP($D346,'단계별 1일동안 획득하는 보상 량'!$B:$G,LEFT('건물 성장 비용'!N$3,1)+1,0)
*IF(MOD($F346+LEFT($G$3,1)+4,5)=$U$6,$V$6)
*$E346,0)</f>
        <v>363426</v>
      </c>
      <c r="O346">
        <f>ROUNDDOWN(VLOOKUP($D346,'단계별 1일동안 획득하는 보상 량'!$B:$G,LEFT('건물 성장 비용'!O$3,1)+1,0)
*IF(MOD($F346+LEFT($G$3,1)+4,5)=$U$6,$V$6)
*$E346,0)</f>
        <v>0</v>
      </c>
      <c r="P346">
        <f>ROUNDDOWN(VLOOKUP($D346,'단계별 1일동안 획득하는 보상 량'!$B:$G,LEFT('건물 성장 비용'!P$3,1)+1,0)
*IF(MOD($F346+LEFT($G$3,1)+4,5)=$U$6,$V$6)
*$E346,0)</f>
        <v>363426</v>
      </c>
      <c r="Q346">
        <f>ROUNDDOWN(VLOOKUP($D346,'단계별 1일동안 획득하는 보상 량'!$B:$G,LEFT('건물 성장 비용'!Q$3,1)+1,0)
*IF(MOD($F346+LEFT($G$3,1)+4,5)=$U$6,$V$6)
*$E346,0)</f>
        <v>0</v>
      </c>
      <c r="R346">
        <f>ROUNDDOWN(VLOOKUP($D346,'단계별 1일동안 획득하는 보상 량'!$B:$G,LEFT('건물 성장 비용'!R$3,1)+1,0)
*IF(MOD($F346+LEFT($G$3,1)+4,5)=$U$6,$V$6)
*$E346,0)</f>
        <v>363426</v>
      </c>
      <c r="S346">
        <f>ROUNDDOWN(VLOOKUP($D346,'단계별 1일동안 획득하는 보상 량'!$B:$G,LEFT('건물 성장 비용'!S$3,1)+1,0)
*IF(MOD($F346+LEFT($G$3,1)+4,5)=$U$6,$V$6)
*$E346,0)</f>
        <v>0</v>
      </c>
    </row>
    <row r="347" spans="4:19" x14ac:dyDescent="0.3">
      <c r="D347">
        <f t="shared" si="5"/>
        <v>69</v>
      </c>
      <c r="E347" s="30">
        <v>1</v>
      </c>
      <c r="F347" s="27">
        <v>343</v>
      </c>
      <c r="G347">
        <f>ROUNDDOWN(VLOOKUP($D347,'단계별 1일동안 획득하는 보상 량'!$B:$G,LEFT('건물 성장 비용'!G$3,1)+1,0)
*IF(MOD($F347+LEFT($G$3,1)+4,5)=$U$7,$V$7)
*$E347,0)</f>
        <v>484568</v>
      </c>
      <c r="H347">
        <f>ROUNDDOWN(VLOOKUP($D347,'단계별 1일동안 획득하는 보상 량'!$B:$G,LEFT('건물 성장 비용'!H$3,1)+1,0)
*IF(MOD($F347+LEFT($G$3,1)+4,5)=$U$7,$V$7)
*$E347,0)</f>
        <v>0</v>
      </c>
      <c r="I347">
        <f>ROUNDDOWN(VLOOKUP($D347,'단계별 1일동안 획득하는 보상 량'!$B:$G,LEFT('건물 성장 비용'!I$3,1)+1,0)
*IF(MOD($F347+LEFT($G$3,1)+4,5)=$U$7,$V$7)
*$E347,0)</f>
        <v>0</v>
      </c>
      <c r="J347">
        <f>ROUNDDOWN(VLOOKUP($D347,'단계별 1일동안 획득하는 보상 량'!$B:$G,LEFT('건물 성장 비용'!J$3,1)+1,0)
*IF(MOD($F347+LEFT($G$3,1)+4,5)=$U$7,$V$7)
*$E347,0)</f>
        <v>0</v>
      </c>
      <c r="K347">
        <f>ROUNDDOWN(VLOOKUP($D347,'단계별 1일동안 획득하는 보상 량'!$B:$G,LEFT('건물 성장 비용'!K$3,1)+1,0)
*IF(MOD($F347+LEFT($G$3,1)+4,5)=$U$7,$V$7)
*$E347,0)</f>
        <v>96913</v>
      </c>
      <c r="L347">
        <f>ROUNDDOWN(VLOOKUP($D347,'단계별 1일동안 획득하는 보상 량'!$B:$G,LEFT('건물 성장 비용'!L$3,1)+1,0)
*IF(MOD($F347+LEFT($G$3,1)+4,5)=$U$7,$V$7)
*$E347,0)</f>
        <v>484568</v>
      </c>
      <c r="M347">
        <f>ROUNDDOWN(VLOOKUP($D347,'단계별 1일동안 획득하는 보상 량'!$B:$G,LEFT('건물 성장 비용'!M$3,1)+1,0)
*IF(MOD($F347+LEFT($G$3,1)+4,5)=$U$7,$V$7)
*$E347,0)</f>
        <v>96913</v>
      </c>
      <c r="N347">
        <f>ROUNDDOWN(VLOOKUP($D347,'단계별 1일동안 획득하는 보상 량'!$B:$G,LEFT('건물 성장 비용'!N$3,1)+1,0)
*IF(MOD($F347+LEFT($G$3,1)+4,5)=$U$7,$V$7)
*$E347,0)</f>
        <v>484568</v>
      </c>
      <c r="O347">
        <f>ROUNDDOWN(VLOOKUP($D347,'단계별 1일동안 획득하는 보상 량'!$B:$G,LEFT('건물 성장 비용'!O$3,1)+1,0)
*IF(MOD($F347+LEFT($G$3,1)+4,5)=$U$7,$V$7)
*$E347,0)</f>
        <v>0</v>
      </c>
      <c r="P347">
        <f>ROUNDDOWN(VLOOKUP($D347,'단계별 1일동안 획득하는 보상 량'!$B:$G,LEFT('건물 성장 비용'!P$3,1)+1,0)
*IF(MOD($F347+LEFT($G$3,1)+4,5)=$U$7,$V$7)
*$E347,0)</f>
        <v>484568</v>
      </c>
      <c r="Q347">
        <f>ROUNDDOWN(VLOOKUP($D347,'단계별 1일동안 획득하는 보상 량'!$B:$G,LEFT('건물 성장 비용'!Q$3,1)+1,0)
*IF(MOD($F347+LEFT($G$3,1)+4,5)=$U$7,$V$7)
*$E347,0)</f>
        <v>0</v>
      </c>
      <c r="R347">
        <f>ROUNDDOWN(VLOOKUP($D347,'단계별 1일동안 획득하는 보상 량'!$B:$G,LEFT('건물 성장 비용'!R$3,1)+1,0)
*IF(MOD($F347+LEFT($G$3,1)+4,5)=$U$7,$V$7)
*$E347,0)</f>
        <v>484568</v>
      </c>
      <c r="S347">
        <f>ROUNDDOWN(VLOOKUP($D347,'단계별 1일동안 획득하는 보상 량'!$B:$G,LEFT('건물 성장 비용'!S$3,1)+1,0)
*IF(MOD($F347+LEFT($G$3,1)+4,5)=$U$7,$V$7)
*$E347,0)</f>
        <v>0</v>
      </c>
    </row>
    <row r="348" spans="4:19" x14ac:dyDescent="0.3">
      <c r="D348">
        <f t="shared" si="5"/>
        <v>69</v>
      </c>
      <c r="E348" s="30">
        <v>1</v>
      </c>
      <c r="F348" s="27">
        <v>344</v>
      </c>
      <c r="G348">
        <f>ROUNDDOWN(VLOOKUP($D348,'단계별 1일동안 획득하는 보상 량'!$B:$G,LEFT('건물 성장 비용'!G$3,1)+1,0)
*IF(MOD($F348+LEFT($G$3,1)+4,5)=$U$8,$V$8)
*$E348,0)</f>
        <v>605710</v>
      </c>
      <c r="H348">
        <f>ROUNDDOWN(VLOOKUP($D348,'단계별 1일동안 획득하는 보상 량'!$B:$G,LEFT('건물 성장 비용'!H$3,1)+1,0)
*IF(MOD($F348+LEFT($G$3,1)+4,5)=$U$8,$V$8)
*$E348,0)</f>
        <v>0</v>
      </c>
      <c r="I348">
        <f>ROUNDDOWN(VLOOKUP($D348,'단계별 1일동안 획득하는 보상 량'!$B:$G,LEFT('건물 성장 비용'!I$3,1)+1,0)
*IF(MOD($F348+LEFT($G$3,1)+4,5)=$U$8,$V$8)
*$E348,0)</f>
        <v>0</v>
      </c>
      <c r="J348">
        <f>ROUNDDOWN(VLOOKUP($D348,'단계별 1일동안 획득하는 보상 량'!$B:$G,LEFT('건물 성장 비용'!J$3,1)+1,0)
*IF(MOD($F348+LEFT($G$3,1)+4,5)=$U$8,$V$8)
*$E348,0)</f>
        <v>0</v>
      </c>
      <c r="K348">
        <f>ROUNDDOWN(VLOOKUP($D348,'단계별 1일동안 획득하는 보상 량'!$B:$G,LEFT('건물 성장 비용'!K$3,1)+1,0)
*IF(MOD($F348+LEFT($G$3,1)+4,5)=$U$8,$V$8)
*$E348,0)</f>
        <v>121142</v>
      </c>
      <c r="L348">
        <f>ROUNDDOWN(VLOOKUP($D348,'단계별 1일동안 획득하는 보상 량'!$B:$G,LEFT('건물 성장 비용'!L$3,1)+1,0)
*IF(MOD($F348+LEFT($G$3,1)+4,5)=$U$8,$V$8)
*$E348,0)</f>
        <v>605710</v>
      </c>
      <c r="M348">
        <f>ROUNDDOWN(VLOOKUP($D348,'단계별 1일동안 획득하는 보상 량'!$B:$G,LEFT('건물 성장 비용'!M$3,1)+1,0)
*IF(MOD($F348+LEFT($G$3,1)+4,5)=$U$8,$V$8)
*$E348,0)</f>
        <v>121142</v>
      </c>
      <c r="N348">
        <f>ROUNDDOWN(VLOOKUP($D348,'단계별 1일동안 획득하는 보상 량'!$B:$G,LEFT('건물 성장 비용'!N$3,1)+1,0)
*IF(MOD($F348+LEFT($G$3,1)+4,5)=$U$8,$V$8)
*$E348,0)</f>
        <v>605710</v>
      </c>
      <c r="O348">
        <f>ROUNDDOWN(VLOOKUP($D348,'단계별 1일동안 획득하는 보상 량'!$B:$G,LEFT('건물 성장 비용'!O$3,1)+1,0)
*IF(MOD($F348+LEFT($G$3,1)+4,5)=$U$8,$V$8)
*$E348,0)</f>
        <v>0</v>
      </c>
      <c r="P348">
        <f>ROUNDDOWN(VLOOKUP($D348,'단계별 1일동안 획득하는 보상 량'!$B:$G,LEFT('건물 성장 비용'!P$3,1)+1,0)
*IF(MOD($F348+LEFT($G$3,1)+4,5)=$U$8,$V$8)
*$E348,0)</f>
        <v>605710</v>
      </c>
      <c r="Q348">
        <f>ROUNDDOWN(VLOOKUP($D348,'단계별 1일동안 획득하는 보상 량'!$B:$G,LEFT('건물 성장 비용'!Q$3,1)+1,0)
*IF(MOD($F348+LEFT($G$3,1)+4,5)=$U$8,$V$8)
*$E348,0)</f>
        <v>0</v>
      </c>
      <c r="R348">
        <f>ROUNDDOWN(VLOOKUP($D348,'단계별 1일동안 획득하는 보상 량'!$B:$G,LEFT('건물 성장 비용'!R$3,1)+1,0)
*IF(MOD($F348+LEFT($G$3,1)+4,5)=$U$8,$V$8)
*$E348,0)</f>
        <v>605710</v>
      </c>
      <c r="S348">
        <f>ROUNDDOWN(VLOOKUP($D348,'단계별 1일동안 획득하는 보상 량'!$B:$G,LEFT('건물 성장 비용'!S$3,1)+1,0)
*IF(MOD($F348+LEFT($G$3,1)+4,5)=$U$8,$V$8)
*$E348,0)</f>
        <v>0</v>
      </c>
    </row>
    <row r="349" spans="4:19" x14ac:dyDescent="0.3">
      <c r="D349">
        <f t="shared" si="5"/>
        <v>69</v>
      </c>
      <c r="E349" s="30">
        <v>1</v>
      </c>
      <c r="F349" s="27">
        <v>345</v>
      </c>
      <c r="G349">
        <f>ROUNDDOWN(VLOOKUP($D349,'단계별 1일동안 획득하는 보상 량'!$B:$G,LEFT('건물 성장 비용'!G$3,1)+1,0)
*IF(MOD($F349+LEFT($G$3,1)+4,5)=$U$9,$V$9)
*$E349,0)</f>
        <v>726852</v>
      </c>
      <c r="H349">
        <f>ROUNDDOWN(VLOOKUP($D349,'단계별 1일동안 획득하는 보상 량'!$B:$G,LEFT('건물 성장 비용'!H$3,1)+1,0)
*IF(MOD($F349+LEFT($G$3,1)+4,5)=$U$9,$V$9)
*$E349,0)</f>
        <v>0</v>
      </c>
      <c r="I349">
        <f>ROUNDDOWN(VLOOKUP($D349,'단계별 1일동안 획득하는 보상 량'!$B:$G,LEFT('건물 성장 비용'!I$3,1)+1,0)
*IF(MOD($F349+LEFT($G$3,1)+4,5)=$U$9,$V$9)
*$E349,0)</f>
        <v>0</v>
      </c>
      <c r="J349">
        <f>ROUNDDOWN(VLOOKUP($D349,'단계별 1일동안 획득하는 보상 량'!$B:$G,LEFT('건물 성장 비용'!J$3,1)+1,0)
*IF(MOD($F349+LEFT($G$3,1)+4,5)=$U$9,$V$9)
*$E349,0)</f>
        <v>0</v>
      </c>
      <c r="K349">
        <f>ROUNDDOWN(VLOOKUP($D349,'단계별 1일동안 획득하는 보상 량'!$B:$G,LEFT('건물 성장 비용'!K$3,1)+1,0)
*IF(MOD($F349+LEFT($G$3,1)+4,5)=$U$9,$V$9)
*$E349,0)</f>
        <v>145370</v>
      </c>
      <c r="L349">
        <f>ROUNDDOWN(VLOOKUP($D349,'단계별 1일동안 획득하는 보상 량'!$B:$G,LEFT('건물 성장 비용'!L$3,1)+1,0)
*IF(MOD($F349+LEFT($G$3,1)+4,5)=$U$9,$V$9)
*$E349,0)</f>
        <v>726852</v>
      </c>
      <c r="M349">
        <f>ROUNDDOWN(VLOOKUP($D349,'단계별 1일동안 획득하는 보상 량'!$B:$G,LEFT('건물 성장 비용'!M$3,1)+1,0)
*IF(MOD($F349+LEFT($G$3,1)+4,5)=$U$9,$V$9)
*$E349,0)</f>
        <v>145370</v>
      </c>
      <c r="N349">
        <f>ROUNDDOWN(VLOOKUP($D349,'단계별 1일동안 획득하는 보상 량'!$B:$G,LEFT('건물 성장 비용'!N$3,1)+1,0)
*IF(MOD($F349+LEFT($G$3,1)+4,5)=$U$9,$V$9)
*$E349,0)</f>
        <v>726852</v>
      </c>
      <c r="O349">
        <f>ROUNDDOWN(VLOOKUP($D349,'단계별 1일동안 획득하는 보상 량'!$B:$G,LEFT('건물 성장 비용'!O$3,1)+1,0)
*IF(MOD($F349+LEFT($G$3,1)+4,5)=$U$9,$V$9)
*$E349,0)</f>
        <v>0</v>
      </c>
      <c r="P349">
        <f>ROUNDDOWN(VLOOKUP($D349,'단계별 1일동안 획득하는 보상 량'!$B:$G,LEFT('건물 성장 비용'!P$3,1)+1,0)
*IF(MOD($F349+LEFT($G$3,1)+4,5)=$U$9,$V$9)
*$E349,0)</f>
        <v>726852</v>
      </c>
      <c r="Q349">
        <f>ROUNDDOWN(VLOOKUP($D349,'단계별 1일동안 획득하는 보상 량'!$B:$G,LEFT('건물 성장 비용'!Q$3,1)+1,0)
*IF(MOD($F349+LEFT($G$3,1)+4,5)=$U$9,$V$9)
*$E349,0)</f>
        <v>0</v>
      </c>
      <c r="R349">
        <f>ROUNDDOWN(VLOOKUP($D349,'단계별 1일동안 획득하는 보상 량'!$B:$G,LEFT('건물 성장 비용'!R$3,1)+1,0)
*IF(MOD($F349+LEFT($G$3,1)+4,5)=$U$9,$V$9)
*$E349,0)</f>
        <v>726852</v>
      </c>
      <c r="S349">
        <f>ROUNDDOWN(VLOOKUP($D349,'단계별 1일동안 획득하는 보상 량'!$B:$G,LEFT('건물 성장 비용'!S$3,1)+1,0)
*IF(MOD($F349+LEFT($G$3,1)+4,5)=$U$9,$V$9)
*$E349,0)</f>
        <v>0</v>
      </c>
    </row>
    <row r="350" spans="4:19" x14ac:dyDescent="0.3">
      <c r="D350">
        <f t="shared" si="5"/>
        <v>70</v>
      </c>
      <c r="E350" s="30">
        <v>1</v>
      </c>
      <c r="F350" s="27">
        <v>346</v>
      </c>
      <c r="G350">
        <f>ROUNDDOWN(VLOOKUP($D350,'단계별 1일동안 획득하는 보상 량'!$B:$G,LEFT('건물 성장 비용'!G$3,1)+1,0)
*IF(MOD($F350+LEFT($G$3,1)+4,5)=$U$5,$V$5)
*$E350,0)</f>
        <v>290740</v>
      </c>
      <c r="H350">
        <f>ROUNDDOWN(VLOOKUP($D350,'단계별 1일동안 획득하는 보상 량'!$B:$G,LEFT('건물 성장 비용'!H$3,1)+1,0)
*IF(MOD($F350+LEFT($G$3,1)+4,5)=$U$5,$V$5)
*$E350,0)</f>
        <v>232592</v>
      </c>
      <c r="I350">
        <f>ROUNDDOWN(VLOOKUP($D350,'단계별 1일동안 획득하는 보상 량'!$B:$G,LEFT('건물 성장 비용'!I$3,1)+1,0)
*IF(MOD($F350+LEFT($G$3,1)+4,5)=$U$5,$V$5)
*$E350,0)</f>
        <v>174444</v>
      </c>
      <c r="J350">
        <f>ROUNDDOWN(VLOOKUP($D350,'단계별 1일동안 획득하는 보상 량'!$B:$G,LEFT('건물 성장 비용'!J$3,1)+1,0)
*IF(MOD($F350+LEFT($G$3,1)+4,5)=$U$5,$V$5)
*$E350,0)</f>
        <v>116296</v>
      </c>
      <c r="K350">
        <f>ROUNDDOWN(VLOOKUP($D350,'단계별 1일동안 획득하는 보상 량'!$B:$G,LEFT('건물 성장 비용'!K$3,1)+1,0)
*IF(MOD($F350+LEFT($G$3,1)+4,5)=$U$5,$V$5)
*$E350,0)</f>
        <v>58148</v>
      </c>
      <c r="L350">
        <f>ROUNDDOWN(VLOOKUP($D350,'단계별 1일동안 획득하는 보상 량'!$B:$G,LEFT('건물 성장 비용'!L$3,1)+1,0)
*IF(MOD($F350+LEFT($G$3,1)+4,5)=$U$5,$V$5)
*$E350,0)</f>
        <v>290740</v>
      </c>
      <c r="M350">
        <f>ROUNDDOWN(VLOOKUP($D350,'단계별 1일동안 획득하는 보상 량'!$B:$G,LEFT('건물 성장 비용'!M$3,1)+1,0)
*IF(MOD($F350+LEFT($G$3,1)+4,5)=$U$5,$V$5)
*$E350,0)</f>
        <v>58148</v>
      </c>
      <c r="N350">
        <f>ROUNDDOWN(VLOOKUP($D350,'단계별 1일동안 획득하는 보상 량'!$B:$G,LEFT('건물 성장 비용'!N$3,1)+1,0)
*IF(MOD($F350+LEFT($G$3,1)+4,5)=$U$5,$V$5)
*$E350,0)</f>
        <v>290740</v>
      </c>
      <c r="O350">
        <f>ROUNDDOWN(VLOOKUP($D350,'단계별 1일동안 획득하는 보상 량'!$B:$G,LEFT('건물 성장 비용'!O$3,1)+1,0)
*IF(MOD($F350+LEFT($G$3,1)+4,5)=$U$5,$V$5)
*$E350,0)</f>
        <v>116296</v>
      </c>
      <c r="P350">
        <f>ROUNDDOWN(VLOOKUP($D350,'단계별 1일동안 획득하는 보상 량'!$B:$G,LEFT('건물 성장 비용'!P$3,1)+1,0)
*IF(MOD($F350+LEFT($G$3,1)+4,5)=$U$5,$V$5)
*$E350,0)</f>
        <v>290740</v>
      </c>
      <c r="Q350">
        <f>ROUNDDOWN(VLOOKUP($D350,'단계별 1일동안 획득하는 보상 량'!$B:$G,LEFT('건물 성장 비용'!Q$3,1)+1,0)
*IF(MOD($F350+LEFT($G$3,1)+4,5)=$U$5,$V$5)
*$E350,0)</f>
        <v>232592</v>
      </c>
      <c r="R350">
        <f>ROUNDDOWN(VLOOKUP($D350,'단계별 1일동안 획득하는 보상 량'!$B:$G,LEFT('건물 성장 비용'!R$3,1)+1,0)
*IF(MOD($F350+LEFT($G$3,1)+4,5)=$U$5,$V$5)
*$E350,0)</f>
        <v>290740</v>
      </c>
      <c r="S350">
        <f>ROUNDDOWN(VLOOKUP($D350,'단계별 1일동안 획득하는 보상 량'!$B:$G,LEFT('건물 성장 비용'!S$3,1)+1,0)
*IF(MOD($F350+LEFT($G$3,1)+4,5)=$U$5,$V$5)
*$E350,0)</f>
        <v>174444</v>
      </c>
    </row>
    <row r="351" spans="4:19" x14ac:dyDescent="0.3">
      <c r="D351">
        <f t="shared" si="5"/>
        <v>70</v>
      </c>
      <c r="E351" s="30">
        <v>1</v>
      </c>
      <c r="F351" s="27">
        <v>347</v>
      </c>
      <c r="G351">
        <f>ROUNDDOWN(VLOOKUP($D351,'단계별 1일동안 획득하는 보상 량'!$B:$G,LEFT('건물 성장 비용'!G$3,1)+1,0)
*IF(MOD($F351+LEFT($G$3,1)+4,5)=$U$6,$V$6)
*$E351,0)</f>
        <v>436111</v>
      </c>
      <c r="H351">
        <f>ROUNDDOWN(VLOOKUP($D351,'단계별 1일동안 획득하는 보상 량'!$B:$G,LEFT('건물 성장 비용'!H$3,1)+1,0)
*IF(MOD($F351+LEFT($G$3,1)+4,5)=$U$6,$V$6)
*$E351,0)</f>
        <v>348889</v>
      </c>
      <c r="I351">
        <f>ROUNDDOWN(VLOOKUP($D351,'단계별 1일동안 획득하는 보상 량'!$B:$G,LEFT('건물 성장 비용'!I$3,1)+1,0)
*IF(MOD($F351+LEFT($G$3,1)+4,5)=$U$6,$V$6)
*$E351,0)</f>
        <v>261666</v>
      </c>
      <c r="J351">
        <f>ROUNDDOWN(VLOOKUP($D351,'단계별 1일동안 획득하는 보상 량'!$B:$G,LEFT('건물 성장 비용'!J$3,1)+1,0)
*IF(MOD($F351+LEFT($G$3,1)+4,5)=$U$6,$V$6)
*$E351,0)</f>
        <v>174444</v>
      </c>
      <c r="K351">
        <f>ROUNDDOWN(VLOOKUP($D351,'단계별 1일동안 획득하는 보상 량'!$B:$G,LEFT('건물 성장 비용'!K$3,1)+1,0)
*IF(MOD($F351+LEFT($G$3,1)+4,5)=$U$6,$V$6)
*$E351,0)</f>
        <v>87222</v>
      </c>
      <c r="L351">
        <f>ROUNDDOWN(VLOOKUP($D351,'단계별 1일동안 획득하는 보상 량'!$B:$G,LEFT('건물 성장 비용'!L$3,1)+1,0)
*IF(MOD($F351+LEFT($G$3,1)+4,5)=$U$6,$V$6)
*$E351,0)</f>
        <v>436111</v>
      </c>
      <c r="M351">
        <f>ROUNDDOWN(VLOOKUP($D351,'단계별 1일동안 획득하는 보상 량'!$B:$G,LEFT('건물 성장 비용'!M$3,1)+1,0)
*IF(MOD($F351+LEFT($G$3,1)+4,5)=$U$6,$V$6)
*$E351,0)</f>
        <v>87222</v>
      </c>
      <c r="N351">
        <f>ROUNDDOWN(VLOOKUP($D351,'단계별 1일동안 획득하는 보상 량'!$B:$G,LEFT('건물 성장 비용'!N$3,1)+1,0)
*IF(MOD($F351+LEFT($G$3,1)+4,5)=$U$6,$V$6)
*$E351,0)</f>
        <v>436111</v>
      </c>
      <c r="O351">
        <f>ROUNDDOWN(VLOOKUP($D351,'단계별 1일동안 획득하는 보상 량'!$B:$G,LEFT('건물 성장 비용'!O$3,1)+1,0)
*IF(MOD($F351+LEFT($G$3,1)+4,5)=$U$6,$V$6)
*$E351,0)</f>
        <v>174444</v>
      </c>
      <c r="P351">
        <f>ROUNDDOWN(VLOOKUP($D351,'단계별 1일동안 획득하는 보상 량'!$B:$G,LEFT('건물 성장 비용'!P$3,1)+1,0)
*IF(MOD($F351+LEFT($G$3,1)+4,5)=$U$6,$V$6)
*$E351,0)</f>
        <v>436111</v>
      </c>
      <c r="Q351">
        <f>ROUNDDOWN(VLOOKUP($D351,'단계별 1일동안 획득하는 보상 량'!$B:$G,LEFT('건물 성장 비용'!Q$3,1)+1,0)
*IF(MOD($F351+LEFT($G$3,1)+4,5)=$U$6,$V$6)
*$E351,0)</f>
        <v>348889</v>
      </c>
      <c r="R351">
        <f>ROUNDDOWN(VLOOKUP($D351,'단계별 1일동안 획득하는 보상 량'!$B:$G,LEFT('건물 성장 비용'!R$3,1)+1,0)
*IF(MOD($F351+LEFT($G$3,1)+4,5)=$U$6,$V$6)
*$E351,0)</f>
        <v>436111</v>
      </c>
      <c r="S351">
        <f>ROUNDDOWN(VLOOKUP($D351,'단계별 1일동안 획득하는 보상 량'!$B:$G,LEFT('건물 성장 비용'!S$3,1)+1,0)
*IF(MOD($F351+LEFT($G$3,1)+4,5)=$U$6,$V$6)
*$E351,0)</f>
        <v>261666</v>
      </c>
    </row>
    <row r="352" spans="4:19" x14ac:dyDescent="0.3">
      <c r="D352">
        <f t="shared" si="5"/>
        <v>70</v>
      </c>
      <c r="E352" s="30">
        <v>1</v>
      </c>
      <c r="F352" s="27">
        <v>348</v>
      </c>
      <c r="G352">
        <f>ROUNDDOWN(VLOOKUP($D352,'단계별 1일동안 획득하는 보상 량'!$B:$G,LEFT('건물 성장 비용'!G$3,1)+1,0)
*IF(MOD($F352+LEFT($G$3,1)+4,5)=$U$7,$V$7)
*$E352,0)</f>
        <v>581481</v>
      </c>
      <c r="H352">
        <f>ROUNDDOWN(VLOOKUP($D352,'단계별 1일동안 획득하는 보상 량'!$B:$G,LEFT('건물 성장 비용'!H$3,1)+1,0)
*IF(MOD($F352+LEFT($G$3,1)+4,5)=$U$7,$V$7)
*$E352,0)</f>
        <v>465185</v>
      </c>
      <c r="I352">
        <f>ROUNDDOWN(VLOOKUP($D352,'단계별 1일동안 획득하는 보상 량'!$B:$G,LEFT('건물 성장 비용'!I$3,1)+1,0)
*IF(MOD($F352+LEFT($G$3,1)+4,5)=$U$7,$V$7)
*$E352,0)</f>
        <v>348889</v>
      </c>
      <c r="J352">
        <f>ROUNDDOWN(VLOOKUP($D352,'단계별 1일동안 획득하는 보상 량'!$B:$G,LEFT('건물 성장 비용'!J$3,1)+1,0)
*IF(MOD($F352+LEFT($G$3,1)+4,5)=$U$7,$V$7)
*$E352,0)</f>
        <v>232592</v>
      </c>
      <c r="K352">
        <f>ROUNDDOWN(VLOOKUP($D352,'단계별 1일동안 획득하는 보상 량'!$B:$G,LEFT('건물 성장 비용'!K$3,1)+1,0)
*IF(MOD($F352+LEFT($G$3,1)+4,5)=$U$7,$V$7)
*$E352,0)</f>
        <v>116296</v>
      </c>
      <c r="L352">
        <f>ROUNDDOWN(VLOOKUP($D352,'단계별 1일동안 획득하는 보상 량'!$B:$G,LEFT('건물 성장 비용'!L$3,1)+1,0)
*IF(MOD($F352+LEFT($G$3,1)+4,5)=$U$7,$V$7)
*$E352,0)</f>
        <v>581481</v>
      </c>
      <c r="M352">
        <f>ROUNDDOWN(VLOOKUP($D352,'단계별 1일동안 획득하는 보상 량'!$B:$G,LEFT('건물 성장 비용'!M$3,1)+1,0)
*IF(MOD($F352+LEFT($G$3,1)+4,5)=$U$7,$V$7)
*$E352,0)</f>
        <v>116296</v>
      </c>
      <c r="N352">
        <f>ROUNDDOWN(VLOOKUP($D352,'단계별 1일동안 획득하는 보상 량'!$B:$G,LEFT('건물 성장 비용'!N$3,1)+1,0)
*IF(MOD($F352+LEFT($G$3,1)+4,5)=$U$7,$V$7)
*$E352,0)</f>
        <v>581481</v>
      </c>
      <c r="O352">
        <f>ROUNDDOWN(VLOOKUP($D352,'단계별 1일동안 획득하는 보상 량'!$B:$G,LEFT('건물 성장 비용'!O$3,1)+1,0)
*IF(MOD($F352+LEFT($G$3,1)+4,5)=$U$7,$V$7)
*$E352,0)</f>
        <v>232592</v>
      </c>
      <c r="P352">
        <f>ROUNDDOWN(VLOOKUP($D352,'단계별 1일동안 획득하는 보상 량'!$B:$G,LEFT('건물 성장 비용'!P$3,1)+1,0)
*IF(MOD($F352+LEFT($G$3,1)+4,5)=$U$7,$V$7)
*$E352,0)</f>
        <v>581481</v>
      </c>
      <c r="Q352">
        <f>ROUNDDOWN(VLOOKUP($D352,'단계별 1일동안 획득하는 보상 량'!$B:$G,LEFT('건물 성장 비용'!Q$3,1)+1,0)
*IF(MOD($F352+LEFT($G$3,1)+4,5)=$U$7,$V$7)
*$E352,0)</f>
        <v>465185</v>
      </c>
      <c r="R352">
        <f>ROUNDDOWN(VLOOKUP($D352,'단계별 1일동안 획득하는 보상 량'!$B:$G,LEFT('건물 성장 비용'!R$3,1)+1,0)
*IF(MOD($F352+LEFT($G$3,1)+4,5)=$U$7,$V$7)
*$E352,0)</f>
        <v>581481</v>
      </c>
      <c r="S352">
        <f>ROUNDDOWN(VLOOKUP($D352,'단계별 1일동안 획득하는 보상 량'!$B:$G,LEFT('건물 성장 비용'!S$3,1)+1,0)
*IF(MOD($F352+LEFT($G$3,1)+4,5)=$U$7,$V$7)
*$E352,0)</f>
        <v>348889</v>
      </c>
    </row>
    <row r="353" spans="4:19" x14ac:dyDescent="0.3">
      <c r="D353">
        <f t="shared" si="5"/>
        <v>70</v>
      </c>
      <c r="E353" s="30">
        <v>1</v>
      </c>
      <c r="F353" s="27">
        <v>349</v>
      </c>
      <c r="G353">
        <f>ROUNDDOWN(VLOOKUP($D353,'단계별 1일동안 획득하는 보상 량'!$B:$G,LEFT('건물 성장 비용'!G$3,1)+1,0)
*IF(MOD($F353+LEFT($G$3,1)+4,5)=$U$8,$V$8)
*$E353,0)</f>
        <v>726852</v>
      </c>
      <c r="H353">
        <f>ROUNDDOWN(VLOOKUP($D353,'단계별 1일동안 획득하는 보상 량'!$B:$G,LEFT('건물 성장 비용'!H$3,1)+1,0)
*IF(MOD($F353+LEFT($G$3,1)+4,5)=$U$8,$V$8)
*$E353,0)</f>
        <v>581481</v>
      </c>
      <c r="I353">
        <f>ROUNDDOWN(VLOOKUP($D353,'단계별 1일동안 획득하는 보상 량'!$B:$G,LEFT('건물 성장 비용'!I$3,1)+1,0)
*IF(MOD($F353+LEFT($G$3,1)+4,5)=$U$8,$V$8)
*$E353,0)</f>
        <v>436111</v>
      </c>
      <c r="J353">
        <f>ROUNDDOWN(VLOOKUP($D353,'단계별 1일동안 획득하는 보상 량'!$B:$G,LEFT('건물 성장 비용'!J$3,1)+1,0)
*IF(MOD($F353+LEFT($G$3,1)+4,5)=$U$8,$V$8)
*$E353,0)</f>
        <v>290741</v>
      </c>
      <c r="K353">
        <f>ROUNDDOWN(VLOOKUP($D353,'단계별 1일동안 획득하는 보상 량'!$B:$G,LEFT('건물 성장 비용'!K$3,1)+1,0)
*IF(MOD($F353+LEFT($G$3,1)+4,5)=$U$8,$V$8)
*$E353,0)</f>
        <v>145370</v>
      </c>
      <c r="L353">
        <f>ROUNDDOWN(VLOOKUP($D353,'단계별 1일동안 획득하는 보상 량'!$B:$G,LEFT('건물 성장 비용'!L$3,1)+1,0)
*IF(MOD($F353+LEFT($G$3,1)+4,5)=$U$8,$V$8)
*$E353,0)</f>
        <v>726852</v>
      </c>
      <c r="M353">
        <f>ROUNDDOWN(VLOOKUP($D353,'단계별 1일동안 획득하는 보상 량'!$B:$G,LEFT('건물 성장 비용'!M$3,1)+1,0)
*IF(MOD($F353+LEFT($G$3,1)+4,5)=$U$8,$V$8)
*$E353,0)</f>
        <v>145370</v>
      </c>
      <c r="N353">
        <f>ROUNDDOWN(VLOOKUP($D353,'단계별 1일동안 획득하는 보상 량'!$B:$G,LEFT('건물 성장 비용'!N$3,1)+1,0)
*IF(MOD($F353+LEFT($G$3,1)+4,5)=$U$8,$V$8)
*$E353,0)</f>
        <v>726852</v>
      </c>
      <c r="O353">
        <f>ROUNDDOWN(VLOOKUP($D353,'단계별 1일동안 획득하는 보상 량'!$B:$G,LEFT('건물 성장 비용'!O$3,1)+1,0)
*IF(MOD($F353+LEFT($G$3,1)+4,5)=$U$8,$V$8)
*$E353,0)</f>
        <v>290741</v>
      </c>
      <c r="P353">
        <f>ROUNDDOWN(VLOOKUP($D353,'단계별 1일동안 획득하는 보상 량'!$B:$G,LEFT('건물 성장 비용'!P$3,1)+1,0)
*IF(MOD($F353+LEFT($G$3,1)+4,5)=$U$8,$V$8)
*$E353,0)</f>
        <v>726852</v>
      </c>
      <c r="Q353">
        <f>ROUNDDOWN(VLOOKUP($D353,'단계별 1일동안 획득하는 보상 량'!$B:$G,LEFT('건물 성장 비용'!Q$3,1)+1,0)
*IF(MOD($F353+LEFT($G$3,1)+4,5)=$U$8,$V$8)
*$E353,0)</f>
        <v>581481</v>
      </c>
      <c r="R353">
        <f>ROUNDDOWN(VLOOKUP($D353,'단계별 1일동안 획득하는 보상 량'!$B:$G,LEFT('건물 성장 비용'!R$3,1)+1,0)
*IF(MOD($F353+LEFT($G$3,1)+4,5)=$U$8,$V$8)
*$E353,0)</f>
        <v>726852</v>
      </c>
      <c r="S353">
        <f>ROUNDDOWN(VLOOKUP($D353,'단계별 1일동안 획득하는 보상 량'!$B:$G,LEFT('건물 성장 비용'!S$3,1)+1,0)
*IF(MOD($F353+LEFT($G$3,1)+4,5)=$U$8,$V$8)
*$E353,0)</f>
        <v>436111</v>
      </c>
    </row>
    <row r="354" spans="4:19" x14ac:dyDescent="0.3">
      <c r="D354">
        <f t="shared" si="5"/>
        <v>70</v>
      </c>
      <c r="E354" s="30">
        <v>1</v>
      </c>
      <c r="F354" s="27">
        <v>350</v>
      </c>
      <c r="G354">
        <f>ROUNDDOWN(VLOOKUP($D354,'단계별 1일동안 획득하는 보상 량'!$B:$G,LEFT('건물 성장 비용'!G$3,1)+1,0)
*IF(MOD($F354+LEFT($G$3,1)+4,5)=$U$9,$V$9)
*$E354,0)</f>
        <v>872222</v>
      </c>
      <c r="H354">
        <f>ROUNDDOWN(VLOOKUP($D354,'단계별 1일동안 획득하는 보상 량'!$B:$G,LEFT('건물 성장 비용'!H$3,1)+1,0)
*IF(MOD($F354+LEFT($G$3,1)+4,5)=$U$9,$V$9)
*$E354,0)</f>
        <v>697778</v>
      </c>
      <c r="I354">
        <f>ROUNDDOWN(VLOOKUP($D354,'단계별 1일동안 획득하는 보상 량'!$B:$G,LEFT('건물 성장 비용'!I$3,1)+1,0)
*IF(MOD($F354+LEFT($G$3,1)+4,5)=$U$9,$V$9)
*$E354,0)</f>
        <v>523333</v>
      </c>
      <c r="J354">
        <f>ROUNDDOWN(VLOOKUP($D354,'단계별 1일동안 획득하는 보상 량'!$B:$G,LEFT('건물 성장 비용'!J$3,1)+1,0)
*IF(MOD($F354+LEFT($G$3,1)+4,5)=$U$9,$V$9)
*$E354,0)</f>
        <v>348889</v>
      </c>
      <c r="K354">
        <f>ROUNDDOWN(VLOOKUP($D354,'단계별 1일동안 획득하는 보상 량'!$B:$G,LEFT('건물 성장 비용'!K$3,1)+1,0)
*IF(MOD($F354+LEFT($G$3,1)+4,5)=$U$9,$V$9)
*$E354,0)</f>
        <v>174444</v>
      </c>
      <c r="L354">
        <f>ROUNDDOWN(VLOOKUP($D354,'단계별 1일동안 획득하는 보상 량'!$B:$G,LEFT('건물 성장 비용'!L$3,1)+1,0)
*IF(MOD($F354+LEFT($G$3,1)+4,5)=$U$9,$V$9)
*$E354,0)</f>
        <v>872222</v>
      </c>
      <c r="M354">
        <f>ROUNDDOWN(VLOOKUP($D354,'단계별 1일동안 획득하는 보상 량'!$B:$G,LEFT('건물 성장 비용'!M$3,1)+1,0)
*IF(MOD($F354+LEFT($G$3,1)+4,5)=$U$9,$V$9)
*$E354,0)</f>
        <v>174444</v>
      </c>
      <c r="N354">
        <f>ROUNDDOWN(VLOOKUP($D354,'단계별 1일동안 획득하는 보상 량'!$B:$G,LEFT('건물 성장 비용'!N$3,1)+1,0)
*IF(MOD($F354+LEFT($G$3,1)+4,5)=$U$9,$V$9)
*$E354,0)</f>
        <v>872222</v>
      </c>
      <c r="O354">
        <f>ROUNDDOWN(VLOOKUP($D354,'단계별 1일동안 획득하는 보상 량'!$B:$G,LEFT('건물 성장 비용'!O$3,1)+1,0)
*IF(MOD($F354+LEFT($G$3,1)+4,5)=$U$9,$V$9)
*$E354,0)</f>
        <v>348889</v>
      </c>
      <c r="P354">
        <f>ROUNDDOWN(VLOOKUP($D354,'단계별 1일동안 획득하는 보상 량'!$B:$G,LEFT('건물 성장 비용'!P$3,1)+1,0)
*IF(MOD($F354+LEFT($G$3,1)+4,5)=$U$9,$V$9)
*$E354,0)</f>
        <v>872222</v>
      </c>
      <c r="Q354">
        <f>ROUNDDOWN(VLOOKUP($D354,'단계별 1일동안 획득하는 보상 량'!$B:$G,LEFT('건물 성장 비용'!Q$3,1)+1,0)
*IF(MOD($F354+LEFT($G$3,1)+4,5)=$U$9,$V$9)
*$E354,0)</f>
        <v>697778</v>
      </c>
      <c r="R354">
        <f>ROUNDDOWN(VLOOKUP($D354,'단계별 1일동안 획득하는 보상 량'!$B:$G,LEFT('건물 성장 비용'!R$3,1)+1,0)
*IF(MOD($F354+LEFT($G$3,1)+4,5)=$U$9,$V$9)
*$E354,0)</f>
        <v>872222</v>
      </c>
      <c r="S354">
        <f>ROUNDDOWN(VLOOKUP($D354,'단계별 1일동안 획득하는 보상 량'!$B:$G,LEFT('건물 성장 비용'!S$3,1)+1,0)
*IF(MOD($F354+LEFT($G$3,1)+4,5)=$U$9,$V$9)
*$E354,0)</f>
        <v>523333</v>
      </c>
    </row>
    <row r="355" spans="4:19" x14ac:dyDescent="0.3">
      <c r="D355">
        <f t="shared" si="5"/>
        <v>71</v>
      </c>
      <c r="E355" s="30">
        <v>1</v>
      </c>
      <c r="F355" s="27">
        <v>351</v>
      </c>
      <c r="G355">
        <f>ROUNDDOWN(VLOOKUP($D355,'단계별 1일동안 획득하는 보상 량'!$B:$G,LEFT('건물 성장 비용'!G$3,1)+1,0)
*IF(MOD($F355+LEFT($G$3,1)+4,5)=$U$5,$V$5)
*$E355,0)</f>
        <v>348889</v>
      </c>
      <c r="H355">
        <f>ROUNDDOWN(VLOOKUP($D355,'단계별 1일동안 획득하는 보상 량'!$B:$G,LEFT('건물 성장 비용'!H$3,1)+1,0)
*IF(MOD($F355+LEFT($G$3,1)+4,5)=$U$5,$V$5)
*$E355,0)</f>
        <v>279111</v>
      </c>
      <c r="I355">
        <f>ROUNDDOWN(VLOOKUP($D355,'단계별 1일동안 획득하는 보상 량'!$B:$G,LEFT('건물 성장 비용'!I$3,1)+1,0)
*IF(MOD($F355+LEFT($G$3,1)+4,5)=$U$5,$V$5)
*$E355,0)</f>
        <v>0</v>
      </c>
      <c r="J355">
        <f>ROUNDDOWN(VLOOKUP($D355,'단계별 1일동안 획득하는 보상 량'!$B:$G,LEFT('건물 성장 비용'!J$3,1)+1,0)
*IF(MOD($F355+LEFT($G$3,1)+4,5)=$U$5,$V$5)
*$E355,0)</f>
        <v>0</v>
      </c>
      <c r="K355">
        <f>ROUNDDOWN(VLOOKUP($D355,'단계별 1일동안 획득하는 보상 량'!$B:$G,LEFT('건물 성장 비용'!K$3,1)+1,0)
*IF(MOD($F355+LEFT($G$3,1)+4,5)=$U$5,$V$5)
*$E355,0)</f>
        <v>0</v>
      </c>
      <c r="L355">
        <f>ROUNDDOWN(VLOOKUP($D355,'단계별 1일동안 획득하는 보상 량'!$B:$G,LEFT('건물 성장 비용'!L$3,1)+1,0)
*IF(MOD($F355+LEFT($G$3,1)+4,5)=$U$5,$V$5)
*$E355,0)</f>
        <v>348889</v>
      </c>
      <c r="M355">
        <f>ROUNDDOWN(VLOOKUP($D355,'단계별 1일동안 획득하는 보상 량'!$B:$G,LEFT('건물 성장 비용'!M$3,1)+1,0)
*IF(MOD($F355+LEFT($G$3,1)+4,5)=$U$5,$V$5)
*$E355,0)</f>
        <v>0</v>
      </c>
      <c r="N355">
        <f>ROUNDDOWN(VLOOKUP($D355,'단계별 1일동안 획득하는 보상 량'!$B:$G,LEFT('건물 성장 비용'!N$3,1)+1,0)
*IF(MOD($F355+LEFT($G$3,1)+4,5)=$U$5,$V$5)
*$E355,0)</f>
        <v>348889</v>
      </c>
      <c r="O355">
        <f>ROUNDDOWN(VLOOKUP($D355,'단계별 1일동안 획득하는 보상 량'!$B:$G,LEFT('건물 성장 비용'!O$3,1)+1,0)
*IF(MOD($F355+LEFT($G$3,1)+4,5)=$U$5,$V$5)
*$E355,0)</f>
        <v>0</v>
      </c>
      <c r="P355">
        <f>ROUNDDOWN(VLOOKUP($D355,'단계별 1일동안 획득하는 보상 량'!$B:$G,LEFT('건물 성장 비용'!P$3,1)+1,0)
*IF(MOD($F355+LEFT($G$3,1)+4,5)=$U$5,$V$5)
*$E355,0)</f>
        <v>348889</v>
      </c>
      <c r="Q355">
        <f>ROUNDDOWN(VLOOKUP($D355,'단계별 1일동안 획득하는 보상 량'!$B:$G,LEFT('건물 성장 비용'!Q$3,1)+1,0)
*IF(MOD($F355+LEFT($G$3,1)+4,5)=$U$5,$V$5)
*$E355,0)</f>
        <v>279111</v>
      </c>
      <c r="R355">
        <f>ROUNDDOWN(VLOOKUP($D355,'단계별 1일동안 획득하는 보상 량'!$B:$G,LEFT('건물 성장 비용'!R$3,1)+1,0)
*IF(MOD($F355+LEFT($G$3,1)+4,5)=$U$5,$V$5)
*$E355,0)</f>
        <v>348889</v>
      </c>
      <c r="S355">
        <f>ROUNDDOWN(VLOOKUP($D355,'단계별 1일동안 획득하는 보상 량'!$B:$G,LEFT('건물 성장 비용'!S$3,1)+1,0)
*IF(MOD($F355+LEFT($G$3,1)+4,5)=$U$5,$V$5)
*$E355,0)</f>
        <v>0</v>
      </c>
    </row>
    <row r="356" spans="4:19" x14ac:dyDescent="0.3">
      <c r="D356">
        <f t="shared" si="5"/>
        <v>71</v>
      </c>
      <c r="E356" s="30">
        <v>1</v>
      </c>
      <c r="F356" s="27">
        <v>352</v>
      </c>
      <c r="G356">
        <f>ROUNDDOWN(VLOOKUP($D356,'단계별 1일동안 획득하는 보상 량'!$B:$G,LEFT('건물 성장 비용'!G$3,1)+1,0)
*IF(MOD($F356+LEFT($G$3,1)+4,5)=$U$6,$V$6)
*$E356,0)</f>
        <v>523333</v>
      </c>
      <c r="H356">
        <f>ROUNDDOWN(VLOOKUP($D356,'단계별 1일동안 획득하는 보상 량'!$B:$G,LEFT('건물 성장 비용'!H$3,1)+1,0)
*IF(MOD($F356+LEFT($G$3,1)+4,5)=$U$6,$V$6)
*$E356,0)</f>
        <v>418666</v>
      </c>
      <c r="I356">
        <f>ROUNDDOWN(VLOOKUP($D356,'단계별 1일동안 획득하는 보상 량'!$B:$G,LEFT('건물 성장 비용'!I$3,1)+1,0)
*IF(MOD($F356+LEFT($G$3,1)+4,5)=$U$6,$V$6)
*$E356,0)</f>
        <v>0</v>
      </c>
      <c r="J356">
        <f>ROUNDDOWN(VLOOKUP($D356,'단계별 1일동안 획득하는 보상 량'!$B:$G,LEFT('건물 성장 비용'!J$3,1)+1,0)
*IF(MOD($F356+LEFT($G$3,1)+4,5)=$U$6,$V$6)
*$E356,0)</f>
        <v>0</v>
      </c>
      <c r="K356">
        <f>ROUNDDOWN(VLOOKUP($D356,'단계별 1일동안 획득하는 보상 량'!$B:$G,LEFT('건물 성장 비용'!K$3,1)+1,0)
*IF(MOD($F356+LEFT($G$3,1)+4,5)=$U$6,$V$6)
*$E356,0)</f>
        <v>0</v>
      </c>
      <c r="L356">
        <f>ROUNDDOWN(VLOOKUP($D356,'단계별 1일동안 획득하는 보상 량'!$B:$G,LEFT('건물 성장 비용'!L$3,1)+1,0)
*IF(MOD($F356+LEFT($G$3,1)+4,5)=$U$6,$V$6)
*$E356,0)</f>
        <v>523333</v>
      </c>
      <c r="M356">
        <f>ROUNDDOWN(VLOOKUP($D356,'단계별 1일동안 획득하는 보상 량'!$B:$G,LEFT('건물 성장 비용'!M$3,1)+1,0)
*IF(MOD($F356+LEFT($G$3,1)+4,5)=$U$6,$V$6)
*$E356,0)</f>
        <v>0</v>
      </c>
      <c r="N356">
        <f>ROUNDDOWN(VLOOKUP($D356,'단계별 1일동안 획득하는 보상 량'!$B:$G,LEFT('건물 성장 비용'!N$3,1)+1,0)
*IF(MOD($F356+LEFT($G$3,1)+4,5)=$U$6,$V$6)
*$E356,0)</f>
        <v>523333</v>
      </c>
      <c r="O356">
        <f>ROUNDDOWN(VLOOKUP($D356,'단계별 1일동안 획득하는 보상 량'!$B:$G,LEFT('건물 성장 비용'!O$3,1)+1,0)
*IF(MOD($F356+LEFT($G$3,1)+4,5)=$U$6,$V$6)
*$E356,0)</f>
        <v>0</v>
      </c>
      <c r="P356">
        <f>ROUNDDOWN(VLOOKUP($D356,'단계별 1일동안 획득하는 보상 량'!$B:$G,LEFT('건물 성장 비용'!P$3,1)+1,0)
*IF(MOD($F356+LEFT($G$3,1)+4,5)=$U$6,$V$6)
*$E356,0)</f>
        <v>523333</v>
      </c>
      <c r="Q356">
        <f>ROUNDDOWN(VLOOKUP($D356,'단계별 1일동안 획득하는 보상 량'!$B:$G,LEFT('건물 성장 비용'!Q$3,1)+1,0)
*IF(MOD($F356+LEFT($G$3,1)+4,5)=$U$6,$V$6)
*$E356,0)</f>
        <v>418666</v>
      </c>
      <c r="R356">
        <f>ROUNDDOWN(VLOOKUP($D356,'단계별 1일동안 획득하는 보상 량'!$B:$G,LEFT('건물 성장 비용'!R$3,1)+1,0)
*IF(MOD($F356+LEFT($G$3,1)+4,5)=$U$6,$V$6)
*$E356,0)</f>
        <v>523333</v>
      </c>
      <c r="S356">
        <f>ROUNDDOWN(VLOOKUP($D356,'단계별 1일동안 획득하는 보상 량'!$B:$G,LEFT('건물 성장 비용'!S$3,1)+1,0)
*IF(MOD($F356+LEFT($G$3,1)+4,5)=$U$6,$V$6)
*$E356,0)</f>
        <v>0</v>
      </c>
    </row>
    <row r="357" spans="4:19" x14ac:dyDescent="0.3">
      <c r="D357">
        <f t="shared" si="5"/>
        <v>71</v>
      </c>
      <c r="E357" s="30">
        <v>1</v>
      </c>
      <c r="F357" s="27">
        <v>353</v>
      </c>
      <c r="G357">
        <f>ROUNDDOWN(VLOOKUP($D357,'단계별 1일동안 획득하는 보상 량'!$B:$G,LEFT('건물 성장 비용'!G$3,1)+1,0)
*IF(MOD($F357+LEFT($G$3,1)+4,5)=$U$7,$V$7)
*$E357,0)</f>
        <v>697778</v>
      </c>
      <c r="H357">
        <f>ROUNDDOWN(VLOOKUP($D357,'단계별 1일동안 획득하는 보상 량'!$B:$G,LEFT('건물 성장 비용'!H$3,1)+1,0)
*IF(MOD($F357+LEFT($G$3,1)+4,5)=$U$7,$V$7)
*$E357,0)</f>
        <v>558222</v>
      </c>
      <c r="I357">
        <f>ROUNDDOWN(VLOOKUP($D357,'단계별 1일동안 획득하는 보상 량'!$B:$G,LEFT('건물 성장 비용'!I$3,1)+1,0)
*IF(MOD($F357+LEFT($G$3,1)+4,5)=$U$7,$V$7)
*$E357,0)</f>
        <v>0</v>
      </c>
      <c r="J357">
        <f>ROUNDDOWN(VLOOKUP($D357,'단계별 1일동안 획득하는 보상 량'!$B:$G,LEFT('건물 성장 비용'!J$3,1)+1,0)
*IF(MOD($F357+LEFT($G$3,1)+4,5)=$U$7,$V$7)
*$E357,0)</f>
        <v>0</v>
      </c>
      <c r="K357">
        <f>ROUNDDOWN(VLOOKUP($D357,'단계별 1일동안 획득하는 보상 량'!$B:$G,LEFT('건물 성장 비용'!K$3,1)+1,0)
*IF(MOD($F357+LEFT($G$3,1)+4,5)=$U$7,$V$7)
*$E357,0)</f>
        <v>0</v>
      </c>
      <c r="L357">
        <f>ROUNDDOWN(VLOOKUP($D357,'단계별 1일동안 획득하는 보상 량'!$B:$G,LEFT('건물 성장 비용'!L$3,1)+1,0)
*IF(MOD($F357+LEFT($G$3,1)+4,5)=$U$7,$V$7)
*$E357,0)</f>
        <v>697778</v>
      </c>
      <c r="M357">
        <f>ROUNDDOWN(VLOOKUP($D357,'단계별 1일동안 획득하는 보상 량'!$B:$G,LEFT('건물 성장 비용'!M$3,1)+1,0)
*IF(MOD($F357+LEFT($G$3,1)+4,5)=$U$7,$V$7)
*$E357,0)</f>
        <v>0</v>
      </c>
      <c r="N357">
        <f>ROUNDDOWN(VLOOKUP($D357,'단계별 1일동안 획득하는 보상 량'!$B:$G,LEFT('건물 성장 비용'!N$3,1)+1,0)
*IF(MOD($F357+LEFT($G$3,1)+4,5)=$U$7,$V$7)
*$E357,0)</f>
        <v>697778</v>
      </c>
      <c r="O357">
        <f>ROUNDDOWN(VLOOKUP($D357,'단계별 1일동안 획득하는 보상 량'!$B:$G,LEFT('건물 성장 비용'!O$3,1)+1,0)
*IF(MOD($F357+LEFT($G$3,1)+4,5)=$U$7,$V$7)
*$E357,0)</f>
        <v>0</v>
      </c>
      <c r="P357">
        <f>ROUNDDOWN(VLOOKUP($D357,'단계별 1일동안 획득하는 보상 량'!$B:$G,LEFT('건물 성장 비용'!P$3,1)+1,0)
*IF(MOD($F357+LEFT($G$3,1)+4,5)=$U$7,$V$7)
*$E357,0)</f>
        <v>697778</v>
      </c>
      <c r="Q357">
        <f>ROUNDDOWN(VLOOKUP($D357,'단계별 1일동안 획득하는 보상 량'!$B:$G,LEFT('건물 성장 비용'!Q$3,1)+1,0)
*IF(MOD($F357+LEFT($G$3,1)+4,5)=$U$7,$V$7)
*$E357,0)</f>
        <v>558222</v>
      </c>
      <c r="R357">
        <f>ROUNDDOWN(VLOOKUP($D357,'단계별 1일동안 획득하는 보상 량'!$B:$G,LEFT('건물 성장 비용'!R$3,1)+1,0)
*IF(MOD($F357+LEFT($G$3,1)+4,5)=$U$7,$V$7)
*$E357,0)</f>
        <v>697778</v>
      </c>
      <c r="S357">
        <f>ROUNDDOWN(VLOOKUP($D357,'단계별 1일동안 획득하는 보상 량'!$B:$G,LEFT('건물 성장 비용'!S$3,1)+1,0)
*IF(MOD($F357+LEFT($G$3,1)+4,5)=$U$7,$V$7)
*$E357,0)</f>
        <v>0</v>
      </c>
    </row>
    <row r="358" spans="4:19" x14ac:dyDescent="0.3">
      <c r="D358">
        <f t="shared" si="5"/>
        <v>71</v>
      </c>
      <c r="E358" s="30">
        <v>1</v>
      </c>
      <c r="F358" s="27">
        <v>354</v>
      </c>
      <c r="G358">
        <f>ROUNDDOWN(VLOOKUP($D358,'단계별 1일동안 획득하는 보상 량'!$B:$G,LEFT('건물 성장 비용'!G$3,1)+1,0)
*IF(MOD($F358+LEFT($G$3,1)+4,5)=$U$8,$V$8)
*$E358,0)</f>
        <v>872222</v>
      </c>
      <c r="H358">
        <f>ROUNDDOWN(VLOOKUP($D358,'단계별 1일동안 획득하는 보상 량'!$B:$G,LEFT('건물 성장 비용'!H$3,1)+1,0)
*IF(MOD($F358+LEFT($G$3,1)+4,5)=$U$8,$V$8)
*$E358,0)</f>
        <v>697778</v>
      </c>
      <c r="I358">
        <f>ROUNDDOWN(VLOOKUP($D358,'단계별 1일동안 획득하는 보상 량'!$B:$G,LEFT('건물 성장 비용'!I$3,1)+1,0)
*IF(MOD($F358+LEFT($G$3,1)+4,5)=$U$8,$V$8)
*$E358,0)</f>
        <v>0</v>
      </c>
      <c r="J358">
        <f>ROUNDDOWN(VLOOKUP($D358,'단계별 1일동안 획득하는 보상 량'!$B:$G,LEFT('건물 성장 비용'!J$3,1)+1,0)
*IF(MOD($F358+LEFT($G$3,1)+4,5)=$U$8,$V$8)
*$E358,0)</f>
        <v>0</v>
      </c>
      <c r="K358">
        <f>ROUNDDOWN(VLOOKUP($D358,'단계별 1일동안 획득하는 보상 량'!$B:$G,LEFT('건물 성장 비용'!K$3,1)+1,0)
*IF(MOD($F358+LEFT($G$3,1)+4,5)=$U$8,$V$8)
*$E358,0)</f>
        <v>0</v>
      </c>
      <c r="L358">
        <f>ROUNDDOWN(VLOOKUP($D358,'단계별 1일동안 획득하는 보상 량'!$B:$G,LEFT('건물 성장 비용'!L$3,1)+1,0)
*IF(MOD($F358+LEFT($G$3,1)+4,5)=$U$8,$V$8)
*$E358,0)</f>
        <v>872222</v>
      </c>
      <c r="M358">
        <f>ROUNDDOWN(VLOOKUP($D358,'단계별 1일동안 획득하는 보상 량'!$B:$G,LEFT('건물 성장 비용'!M$3,1)+1,0)
*IF(MOD($F358+LEFT($G$3,1)+4,5)=$U$8,$V$8)
*$E358,0)</f>
        <v>0</v>
      </c>
      <c r="N358">
        <f>ROUNDDOWN(VLOOKUP($D358,'단계별 1일동안 획득하는 보상 량'!$B:$G,LEFT('건물 성장 비용'!N$3,1)+1,0)
*IF(MOD($F358+LEFT($G$3,1)+4,5)=$U$8,$V$8)
*$E358,0)</f>
        <v>872222</v>
      </c>
      <c r="O358">
        <f>ROUNDDOWN(VLOOKUP($D358,'단계별 1일동안 획득하는 보상 량'!$B:$G,LEFT('건물 성장 비용'!O$3,1)+1,0)
*IF(MOD($F358+LEFT($G$3,1)+4,5)=$U$8,$V$8)
*$E358,0)</f>
        <v>0</v>
      </c>
      <c r="P358">
        <f>ROUNDDOWN(VLOOKUP($D358,'단계별 1일동안 획득하는 보상 량'!$B:$G,LEFT('건물 성장 비용'!P$3,1)+1,0)
*IF(MOD($F358+LEFT($G$3,1)+4,5)=$U$8,$V$8)
*$E358,0)</f>
        <v>872222</v>
      </c>
      <c r="Q358">
        <f>ROUNDDOWN(VLOOKUP($D358,'단계별 1일동안 획득하는 보상 량'!$B:$G,LEFT('건물 성장 비용'!Q$3,1)+1,0)
*IF(MOD($F358+LEFT($G$3,1)+4,5)=$U$8,$V$8)
*$E358,0)</f>
        <v>697778</v>
      </c>
      <c r="R358">
        <f>ROUNDDOWN(VLOOKUP($D358,'단계별 1일동안 획득하는 보상 량'!$B:$G,LEFT('건물 성장 비용'!R$3,1)+1,0)
*IF(MOD($F358+LEFT($G$3,1)+4,5)=$U$8,$V$8)
*$E358,0)</f>
        <v>872222</v>
      </c>
      <c r="S358">
        <f>ROUNDDOWN(VLOOKUP($D358,'단계별 1일동안 획득하는 보상 량'!$B:$G,LEFT('건물 성장 비용'!S$3,1)+1,0)
*IF(MOD($F358+LEFT($G$3,1)+4,5)=$U$8,$V$8)
*$E358,0)</f>
        <v>0</v>
      </c>
    </row>
    <row r="359" spans="4:19" x14ac:dyDescent="0.3">
      <c r="D359">
        <f t="shared" si="5"/>
        <v>71</v>
      </c>
      <c r="E359" s="30">
        <v>1</v>
      </c>
      <c r="F359" s="27">
        <v>355</v>
      </c>
      <c r="G359">
        <f>ROUNDDOWN(VLOOKUP($D359,'단계별 1일동안 획득하는 보상 량'!$B:$G,LEFT('건물 성장 비용'!G$3,1)+1,0)
*IF(MOD($F359+LEFT($G$3,1)+4,5)=$U$9,$V$9)
*$E359,0)</f>
        <v>1046667</v>
      </c>
      <c r="H359">
        <f>ROUNDDOWN(VLOOKUP($D359,'단계별 1일동안 획득하는 보상 량'!$B:$G,LEFT('건물 성장 비용'!H$3,1)+1,0)
*IF(MOD($F359+LEFT($G$3,1)+4,5)=$U$9,$V$9)
*$E359,0)</f>
        <v>837333</v>
      </c>
      <c r="I359">
        <f>ROUNDDOWN(VLOOKUP($D359,'단계별 1일동안 획득하는 보상 량'!$B:$G,LEFT('건물 성장 비용'!I$3,1)+1,0)
*IF(MOD($F359+LEFT($G$3,1)+4,5)=$U$9,$V$9)
*$E359,0)</f>
        <v>0</v>
      </c>
      <c r="J359">
        <f>ROUNDDOWN(VLOOKUP($D359,'단계별 1일동안 획득하는 보상 량'!$B:$G,LEFT('건물 성장 비용'!J$3,1)+1,0)
*IF(MOD($F359+LEFT($G$3,1)+4,5)=$U$9,$V$9)
*$E359,0)</f>
        <v>0</v>
      </c>
      <c r="K359">
        <f>ROUNDDOWN(VLOOKUP($D359,'단계별 1일동안 획득하는 보상 량'!$B:$G,LEFT('건물 성장 비용'!K$3,1)+1,0)
*IF(MOD($F359+LEFT($G$3,1)+4,5)=$U$9,$V$9)
*$E359,0)</f>
        <v>0</v>
      </c>
      <c r="L359">
        <f>ROUNDDOWN(VLOOKUP($D359,'단계별 1일동안 획득하는 보상 량'!$B:$G,LEFT('건물 성장 비용'!L$3,1)+1,0)
*IF(MOD($F359+LEFT($G$3,1)+4,5)=$U$9,$V$9)
*$E359,0)</f>
        <v>1046667</v>
      </c>
      <c r="M359">
        <f>ROUNDDOWN(VLOOKUP($D359,'단계별 1일동안 획득하는 보상 량'!$B:$G,LEFT('건물 성장 비용'!M$3,1)+1,0)
*IF(MOD($F359+LEFT($G$3,1)+4,5)=$U$9,$V$9)
*$E359,0)</f>
        <v>0</v>
      </c>
      <c r="N359">
        <f>ROUNDDOWN(VLOOKUP($D359,'단계별 1일동안 획득하는 보상 량'!$B:$G,LEFT('건물 성장 비용'!N$3,1)+1,0)
*IF(MOD($F359+LEFT($G$3,1)+4,5)=$U$9,$V$9)
*$E359,0)</f>
        <v>1046667</v>
      </c>
      <c r="O359">
        <f>ROUNDDOWN(VLOOKUP($D359,'단계별 1일동안 획득하는 보상 량'!$B:$G,LEFT('건물 성장 비용'!O$3,1)+1,0)
*IF(MOD($F359+LEFT($G$3,1)+4,5)=$U$9,$V$9)
*$E359,0)</f>
        <v>0</v>
      </c>
      <c r="P359">
        <f>ROUNDDOWN(VLOOKUP($D359,'단계별 1일동안 획득하는 보상 량'!$B:$G,LEFT('건물 성장 비용'!P$3,1)+1,0)
*IF(MOD($F359+LEFT($G$3,1)+4,5)=$U$9,$V$9)
*$E359,0)</f>
        <v>1046667</v>
      </c>
      <c r="Q359">
        <f>ROUNDDOWN(VLOOKUP($D359,'단계별 1일동안 획득하는 보상 량'!$B:$G,LEFT('건물 성장 비용'!Q$3,1)+1,0)
*IF(MOD($F359+LEFT($G$3,1)+4,5)=$U$9,$V$9)
*$E359,0)</f>
        <v>837333</v>
      </c>
      <c r="R359">
        <f>ROUNDDOWN(VLOOKUP($D359,'단계별 1일동안 획득하는 보상 량'!$B:$G,LEFT('건물 성장 비용'!R$3,1)+1,0)
*IF(MOD($F359+LEFT($G$3,1)+4,5)=$U$9,$V$9)
*$E359,0)</f>
        <v>1046667</v>
      </c>
      <c r="S359">
        <f>ROUNDDOWN(VLOOKUP($D359,'단계별 1일동안 획득하는 보상 량'!$B:$G,LEFT('건물 성장 비용'!S$3,1)+1,0)
*IF(MOD($F359+LEFT($G$3,1)+4,5)=$U$9,$V$9)
*$E359,0)</f>
        <v>0</v>
      </c>
    </row>
    <row r="360" spans="4:19" x14ac:dyDescent="0.3">
      <c r="D360">
        <f t="shared" si="5"/>
        <v>72</v>
      </c>
      <c r="E360" s="30">
        <v>1</v>
      </c>
      <c r="F360" s="27">
        <v>356</v>
      </c>
      <c r="G360">
        <f>ROUNDDOWN(VLOOKUP($D360,'단계별 1일동안 획득하는 보상 량'!$B:$G,LEFT('건물 성장 비용'!G$3,1)+1,0)
*IF(MOD($F360+LEFT($G$3,1)+4,5)=$U$5,$V$5)
*$E360,0)</f>
        <v>418666</v>
      </c>
      <c r="H360">
        <f>ROUNDDOWN(VLOOKUP($D360,'단계별 1일동안 획득하는 보상 량'!$B:$G,LEFT('건물 성장 비용'!H$3,1)+1,0)
*IF(MOD($F360+LEFT($G$3,1)+4,5)=$U$5,$V$5)
*$E360,0)</f>
        <v>0</v>
      </c>
      <c r="I360">
        <f>ROUNDDOWN(VLOOKUP($D360,'단계별 1일동안 획득하는 보상 량'!$B:$G,LEFT('건물 성장 비용'!I$3,1)+1,0)
*IF(MOD($F360+LEFT($G$3,1)+4,5)=$U$5,$V$5)
*$E360,0)</f>
        <v>251200</v>
      </c>
      <c r="J360">
        <f>ROUNDDOWN(VLOOKUP($D360,'단계별 1일동안 획득하는 보상 량'!$B:$G,LEFT('건물 성장 비용'!J$3,1)+1,0)
*IF(MOD($F360+LEFT($G$3,1)+4,5)=$U$5,$V$5)
*$E360,0)</f>
        <v>0</v>
      </c>
      <c r="K360">
        <f>ROUNDDOWN(VLOOKUP($D360,'단계별 1일동안 획득하는 보상 량'!$B:$G,LEFT('건물 성장 비용'!K$3,1)+1,0)
*IF(MOD($F360+LEFT($G$3,1)+4,5)=$U$5,$V$5)
*$E360,0)</f>
        <v>0</v>
      </c>
      <c r="L360">
        <f>ROUNDDOWN(VLOOKUP($D360,'단계별 1일동안 획득하는 보상 량'!$B:$G,LEFT('건물 성장 비용'!L$3,1)+1,0)
*IF(MOD($F360+LEFT($G$3,1)+4,5)=$U$5,$V$5)
*$E360,0)</f>
        <v>418666</v>
      </c>
      <c r="M360">
        <f>ROUNDDOWN(VLOOKUP($D360,'단계별 1일동안 획득하는 보상 량'!$B:$G,LEFT('건물 성장 비용'!M$3,1)+1,0)
*IF(MOD($F360+LEFT($G$3,1)+4,5)=$U$5,$V$5)
*$E360,0)</f>
        <v>0</v>
      </c>
      <c r="N360">
        <f>ROUNDDOWN(VLOOKUP($D360,'단계별 1일동안 획득하는 보상 량'!$B:$G,LEFT('건물 성장 비용'!N$3,1)+1,0)
*IF(MOD($F360+LEFT($G$3,1)+4,5)=$U$5,$V$5)
*$E360,0)</f>
        <v>418666</v>
      </c>
      <c r="O360">
        <f>ROUNDDOWN(VLOOKUP($D360,'단계별 1일동안 획득하는 보상 량'!$B:$G,LEFT('건물 성장 비용'!O$3,1)+1,0)
*IF(MOD($F360+LEFT($G$3,1)+4,5)=$U$5,$V$5)
*$E360,0)</f>
        <v>0</v>
      </c>
      <c r="P360">
        <f>ROUNDDOWN(VLOOKUP($D360,'단계별 1일동안 획득하는 보상 량'!$B:$G,LEFT('건물 성장 비용'!P$3,1)+1,0)
*IF(MOD($F360+LEFT($G$3,1)+4,5)=$U$5,$V$5)
*$E360,0)</f>
        <v>418666</v>
      </c>
      <c r="Q360">
        <f>ROUNDDOWN(VLOOKUP($D360,'단계별 1일동안 획득하는 보상 량'!$B:$G,LEFT('건물 성장 비용'!Q$3,1)+1,0)
*IF(MOD($F360+LEFT($G$3,1)+4,5)=$U$5,$V$5)
*$E360,0)</f>
        <v>0</v>
      </c>
      <c r="R360">
        <f>ROUNDDOWN(VLOOKUP($D360,'단계별 1일동안 획득하는 보상 량'!$B:$G,LEFT('건물 성장 비용'!R$3,1)+1,0)
*IF(MOD($F360+LEFT($G$3,1)+4,5)=$U$5,$V$5)
*$E360,0)</f>
        <v>418666</v>
      </c>
      <c r="S360">
        <f>ROUNDDOWN(VLOOKUP($D360,'단계별 1일동안 획득하는 보상 량'!$B:$G,LEFT('건물 성장 비용'!S$3,1)+1,0)
*IF(MOD($F360+LEFT($G$3,1)+4,5)=$U$5,$V$5)
*$E360,0)</f>
        <v>251200</v>
      </c>
    </row>
    <row r="361" spans="4:19" x14ac:dyDescent="0.3">
      <c r="D361">
        <f t="shared" si="5"/>
        <v>72</v>
      </c>
      <c r="E361" s="30">
        <v>1</v>
      </c>
      <c r="F361" s="27">
        <v>357</v>
      </c>
      <c r="G361">
        <f>ROUNDDOWN(VLOOKUP($D361,'단계별 1일동안 획득하는 보상 량'!$B:$G,LEFT('건물 성장 비용'!G$3,1)+1,0)
*IF(MOD($F361+LEFT($G$3,1)+4,5)=$U$6,$V$6)
*$E361,0)</f>
        <v>628000</v>
      </c>
      <c r="H361">
        <f>ROUNDDOWN(VLOOKUP($D361,'단계별 1일동안 획득하는 보상 량'!$B:$G,LEFT('건물 성장 비용'!H$3,1)+1,0)
*IF(MOD($F361+LEFT($G$3,1)+4,5)=$U$6,$V$6)
*$E361,0)</f>
        <v>0</v>
      </c>
      <c r="I361">
        <f>ROUNDDOWN(VLOOKUP($D361,'단계별 1일동안 획득하는 보상 량'!$B:$G,LEFT('건물 성장 비용'!I$3,1)+1,0)
*IF(MOD($F361+LEFT($G$3,1)+4,5)=$U$6,$V$6)
*$E361,0)</f>
        <v>376800</v>
      </c>
      <c r="J361">
        <f>ROUNDDOWN(VLOOKUP($D361,'단계별 1일동안 획득하는 보상 량'!$B:$G,LEFT('건물 성장 비용'!J$3,1)+1,0)
*IF(MOD($F361+LEFT($G$3,1)+4,5)=$U$6,$V$6)
*$E361,0)</f>
        <v>0</v>
      </c>
      <c r="K361">
        <f>ROUNDDOWN(VLOOKUP($D361,'단계별 1일동안 획득하는 보상 량'!$B:$G,LEFT('건물 성장 비용'!K$3,1)+1,0)
*IF(MOD($F361+LEFT($G$3,1)+4,5)=$U$6,$V$6)
*$E361,0)</f>
        <v>0</v>
      </c>
      <c r="L361">
        <f>ROUNDDOWN(VLOOKUP($D361,'단계별 1일동안 획득하는 보상 량'!$B:$G,LEFT('건물 성장 비용'!L$3,1)+1,0)
*IF(MOD($F361+LEFT($G$3,1)+4,5)=$U$6,$V$6)
*$E361,0)</f>
        <v>628000</v>
      </c>
      <c r="M361">
        <f>ROUNDDOWN(VLOOKUP($D361,'단계별 1일동안 획득하는 보상 량'!$B:$G,LEFT('건물 성장 비용'!M$3,1)+1,0)
*IF(MOD($F361+LEFT($G$3,1)+4,5)=$U$6,$V$6)
*$E361,0)</f>
        <v>0</v>
      </c>
      <c r="N361">
        <f>ROUNDDOWN(VLOOKUP($D361,'단계별 1일동안 획득하는 보상 량'!$B:$G,LEFT('건물 성장 비용'!N$3,1)+1,0)
*IF(MOD($F361+LEFT($G$3,1)+4,5)=$U$6,$V$6)
*$E361,0)</f>
        <v>628000</v>
      </c>
      <c r="O361">
        <f>ROUNDDOWN(VLOOKUP($D361,'단계별 1일동안 획득하는 보상 량'!$B:$G,LEFT('건물 성장 비용'!O$3,1)+1,0)
*IF(MOD($F361+LEFT($G$3,1)+4,5)=$U$6,$V$6)
*$E361,0)</f>
        <v>0</v>
      </c>
      <c r="P361">
        <f>ROUNDDOWN(VLOOKUP($D361,'단계별 1일동안 획득하는 보상 량'!$B:$G,LEFT('건물 성장 비용'!P$3,1)+1,0)
*IF(MOD($F361+LEFT($G$3,1)+4,5)=$U$6,$V$6)
*$E361,0)</f>
        <v>628000</v>
      </c>
      <c r="Q361">
        <f>ROUNDDOWN(VLOOKUP($D361,'단계별 1일동안 획득하는 보상 량'!$B:$G,LEFT('건물 성장 비용'!Q$3,1)+1,0)
*IF(MOD($F361+LEFT($G$3,1)+4,5)=$U$6,$V$6)
*$E361,0)</f>
        <v>0</v>
      </c>
      <c r="R361">
        <f>ROUNDDOWN(VLOOKUP($D361,'단계별 1일동안 획득하는 보상 량'!$B:$G,LEFT('건물 성장 비용'!R$3,1)+1,0)
*IF(MOD($F361+LEFT($G$3,1)+4,5)=$U$6,$V$6)
*$E361,0)</f>
        <v>628000</v>
      </c>
      <c r="S361">
        <f>ROUNDDOWN(VLOOKUP($D361,'단계별 1일동안 획득하는 보상 량'!$B:$G,LEFT('건물 성장 비용'!S$3,1)+1,0)
*IF(MOD($F361+LEFT($G$3,1)+4,5)=$U$6,$V$6)
*$E361,0)</f>
        <v>376800</v>
      </c>
    </row>
    <row r="362" spans="4:19" x14ac:dyDescent="0.3">
      <c r="D362">
        <f t="shared" si="5"/>
        <v>72</v>
      </c>
      <c r="E362" s="30">
        <v>1</v>
      </c>
      <c r="F362" s="27">
        <v>358</v>
      </c>
      <c r="G362">
        <f>ROUNDDOWN(VLOOKUP($D362,'단계별 1일동안 획득하는 보상 량'!$B:$G,LEFT('건물 성장 비용'!G$3,1)+1,0)
*IF(MOD($F362+LEFT($G$3,1)+4,5)=$U$7,$V$7)
*$E362,0)</f>
        <v>837333</v>
      </c>
      <c r="H362">
        <f>ROUNDDOWN(VLOOKUP($D362,'단계별 1일동안 획득하는 보상 량'!$B:$G,LEFT('건물 성장 비용'!H$3,1)+1,0)
*IF(MOD($F362+LEFT($G$3,1)+4,5)=$U$7,$V$7)
*$E362,0)</f>
        <v>0</v>
      </c>
      <c r="I362">
        <f>ROUNDDOWN(VLOOKUP($D362,'단계별 1일동안 획득하는 보상 량'!$B:$G,LEFT('건물 성장 비용'!I$3,1)+1,0)
*IF(MOD($F362+LEFT($G$3,1)+4,5)=$U$7,$V$7)
*$E362,0)</f>
        <v>502400</v>
      </c>
      <c r="J362">
        <f>ROUNDDOWN(VLOOKUP($D362,'단계별 1일동안 획득하는 보상 량'!$B:$G,LEFT('건물 성장 비용'!J$3,1)+1,0)
*IF(MOD($F362+LEFT($G$3,1)+4,5)=$U$7,$V$7)
*$E362,0)</f>
        <v>0</v>
      </c>
      <c r="K362">
        <f>ROUNDDOWN(VLOOKUP($D362,'단계별 1일동안 획득하는 보상 량'!$B:$G,LEFT('건물 성장 비용'!K$3,1)+1,0)
*IF(MOD($F362+LEFT($G$3,1)+4,5)=$U$7,$V$7)
*$E362,0)</f>
        <v>0</v>
      </c>
      <c r="L362">
        <f>ROUNDDOWN(VLOOKUP($D362,'단계별 1일동안 획득하는 보상 량'!$B:$G,LEFT('건물 성장 비용'!L$3,1)+1,0)
*IF(MOD($F362+LEFT($G$3,1)+4,5)=$U$7,$V$7)
*$E362,0)</f>
        <v>837333</v>
      </c>
      <c r="M362">
        <f>ROUNDDOWN(VLOOKUP($D362,'단계별 1일동안 획득하는 보상 량'!$B:$G,LEFT('건물 성장 비용'!M$3,1)+1,0)
*IF(MOD($F362+LEFT($G$3,1)+4,5)=$U$7,$V$7)
*$E362,0)</f>
        <v>0</v>
      </c>
      <c r="N362">
        <f>ROUNDDOWN(VLOOKUP($D362,'단계별 1일동안 획득하는 보상 량'!$B:$G,LEFT('건물 성장 비용'!N$3,1)+1,0)
*IF(MOD($F362+LEFT($G$3,1)+4,5)=$U$7,$V$7)
*$E362,0)</f>
        <v>837333</v>
      </c>
      <c r="O362">
        <f>ROUNDDOWN(VLOOKUP($D362,'단계별 1일동안 획득하는 보상 량'!$B:$G,LEFT('건물 성장 비용'!O$3,1)+1,0)
*IF(MOD($F362+LEFT($G$3,1)+4,5)=$U$7,$V$7)
*$E362,0)</f>
        <v>0</v>
      </c>
      <c r="P362">
        <f>ROUNDDOWN(VLOOKUP($D362,'단계별 1일동안 획득하는 보상 량'!$B:$G,LEFT('건물 성장 비용'!P$3,1)+1,0)
*IF(MOD($F362+LEFT($G$3,1)+4,5)=$U$7,$V$7)
*$E362,0)</f>
        <v>837333</v>
      </c>
      <c r="Q362">
        <f>ROUNDDOWN(VLOOKUP($D362,'단계별 1일동안 획득하는 보상 량'!$B:$G,LEFT('건물 성장 비용'!Q$3,1)+1,0)
*IF(MOD($F362+LEFT($G$3,1)+4,5)=$U$7,$V$7)
*$E362,0)</f>
        <v>0</v>
      </c>
      <c r="R362">
        <f>ROUNDDOWN(VLOOKUP($D362,'단계별 1일동안 획득하는 보상 량'!$B:$G,LEFT('건물 성장 비용'!R$3,1)+1,0)
*IF(MOD($F362+LEFT($G$3,1)+4,5)=$U$7,$V$7)
*$E362,0)</f>
        <v>837333</v>
      </c>
      <c r="S362">
        <f>ROUNDDOWN(VLOOKUP($D362,'단계별 1일동안 획득하는 보상 량'!$B:$G,LEFT('건물 성장 비용'!S$3,1)+1,0)
*IF(MOD($F362+LEFT($G$3,1)+4,5)=$U$7,$V$7)
*$E362,0)</f>
        <v>502400</v>
      </c>
    </row>
    <row r="363" spans="4:19" x14ac:dyDescent="0.3">
      <c r="D363">
        <f t="shared" si="5"/>
        <v>72</v>
      </c>
      <c r="E363" s="30">
        <v>1</v>
      </c>
      <c r="F363" s="27">
        <v>359</v>
      </c>
      <c r="G363">
        <f>ROUNDDOWN(VLOOKUP($D363,'단계별 1일동안 획득하는 보상 량'!$B:$G,LEFT('건물 성장 비용'!G$3,1)+1,0)
*IF(MOD($F363+LEFT($G$3,1)+4,5)=$U$8,$V$8)
*$E363,0)</f>
        <v>1046667</v>
      </c>
      <c r="H363">
        <f>ROUNDDOWN(VLOOKUP($D363,'단계별 1일동안 획득하는 보상 량'!$B:$G,LEFT('건물 성장 비용'!H$3,1)+1,0)
*IF(MOD($F363+LEFT($G$3,1)+4,5)=$U$8,$V$8)
*$E363,0)</f>
        <v>0</v>
      </c>
      <c r="I363">
        <f>ROUNDDOWN(VLOOKUP($D363,'단계별 1일동안 획득하는 보상 량'!$B:$G,LEFT('건물 성장 비용'!I$3,1)+1,0)
*IF(MOD($F363+LEFT($G$3,1)+4,5)=$U$8,$V$8)
*$E363,0)</f>
        <v>628000</v>
      </c>
      <c r="J363">
        <f>ROUNDDOWN(VLOOKUP($D363,'단계별 1일동안 획득하는 보상 량'!$B:$G,LEFT('건물 성장 비용'!J$3,1)+1,0)
*IF(MOD($F363+LEFT($G$3,1)+4,5)=$U$8,$V$8)
*$E363,0)</f>
        <v>0</v>
      </c>
      <c r="K363">
        <f>ROUNDDOWN(VLOOKUP($D363,'단계별 1일동안 획득하는 보상 량'!$B:$G,LEFT('건물 성장 비용'!K$3,1)+1,0)
*IF(MOD($F363+LEFT($G$3,1)+4,5)=$U$8,$V$8)
*$E363,0)</f>
        <v>0</v>
      </c>
      <c r="L363">
        <f>ROUNDDOWN(VLOOKUP($D363,'단계별 1일동안 획득하는 보상 량'!$B:$G,LEFT('건물 성장 비용'!L$3,1)+1,0)
*IF(MOD($F363+LEFT($G$3,1)+4,5)=$U$8,$V$8)
*$E363,0)</f>
        <v>1046667</v>
      </c>
      <c r="M363">
        <f>ROUNDDOWN(VLOOKUP($D363,'단계별 1일동안 획득하는 보상 량'!$B:$G,LEFT('건물 성장 비용'!M$3,1)+1,0)
*IF(MOD($F363+LEFT($G$3,1)+4,5)=$U$8,$V$8)
*$E363,0)</f>
        <v>0</v>
      </c>
      <c r="N363">
        <f>ROUNDDOWN(VLOOKUP($D363,'단계별 1일동안 획득하는 보상 량'!$B:$G,LEFT('건물 성장 비용'!N$3,1)+1,0)
*IF(MOD($F363+LEFT($G$3,1)+4,5)=$U$8,$V$8)
*$E363,0)</f>
        <v>1046667</v>
      </c>
      <c r="O363">
        <f>ROUNDDOWN(VLOOKUP($D363,'단계별 1일동안 획득하는 보상 량'!$B:$G,LEFT('건물 성장 비용'!O$3,1)+1,0)
*IF(MOD($F363+LEFT($G$3,1)+4,5)=$U$8,$V$8)
*$E363,0)</f>
        <v>0</v>
      </c>
      <c r="P363">
        <f>ROUNDDOWN(VLOOKUP($D363,'단계별 1일동안 획득하는 보상 량'!$B:$G,LEFT('건물 성장 비용'!P$3,1)+1,0)
*IF(MOD($F363+LEFT($G$3,1)+4,5)=$U$8,$V$8)
*$E363,0)</f>
        <v>1046667</v>
      </c>
      <c r="Q363">
        <f>ROUNDDOWN(VLOOKUP($D363,'단계별 1일동안 획득하는 보상 량'!$B:$G,LEFT('건물 성장 비용'!Q$3,1)+1,0)
*IF(MOD($F363+LEFT($G$3,1)+4,5)=$U$8,$V$8)
*$E363,0)</f>
        <v>0</v>
      </c>
      <c r="R363">
        <f>ROUNDDOWN(VLOOKUP($D363,'단계별 1일동안 획득하는 보상 량'!$B:$G,LEFT('건물 성장 비용'!R$3,1)+1,0)
*IF(MOD($F363+LEFT($G$3,1)+4,5)=$U$8,$V$8)
*$E363,0)</f>
        <v>1046667</v>
      </c>
      <c r="S363">
        <f>ROUNDDOWN(VLOOKUP($D363,'단계별 1일동안 획득하는 보상 량'!$B:$G,LEFT('건물 성장 비용'!S$3,1)+1,0)
*IF(MOD($F363+LEFT($G$3,1)+4,5)=$U$8,$V$8)
*$E363,0)</f>
        <v>628000</v>
      </c>
    </row>
    <row r="364" spans="4:19" x14ac:dyDescent="0.3">
      <c r="D364">
        <f t="shared" si="5"/>
        <v>72</v>
      </c>
      <c r="E364" s="30">
        <v>1</v>
      </c>
      <c r="F364" s="27">
        <v>360</v>
      </c>
      <c r="G364">
        <f>ROUNDDOWN(VLOOKUP($D364,'단계별 1일동안 획득하는 보상 량'!$B:$G,LEFT('건물 성장 비용'!G$3,1)+1,0)
*IF(MOD($F364+LEFT($G$3,1)+4,5)=$U$9,$V$9)
*$E364,0)</f>
        <v>1256000</v>
      </c>
      <c r="H364">
        <f>ROUNDDOWN(VLOOKUP($D364,'단계별 1일동안 획득하는 보상 량'!$B:$G,LEFT('건물 성장 비용'!H$3,1)+1,0)
*IF(MOD($F364+LEFT($G$3,1)+4,5)=$U$9,$V$9)
*$E364,0)</f>
        <v>0</v>
      </c>
      <c r="I364">
        <f>ROUNDDOWN(VLOOKUP($D364,'단계별 1일동안 획득하는 보상 량'!$B:$G,LEFT('건물 성장 비용'!I$3,1)+1,0)
*IF(MOD($F364+LEFT($G$3,1)+4,5)=$U$9,$V$9)
*$E364,0)</f>
        <v>753600</v>
      </c>
      <c r="J364">
        <f>ROUNDDOWN(VLOOKUP($D364,'단계별 1일동안 획득하는 보상 량'!$B:$G,LEFT('건물 성장 비용'!J$3,1)+1,0)
*IF(MOD($F364+LEFT($G$3,1)+4,5)=$U$9,$V$9)
*$E364,0)</f>
        <v>0</v>
      </c>
      <c r="K364">
        <f>ROUNDDOWN(VLOOKUP($D364,'단계별 1일동안 획득하는 보상 량'!$B:$G,LEFT('건물 성장 비용'!K$3,1)+1,0)
*IF(MOD($F364+LEFT($G$3,1)+4,5)=$U$9,$V$9)
*$E364,0)</f>
        <v>0</v>
      </c>
      <c r="L364">
        <f>ROUNDDOWN(VLOOKUP($D364,'단계별 1일동안 획득하는 보상 량'!$B:$G,LEFT('건물 성장 비용'!L$3,1)+1,0)
*IF(MOD($F364+LEFT($G$3,1)+4,5)=$U$9,$V$9)
*$E364,0)</f>
        <v>1256000</v>
      </c>
      <c r="M364">
        <f>ROUNDDOWN(VLOOKUP($D364,'단계별 1일동안 획득하는 보상 량'!$B:$G,LEFT('건물 성장 비용'!M$3,1)+1,0)
*IF(MOD($F364+LEFT($G$3,1)+4,5)=$U$9,$V$9)
*$E364,0)</f>
        <v>0</v>
      </c>
      <c r="N364">
        <f>ROUNDDOWN(VLOOKUP($D364,'단계별 1일동안 획득하는 보상 량'!$B:$G,LEFT('건물 성장 비용'!N$3,1)+1,0)
*IF(MOD($F364+LEFT($G$3,1)+4,5)=$U$9,$V$9)
*$E364,0)</f>
        <v>1256000</v>
      </c>
      <c r="O364">
        <f>ROUNDDOWN(VLOOKUP($D364,'단계별 1일동안 획득하는 보상 량'!$B:$G,LEFT('건물 성장 비용'!O$3,1)+1,0)
*IF(MOD($F364+LEFT($G$3,1)+4,5)=$U$9,$V$9)
*$E364,0)</f>
        <v>0</v>
      </c>
      <c r="P364">
        <f>ROUNDDOWN(VLOOKUP($D364,'단계별 1일동안 획득하는 보상 량'!$B:$G,LEFT('건물 성장 비용'!P$3,1)+1,0)
*IF(MOD($F364+LEFT($G$3,1)+4,5)=$U$9,$V$9)
*$E364,0)</f>
        <v>1256000</v>
      </c>
      <c r="Q364">
        <f>ROUNDDOWN(VLOOKUP($D364,'단계별 1일동안 획득하는 보상 량'!$B:$G,LEFT('건물 성장 비용'!Q$3,1)+1,0)
*IF(MOD($F364+LEFT($G$3,1)+4,5)=$U$9,$V$9)
*$E364,0)</f>
        <v>0</v>
      </c>
      <c r="R364">
        <f>ROUNDDOWN(VLOOKUP($D364,'단계별 1일동안 획득하는 보상 량'!$B:$G,LEFT('건물 성장 비용'!R$3,1)+1,0)
*IF(MOD($F364+LEFT($G$3,1)+4,5)=$U$9,$V$9)
*$E364,0)</f>
        <v>1256000</v>
      </c>
      <c r="S364">
        <f>ROUNDDOWN(VLOOKUP($D364,'단계별 1일동안 획득하는 보상 량'!$B:$G,LEFT('건물 성장 비용'!S$3,1)+1,0)
*IF(MOD($F364+LEFT($G$3,1)+4,5)=$U$9,$V$9)
*$E364,0)</f>
        <v>753600</v>
      </c>
    </row>
    <row r="365" spans="4:19" x14ac:dyDescent="0.3">
      <c r="D365">
        <f t="shared" si="5"/>
        <v>73</v>
      </c>
      <c r="E365" s="30">
        <v>1</v>
      </c>
      <c r="F365" s="27">
        <v>361</v>
      </c>
      <c r="G365">
        <f>ROUNDDOWN(VLOOKUP($D365,'단계별 1일동안 획득하는 보상 량'!$B:$G,LEFT('건물 성장 비용'!G$3,1)+1,0)
*IF(MOD($F365+LEFT($G$3,1)+4,5)=$U$5,$V$5)
*$E365,0)</f>
        <v>502400</v>
      </c>
      <c r="H365">
        <f>ROUNDDOWN(VLOOKUP($D365,'단계별 1일동안 획득하는 보상 량'!$B:$G,LEFT('건물 성장 비용'!H$3,1)+1,0)
*IF(MOD($F365+LEFT($G$3,1)+4,5)=$U$5,$V$5)
*$E365,0)</f>
        <v>0</v>
      </c>
      <c r="I365">
        <f>ROUNDDOWN(VLOOKUP($D365,'단계별 1일동안 획득하는 보상 량'!$B:$G,LEFT('건물 성장 비용'!I$3,1)+1,0)
*IF(MOD($F365+LEFT($G$3,1)+4,5)=$U$5,$V$5)
*$E365,0)</f>
        <v>0</v>
      </c>
      <c r="J365">
        <f>ROUNDDOWN(VLOOKUP($D365,'단계별 1일동안 획득하는 보상 량'!$B:$G,LEFT('건물 성장 비용'!J$3,1)+1,0)
*IF(MOD($F365+LEFT($G$3,1)+4,5)=$U$5,$V$5)
*$E365,0)</f>
        <v>200960</v>
      </c>
      <c r="K365">
        <f>ROUNDDOWN(VLOOKUP($D365,'단계별 1일동안 획득하는 보상 량'!$B:$G,LEFT('건물 성장 비용'!K$3,1)+1,0)
*IF(MOD($F365+LEFT($G$3,1)+4,5)=$U$5,$V$5)
*$E365,0)</f>
        <v>0</v>
      </c>
      <c r="L365">
        <f>ROUNDDOWN(VLOOKUP($D365,'단계별 1일동안 획득하는 보상 량'!$B:$G,LEFT('건물 성장 비용'!L$3,1)+1,0)
*IF(MOD($F365+LEFT($G$3,1)+4,5)=$U$5,$V$5)
*$E365,0)</f>
        <v>502400</v>
      </c>
      <c r="M365">
        <f>ROUNDDOWN(VLOOKUP($D365,'단계별 1일동안 획득하는 보상 량'!$B:$G,LEFT('건물 성장 비용'!M$3,1)+1,0)
*IF(MOD($F365+LEFT($G$3,1)+4,5)=$U$5,$V$5)
*$E365,0)</f>
        <v>0</v>
      </c>
      <c r="N365">
        <f>ROUNDDOWN(VLOOKUP($D365,'단계별 1일동안 획득하는 보상 량'!$B:$G,LEFT('건물 성장 비용'!N$3,1)+1,0)
*IF(MOD($F365+LEFT($G$3,1)+4,5)=$U$5,$V$5)
*$E365,0)</f>
        <v>502400</v>
      </c>
      <c r="O365">
        <f>ROUNDDOWN(VLOOKUP($D365,'단계별 1일동안 획득하는 보상 량'!$B:$G,LEFT('건물 성장 비용'!O$3,1)+1,0)
*IF(MOD($F365+LEFT($G$3,1)+4,5)=$U$5,$V$5)
*$E365,0)</f>
        <v>200960</v>
      </c>
      <c r="P365">
        <f>ROUNDDOWN(VLOOKUP($D365,'단계별 1일동안 획득하는 보상 량'!$B:$G,LEFT('건물 성장 비용'!P$3,1)+1,0)
*IF(MOD($F365+LEFT($G$3,1)+4,5)=$U$5,$V$5)
*$E365,0)</f>
        <v>502400</v>
      </c>
      <c r="Q365">
        <f>ROUNDDOWN(VLOOKUP($D365,'단계별 1일동안 획득하는 보상 량'!$B:$G,LEFT('건물 성장 비용'!Q$3,1)+1,0)
*IF(MOD($F365+LEFT($G$3,1)+4,5)=$U$5,$V$5)
*$E365,0)</f>
        <v>0</v>
      </c>
      <c r="R365">
        <f>ROUNDDOWN(VLOOKUP($D365,'단계별 1일동안 획득하는 보상 량'!$B:$G,LEFT('건물 성장 비용'!R$3,1)+1,0)
*IF(MOD($F365+LEFT($G$3,1)+4,5)=$U$5,$V$5)
*$E365,0)</f>
        <v>502400</v>
      </c>
      <c r="S365">
        <f>ROUNDDOWN(VLOOKUP($D365,'단계별 1일동안 획득하는 보상 량'!$B:$G,LEFT('건물 성장 비용'!S$3,1)+1,0)
*IF(MOD($F365+LEFT($G$3,1)+4,5)=$U$5,$V$5)
*$E365,0)</f>
        <v>0</v>
      </c>
    </row>
    <row r="366" spans="4:19" x14ac:dyDescent="0.3">
      <c r="D366">
        <f t="shared" si="5"/>
        <v>73</v>
      </c>
      <c r="E366" s="30">
        <v>1</v>
      </c>
      <c r="F366" s="27">
        <v>362</v>
      </c>
      <c r="G366">
        <f>ROUNDDOWN(VLOOKUP($D366,'단계별 1일동안 획득하는 보상 량'!$B:$G,LEFT('건물 성장 비용'!G$3,1)+1,0)
*IF(MOD($F366+LEFT($G$3,1)+4,5)=$U$6,$V$6)
*$E366,0)</f>
        <v>753600</v>
      </c>
      <c r="H366">
        <f>ROUNDDOWN(VLOOKUP($D366,'단계별 1일동안 획득하는 보상 량'!$B:$G,LEFT('건물 성장 비용'!H$3,1)+1,0)
*IF(MOD($F366+LEFT($G$3,1)+4,5)=$U$6,$V$6)
*$E366,0)</f>
        <v>0</v>
      </c>
      <c r="I366">
        <f>ROUNDDOWN(VLOOKUP($D366,'단계별 1일동안 획득하는 보상 량'!$B:$G,LEFT('건물 성장 비용'!I$3,1)+1,0)
*IF(MOD($F366+LEFT($G$3,1)+4,5)=$U$6,$V$6)
*$E366,0)</f>
        <v>0</v>
      </c>
      <c r="J366">
        <f>ROUNDDOWN(VLOOKUP($D366,'단계별 1일동안 획득하는 보상 량'!$B:$G,LEFT('건물 성장 비용'!J$3,1)+1,0)
*IF(MOD($F366+LEFT($G$3,1)+4,5)=$U$6,$V$6)
*$E366,0)</f>
        <v>301440</v>
      </c>
      <c r="K366">
        <f>ROUNDDOWN(VLOOKUP($D366,'단계별 1일동안 획득하는 보상 량'!$B:$G,LEFT('건물 성장 비용'!K$3,1)+1,0)
*IF(MOD($F366+LEFT($G$3,1)+4,5)=$U$6,$V$6)
*$E366,0)</f>
        <v>0</v>
      </c>
      <c r="L366">
        <f>ROUNDDOWN(VLOOKUP($D366,'단계별 1일동안 획득하는 보상 량'!$B:$G,LEFT('건물 성장 비용'!L$3,1)+1,0)
*IF(MOD($F366+LEFT($G$3,1)+4,5)=$U$6,$V$6)
*$E366,0)</f>
        <v>753600</v>
      </c>
      <c r="M366">
        <f>ROUNDDOWN(VLOOKUP($D366,'단계별 1일동안 획득하는 보상 량'!$B:$G,LEFT('건물 성장 비용'!M$3,1)+1,0)
*IF(MOD($F366+LEFT($G$3,1)+4,5)=$U$6,$V$6)
*$E366,0)</f>
        <v>0</v>
      </c>
      <c r="N366">
        <f>ROUNDDOWN(VLOOKUP($D366,'단계별 1일동안 획득하는 보상 량'!$B:$G,LEFT('건물 성장 비용'!N$3,1)+1,0)
*IF(MOD($F366+LEFT($G$3,1)+4,5)=$U$6,$V$6)
*$E366,0)</f>
        <v>753600</v>
      </c>
      <c r="O366">
        <f>ROUNDDOWN(VLOOKUP($D366,'단계별 1일동안 획득하는 보상 량'!$B:$G,LEFT('건물 성장 비용'!O$3,1)+1,0)
*IF(MOD($F366+LEFT($G$3,1)+4,5)=$U$6,$V$6)
*$E366,0)</f>
        <v>301440</v>
      </c>
      <c r="P366">
        <f>ROUNDDOWN(VLOOKUP($D366,'단계별 1일동안 획득하는 보상 량'!$B:$G,LEFT('건물 성장 비용'!P$3,1)+1,0)
*IF(MOD($F366+LEFT($G$3,1)+4,5)=$U$6,$V$6)
*$E366,0)</f>
        <v>753600</v>
      </c>
      <c r="Q366">
        <f>ROUNDDOWN(VLOOKUP($D366,'단계별 1일동안 획득하는 보상 량'!$B:$G,LEFT('건물 성장 비용'!Q$3,1)+1,0)
*IF(MOD($F366+LEFT($G$3,1)+4,5)=$U$6,$V$6)
*$E366,0)</f>
        <v>0</v>
      </c>
      <c r="R366">
        <f>ROUNDDOWN(VLOOKUP($D366,'단계별 1일동안 획득하는 보상 량'!$B:$G,LEFT('건물 성장 비용'!R$3,1)+1,0)
*IF(MOD($F366+LEFT($G$3,1)+4,5)=$U$6,$V$6)
*$E366,0)</f>
        <v>753600</v>
      </c>
      <c r="S366">
        <f>ROUNDDOWN(VLOOKUP($D366,'단계별 1일동안 획득하는 보상 량'!$B:$G,LEFT('건물 성장 비용'!S$3,1)+1,0)
*IF(MOD($F366+LEFT($G$3,1)+4,5)=$U$6,$V$6)
*$E366,0)</f>
        <v>0</v>
      </c>
    </row>
    <row r="367" spans="4:19" x14ac:dyDescent="0.3">
      <c r="D367">
        <f t="shared" si="5"/>
        <v>73</v>
      </c>
      <c r="E367" s="30">
        <v>1</v>
      </c>
      <c r="F367" s="27">
        <v>363</v>
      </c>
      <c r="G367">
        <f>ROUNDDOWN(VLOOKUP($D367,'단계별 1일동안 획득하는 보상 량'!$B:$G,LEFT('건물 성장 비용'!G$3,1)+1,0)
*IF(MOD($F367+LEFT($G$3,1)+4,5)=$U$7,$V$7)
*$E367,0)</f>
        <v>1004800</v>
      </c>
      <c r="H367">
        <f>ROUNDDOWN(VLOOKUP($D367,'단계별 1일동안 획득하는 보상 량'!$B:$G,LEFT('건물 성장 비용'!H$3,1)+1,0)
*IF(MOD($F367+LEFT($G$3,1)+4,5)=$U$7,$V$7)
*$E367,0)</f>
        <v>0</v>
      </c>
      <c r="I367">
        <f>ROUNDDOWN(VLOOKUP($D367,'단계별 1일동안 획득하는 보상 량'!$B:$G,LEFT('건물 성장 비용'!I$3,1)+1,0)
*IF(MOD($F367+LEFT($G$3,1)+4,5)=$U$7,$V$7)
*$E367,0)</f>
        <v>0</v>
      </c>
      <c r="J367">
        <f>ROUNDDOWN(VLOOKUP($D367,'단계별 1일동안 획득하는 보상 량'!$B:$G,LEFT('건물 성장 비용'!J$3,1)+1,0)
*IF(MOD($F367+LEFT($G$3,1)+4,5)=$U$7,$V$7)
*$E367,0)</f>
        <v>401920</v>
      </c>
      <c r="K367">
        <f>ROUNDDOWN(VLOOKUP($D367,'단계별 1일동안 획득하는 보상 량'!$B:$G,LEFT('건물 성장 비용'!K$3,1)+1,0)
*IF(MOD($F367+LEFT($G$3,1)+4,5)=$U$7,$V$7)
*$E367,0)</f>
        <v>0</v>
      </c>
      <c r="L367">
        <f>ROUNDDOWN(VLOOKUP($D367,'단계별 1일동안 획득하는 보상 량'!$B:$G,LEFT('건물 성장 비용'!L$3,1)+1,0)
*IF(MOD($F367+LEFT($G$3,1)+4,5)=$U$7,$V$7)
*$E367,0)</f>
        <v>1004800</v>
      </c>
      <c r="M367">
        <f>ROUNDDOWN(VLOOKUP($D367,'단계별 1일동안 획득하는 보상 량'!$B:$G,LEFT('건물 성장 비용'!M$3,1)+1,0)
*IF(MOD($F367+LEFT($G$3,1)+4,5)=$U$7,$V$7)
*$E367,0)</f>
        <v>0</v>
      </c>
      <c r="N367">
        <f>ROUNDDOWN(VLOOKUP($D367,'단계별 1일동안 획득하는 보상 량'!$B:$G,LEFT('건물 성장 비용'!N$3,1)+1,0)
*IF(MOD($F367+LEFT($G$3,1)+4,5)=$U$7,$V$7)
*$E367,0)</f>
        <v>1004800</v>
      </c>
      <c r="O367">
        <f>ROUNDDOWN(VLOOKUP($D367,'단계별 1일동안 획득하는 보상 량'!$B:$G,LEFT('건물 성장 비용'!O$3,1)+1,0)
*IF(MOD($F367+LEFT($G$3,1)+4,5)=$U$7,$V$7)
*$E367,0)</f>
        <v>401920</v>
      </c>
      <c r="P367">
        <f>ROUNDDOWN(VLOOKUP($D367,'단계별 1일동안 획득하는 보상 량'!$B:$G,LEFT('건물 성장 비용'!P$3,1)+1,0)
*IF(MOD($F367+LEFT($G$3,1)+4,5)=$U$7,$V$7)
*$E367,0)</f>
        <v>1004800</v>
      </c>
      <c r="Q367">
        <f>ROUNDDOWN(VLOOKUP($D367,'단계별 1일동안 획득하는 보상 량'!$B:$G,LEFT('건물 성장 비용'!Q$3,1)+1,0)
*IF(MOD($F367+LEFT($G$3,1)+4,5)=$U$7,$V$7)
*$E367,0)</f>
        <v>0</v>
      </c>
      <c r="R367">
        <f>ROUNDDOWN(VLOOKUP($D367,'단계별 1일동안 획득하는 보상 량'!$B:$G,LEFT('건물 성장 비용'!R$3,1)+1,0)
*IF(MOD($F367+LEFT($G$3,1)+4,5)=$U$7,$V$7)
*$E367,0)</f>
        <v>1004800</v>
      </c>
      <c r="S367">
        <f>ROUNDDOWN(VLOOKUP($D367,'단계별 1일동안 획득하는 보상 량'!$B:$G,LEFT('건물 성장 비용'!S$3,1)+1,0)
*IF(MOD($F367+LEFT($G$3,1)+4,5)=$U$7,$V$7)
*$E367,0)</f>
        <v>0</v>
      </c>
    </row>
    <row r="368" spans="4:19" x14ac:dyDescent="0.3">
      <c r="D368">
        <f t="shared" si="5"/>
        <v>73</v>
      </c>
      <c r="E368" s="30">
        <v>1</v>
      </c>
      <c r="F368" s="27">
        <v>364</v>
      </c>
      <c r="G368">
        <f>ROUNDDOWN(VLOOKUP($D368,'단계별 1일동안 획득하는 보상 량'!$B:$G,LEFT('건물 성장 비용'!G$3,1)+1,0)
*IF(MOD($F368+LEFT($G$3,1)+4,5)=$U$8,$V$8)
*$E368,0)</f>
        <v>1256000</v>
      </c>
      <c r="H368">
        <f>ROUNDDOWN(VLOOKUP($D368,'단계별 1일동안 획득하는 보상 량'!$B:$G,LEFT('건물 성장 비용'!H$3,1)+1,0)
*IF(MOD($F368+LEFT($G$3,1)+4,5)=$U$8,$V$8)
*$E368,0)</f>
        <v>0</v>
      </c>
      <c r="I368">
        <f>ROUNDDOWN(VLOOKUP($D368,'단계별 1일동안 획득하는 보상 량'!$B:$G,LEFT('건물 성장 비용'!I$3,1)+1,0)
*IF(MOD($F368+LEFT($G$3,1)+4,5)=$U$8,$V$8)
*$E368,0)</f>
        <v>0</v>
      </c>
      <c r="J368">
        <f>ROUNDDOWN(VLOOKUP($D368,'단계별 1일동안 획득하는 보상 량'!$B:$G,LEFT('건물 성장 비용'!J$3,1)+1,0)
*IF(MOD($F368+LEFT($G$3,1)+4,5)=$U$8,$V$8)
*$E368,0)</f>
        <v>502400</v>
      </c>
      <c r="K368">
        <f>ROUNDDOWN(VLOOKUP($D368,'단계별 1일동안 획득하는 보상 량'!$B:$G,LEFT('건물 성장 비용'!K$3,1)+1,0)
*IF(MOD($F368+LEFT($G$3,1)+4,5)=$U$8,$V$8)
*$E368,0)</f>
        <v>0</v>
      </c>
      <c r="L368">
        <f>ROUNDDOWN(VLOOKUP($D368,'단계별 1일동안 획득하는 보상 량'!$B:$G,LEFT('건물 성장 비용'!L$3,1)+1,0)
*IF(MOD($F368+LEFT($G$3,1)+4,5)=$U$8,$V$8)
*$E368,0)</f>
        <v>1256000</v>
      </c>
      <c r="M368">
        <f>ROUNDDOWN(VLOOKUP($D368,'단계별 1일동안 획득하는 보상 량'!$B:$G,LEFT('건물 성장 비용'!M$3,1)+1,0)
*IF(MOD($F368+LEFT($G$3,1)+4,5)=$U$8,$V$8)
*$E368,0)</f>
        <v>0</v>
      </c>
      <c r="N368">
        <f>ROUNDDOWN(VLOOKUP($D368,'단계별 1일동안 획득하는 보상 량'!$B:$G,LEFT('건물 성장 비용'!N$3,1)+1,0)
*IF(MOD($F368+LEFT($G$3,1)+4,5)=$U$8,$V$8)
*$E368,0)</f>
        <v>1256000</v>
      </c>
      <c r="O368">
        <f>ROUNDDOWN(VLOOKUP($D368,'단계별 1일동안 획득하는 보상 량'!$B:$G,LEFT('건물 성장 비용'!O$3,1)+1,0)
*IF(MOD($F368+LEFT($G$3,1)+4,5)=$U$8,$V$8)
*$E368,0)</f>
        <v>502400</v>
      </c>
      <c r="P368">
        <f>ROUNDDOWN(VLOOKUP($D368,'단계별 1일동안 획득하는 보상 량'!$B:$G,LEFT('건물 성장 비용'!P$3,1)+1,0)
*IF(MOD($F368+LEFT($G$3,1)+4,5)=$U$8,$V$8)
*$E368,0)</f>
        <v>1256000</v>
      </c>
      <c r="Q368">
        <f>ROUNDDOWN(VLOOKUP($D368,'단계별 1일동안 획득하는 보상 량'!$B:$G,LEFT('건물 성장 비용'!Q$3,1)+1,0)
*IF(MOD($F368+LEFT($G$3,1)+4,5)=$U$8,$V$8)
*$E368,0)</f>
        <v>0</v>
      </c>
      <c r="R368">
        <f>ROUNDDOWN(VLOOKUP($D368,'단계별 1일동안 획득하는 보상 량'!$B:$G,LEFT('건물 성장 비용'!R$3,1)+1,0)
*IF(MOD($F368+LEFT($G$3,1)+4,5)=$U$8,$V$8)
*$E368,0)</f>
        <v>1256000</v>
      </c>
      <c r="S368">
        <f>ROUNDDOWN(VLOOKUP($D368,'단계별 1일동안 획득하는 보상 량'!$B:$G,LEFT('건물 성장 비용'!S$3,1)+1,0)
*IF(MOD($F368+LEFT($G$3,1)+4,5)=$U$8,$V$8)
*$E368,0)</f>
        <v>0</v>
      </c>
    </row>
    <row r="369" spans="4:19" x14ac:dyDescent="0.3">
      <c r="D369">
        <f t="shared" si="5"/>
        <v>73</v>
      </c>
      <c r="E369" s="30">
        <v>1</v>
      </c>
      <c r="F369" s="27">
        <v>365</v>
      </c>
      <c r="G369">
        <f>ROUNDDOWN(VLOOKUP($D369,'단계별 1일동안 획득하는 보상 량'!$B:$G,LEFT('건물 성장 비용'!G$3,1)+1,0)
*IF(MOD($F369+LEFT($G$3,1)+4,5)=$U$9,$V$9)
*$E369,0)</f>
        <v>1507200</v>
      </c>
      <c r="H369">
        <f>ROUNDDOWN(VLOOKUP($D369,'단계별 1일동안 획득하는 보상 량'!$B:$G,LEFT('건물 성장 비용'!H$3,1)+1,0)
*IF(MOD($F369+LEFT($G$3,1)+4,5)=$U$9,$V$9)
*$E369,0)</f>
        <v>0</v>
      </c>
      <c r="I369">
        <f>ROUNDDOWN(VLOOKUP($D369,'단계별 1일동안 획득하는 보상 량'!$B:$G,LEFT('건물 성장 비용'!I$3,1)+1,0)
*IF(MOD($F369+LEFT($G$3,1)+4,5)=$U$9,$V$9)
*$E369,0)</f>
        <v>0</v>
      </c>
      <c r="J369">
        <f>ROUNDDOWN(VLOOKUP($D369,'단계별 1일동안 획득하는 보상 량'!$B:$G,LEFT('건물 성장 비용'!J$3,1)+1,0)
*IF(MOD($F369+LEFT($G$3,1)+4,5)=$U$9,$V$9)
*$E369,0)</f>
        <v>602880</v>
      </c>
      <c r="K369">
        <f>ROUNDDOWN(VLOOKUP($D369,'단계별 1일동안 획득하는 보상 량'!$B:$G,LEFT('건물 성장 비용'!K$3,1)+1,0)
*IF(MOD($F369+LEFT($G$3,1)+4,5)=$U$9,$V$9)
*$E369,0)</f>
        <v>0</v>
      </c>
      <c r="L369">
        <f>ROUNDDOWN(VLOOKUP($D369,'단계별 1일동안 획득하는 보상 량'!$B:$G,LEFT('건물 성장 비용'!L$3,1)+1,0)
*IF(MOD($F369+LEFT($G$3,1)+4,5)=$U$9,$V$9)
*$E369,0)</f>
        <v>1507200</v>
      </c>
      <c r="M369">
        <f>ROUNDDOWN(VLOOKUP($D369,'단계별 1일동안 획득하는 보상 량'!$B:$G,LEFT('건물 성장 비용'!M$3,1)+1,0)
*IF(MOD($F369+LEFT($G$3,1)+4,5)=$U$9,$V$9)
*$E369,0)</f>
        <v>0</v>
      </c>
      <c r="N369">
        <f>ROUNDDOWN(VLOOKUP($D369,'단계별 1일동안 획득하는 보상 량'!$B:$G,LEFT('건물 성장 비용'!N$3,1)+1,0)
*IF(MOD($F369+LEFT($G$3,1)+4,5)=$U$9,$V$9)
*$E369,0)</f>
        <v>1507200</v>
      </c>
      <c r="O369">
        <f>ROUNDDOWN(VLOOKUP($D369,'단계별 1일동안 획득하는 보상 량'!$B:$G,LEFT('건물 성장 비용'!O$3,1)+1,0)
*IF(MOD($F369+LEFT($G$3,1)+4,5)=$U$9,$V$9)
*$E369,0)</f>
        <v>602880</v>
      </c>
      <c r="P369">
        <f>ROUNDDOWN(VLOOKUP($D369,'단계별 1일동안 획득하는 보상 량'!$B:$G,LEFT('건물 성장 비용'!P$3,1)+1,0)
*IF(MOD($F369+LEFT($G$3,1)+4,5)=$U$9,$V$9)
*$E369,0)</f>
        <v>1507200</v>
      </c>
      <c r="Q369">
        <f>ROUNDDOWN(VLOOKUP($D369,'단계별 1일동안 획득하는 보상 량'!$B:$G,LEFT('건물 성장 비용'!Q$3,1)+1,0)
*IF(MOD($F369+LEFT($G$3,1)+4,5)=$U$9,$V$9)
*$E369,0)</f>
        <v>0</v>
      </c>
      <c r="R369">
        <f>ROUNDDOWN(VLOOKUP($D369,'단계별 1일동안 획득하는 보상 량'!$B:$G,LEFT('건물 성장 비용'!R$3,1)+1,0)
*IF(MOD($F369+LEFT($G$3,1)+4,5)=$U$9,$V$9)
*$E369,0)</f>
        <v>1507200</v>
      </c>
      <c r="S369">
        <f>ROUNDDOWN(VLOOKUP($D369,'단계별 1일동안 획득하는 보상 량'!$B:$G,LEFT('건물 성장 비용'!S$3,1)+1,0)
*IF(MOD($F369+LEFT($G$3,1)+4,5)=$U$9,$V$9)
*$E369,0)</f>
        <v>0</v>
      </c>
    </row>
    <row r="370" spans="4:19" x14ac:dyDescent="0.3">
      <c r="D370">
        <f t="shared" si="5"/>
        <v>74</v>
      </c>
      <c r="E370" s="30">
        <v>1</v>
      </c>
      <c r="F370" s="27">
        <v>366</v>
      </c>
      <c r="G370">
        <f>ROUNDDOWN(VLOOKUP($D370,'단계별 1일동안 획득하는 보상 량'!$B:$G,LEFT('건물 성장 비용'!G$3,1)+1,0)
*IF(MOD($F370+LEFT($G$3,1)+4,5)=$U$5,$V$5)
*$E370,0)</f>
        <v>602880</v>
      </c>
      <c r="H370">
        <f>ROUNDDOWN(VLOOKUP($D370,'단계별 1일동안 획득하는 보상 량'!$B:$G,LEFT('건물 성장 비용'!H$3,1)+1,0)
*IF(MOD($F370+LEFT($G$3,1)+4,5)=$U$5,$V$5)
*$E370,0)</f>
        <v>0</v>
      </c>
      <c r="I370">
        <f>ROUNDDOWN(VLOOKUP($D370,'단계별 1일동안 획득하는 보상 량'!$B:$G,LEFT('건물 성장 비용'!I$3,1)+1,0)
*IF(MOD($F370+LEFT($G$3,1)+4,5)=$U$5,$V$5)
*$E370,0)</f>
        <v>0</v>
      </c>
      <c r="J370">
        <f>ROUNDDOWN(VLOOKUP($D370,'단계별 1일동안 획득하는 보상 량'!$B:$G,LEFT('건물 성장 비용'!J$3,1)+1,0)
*IF(MOD($F370+LEFT($G$3,1)+4,5)=$U$5,$V$5)
*$E370,0)</f>
        <v>0</v>
      </c>
      <c r="K370">
        <f>ROUNDDOWN(VLOOKUP($D370,'단계별 1일동안 획득하는 보상 량'!$B:$G,LEFT('건물 성장 비용'!K$3,1)+1,0)
*IF(MOD($F370+LEFT($G$3,1)+4,5)=$U$5,$V$5)
*$E370,0)</f>
        <v>120576</v>
      </c>
      <c r="L370">
        <f>ROUNDDOWN(VLOOKUP($D370,'단계별 1일동안 획득하는 보상 량'!$B:$G,LEFT('건물 성장 비용'!L$3,1)+1,0)
*IF(MOD($F370+LEFT($G$3,1)+4,5)=$U$5,$V$5)
*$E370,0)</f>
        <v>602880</v>
      </c>
      <c r="M370">
        <f>ROUNDDOWN(VLOOKUP($D370,'단계별 1일동안 획득하는 보상 량'!$B:$G,LEFT('건물 성장 비용'!M$3,1)+1,0)
*IF(MOD($F370+LEFT($G$3,1)+4,5)=$U$5,$V$5)
*$E370,0)</f>
        <v>120576</v>
      </c>
      <c r="N370">
        <f>ROUNDDOWN(VLOOKUP($D370,'단계별 1일동안 획득하는 보상 량'!$B:$G,LEFT('건물 성장 비용'!N$3,1)+1,0)
*IF(MOD($F370+LEFT($G$3,1)+4,5)=$U$5,$V$5)
*$E370,0)</f>
        <v>602880</v>
      </c>
      <c r="O370">
        <f>ROUNDDOWN(VLOOKUP($D370,'단계별 1일동안 획득하는 보상 량'!$B:$G,LEFT('건물 성장 비용'!O$3,1)+1,0)
*IF(MOD($F370+LEFT($G$3,1)+4,5)=$U$5,$V$5)
*$E370,0)</f>
        <v>0</v>
      </c>
      <c r="P370">
        <f>ROUNDDOWN(VLOOKUP($D370,'단계별 1일동안 획득하는 보상 량'!$B:$G,LEFT('건물 성장 비용'!P$3,1)+1,0)
*IF(MOD($F370+LEFT($G$3,1)+4,5)=$U$5,$V$5)
*$E370,0)</f>
        <v>602880</v>
      </c>
      <c r="Q370">
        <f>ROUNDDOWN(VLOOKUP($D370,'단계별 1일동안 획득하는 보상 량'!$B:$G,LEFT('건물 성장 비용'!Q$3,1)+1,0)
*IF(MOD($F370+LEFT($G$3,1)+4,5)=$U$5,$V$5)
*$E370,0)</f>
        <v>0</v>
      </c>
      <c r="R370">
        <f>ROUNDDOWN(VLOOKUP($D370,'단계별 1일동안 획득하는 보상 량'!$B:$G,LEFT('건물 성장 비용'!R$3,1)+1,0)
*IF(MOD($F370+LEFT($G$3,1)+4,5)=$U$5,$V$5)
*$E370,0)</f>
        <v>602880</v>
      </c>
      <c r="S370">
        <f>ROUNDDOWN(VLOOKUP($D370,'단계별 1일동안 획득하는 보상 량'!$B:$G,LEFT('건물 성장 비용'!S$3,1)+1,0)
*IF(MOD($F370+LEFT($G$3,1)+4,5)=$U$5,$V$5)
*$E370,0)</f>
        <v>0</v>
      </c>
    </row>
    <row r="371" spans="4:19" x14ac:dyDescent="0.3">
      <c r="D371">
        <f t="shared" si="5"/>
        <v>74</v>
      </c>
      <c r="E371" s="30">
        <v>1</v>
      </c>
      <c r="F371" s="27">
        <v>367</v>
      </c>
      <c r="G371">
        <f>ROUNDDOWN(VLOOKUP($D371,'단계별 1일동안 획득하는 보상 량'!$B:$G,LEFT('건물 성장 비용'!G$3,1)+1,0)
*IF(MOD($F371+LEFT($G$3,1)+4,5)=$U$6,$V$6)
*$E371,0)</f>
        <v>904320</v>
      </c>
      <c r="H371">
        <f>ROUNDDOWN(VLOOKUP($D371,'단계별 1일동안 획득하는 보상 량'!$B:$G,LEFT('건물 성장 비용'!H$3,1)+1,0)
*IF(MOD($F371+LEFT($G$3,1)+4,5)=$U$6,$V$6)
*$E371,0)</f>
        <v>0</v>
      </c>
      <c r="I371">
        <f>ROUNDDOWN(VLOOKUP($D371,'단계별 1일동안 획득하는 보상 량'!$B:$G,LEFT('건물 성장 비용'!I$3,1)+1,0)
*IF(MOD($F371+LEFT($G$3,1)+4,5)=$U$6,$V$6)
*$E371,0)</f>
        <v>0</v>
      </c>
      <c r="J371">
        <f>ROUNDDOWN(VLOOKUP($D371,'단계별 1일동안 획득하는 보상 량'!$B:$G,LEFT('건물 성장 비용'!J$3,1)+1,0)
*IF(MOD($F371+LEFT($G$3,1)+4,5)=$U$6,$V$6)
*$E371,0)</f>
        <v>0</v>
      </c>
      <c r="K371">
        <f>ROUNDDOWN(VLOOKUP($D371,'단계별 1일동안 획득하는 보상 량'!$B:$G,LEFT('건물 성장 비용'!K$3,1)+1,0)
*IF(MOD($F371+LEFT($G$3,1)+4,5)=$U$6,$V$6)
*$E371,0)</f>
        <v>180864</v>
      </c>
      <c r="L371">
        <f>ROUNDDOWN(VLOOKUP($D371,'단계별 1일동안 획득하는 보상 량'!$B:$G,LEFT('건물 성장 비용'!L$3,1)+1,0)
*IF(MOD($F371+LEFT($G$3,1)+4,5)=$U$6,$V$6)
*$E371,0)</f>
        <v>904320</v>
      </c>
      <c r="M371">
        <f>ROUNDDOWN(VLOOKUP($D371,'단계별 1일동안 획득하는 보상 량'!$B:$G,LEFT('건물 성장 비용'!M$3,1)+1,0)
*IF(MOD($F371+LEFT($G$3,1)+4,5)=$U$6,$V$6)
*$E371,0)</f>
        <v>180864</v>
      </c>
      <c r="N371">
        <f>ROUNDDOWN(VLOOKUP($D371,'단계별 1일동안 획득하는 보상 량'!$B:$G,LEFT('건물 성장 비용'!N$3,1)+1,0)
*IF(MOD($F371+LEFT($G$3,1)+4,5)=$U$6,$V$6)
*$E371,0)</f>
        <v>904320</v>
      </c>
      <c r="O371">
        <f>ROUNDDOWN(VLOOKUP($D371,'단계별 1일동안 획득하는 보상 량'!$B:$G,LEFT('건물 성장 비용'!O$3,1)+1,0)
*IF(MOD($F371+LEFT($G$3,1)+4,5)=$U$6,$V$6)
*$E371,0)</f>
        <v>0</v>
      </c>
      <c r="P371">
        <f>ROUNDDOWN(VLOOKUP($D371,'단계별 1일동안 획득하는 보상 량'!$B:$G,LEFT('건물 성장 비용'!P$3,1)+1,0)
*IF(MOD($F371+LEFT($G$3,1)+4,5)=$U$6,$V$6)
*$E371,0)</f>
        <v>904320</v>
      </c>
      <c r="Q371">
        <f>ROUNDDOWN(VLOOKUP($D371,'단계별 1일동안 획득하는 보상 량'!$B:$G,LEFT('건물 성장 비용'!Q$3,1)+1,0)
*IF(MOD($F371+LEFT($G$3,1)+4,5)=$U$6,$V$6)
*$E371,0)</f>
        <v>0</v>
      </c>
      <c r="R371">
        <f>ROUNDDOWN(VLOOKUP($D371,'단계별 1일동안 획득하는 보상 량'!$B:$G,LEFT('건물 성장 비용'!R$3,1)+1,0)
*IF(MOD($F371+LEFT($G$3,1)+4,5)=$U$6,$V$6)
*$E371,0)</f>
        <v>904320</v>
      </c>
      <c r="S371">
        <f>ROUNDDOWN(VLOOKUP($D371,'단계별 1일동안 획득하는 보상 량'!$B:$G,LEFT('건물 성장 비용'!S$3,1)+1,0)
*IF(MOD($F371+LEFT($G$3,1)+4,5)=$U$6,$V$6)
*$E371,0)</f>
        <v>0</v>
      </c>
    </row>
    <row r="372" spans="4:19" x14ac:dyDescent="0.3">
      <c r="D372">
        <f t="shared" si="5"/>
        <v>74</v>
      </c>
      <c r="E372" s="30">
        <v>1</v>
      </c>
      <c r="F372" s="27">
        <v>368</v>
      </c>
      <c r="G372">
        <f>ROUNDDOWN(VLOOKUP($D372,'단계별 1일동안 획득하는 보상 량'!$B:$G,LEFT('건물 성장 비용'!G$3,1)+1,0)
*IF(MOD($F372+LEFT($G$3,1)+4,5)=$U$7,$V$7)
*$E372,0)</f>
        <v>1205760</v>
      </c>
      <c r="H372">
        <f>ROUNDDOWN(VLOOKUP($D372,'단계별 1일동안 획득하는 보상 량'!$B:$G,LEFT('건물 성장 비용'!H$3,1)+1,0)
*IF(MOD($F372+LEFT($G$3,1)+4,5)=$U$7,$V$7)
*$E372,0)</f>
        <v>0</v>
      </c>
      <c r="I372">
        <f>ROUNDDOWN(VLOOKUP($D372,'단계별 1일동안 획득하는 보상 량'!$B:$G,LEFT('건물 성장 비용'!I$3,1)+1,0)
*IF(MOD($F372+LEFT($G$3,1)+4,5)=$U$7,$V$7)
*$E372,0)</f>
        <v>0</v>
      </c>
      <c r="J372">
        <f>ROUNDDOWN(VLOOKUP($D372,'단계별 1일동안 획득하는 보상 량'!$B:$G,LEFT('건물 성장 비용'!J$3,1)+1,0)
*IF(MOD($F372+LEFT($G$3,1)+4,5)=$U$7,$V$7)
*$E372,0)</f>
        <v>0</v>
      </c>
      <c r="K372">
        <f>ROUNDDOWN(VLOOKUP($D372,'단계별 1일동안 획득하는 보상 량'!$B:$G,LEFT('건물 성장 비용'!K$3,1)+1,0)
*IF(MOD($F372+LEFT($G$3,1)+4,5)=$U$7,$V$7)
*$E372,0)</f>
        <v>241152</v>
      </c>
      <c r="L372">
        <f>ROUNDDOWN(VLOOKUP($D372,'단계별 1일동안 획득하는 보상 량'!$B:$G,LEFT('건물 성장 비용'!L$3,1)+1,0)
*IF(MOD($F372+LEFT($G$3,1)+4,5)=$U$7,$V$7)
*$E372,0)</f>
        <v>1205760</v>
      </c>
      <c r="M372">
        <f>ROUNDDOWN(VLOOKUP($D372,'단계별 1일동안 획득하는 보상 량'!$B:$G,LEFT('건물 성장 비용'!M$3,1)+1,0)
*IF(MOD($F372+LEFT($G$3,1)+4,5)=$U$7,$V$7)
*$E372,0)</f>
        <v>241152</v>
      </c>
      <c r="N372">
        <f>ROUNDDOWN(VLOOKUP($D372,'단계별 1일동안 획득하는 보상 량'!$B:$G,LEFT('건물 성장 비용'!N$3,1)+1,0)
*IF(MOD($F372+LEFT($G$3,1)+4,5)=$U$7,$V$7)
*$E372,0)</f>
        <v>1205760</v>
      </c>
      <c r="O372">
        <f>ROUNDDOWN(VLOOKUP($D372,'단계별 1일동안 획득하는 보상 량'!$B:$G,LEFT('건물 성장 비용'!O$3,1)+1,0)
*IF(MOD($F372+LEFT($G$3,1)+4,5)=$U$7,$V$7)
*$E372,0)</f>
        <v>0</v>
      </c>
      <c r="P372">
        <f>ROUNDDOWN(VLOOKUP($D372,'단계별 1일동안 획득하는 보상 량'!$B:$G,LEFT('건물 성장 비용'!P$3,1)+1,0)
*IF(MOD($F372+LEFT($G$3,1)+4,5)=$U$7,$V$7)
*$E372,0)</f>
        <v>1205760</v>
      </c>
      <c r="Q372">
        <f>ROUNDDOWN(VLOOKUP($D372,'단계별 1일동안 획득하는 보상 량'!$B:$G,LEFT('건물 성장 비용'!Q$3,1)+1,0)
*IF(MOD($F372+LEFT($G$3,1)+4,5)=$U$7,$V$7)
*$E372,0)</f>
        <v>0</v>
      </c>
      <c r="R372">
        <f>ROUNDDOWN(VLOOKUP($D372,'단계별 1일동안 획득하는 보상 량'!$B:$G,LEFT('건물 성장 비용'!R$3,1)+1,0)
*IF(MOD($F372+LEFT($G$3,1)+4,5)=$U$7,$V$7)
*$E372,0)</f>
        <v>1205760</v>
      </c>
      <c r="S372">
        <f>ROUNDDOWN(VLOOKUP($D372,'단계별 1일동안 획득하는 보상 량'!$B:$G,LEFT('건물 성장 비용'!S$3,1)+1,0)
*IF(MOD($F372+LEFT($G$3,1)+4,5)=$U$7,$V$7)
*$E372,0)</f>
        <v>0</v>
      </c>
    </row>
    <row r="373" spans="4:19" x14ac:dyDescent="0.3">
      <c r="D373">
        <f t="shared" si="5"/>
        <v>74</v>
      </c>
      <c r="E373" s="30">
        <v>1</v>
      </c>
      <c r="F373" s="27">
        <v>369</v>
      </c>
      <c r="G373">
        <f>ROUNDDOWN(VLOOKUP($D373,'단계별 1일동안 획득하는 보상 량'!$B:$G,LEFT('건물 성장 비용'!G$3,1)+1,0)
*IF(MOD($F373+LEFT($G$3,1)+4,5)=$U$8,$V$8)
*$E373,0)</f>
        <v>1507200</v>
      </c>
      <c r="H373">
        <f>ROUNDDOWN(VLOOKUP($D373,'단계별 1일동안 획득하는 보상 량'!$B:$G,LEFT('건물 성장 비용'!H$3,1)+1,0)
*IF(MOD($F373+LEFT($G$3,1)+4,5)=$U$8,$V$8)
*$E373,0)</f>
        <v>0</v>
      </c>
      <c r="I373">
        <f>ROUNDDOWN(VLOOKUP($D373,'단계별 1일동안 획득하는 보상 량'!$B:$G,LEFT('건물 성장 비용'!I$3,1)+1,0)
*IF(MOD($F373+LEFT($G$3,1)+4,5)=$U$8,$V$8)
*$E373,0)</f>
        <v>0</v>
      </c>
      <c r="J373">
        <f>ROUNDDOWN(VLOOKUP($D373,'단계별 1일동안 획득하는 보상 량'!$B:$G,LEFT('건물 성장 비용'!J$3,1)+1,0)
*IF(MOD($F373+LEFT($G$3,1)+4,5)=$U$8,$V$8)
*$E373,0)</f>
        <v>0</v>
      </c>
      <c r="K373">
        <f>ROUNDDOWN(VLOOKUP($D373,'단계별 1일동안 획득하는 보상 량'!$B:$G,LEFT('건물 성장 비용'!K$3,1)+1,0)
*IF(MOD($F373+LEFT($G$3,1)+4,5)=$U$8,$V$8)
*$E373,0)</f>
        <v>301440</v>
      </c>
      <c r="L373">
        <f>ROUNDDOWN(VLOOKUP($D373,'단계별 1일동안 획득하는 보상 량'!$B:$G,LEFT('건물 성장 비용'!L$3,1)+1,0)
*IF(MOD($F373+LEFT($G$3,1)+4,5)=$U$8,$V$8)
*$E373,0)</f>
        <v>1507200</v>
      </c>
      <c r="M373">
        <f>ROUNDDOWN(VLOOKUP($D373,'단계별 1일동안 획득하는 보상 량'!$B:$G,LEFT('건물 성장 비용'!M$3,1)+1,0)
*IF(MOD($F373+LEFT($G$3,1)+4,5)=$U$8,$V$8)
*$E373,0)</f>
        <v>301440</v>
      </c>
      <c r="N373">
        <f>ROUNDDOWN(VLOOKUP($D373,'단계별 1일동안 획득하는 보상 량'!$B:$G,LEFT('건물 성장 비용'!N$3,1)+1,0)
*IF(MOD($F373+LEFT($G$3,1)+4,5)=$U$8,$V$8)
*$E373,0)</f>
        <v>1507200</v>
      </c>
      <c r="O373">
        <f>ROUNDDOWN(VLOOKUP($D373,'단계별 1일동안 획득하는 보상 량'!$B:$G,LEFT('건물 성장 비용'!O$3,1)+1,0)
*IF(MOD($F373+LEFT($G$3,1)+4,5)=$U$8,$V$8)
*$E373,0)</f>
        <v>0</v>
      </c>
      <c r="P373">
        <f>ROUNDDOWN(VLOOKUP($D373,'단계별 1일동안 획득하는 보상 량'!$B:$G,LEFT('건물 성장 비용'!P$3,1)+1,0)
*IF(MOD($F373+LEFT($G$3,1)+4,5)=$U$8,$V$8)
*$E373,0)</f>
        <v>1507200</v>
      </c>
      <c r="Q373">
        <f>ROUNDDOWN(VLOOKUP($D373,'단계별 1일동안 획득하는 보상 량'!$B:$G,LEFT('건물 성장 비용'!Q$3,1)+1,0)
*IF(MOD($F373+LEFT($G$3,1)+4,5)=$U$8,$V$8)
*$E373,0)</f>
        <v>0</v>
      </c>
      <c r="R373">
        <f>ROUNDDOWN(VLOOKUP($D373,'단계별 1일동안 획득하는 보상 량'!$B:$G,LEFT('건물 성장 비용'!R$3,1)+1,0)
*IF(MOD($F373+LEFT($G$3,1)+4,5)=$U$8,$V$8)
*$E373,0)</f>
        <v>1507200</v>
      </c>
      <c r="S373">
        <f>ROUNDDOWN(VLOOKUP($D373,'단계별 1일동안 획득하는 보상 량'!$B:$G,LEFT('건물 성장 비용'!S$3,1)+1,0)
*IF(MOD($F373+LEFT($G$3,1)+4,5)=$U$8,$V$8)
*$E373,0)</f>
        <v>0</v>
      </c>
    </row>
    <row r="374" spans="4:19" x14ac:dyDescent="0.3">
      <c r="D374">
        <f t="shared" si="5"/>
        <v>74</v>
      </c>
      <c r="E374" s="30">
        <v>1</v>
      </c>
      <c r="F374" s="27">
        <v>370</v>
      </c>
      <c r="G374">
        <f>ROUNDDOWN(VLOOKUP($D374,'단계별 1일동안 획득하는 보상 량'!$B:$G,LEFT('건물 성장 비용'!G$3,1)+1,0)
*IF(MOD($F374+LEFT($G$3,1)+4,5)=$U$9,$V$9)
*$E374,0)</f>
        <v>1808640</v>
      </c>
      <c r="H374">
        <f>ROUNDDOWN(VLOOKUP($D374,'단계별 1일동안 획득하는 보상 량'!$B:$G,LEFT('건물 성장 비용'!H$3,1)+1,0)
*IF(MOD($F374+LEFT($G$3,1)+4,5)=$U$9,$V$9)
*$E374,0)</f>
        <v>0</v>
      </c>
      <c r="I374">
        <f>ROUNDDOWN(VLOOKUP($D374,'단계별 1일동안 획득하는 보상 량'!$B:$G,LEFT('건물 성장 비용'!I$3,1)+1,0)
*IF(MOD($F374+LEFT($G$3,1)+4,5)=$U$9,$V$9)
*$E374,0)</f>
        <v>0</v>
      </c>
      <c r="J374">
        <f>ROUNDDOWN(VLOOKUP($D374,'단계별 1일동안 획득하는 보상 량'!$B:$G,LEFT('건물 성장 비용'!J$3,1)+1,0)
*IF(MOD($F374+LEFT($G$3,1)+4,5)=$U$9,$V$9)
*$E374,0)</f>
        <v>0</v>
      </c>
      <c r="K374">
        <f>ROUNDDOWN(VLOOKUP($D374,'단계별 1일동안 획득하는 보상 량'!$B:$G,LEFT('건물 성장 비용'!K$3,1)+1,0)
*IF(MOD($F374+LEFT($G$3,1)+4,5)=$U$9,$V$9)
*$E374,0)</f>
        <v>361728</v>
      </c>
      <c r="L374">
        <f>ROUNDDOWN(VLOOKUP($D374,'단계별 1일동안 획득하는 보상 량'!$B:$G,LEFT('건물 성장 비용'!L$3,1)+1,0)
*IF(MOD($F374+LEFT($G$3,1)+4,5)=$U$9,$V$9)
*$E374,0)</f>
        <v>1808640</v>
      </c>
      <c r="M374">
        <f>ROUNDDOWN(VLOOKUP($D374,'단계별 1일동안 획득하는 보상 량'!$B:$G,LEFT('건물 성장 비용'!M$3,1)+1,0)
*IF(MOD($F374+LEFT($G$3,1)+4,5)=$U$9,$V$9)
*$E374,0)</f>
        <v>361728</v>
      </c>
      <c r="N374">
        <f>ROUNDDOWN(VLOOKUP($D374,'단계별 1일동안 획득하는 보상 량'!$B:$G,LEFT('건물 성장 비용'!N$3,1)+1,0)
*IF(MOD($F374+LEFT($G$3,1)+4,5)=$U$9,$V$9)
*$E374,0)</f>
        <v>1808640</v>
      </c>
      <c r="O374">
        <f>ROUNDDOWN(VLOOKUP($D374,'단계별 1일동안 획득하는 보상 량'!$B:$G,LEFT('건물 성장 비용'!O$3,1)+1,0)
*IF(MOD($F374+LEFT($G$3,1)+4,5)=$U$9,$V$9)
*$E374,0)</f>
        <v>0</v>
      </c>
      <c r="P374">
        <f>ROUNDDOWN(VLOOKUP($D374,'단계별 1일동안 획득하는 보상 량'!$B:$G,LEFT('건물 성장 비용'!P$3,1)+1,0)
*IF(MOD($F374+LEFT($G$3,1)+4,5)=$U$9,$V$9)
*$E374,0)</f>
        <v>1808640</v>
      </c>
      <c r="Q374">
        <f>ROUNDDOWN(VLOOKUP($D374,'단계별 1일동안 획득하는 보상 량'!$B:$G,LEFT('건물 성장 비용'!Q$3,1)+1,0)
*IF(MOD($F374+LEFT($G$3,1)+4,5)=$U$9,$V$9)
*$E374,0)</f>
        <v>0</v>
      </c>
      <c r="R374">
        <f>ROUNDDOWN(VLOOKUP($D374,'단계별 1일동안 획득하는 보상 량'!$B:$G,LEFT('건물 성장 비용'!R$3,1)+1,0)
*IF(MOD($F374+LEFT($G$3,1)+4,5)=$U$9,$V$9)
*$E374,0)</f>
        <v>1808640</v>
      </c>
      <c r="S374">
        <f>ROUNDDOWN(VLOOKUP($D374,'단계별 1일동안 획득하는 보상 량'!$B:$G,LEFT('건물 성장 비용'!S$3,1)+1,0)
*IF(MOD($F374+LEFT($G$3,1)+4,5)=$U$9,$V$9)
*$E374,0)</f>
        <v>0</v>
      </c>
    </row>
    <row r="375" spans="4:19" x14ac:dyDescent="0.3">
      <c r="D375">
        <f t="shared" si="5"/>
        <v>75</v>
      </c>
      <c r="E375" s="30">
        <v>1</v>
      </c>
      <c r="F375" s="27">
        <v>371</v>
      </c>
      <c r="G375">
        <f>ROUNDDOWN(VLOOKUP($D375,'단계별 1일동안 획득하는 보상 량'!$B:$G,LEFT('건물 성장 비용'!G$3,1)+1,0)
*IF(MOD($F375+LEFT($G$3,1)+4,5)=$U$5,$V$5)
*$E375,0)</f>
        <v>723456</v>
      </c>
      <c r="H375">
        <f>ROUNDDOWN(VLOOKUP($D375,'단계별 1일동안 획득하는 보상 량'!$B:$G,LEFT('건물 성장 비용'!H$3,1)+1,0)
*IF(MOD($F375+LEFT($G$3,1)+4,5)=$U$5,$V$5)
*$E375,0)</f>
        <v>578765</v>
      </c>
      <c r="I375">
        <f>ROUNDDOWN(VLOOKUP($D375,'단계별 1일동안 획득하는 보상 량'!$B:$G,LEFT('건물 성장 비용'!I$3,1)+1,0)
*IF(MOD($F375+LEFT($G$3,1)+4,5)=$U$5,$V$5)
*$E375,0)</f>
        <v>434073</v>
      </c>
      <c r="J375">
        <f>ROUNDDOWN(VLOOKUP($D375,'단계별 1일동안 획득하는 보상 량'!$B:$G,LEFT('건물 성장 비용'!J$3,1)+1,0)
*IF(MOD($F375+LEFT($G$3,1)+4,5)=$U$5,$V$5)
*$E375,0)</f>
        <v>289382</v>
      </c>
      <c r="K375">
        <f>ROUNDDOWN(VLOOKUP($D375,'단계별 1일동안 획득하는 보상 량'!$B:$G,LEFT('건물 성장 비용'!K$3,1)+1,0)
*IF(MOD($F375+LEFT($G$3,1)+4,5)=$U$5,$V$5)
*$E375,0)</f>
        <v>144691</v>
      </c>
      <c r="L375">
        <f>ROUNDDOWN(VLOOKUP($D375,'단계별 1일동안 획득하는 보상 량'!$B:$G,LEFT('건물 성장 비용'!L$3,1)+1,0)
*IF(MOD($F375+LEFT($G$3,1)+4,5)=$U$5,$V$5)
*$E375,0)</f>
        <v>723456</v>
      </c>
      <c r="M375">
        <f>ROUNDDOWN(VLOOKUP($D375,'단계별 1일동안 획득하는 보상 량'!$B:$G,LEFT('건물 성장 비용'!M$3,1)+1,0)
*IF(MOD($F375+LEFT($G$3,1)+4,5)=$U$5,$V$5)
*$E375,0)</f>
        <v>144691</v>
      </c>
      <c r="N375">
        <f>ROUNDDOWN(VLOOKUP($D375,'단계별 1일동안 획득하는 보상 량'!$B:$G,LEFT('건물 성장 비용'!N$3,1)+1,0)
*IF(MOD($F375+LEFT($G$3,1)+4,5)=$U$5,$V$5)
*$E375,0)</f>
        <v>723456</v>
      </c>
      <c r="O375">
        <f>ROUNDDOWN(VLOOKUP($D375,'단계별 1일동안 획득하는 보상 량'!$B:$G,LEFT('건물 성장 비용'!O$3,1)+1,0)
*IF(MOD($F375+LEFT($G$3,1)+4,5)=$U$5,$V$5)
*$E375,0)</f>
        <v>289382</v>
      </c>
      <c r="P375">
        <f>ROUNDDOWN(VLOOKUP($D375,'단계별 1일동안 획득하는 보상 량'!$B:$G,LEFT('건물 성장 비용'!P$3,1)+1,0)
*IF(MOD($F375+LEFT($G$3,1)+4,5)=$U$5,$V$5)
*$E375,0)</f>
        <v>723456</v>
      </c>
      <c r="Q375">
        <f>ROUNDDOWN(VLOOKUP($D375,'단계별 1일동안 획득하는 보상 량'!$B:$G,LEFT('건물 성장 비용'!Q$3,1)+1,0)
*IF(MOD($F375+LEFT($G$3,1)+4,5)=$U$5,$V$5)
*$E375,0)</f>
        <v>578765</v>
      </c>
      <c r="R375">
        <f>ROUNDDOWN(VLOOKUP($D375,'단계별 1일동안 획득하는 보상 량'!$B:$G,LEFT('건물 성장 비용'!R$3,1)+1,0)
*IF(MOD($F375+LEFT($G$3,1)+4,5)=$U$5,$V$5)
*$E375,0)</f>
        <v>723456</v>
      </c>
      <c r="S375">
        <f>ROUNDDOWN(VLOOKUP($D375,'단계별 1일동안 획득하는 보상 량'!$B:$G,LEFT('건물 성장 비용'!S$3,1)+1,0)
*IF(MOD($F375+LEFT($G$3,1)+4,5)=$U$5,$V$5)
*$E375,0)</f>
        <v>434073</v>
      </c>
    </row>
    <row r="376" spans="4:19" x14ac:dyDescent="0.3">
      <c r="D376">
        <f t="shared" si="5"/>
        <v>75</v>
      </c>
      <c r="E376" s="30">
        <v>1</v>
      </c>
      <c r="F376" s="27">
        <v>372</v>
      </c>
      <c r="G376">
        <f>ROUNDDOWN(VLOOKUP($D376,'단계별 1일동안 획득하는 보상 량'!$B:$G,LEFT('건물 성장 비용'!G$3,1)+1,0)
*IF(MOD($F376+LEFT($G$3,1)+4,5)=$U$6,$V$6)
*$E376,0)</f>
        <v>1085184</v>
      </c>
      <c r="H376">
        <f>ROUNDDOWN(VLOOKUP($D376,'단계별 1일동안 획득하는 보상 량'!$B:$G,LEFT('건물 성장 비용'!H$3,1)+1,0)
*IF(MOD($F376+LEFT($G$3,1)+4,5)=$U$6,$V$6)
*$E376,0)</f>
        <v>868147</v>
      </c>
      <c r="I376">
        <f>ROUNDDOWN(VLOOKUP($D376,'단계별 1일동안 획득하는 보상 량'!$B:$G,LEFT('건물 성장 비용'!I$3,1)+1,0)
*IF(MOD($F376+LEFT($G$3,1)+4,5)=$U$6,$V$6)
*$E376,0)</f>
        <v>651110</v>
      </c>
      <c r="J376">
        <f>ROUNDDOWN(VLOOKUP($D376,'단계별 1일동안 획득하는 보상 량'!$B:$G,LEFT('건물 성장 비용'!J$3,1)+1,0)
*IF(MOD($F376+LEFT($G$3,1)+4,5)=$U$6,$V$6)
*$E376,0)</f>
        <v>434073</v>
      </c>
      <c r="K376">
        <f>ROUNDDOWN(VLOOKUP($D376,'단계별 1일동안 획득하는 보상 량'!$B:$G,LEFT('건물 성장 비용'!K$3,1)+1,0)
*IF(MOD($F376+LEFT($G$3,1)+4,5)=$U$6,$V$6)
*$E376,0)</f>
        <v>217036</v>
      </c>
      <c r="L376">
        <f>ROUNDDOWN(VLOOKUP($D376,'단계별 1일동안 획득하는 보상 량'!$B:$G,LEFT('건물 성장 비용'!L$3,1)+1,0)
*IF(MOD($F376+LEFT($G$3,1)+4,5)=$U$6,$V$6)
*$E376,0)</f>
        <v>1085184</v>
      </c>
      <c r="M376">
        <f>ROUNDDOWN(VLOOKUP($D376,'단계별 1일동안 획득하는 보상 량'!$B:$G,LEFT('건물 성장 비용'!M$3,1)+1,0)
*IF(MOD($F376+LEFT($G$3,1)+4,5)=$U$6,$V$6)
*$E376,0)</f>
        <v>217036</v>
      </c>
      <c r="N376">
        <f>ROUNDDOWN(VLOOKUP($D376,'단계별 1일동안 획득하는 보상 량'!$B:$G,LEFT('건물 성장 비용'!N$3,1)+1,0)
*IF(MOD($F376+LEFT($G$3,1)+4,5)=$U$6,$V$6)
*$E376,0)</f>
        <v>1085184</v>
      </c>
      <c r="O376">
        <f>ROUNDDOWN(VLOOKUP($D376,'단계별 1일동안 획득하는 보상 량'!$B:$G,LEFT('건물 성장 비용'!O$3,1)+1,0)
*IF(MOD($F376+LEFT($G$3,1)+4,5)=$U$6,$V$6)
*$E376,0)</f>
        <v>434073</v>
      </c>
      <c r="P376">
        <f>ROUNDDOWN(VLOOKUP($D376,'단계별 1일동안 획득하는 보상 량'!$B:$G,LEFT('건물 성장 비용'!P$3,1)+1,0)
*IF(MOD($F376+LEFT($G$3,1)+4,5)=$U$6,$V$6)
*$E376,0)</f>
        <v>1085184</v>
      </c>
      <c r="Q376">
        <f>ROUNDDOWN(VLOOKUP($D376,'단계별 1일동안 획득하는 보상 량'!$B:$G,LEFT('건물 성장 비용'!Q$3,1)+1,0)
*IF(MOD($F376+LEFT($G$3,1)+4,5)=$U$6,$V$6)
*$E376,0)</f>
        <v>868147</v>
      </c>
      <c r="R376">
        <f>ROUNDDOWN(VLOOKUP($D376,'단계별 1일동안 획득하는 보상 량'!$B:$G,LEFT('건물 성장 비용'!R$3,1)+1,0)
*IF(MOD($F376+LEFT($G$3,1)+4,5)=$U$6,$V$6)
*$E376,0)</f>
        <v>1085184</v>
      </c>
      <c r="S376">
        <f>ROUNDDOWN(VLOOKUP($D376,'단계별 1일동안 획득하는 보상 량'!$B:$G,LEFT('건물 성장 비용'!S$3,1)+1,0)
*IF(MOD($F376+LEFT($G$3,1)+4,5)=$U$6,$V$6)
*$E376,0)</f>
        <v>651110</v>
      </c>
    </row>
    <row r="377" spans="4:19" x14ac:dyDescent="0.3">
      <c r="D377">
        <f t="shared" si="5"/>
        <v>75</v>
      </c>
      <c r="E377" s="30">
        <v>1</v>
      </c>
      <c r="F377" s="27">
        <v>373</v>
      </c>
      <c r="G377">
        <f>ROUNDDOWN(VLOOKUP($D377,'단계별 1일동안 획득하는 보상 량'!$B:$G,LEFT('건물 성장 비용'!G$3,1)+1,0)
*IF(MOD($F377+LEFT($G$3,1)+4,5)=$U$7,$V$7)
*$E377,0)</f>
        <v>1446912</v>
      </c>
      <c r="H377">
        <f>ROUNDDOWN(VLOOKUP($D377,'단계별 1일동안 획득하는 보상 량'!$B:$G,LEFT('건물 성장 비용'!H$3,1)+1,0)
*IF(MOD($F377+LEFT($G$3,1)+4,5)=$U$7,$V$7)
*$E377,0)</f>
        <v>1157530</v>
      </c>
      <c r="I377">
        <f>ROUNDDOWN(VLOOKUP($D377,'단계별 1일동안 획득하는 보상 량'!$B:$G,LEFT('건물 성장 비용'!I$3,1)+1,0)
*IF(MOD($F377+LEFT($G$3,1)+4,5)=$U$7,$V$7)
*$E377,0)</f>
        <v>868147</v>
      </c>
      <c r="J377">
        <f>ROUNDDOWN(VLOOKUP($D377,'단계별 1일동안 획득하는 보상 량'!$B:$G,LEFT('건물 성장 비용'!J$3,1)+1,0)
*IF(MOD($F377+LEFT($G$3,1)+4,5)=$U$7,$V$7)
*$E377,0)</f>
        <v>578765</v>
      </c>
      <c r="K377">
        <f>ROUNDDOWN(VLOOKUP($D377,'단계별 1일동안 획득하는 보상 량'!$B:$G,LEFT('건물 성장 비용'!K$3,1)+1,0)
*IF(MOD($F377+LEFT($G$3,1)+4,5)=$U$7,$V$7)
*$E377,0)</f>
        <v>289382</v>
      </c>
      <c r="L377">
        <f>ROUNDDOWN(VLOOKUP($D377,'단계별 1일동안 획득하는 보상 량'!$B:$G,LEFT('건물 성장 비용'!L$3,1)+1,0)
*IF(MOD($F377+LEFT($G$3,1)+4,5)=$U$7,$V$7)
*$E377,0)</f>
        <v>1446912</v>
      </c>
      <c r="M377">
        <f>ROUNDDOWN(VLOOKUP($D377,'단계별 1일동안 획득하는 보상 량'!$B:$G,LEFT('건물 성장 비용'!M$3,1)+1,0)
*IF(MOD($F377+LEFT($G$3,1)+4,5)=$U$7,$V$7)
*$E377,0)</f>
        <v>289382</v>
      </c>
      <c r="N377">
        <f>ROUNDDOWN(VLOOKUP($D377,'단계별 1일동안 획득하는 보상 량'!$B:$G,LEFT('건물 성장 비용'!N$3,1)+1,0)
*IF(MOD($F377+LEFT($G$3,1)+4,5)=$U$7,$V$7)
*$E377,0)</f>
        <v>1446912</v>
      </c>
      <c r="O377">
        <f>ROUNDDOWN(VLOOKUP($D377,'단계별 1일동안 획득하는 보상 량'!$B:$G,LEFT('건물 성장 비용'!O$3,1)+1,0)
*IF(MOD($F377+LEFT($G$3,1)+4,5)=$U$7,$V$7)
*$E377,0)</f>
        <v>578765</v>
      </c>
      <c r="P377">
        <f>ROUNDDOWN(VLOOKUP($D377,'단계별 1일동안 획득하는 보상 량'!$B:$G,LEFT('건물 성장 비용'!P$3,1)+1,0)
*IF(MOD($F377+LEFT($G$3,1)+4,5)=$U$7,$V$7)
*$E377,0)</f>
        <v>1446912</v>
      </c>
      <c r="Q377">
        <f>ROUNDDOWN(VLOOKUP($D377,'단계별 1일동안 획득하는 보상 량'!$B:$G,LEFT('건물 성장 비용'!Q$3,1)+1,0)
*IF(MOD($F377+LEFT($G$3,1)+4,5)=$U$7,$V$7)
*$E377,0)</f>
        <v>1157530</v>
      </c>
      <c r="R377">
        <f>ROUNDDOWN(VLOOKUP($D377,'단계별 1일동안 획득하는 보상 량'!$B:$G,LEFT('건물 성장 비용'!R$3,1)+1,0)
*IF(MOD($F377+LEFT($G$3,1)+4,5)=$U$7,$V$7)
*$E377,0)</f>
        <v>1446912</v>
      </c>
      <c r="S377">
        <f>ROUNDDOWN(VLOOKUP($D377,'단계별 1일동안 획득하는 보상 량'!$B:$G,LEFT('건물 성장 비용'!S$3,1)+1,0)
*IF(MOD($F377+LEFT($G$3,1)+4,5)=$U$7,$V$7)
*$E377,0)</f>
        <v>868147</v>
      </c>
    </row>
    <row r="378" spans="4:19" x14ac:dyDescent="0.3">
      <c r="D378">
        <f t="shared" si="5"/>
        <v>75</v>
      </c>
      <c r="E378" s="30">
        <v>1</v>
      </c>
      <c r="F378" s="27">
        <v>374</v>
      </c>
      <c r="G378">
        <f>ROUNDDOWN(VLOOKUP($D378,'단계별 1일동안 획득하는 보상 량'!$B:$G,LEFT('건물 성장 비용'!G$3,1)+1,0)
*IF(MOD($F378+LEFT($G$3,1)+4,5)=$U$8,$V$8)
*$E378,0)</f>
        <v>1808640</v>
      </c>
      <c r="H378">
        <f>ROUNDDOWN(VLOOKUP($D378,'단계별 1일동안 획득하는 보상 량'!$B:$G,LEFT('건물 성장 비용'!H$3,1)+1,0)
*IF(MOD($F378+LEFT($G$3,1)+4,5)=$U$8,$V$8)
*$E378,0)</f>
        <v>1446912</v>
      </c>
      <c r="I378">
        <f>ROUNDDOWN(VLOOKUP($D378,'단계별 1일동안 획득하는 보상 량'!$B:$G,LEFT('건물 성장 비용'!I$3,1)+1,0)
*IF(MOD($F378+LEFT($G$3,1)+4,5)=$U$8,$V$8)
*$E378,0)</f>
        <v>1085184</v>
      </c>
      <c r="J378">
        <f>ROUNDDOWN(VLOOKUP($D378,'단계별 1일동안 획득하는 보상 량'!$B:$G,LEFT('건물 성장 비용'!J$3,1)+1,0)
*IF(MOD($F378+LEFT($G$3,1)+4,5)=$U$8,$V$8)
*$E378,0)</f>
        <v>723456</v>
      </c>
      <c r="K378">
        <f>ROUNDDOWN(VLOOKUP($D378,'단계별 1일동안 획득하는 보상 량'!$B:$G,LEFT('건물 성장 비용'!K$3,1)+1,0)
*IF(MOD($F378+LEFT($G$3,1)+4,5)=$U$8,$V$8)
*$E378,0)</f>
        <v>361728</v>
      </c>
      <c r="L378">
        <f>ROUNDDOWN(VLOOKUP($D378,'단계별 1일동안 획득하는 보상 량'!$B:$G,LEFT('건물 성장 비용'!L$3,1)+1,0)
*IF(MOD($F378+LEFT($G$3,1)+4,5)=$U$8,$V$8)
*$E378,0)</f>
        <v>1808640</v>
      </c>
      <c r="M378">
        <f>ROUNDDOWN(VLOOKUP($D378,'단계별 1일동안 획득하는 보상 량'!$B:$G,LEFT('건물 성장 비용'!M$3,1)+1,0)
*IF(MOD($F378+LEFT($G$3,1)+4,5)=$U$8,$V$8)
*$E378,0)</f>
        <v>361728</v>
      </c>
      <c r="N378">
        <f>ROUNDDOWN(VLOOKUP($D378,'단계별 1일동안 획득하는 보상 량'!$B:$G,LEFT('건물 성장 비용'!N$3,1)+1,0)
*IF(MOD($F378+LEFT($G$3,1)+4,5)=$U$8,$V$8)
*$E378,0)</f>
        <v>1808640</v>
      </c>
      <c r="O378">
        <f>ROUNDDOWN(VLOOKUP($D378,'단계별 1일동안 획득하는 보상 량'!$B:$G,LEFT('건물 성장 비용'!O$3,1)+1,0)
*IF(MOD($F378+LEFT($G$3,1)+4,5)=$U$8,$V$8)
*$E378,0)</f>
        <v>723456</v>
      </c>
      <c r="P378">
        <f>ROUNDDOWN(VLOOKUP($D378,'단계별 1일동안 획득하는 보상 량'!$B:$G,LEFT('건물 성장 비용'!P$3,1)+1,0)
*IF(MOD($F378+LEFT($G$3,1)+4,5)=$U$8,$V$8)
*$E378,0)</f>
        <v>1808640</v>
      </c>
      <c r="Q378">
        <f>ROUNDDOWN(VLOOKUP($D378,'단계별 1일동안 획득하는 보상 량'!$B:$G,LEFT('건물 성장 비용'!Q$3,1)+1,0)
*IF(MOD($F378+LEFT($G$3,1)+4,5)=$U$8,$V$8)
*$E378,0)</f>
        <v>1446912</v>
      </c>
      <c r="R378">
        <f>ROUNDDOWN(VLOOKUP($D378,'단계별 1일동안 획득하는 보상 량'!$B:$G,LEFT('건물 성장 비용'!R$3,1)+1,0)
*IF(MOD($F378+LEFT($G$3,1)+4,5)=$U$8,$V$8)
*$E378,0)</f>
        <v>1808640</v>
      </c>
      <c r="S378">
        <f>ROUNDDOWN(VLOOKUP($D378,'단계별 1일동안 획득하는 보상 량'!$B:$G,LEFT('건물 성장 비용'!S$3,1)+1,0)
*IF(MOD($F378+LEFT($G$3,1)+4,5)=$U$8,$V$8)
*$E378,0)</f>
        <v>1085184</v>
      </c>
    </row>
    <row r="379" spans="4:19" x14ac:dyDescent="0.3">
      <c r="D379">
        <f t="shared" si="5"/>
        <v>75</v>
      </c>
      <c r="E379" s="30">
        <v>1</v>
      </c>
      <c r="F379" s="27">
        <v>375</v>
      </c>
      <c r="G379">
        <f>ROUNDDOWN(VLOOKUP($D379,'단계별 1일동안 획득하는 보상 량'!$B:$G,LEFT('건물 성장 비용'!G$3,1)+1,0)
*IF(MOD($F379+LEFT($G$3,1)+4,5)=$U$9,$V$9)
*$E379,0)</f>
        <v>2170368</v>
      </c>
      <c r="H379">
        <f>ROUNDDOWN(VLOOKUP($D379,'단계별 1일동안 획득하는 보상 량'!$B:$G,LEFT('건물 성장 비용'!H$3,1)+1,0)
*IF(MOD($F379+LEFT($G$3,1)+4,5)=$U$9,$V$9)
*$E379,0)</f>
        <v>1736295</v>
      </c>
      <c r="I379">
        <f>ROUNDDOWN(VLOOKUP($D379,'단계별 1일동안 획득하는 보상 량'!$B:$G,LEFT('건물 성장 비용'!I$3,1)+1,0)
*IF(MOD($F379+LEFT($G$3,1)+4,5)=$U$9,$V$9)
*$E379,0)</f>
        <v>1302221</v>
      </c>
      <c r="J379">
        <f>ROUNDDOWN(VLOOKUP($D379,'단계별 1일동안 획득하는 보상 량'!$B:$G,LEFT('건물 성장 비용'!J$3,1)+1,0)
*IF(MOD($F379+LEFT($G$3,1)+4,5)=$U$9,$V$9)
*$E379,0)</f>
        <v>868147</v>
      </c>
      <c r="K379">
        <f>ROUNDDOWN(VLOOKUP($D379,'단계별 1일동안 획득하는 보상 량'!$B:$G,LEFT('건물 성장 비용'!K$3,1)+1,0)
*IF(MOD($F379+LEFT($G$3,1)+4,5)=$U$9,$V$9)
*$E379,0)</f>
        <v>434073</v>
      </c>
      <c r="L379">
        <f>ROUNDDOWN(VLOOKUP($D379,'단계별 1일동안 획득하는 보상 량'!$B:$G,LEFT('건물 성장 비용'!L$3,1)+1,0)
*IF(MOD($F379+LEFT($G$3,1)+4,5)=$U$9,$V$9)
*$E379,0)</f>
        <v>2170368</v>
      </c>
      <c r="M379">
        <f>ROUNDDOWN(VLOOKUP($D379,'단계별 1일동안 획득하는 보상 량'!$B:$G,LEFT('건물 성장 비용'!M$3,1)+1,0)
*IF(MOD($F379+LEFT($G$3,1)+4,5)=$U$9,$V$9)
*$E379,0)</f>
        <v>434073</v>
      </c>
      <c r="N379">
        <f>ROUNDDOWN(VLOOKUP($D379,'단계별 1일동안 획득하는 보상 량'!$B:$G,LEFT('건물 성장 비용'!N$3,1)+1,0)
*IF(MOD($F379+LEFT($G$3,1)+4,5)=$U$9,$V$9)
*$E379,0)</f>
        <v>2170368</v>
      </c>
      <c r="O379">
        <f>ROUNDDOWN(VLOOKUP($D379,'단계별 1일동안 획득하는 보상 량'!$B:$G,LEFT('건물 성장 비용'!O$3,1)+1,0)
*IF(MOD($F379+LEFT($G$3,1)+4,5)=$U$9,$V$9)
*$E379,0)</f>
        <v>868147</v>
      </c>
      <c r="P379">
        <f>ROUNDDOWN(VLOOKUP($D379,'단계별 1일동안 획득하는 보상 량'!$B:$G,LEFT('건물 성장 비용'!P$3,1)+1,0)
*IF(MOD($F379+LEFT($G$3,1)+4,5)=$U$9,$V$9)
*$E379,0)</f>
        <v>2170368</v>
      </c>
      <c r="Q379">
        <f>ROUNDDOWN(VLOOKUP($D379,'단계별 1일동안 획득하는 보상 량'!$B:$G,LEFT('건물 성장 비용'!Q$3,1)+1,0)
*IF(MOD($F379+LEFT($G$3,1)+4,5)=$U$9,$V$9)
*$E379,0)</f>
        <v>1736295</v>
      </c>
      <c r="R379">
        <f>ROUNDDOWN(VLOOKUP($D379,'단계별 1일동안 획득하는 보상 량'!$B:$G,LEFT('건물 성장 비용'!R$3,1)+1,0)
*IF(MOD($F379+LEFT($G$3,1)+4,5)=$U$9,$V$9)
*$E379,0)</f>
        <v>2170368</v>
      </c>
      <c r="S379">
        <f>ROUNDDOWN(VLOOKUP($D379,'단계별 1일동안 획득하는 보상 량'!$B:$G,LEFT('건물 성장 비용'!S$3,1)+1,0)
*IF(MOD($F379+LEFT($G$3,1)+4,5)=$U$9,$V$9)
*$E379,0)</f>
        <v>1302221</v>
      </c>
    </row>
    <row r="380" spans="4:19" x14ac:dyDescent="0.3">
      <c r="D380">
        <f t="shared" si="5"/>
        <v>76</v>
      </c>
      <c r="E380" s="30">
        <v>1</v>
      </c>
      <c r="F380" s="27">
        <v>376</v>
      </c>
      <c r="G380">
        <f>ROUNDDOWN(VLOOKUP($D380,'단계별 1일동안 획득하는 보상 량'!$B:$G,LEFT('건물 성장 비용'!G$3,1)+1,0)
*IF(MOD($F380+LEFT($G$3,1)+4,5)=$U$5,$V$5)
*$E380,0)</f>
        <v>868147</v>
      </c>
      <c r="H380">
        <f>ROUNDDOWN(VLOOKUP($D380,'단계별 1일동안 획득하는 보상 량'!$B:$G,LEFT('건물 성장 비용'!H$3,1)+1,0)
*IF(MOD($F380+LEFT($G$3,1)+4,5)=$U$5,$V$5)
*$E380,0)</f>
        <v>694517</v>
      </c>
      <c r="I380">
        <f>ROUNDDOWN(VLOOKUP($D380,'단계별 1일동안 획득하는 보상 량'!$B:$G,LEFT('건물 성장 비용'!I$3,1)+1,0)
*IF(MOD($F380+LEFT($G$3,1)+4,5)=$U$5,$V$5)
*$E380,0)</f>
        <v>0</v>
      </c>
      <c r="J380">
        <f>ROUNDDOWN(VLOOKUP($D380,'단계별 1일동안 획득하는 보상 량'!$B:$G,LEFT('건물 성장 비용'!J$3,1)+1,0)
*IF(MOD($F380+LEFT($G$3,1)+4,5)=$U$5,$V$5)
*$E380,0)</f>
        <v>0</v>
      </c>
      <c r="K380">
        <f>ROUNDDOWN(VLOOKUP($D380,'단계별 1일동안 획득하는 보상 량'!$B:$G,LEFT('건물 성장 비용'!K$3,1)+1,0)
*IF(MOD($F380+LEFT($G$3,1)+4,5)=$U$5,$V$5)
*$E380,0)</f>
        <v>0</v>
      </c>
      <c r="L380">
        <f>ROUNDDOWN(VLOOKUP($D380,'단계별 1일동안 획득하는 보상 량'!$B:$G,LEFT('건물 성장 비용'!L$3,1)+1,0)
*IF(MOD($F380+LEFT($G$3,1)+4,5)=$U$5,$V$5)
*$E380,0)</f>
        <v>868147</v>
      </c>
      <c r="M380">
        <f>ROUNDDOWN(VLOOKUP($D380,'단계별 1일동안 획득하는 보상 량'!$B:$G,LEFT('건물 성장 비용'!M$3,1)+1,0)
*IF(MOD($F380+LEFT($G$3,1)+4,5)=$U$5,$V$5)
*$E380,0)</f>
        <v>0</v>
      </c>
      <c r="N380">
        <f>ROUNDDOWN(VLOOKUP($D380,'단계별 1일동안 획득하는 보상 량'!$B:$G,LEFT('건물 성장 비용'!N$3,1)+1,0)
*IF(MOD($F380+LEFT($G$3,1)+4,5)=$U$5,$V$5)
*$E380,0)</f>
        <v>868147</v>
      </c>
      <c r="O380">
        <f>ROUNDDOWN(VLOOKUP($D380,'단계별 1일동안 획득하는 보상 량'!$B:$G,LEFT('건물 성장 비용'!O$3,1)+1,0)
*IF(MOD($F380+LEFT($G$3,1)+4,5)=$U$5,$V$5)
*$E380,0)</f>
        <v>0</v>
      </c>
      <c r="P380">
        <f>ROUNDDOWN(VLOOKUP($D380,'단계별 1일동안 획득하는 보상 량'!$B:$G,LEFT('건물 성장 비용'!P$3,1)+1,0)
*IF(MOD($F380+LEFT($G$3,1)+4,5)=$U$5,$V$5)
*$E380,0)</f>
        <v>868147</v>
      </c>
      <c r="Q380">
        <f>ROUNDDOWN(VLOOKUP($D380,'단계별 1일동안 획득하는 보상 량'!$B:$G,LEFT('건물 성장 비용'!Q$3,1)+1,0)
*IF(MOD($F380+LEFT($G$3,1)+4,5)=$U$5,$V$5)
*$E380,0)</f>
        <v>694517</v>
      </c>
      <c r="R380">
        <f>ROUNDDOWN(VLOOKUP($D380,'단계별 1일동안 획득하는 보상 량'!$B:$G,LEFT('건물 성장 비용'!R$3,1)+1,0)
*IF(MOD($F380+LEFT($G$3,1)+4,5)=$U$5,$V$5)
*$E380,0)</f>
        <v>868147</v>
      </c>
      <c r="S380">
        <f>ROUNDDOWN(VLOOKUP($D380,'단계별 1일동안 획득하는 보상 량'!$B:$G,LEFT('건물 성장 비용'!S$3,1)+1,0)
*IF(MOD($F380+LEFT($G$3,1)+4,5)=$U$5,$V$5)
*$E380,0)</f>
        <v>0</v>
      </c>
    </row>
    <row r="381" spans="4:19" x14ac:dyDescent="0.3">
      <c r="D381">
        <f t="shared" si="5"/>
        <v>76</v>
      </c>
      <c r="E381" s="30">
        <v>1</v>
      </c>
      <c r="F381" s="27">
        <v>377</v>
      </c>
      <c r="G381">
        <f>ROUNDDOWN(VLOOKUP($D381,'단계별 1일동안 획득하는 보상 량'!$B:$G,LEFT('건물 성장 비용'!G$3,1)+1,0)
*IF(MOD($F381+LEFT($G$3,1)+4,5)=$U$6,$V$6)
*$E381,0)</f>
        <v>1302221</v>
      </c>
      <c r="H381">
        <f>ROUNDDOWN(VLOOKUP($D381,'단계별 1일동안 획득하는 보상 량'!$B:$G,LEFT('건물 성장 비용'!H$3,1)+1,0)
*IF(MOD($F381+LEFT($G$3,1)+4,5)=$U$6,$V$6)
*$E381,0)</f>
        <v>1041776</v>
      </c>
      <c r="I381">
        <f>ROUNDDOWN(VLOOKUP($D381,'단계별 1일동안 획득하는 보상 량'!$B:$G,LEFT('건물 성장 비용'!I$3,1)+1,0)
*IF(MOD($F381+LEFT($G$3,1)+4,5)=$U$6,$V$6)
*$E381,0)</f>
        <v>0</v>
      </c>
      <c r="J381">
        <f>ROUNDDOWN(VLOOKUP($D381,'단계별 1일동안 획득하는 보상 량'!$B:$G,LEFT('건물 성장 비용'!J$3,1)+1,0)
*IF(MOD($F381+LEFT($G$3,1)+4,5)=$U$6,$V$6)
*$E381,0)</f>
        <v>0</v>
      </c>
      <c r="K381">
        <f>ROUNDDOWN(VLOOKUP($D381,'단계별 1일동안 획득하는 보상 량'!$B:$G,LEFT('건물 성장 비용'!K$3,1)+1,0)
*IF(MOD($F381+LEFT($G$3,1)+4,5)=$U$6,$V$6)
*$E381,0)</f>
        <v>0</v>
      </c>
      <c r="L381">
        <f>ROUNDDOWN(VLOOKUP($D381,'단계별 1일동안 획득하는 보상 량'!$B:$G,LEFT('건물 성장 비용'!L$3,1)+1,0)
*IF(MOD($F381+LEFT($G$3,1)+4,5)=$U$6,$V$6)
*$E381,0)</f>
        <v>1302221</v>
      </c>
      <c r="M381">
        <f>ROUNDDOWN(VLOOKUP($D381,'단계별 1일동안 획득하는 보상 량'!$B:$G,LEFT('건물 성장 비용'!M$3,1)+1,0)
*IF(MOD($F381+LEFT($G$3,1)+4,5)=$U$6,$V$6)
*$E381,0)</f>
        <v>0</v>
      </c>
      <c r="N381">
        <f>ROUNDDOWN(VLOOKUP($D381,'단계별 1일동안 획득하는 보상 량'!$B:$G,LEFT('건물 성장 비용'!N$3,1)+1,0)
*IF(MOD($F381+LEFT($G$3,1)+4,5)=$U$6,$V$6)
*$E381,0)</f>
        <v>1302221</v>
      </c>
      <c r="O381">
        <f>ROUNDDOWN(VLOOKUP($D381,'단계별 1일동안 획득하는 보상 량'!$B:$G,LEFT('건물 성장 비용'!O$3,1)+1,0)
*IF(MOD($F381+LEFT($G$3,1)+4,5)=$U$6,$V$6)
*$E381,0)</f>
        <v>0</v>
      </c>
      <c r="P381">
        <f>ROUNDDOWN(VLOOKUP($D381,'단계별 1일동안 획득하는 보상 량'!$B:$G,LEFT('건물 성장 비용'!P$3,1)+1,0)
*IF(MOD($F381+LEFT($G$3,1)+4,5)=$U$6,$V$6)
*$E381,0)</f>
        <v>1302221</v>
      </c>
      <c r="Q381">
        <f>ROUNDDOWN(VLOOKUP($D381,'단계별 1일동안 획득하는 보상 량'!$B:$G,LEFT('건물 성장 비용'!Q$3,1)+1,0)
*IF(MOD($F381+LEFT($G$3,1)+4,5)=$U$6,$V$6)
*$E381,0)</f>
        <v>1041776</v>
      </c>
      <c r="R381">
        <f>ROUNDDOWN(VLOOKUP($D381,'단계별 1일동안 획득하는 보상 량'!$B:$G,LEFT('건물 성장 비용'!R$3,1)+1,0)
*IF(MOD($F381+LEFT($G$3,1)+4,5)=$U$6,$V$6)
*$E381,0)</f>
        <v>1302221</v>
      </c>
      <c r="S381">
        <f>ROUNDDOWN(VLOOKUP($D381,'단계별 1일동안 획득하는 보상 량'!$B:$G,LEFT('건물 성장 비용'!S$3,1)+1,0)
*IF(MOD($F381+LEFT($G$3,1)+4,5)=$U$6,$V$6)
*$E381,0)</f>
        <v>0</v>
      </c>
    </row>
    <row r="382" spans="4:19" x14ac:dyDescent="0.3">
      <c r="D382">
        <f t="shared" si="5"/>
        <v>76</v>
      </c>
      <c r="E382" s="30">
        <v>1</v>
      </c>
      <c r="F382" s="27">
        <v>378</v>
      </c>
      <c r="G382">
        <f>ROUNDDOWN(VLOOKUP($D382,'단계별 1일동안 획득하는 보상 량'!$B:$G,LEFT('건물 성장 비용'!G$3,1)+1,0)
*IF(MOD($F382+LEFT($G$3,1)+4,5)=$U$7,$V$7)
*$E382,0)</f>
        <v>1736294</v>
      </c>
      <c r="H382">
        <f>ROUNDDOWN(VLOOKUP($D382,'단계별 1일동안 획득하는 보상 량'!$B:$G,LEFT('건물 성장 비용'!H$3,1)+1,0)
*IF(MOD($F382+LEFT($G$3,1)+4,5)=$U$7,$V$7)
*$E382,0)</f>
        <v>1389035</v>
      </c>
      <c r="I382">
        <f>ROUNDDOWN(VLOOKUP($D382,'단계별 1일동안 획득하는 보상 량'!$B:$G,LEFT('건물 성장 비용'!I$3,1)+1,0)
*IF(MOD($F382+LEFT($G$3,1)+4,5)=$U$7,$V$7)
*$E382,0)</f>
        <v>0</v>
      </c>
      <c r="J382">
        <f>ROUNDDOWN(VLOOKUP($D382,'단계별 1일동안 획득하는 보상 량'!$B:$G,LEFT('건물 성장 비용'!J$3,1)+1,0)
*IF(MOD($F382+LEFT($G$3,1)+4,5)=$U$7,$V$7)
*$E382,0)</f>
        <v>0</v>
      </c>
      <c r="K382">
        <f>ROUNDDOWN(VLOOKUP($D382,'단계별 1일동안 획득하는 보상 량'!$B:$G,LEFT('건물 성장 비용'!K$3,1)+1,0)
*IF(MOD($F382+LEFT($G$3,1)+4,5)=$U$7,$V$7)
*$E382,0)</f>
        <v>0</v>
      </c>
      <c r="L382">
        <f>ROUNDDOWN(VLOOKUP($D382,'단계별 1일동안 획득하는 보상 량'!$B:$G,LEFT('건물 성장 비용'!L$3,1)+1,0)
*IF(MOD($F382+LEFT($G$3,1)+4,5)=$U$7,$V$7)
*$E382,0)</f>
        <v>1736294</v>
      </c>
      <c r="M382">
        <f>ROUNDDOWN(VLOOKUP($D382,'단계별 1일동안 획득하는 보상 량'!$B:$G,LEFT('건물 성장 비용'!M$3,1)+1,0)
*IF(MOD($F382+LEFT($G$3,1)+4,5)=$U$7,$V$7)
*$E382,0)</f>
        <v>0</v>
      </c>
      <c r="N382">
        <f>ROUNDDOWN(VLOOKUP($D382,'단계별 1일동안 획득하는 보상 량'!$B:$G,LEFT('건물 성장 비용'!N$3,1)+1,0)
*IF(MOD($F382+LEFT($G$3,1)+4,5)=$U$7,$V$7)
*$E382,0)</f>
        <v>1736294</v>
      </c>
      <c r="O382">
        <f>ROUNDDOWN(VLOOKUP($D382,'단계별 1일동안 획득하는 보상 량'!$B:$G,LEFT('건물 성장 비용'!O$3,1)+1,0)
*IF(MOD($F382+LEFT($G$3,1)+4,5)=$U$7,$V$7)
*$E382,0)</f>
        <v>0</v>
      </c>
      <c r="P382">
        <f>ROUNDDOWN(VLOOKUP($D382,'단계별 1일동안 획득하는 보상 량'!$B:$G,LEFT('건물 성장 비용'!P$3,1)+1,0)
*IF(MOD($F382+LEFT($G$3,1)+4,5)=$U$7,$V$7)
*$E382,0)</f>
        <v>1736294</v>
      </c>
      <c r="Q382">
        <f>ROUNDDOWN(VLOOKUP($D382,'단계별 1일동안 획득하는 보상 량'!$B:$G,LEFT('건물 성장 비용'!Q$3,1)+1,0)
*IF(MOD($F382+LEFT($G$3,1)+4,5)=$U$7,$V$7)
*$E382,0)</f>
        <v>1389035</v>
      </c>
      <c r="R382">
        <f>ROUNDDOWN(VLOOKUP($D382,'단계별 1일동안 획득하는 보상 량'!$B:$G,LEFT('건물 성장 비용'!R$3,1)+1,0)
*IF(MOD($F382+LEFT($G$3,1)+4,5)=$U$7,$V$7)
*$E382,0)</f>
        <v>1736294</v>
      </c>
      <c r="S382">
        <f>ROUNDDOWN(VLOOKUP($D382,'단계별 1일동안 획득하는 보상 량'!$B:$G,LEFT('건물 성장 비용'!S$3,1)+1,0)
*IF(MOD($F382+LEFT($G$3,1)+4,5)=$U$7,$V$7)
*$E382,0)</f>
        <v>0</v>
      </c>
    </row>
    <row r="383" spans="4:19" x14ac:dyDescent="0.3">
      <c r="D383">
        <f t="shared" si="5"/>
        <v>76</v>
      </c>
      <c r="E383" s="30">
        <v>1</v>
      </c>
      <c r="F383" s="27">
        <v>379</v>
      </c>
      <c r="G383">
        <f>ROUNDDOWN(VLOOKUP($D383,'단계별 1일동안 획득하는 보상 량'!$B:$G,LEFT('건물 성장 비용'!G$3,1)+1,0)
*IF(MOD($F383+LEFT($G$3,1)+4,5)=$U$8,$V$8)
*$E383,0)</f>
        <v>2170368</v>
      </c>
      <c r="H383">
        <f>ROUNDDOWN(VLOOKUP($D383,'단계별 1일동안 획득하는 보상 량'!$B:$G,LEFT('건물 성장 비용'!H$3,1)+1,0)
*IF(MOD($F383+LEFT($G$3,1)+4,5)=$U$8,$V$8)
*$E383,0)</f>
        <v>1736294</v>
      </c>
      <c r="I383">
        <f>ROUNDDOWN(VLOOKUP($D383,'단계별 1일동안 획득하는 보상 량'!$B:$G,LEFT('건물 성장 비용'!I$3,1)+1,0)
*IF(MOD($F383+LEFT($G$3,1)+4,5)=$U$8,$V$8)
*$E383,0)</f>
        <v>0</v>
      </c>
      <c r="J383">
        <f>ROUNDDOWN(VLOOKUP($D383,'단계별 1일동안 획득하는 보상 량'!$B:$G,LEFT('건물 성장 비용'!J$3,1)+1,0)
*IF(MOD($F383+LEFT($G$3,1)+4,5)=$U$8,$V$8)
*$E383,0)</f>
        <v>0</v>
      </c>
      <c r="K383">
        <f>ROUNDDOWN(VLOOKUP($D383,'단계별 1일동안 획득하는 보상 량'!$B:$G,LEFT('건물 성장 비용'!K$3,1)+1,0)
*IF(MOD($F383+LEFT($G$3,1)+4,5)=$U$8,$V$8)
*$E383,0)</f>
        <v>0</v>
      </c>
      <c r="L383">
        <f>ROUNDDOWN(VLOOKUP($D383,'단계별 1일동안 획득하는 보상 량'!$B:$G,LEFT('건물 성장 비용'!L$3,1)+1,0)
*IF(MOD($F383+LEFT($G$3,1)+4,5)=$U$8,$V$8)
*$E383,0)</f>
        <v>2170368</v>
      </c>
      <c r="M383">
        <f>ROUNDDOWN(VLOOKUP($D383,'단계별 1일동안 획득하는 보상 량'!$B:$G,LEFT('건물 성장 비용'!M$3,1)+1,0)
*IF(MOD($F383+LEFT($G$3,1)+4,5)=$U$8,$V$8)
*$E383,0)</f>
        <v>0</v>
      </c>
      <c r="N383">
        <f>ROUNDDOWN(VLOOKUP($D383,'단계별 1일동안 획득하는 보상 량'!$B:$G,LEFT('건물 성장 비용'!N$3,1)+1,0)
*IF(MOD($F383+LEFT($G$3,1)+4,5)=$U$8,$V$8)
*$E383,0)</f>
        <v>2170368</v>
      </c>
      <c r="O383">
        <f>ROUNDDOWN(VLOOKUP($D383,'단계별 1일동안 획득하는 보상 량'!$B:$G,LEFT('건물 성장 비용'!O$3,1)+1,0)
*IF(MOD($F383+LEFT($G$3,1)+4,5)=$U$8,$V$8)
*$E383,0)</f>
        <v>0</v>
      </c>
      <c r="P383">
        <f>ROUNDDOWN(VLOOKUP($D383,'단계별 1일동안 획득하는 보상 량'!$B:$G,LEFT('건물 성장 비용'!P$3,1)+1,0)
*IF(MOD($F383+LEFT($G$3,1)+4,5)=$U$8,$V$8)
*$E383,0)</f>
        <v>2170368</v>
      </c>
      <c r="Q383">
        <f>ROUNDDOWN(VLOOKUP($D383,'단계별 1일동안 획득하는 보상 량'!$B:$G,LEFT('건물 성장 비용'!Q$3,1)+1,0)
*IF(MOD($F383+LEFT($G$3,1)+4,5)=$U$8,$V$8)
*$E383,0)</f>
        <v>1736294</v>
      </c>
      <c r="R383">
        <f>ROUNDDOWN(VLOOKUP($D383,'단계별 1일동안 획득하는 보상 량'!$B:$G,LEFT('건물 성장 비용'!R$3,1)+1,0)
*IF(MOD($F383+LEFT($G$3,1)+4,5)=$U$8,$V$8)
*$E383,0)</f>
        <v>2170368</v>
      </c>
      <c r="S383">
        <f>ROUNDDOWN(VLOOKUP($D383,'단계별 1일동안 획득하는 보상 량'!$B:$G,LEFT('건물 성장 비용'!S$3,1)+1,0)
*IF(MOD($F383+LEFT($G$3,1)+4,5)=$U$8,$V$8)
*$E383,0)</f>
        <v>0</v>
      </c>
    </row>
    <row r="384" spans="4:19" x14ac:dyDescent="0.3">
      <c r="D384">
        <f t="shared" si="5"/>
        <v>76</v>
      </c>
      <c r="E384" s="30">
        <v>1</v>
      </c>
      <c r="F384" s="27">
        <v>380</v>
      </c>
      <c r="G384">
        <f>ROUNDDOWN(VLOOKUP($D384,'단계별 1일동안 획득하는 보상 량'!$B:$G,LEFT('건물 성장 비용'!G$3,1)+1,0)
*IF(MOD($F384+LEFT($G$3,1)+4,5)=$U$9,$V$9)
*$E384,0)</f>
        <v>2604442</v>
      </c>
      <c r="H384">
        <f>ROUNDDOWN(VLOOKUP($D384,'단계별 1일동안 획득하는 보상 량'!$B:$G,LEFT('건물 성장 비용'!H$3,1)+1,0)
*IF(MOD($F384+LEFT($G$3,1)+4,5)=$U$9,$V$9)
*$E384,0)</f>
        <v>2083553</v>
      </c>
      <c r="I384">
        <f>ROUNDDOWN(VLOOKUP($D384,'단계별 1일동안 획득하는 보상 량'!$B:$G,LEFT('건물 성장 비용'!I$3,1)+1,0)
*IF(MOD($F384+LEFT($G$3,1)+4,5)=$U$9,$V$9)
*$E384,0)</f>
        <v>0</v>
      </c>
      <c r="J384">
        <f>ROUNDDOWN(VLOOKUP($D384,'단계별 1일동안 획득하는 보상 량'!$B:$G,LEFT('건물 성장 비용'!J$3,1)+1,0)
*IF(MOD($F384+LEFT($G$3,1)+4,5)=$U$9,$V$9)
*$E384,0)</f>
        <v>0</v>
      </c>
      <c r="K384">
        <f>ROUNDDOWN(VLOOKUP($D384,'단계별 1일동안 획득하는 보상 량'!$B:$G,LEFT('건물 성장 비용'!K$3,1)+1,0)
*IF(MOD($F384+LEFT($G$3,1)+4,5)=$U$9,$V$9)
*$E384,0)</f>
        <v>0</v>
      </c>
      <c r="L384">
        <f>ROUNDDOWN(VLOOKUP($D384,'단계별 1일동안 획득하는 보상 량'!$B:$G,LEFT('건물 성장 비용'!L$3,1)+1,0)
*IF(MOD($F384+LEFT($G$3,1)+4,5)=$U$9,$V$9)
*$E384,0)</f>
        <v>2604442</v>
      </c>
      <c r="M384">
        <f>ROUNDDOWN(VLOOKUP($D384,'단계별 1일동안 획득하는 보상 량'!$B:$G,LEFT('건물 성장 비용'!M$3,1)+1,0)
*IF(MOD($F384+LEFT($G$3,1)+4,5)=$U$9,$V$9)
*$E384,0)</f>
        <v>0</v>
      </c>
      <c r="N384">
        <f>ROUNDDOWN(VLOOKUP($D384,'단계별 1일동안 획득하는 보상 량'!$B:$G,LEFT('건물 성장 비용'!N$3,1)+1,0)
*IF(MOD($F384+LEFT($G$3,1)+4,5)=$U$9,$V$9)
*$E384,0)</f>
        <v>2604442</v>
      </c>
      <c r="O384">
        <f>ROUNDDOWN(VLOOKUP($D384,'단계별 1일동안 획득하는 보상 량'!$B:$G,LEFT('건물 성장 비용'!O$3,1)+1,0)
*IF(MOD($F384+LEFT($G$3,1)+4,5)=$U$9,$V$9)
*$E384,0)</f>
        <v>0</v>
      </c>
      <c r="P384">
        <f>ROUNDDOWN(VLOOKUP($D384,'단계별 1일동안 획득하는 보상 량'!$B:$G,LEFT('건물 성장 비용'!P$3,1)+1,0)
*IF(MOD($F384+LEFT($G$3,1)+4,5)=$U$9,$V$9)
*$E384,0)</f>
        <v>2604442</v>
      </c>
      <c r="Q384">
        <f>ROUNDDOWN(VLOOKUP($D384,'단계별 1일동안 획득하는 보상 량'!$B:$G,LEFT('건물 성장 비용'!Q$3,1)+1,0)
*IF(MOD($F384+LEFT($G$3,1)+4,5)=$U$9,$V$9)
*$E384,0)</f>
        <v>2083553</v>
      </c>
      <c r="R384">
        <f>ROUNDDOWN(VLOOKUP($D384,'단계별 1일동안 획득하는 보상 량'!$B:$G,LEFT('건물 성장 비용'!R$3,1)+1,0)
*IF(MOD($F384+LEFT($G$3,1)+4,5)=$U$9,$V$9)
*$E384,0)</f>
        <v>2604442</v>
      </c>
      <c r="S384">
        <f>ROUNDDOWN(VLOOKUP($D384,'단계별 1일동안 획득하는 보상 량'!$B:$G,LEFT('건물 성장 비용'!S$3,1)+1,0)
*IF(MOD($F384+LEFT($G$3,1)+4,5)=$U$9,$V$9)
*$E384,0)</f>
        <v>0</v>
      </c>
    </row>
    <row r="385" spans="4:19" x14ac:dyDescent="0.3">
      <c r="D385">
        <f t="shared" si="5"/>
        <v>77</v>
      </c>
      <c r="E385" s="30">
        <v>1</v>
      </c>
      <c r="F385" s="27">
        <v>381</v>
      </c>
      <c r="G385">
        <f>ROUNDDOWN(VLOOKUP($D385,'단계별 1일동안 획득하는 보상 량'!$B:$G,LEFT('건물 성장 비용'!G$3,1)+1,0)
*IF(MOD($F385+LEFT($G$3,1)+4,5)=$U$5,$V$5)
*$E385,0)</f>
        <v>1041776</v>
      </c>
      <c r="H385">
        <f>ROUNDDOWN(VLOOKUP($D385,'단계별 1일동안 획득하는 보상 량'!$B:$G,LEFT('건물 성장 비용'!H$3,1)+1,0)
*IF(MOD($F385+LEFT($G$3,1)+4,5)=$U$5,$V$5)
*$E385,0)</f>
        <v>0</v>
      </c>
      <c r="I385">
        <f>ROUNDDOWN(VLOOKUP($D385,'단계별 1일동안 획득하는 보상 량'!$B:$G,LEFT('건물 성장 비용'!I$3,1)+1,0)
*IF(MOD($F385+LEFT($G$3,1)+4,5)=$U$5,$V$5)
*$E385,0)</f>
        <v>625066</v>
      </c>
      <c r="J385">
        <f>ROUNDDOWN(VLOOKUP($D385,'단계별 1일동안 획득하는 보상 량'!$B:$G,LEFT('건물 성장 비용'!J$3,1)+1,0)
*IF(MOD($F385+LEFT($G$3,1)+4,5)=$U$5,$V$5)
*$E385,0)</f>
        <v>0</v>
      </c>
      <c r="K385">
        <f>ROUNDDOWN(VLOOKUP($D385,'단계별 1일동안 획득하는 보상 량'!$B:$G,LEFT('건물 성장 비용'!K$3,1)+1,0)
*IF(MOD($F385+LEFT($G$3,1)+4,5)=$U$5,$V$5)
*$E385,0)</f>
        <v>0</v>
      </c>
      <c r="L385">
        <f>ROUNDDOWN(VLOOKUP($D385,'단계별 1일동안 획득하는 보상 량'!$B:$G,LEFT('건물 성장 비용'!L$3,1)+1,0)
*IF(MOD($F385+LEFT($G$3,1)+4,5)=$U$5,$V$5)
*$E385,0)</f>
        <v>1041776</v>
      </c>
      <c r="M385">
        <f>ROUNDDOWN(VLOOKUP($D385,'단계별 1일동안 획득하는 보상 량'!$B:$G,LEFT('건물 성장 비용'!M$3,1)+1,0)
*IF(MOD($F385+LEFT($G$3,1)+4,5)=$U$5,$V$5)
*$E385,0)</f>
        <v>0</v>
      </c>
      <c r="N385">
        <f>ROUNDDOWN(VLOOKUP($D385,'단계별 1일동안 획득하는 보상 량'!$B:$G,LEFT('건물 성장 비용'!N$3,1)+1,0)
*IF(MOD($F385+LEFT($G$3,1)+4,5)=$U$5,$V$5)
*$E385,0)</f>
        <v>1041776</v>
      </c>
      <c r="O385">
        <f>ROUNDDOWN(VLOOKUP($D385,'단계별 1일동안 획득하는 보상 량'!$B:$G,LEFT('건물 성장 비용'!O$3,1)+1,0)
*IF(MOD($F385+LEFT($G$3,1)+4,5)=$U$5,$V$5)
*$E385,0)</f>
        <v>0</v>
      </c>
      <c r="P385">
        <f>ROUNDDOWN(VLOOKUP($D385,'단계별 1일동안 획득하는 보상 량'!$B:$G,LEFT('건물 성장 비용'!P$3,1)+1,0)
*IF(MOD($F385+LEFT($G$3,1)+4,5)=$U$5,$V$5)
*$E385,0)</f>
        <v>1041776</v>
      </c>
      <c r="Q385">
        <f>ROUNDDOWN(VLOOKUP($D385,'단계별 1일동안 획득하는 보상 량'!$B:$G,LEFT('건물 성장 비용'!Q$3,1)+1,0)
*IF(MOD($F385+LEFT($G$3,1)+4,5)=$U$5,$V$5)
*$E385,0)</f>
        <v>0</v>
      </c>
      <c r="R385">
        <f>ROUNDDOWN(VLOOKUP($D385,'단계별 1일동안 획득하는 보상 량'!$B:$G,LEFT('건물 성장 비용'!R$3,1)+1,0)
*IF(MOD($F385+LEFT($G$3,1)+4,5)=$U$5,$V$5)
*$E385,0)</f>
        <v>1041776</v>
      </c>
      <c r="S385">
        <f>ROUNDDOWN(VLOOKUP($D385,'단계별 1일동안 획득하는 보상 량'!$B:$G,LEFT('건물 성장 비용'!S$3,1)+1,0)
*IF(MOD($F385+LEFT($G$3,1)+4,5)=$U$5,$V$5)
*$E385,0)</f>
        <v>625066</v>
      </c>
    </row>
    <row r="386" spans="4:19" x14ac:dyDescent="0.3">
      <c r="D386">
        <f t="shared" si="5"/>
        <v>77</v>
      </c>
      <c r="E386" s="30">
        <v>1</v>
      </c>
      <c r="F386" s="27">
        <v>382</v>
      </c>
      <c r="G386">
        <f>ROUNDDOWN(VLOOKUP($D386,'단계별 1일동안 획득하는 보상 량'!$B:$G,LEFT('건물 성장 비용'!G$3,1)+1,0)
*IF(MOD($F386+LEFT($G$3,1)+4,5)=$U$6,$V$6)
*$E386,0)</f>
        <v>1562665</v>
      </c>
      <c r="H386">
        <f>ROUNDDOWN(VLOOKUP($D386,'단계별 1일동안 획득하는 보상 량'!$B:$G,LEFT('건물 성장 비용'!H$3,1)+1,0)
*IF(MOD($F386+LEFT($G$3,1)+4,5)=$U$6,$V$6)
*$E386,0)</f>
        <v>0</v>
      </c>
      <c r="I386">
        <f>ROUNDDOWN(VLOOKUP($D386,'단계별 1일동안 획득하는 보상 량'!$B:$G,LEFT('건물 성장 비용'!I$3,1)+1,0)
*IF(MOD($F386+LEFT($G$3,1)+4,5)=$U$6,$V$6)
*$E386,0)</f>
        <v>937599</v>
      </c>
      <c r="J386">
        <f>ROUNDDOWN(VLOOKUP($D386,'단계별 1일동안 획득하는 보상 량'!$B:$G,LEFT('건물 성장 비용'!J$3,1)+1,0)
*IF(MOD($F386+LEFT($G$3,1)+4,5)=$U$6,$V$6)
*$E386,0)</f>
        <v>0</v>
      </c>
      <c r="K386">
        <f>ROUNDDOWN(VLOOKUP($D386,'단계별 1일동안 획득하는 보상 량'!$B:$G,LEFT('건물 성장 비용'!K$3,1)+1,0)
*IF(MOD($F386+LEFT($G$3,1)+4,5)=$U$6,$V$6)
*$E386,0)</f>
        <v>0</v>
      </c>
      <c r="L386">
        <f>ROUNDDOWN(VLOOKUP($D386,'단계별 1일동안 획득하는 보상 량'!$B:$G,LEFT('건물 성장 비용'!L$3,1)+1,0)
*IF(MOD($F386+LEFT($G$3,1)+4,5)=$U$6,$V$6)
*$E386,0)</f>
        <v>1562665</v>
      </c>
      <c r="M386">
        <f>ROUNDDOWN(VLOOKUP($D386,'단계별 1일동안 획득하는 보상 량'!$B:$G,LEFT('건물 성장 비용'!M$3,1)+1,0)
*IF(MOD($F386+LEFT($G$3,1)+4,5)=$U$6,$V$6)
*$E386,0)</f>
        <v>0</v>
      </c>
      <c r="N386">
        <f>ROUNDDOWN(VLOOKUP($D386,'단계별 1일동안 획득하는 보상 량'!$B:$G,LEFT('건물 성장 비용'!N$3,1)+1,0)
*IF(MOD($F386+LEFT($G$3,1)+4,5)=$U$6,$V$6)
*$E386,0)</f>
        <v>1562665</v>
      </c>
      <c r="O386">
        <f>ROUNDDOWN(VLOOKUP($D386,'단계별 1일동안 획득하는 보상 량'!$B:$G,LEFT('건물 성장 비용'!O$3,1)+1,0)
*IF(MOD($F386+LEFT($G$3,1)+4,5)=$U$6,$V$6)
*$E386,0)</f>
        <v>0</v>
      </c>
      <c r="P386">
        <f>ROUNDDOWN(VLOOKUP($D386,'단계별 1일동안 획득하는 보상 량'!$B:$G,LEFT('건물 성장 비용'!P$3,1)+1,0)
*IF(MOD($F386+LEFT($G$3,1)+4,5)=$U$6,$V$6)
*$E386,0)</f>
        <v>1562665</v>
      </c>
      <c r="Q386">
        <f>ROUNDDOWN(VLOOKUP($D386,'단계별 1일동안 획득하는 보상 량'!$B:$G,LEFT('건물 성장 비용'!Q$3,1)+1,0)
*IF(MOD($F386+LEFT($G$3,1)+4,5)=$U$6,$V$6)
*$E386,0)</f>
        <v>0</v>
      </c>
      <c r="R386">
        <f>ROUNDDOWN(VLOOKUP($D386,'단계별 1일동안 획득하는 보상 량'!$B:$G,LEFT('건물 성장 비용'!R$3,1)+1,0)
*IF(MOD($F386+LEFT($G$3,1)+4,5)=$U$6,$V$6)
*$E386,0)</f>
        <v>1562665</v>
      </c>
      <c r="S386">
        <f>ROUNDDOWN(VLOOKUP($D386,'단계별 1일동안 획득하는 보상 량'!$B:$G,LEFT('건물 성장 비용'!S$3,1)+1,0)
*IF(MOD($F386+LEFT($G$3,1)+4,5)=$U$6,$V$6)
*$E386,0)</f>
        <v>937599</v>
      </c>
    </row>
    <row r="387" spans="4:19" x14ac:dyDescent="0.3">
      <c r="D387">
        <f t="shared" si="5"/>
        <v>77</v>
      </c>
      <c r="E387" s="30">
        <v>1</v>
      </c>
      <c r="F387" s="27">
        <v>383</v>
      </c>
      <c r="G387">
        <f>ROUNDDOWN(VLOOKUP($D387,'단계별 1일동안 획득하는 보상 량'!$B:$G,LEFT('건물 성장 비용'!G$3,1)+1,0)
*IF(MOD($F387+LEFT($G$3,1)+4,5)=$U$7,$V$7)
*$E387,0)</f>
        <v>2083553</v>
      </c>
      <c r="H387">
        <f>ROUNDDOWN(VLOOKUP($D387,'단계별 1일동안 획득하는 보상 량'!$B:$G,LEFT('건물 성장 비용'!H$3,1)+1,0)
*IF(MOD($F387+LEFT($G$3,1)+4,5)=$U$7,$V$7)
*$E387,0)</f>
        <v>0</v>
      </c>
      <c r="I387">
        <f>ROUNDDOWN(VLOOKUP($D387,'단계별 1일동안 획득하는 보상 량'!$B:$G,LEFT('건물 성장 비용'!I$3,1)+1,0)
*IF(MOD($F387+LEFT($G$3,1)+4,5)=$U$7,$V$7)
*$E387,0)</f>
        <v>1250132</v>
      </c>
      <c r="J387">
        <f>ROUNDDOWN(VLOOKUP($D387,'단계별 1일동안 획득하는 보상 량'!$B:$G,LEFT('건물 성장 비용'!J$3,1)+1,0)
*IF(MOD($F387+LEFT($G$3,1)+4,5)=$U$7,$V$7)
*$E387,0)</f>
        <v>0</v>
      </c>
      <c r="K387">
        <f>ROUNDDOWN(VLOOKUP($D387,'단계별 1일동안 획득하는 보상 량'!$B:$G,LEFT('건물 성장 비용'!K$3,1)+1,0)
*IF(MOD($F387+LEFT($G$3,1)+4,5)=$U$7,$V$7)
*$E387,0)</f>
        <v>0</v>
      </c>
      <c r="L387">
        <f>ROUNDDOWN(VLOOKUP($D387,'단계별 1일동안 획득하는 보상 량'!$B:$G,LEFT('건물 성장 비용'!L$3,1)+1,0)
*IF(MOD($F387+LEFT($G$3,1)+4,5)=$U$7,$V$7)
*$E387,0)</f>
        <v>2083553</v>
      </c>
      <c r="M387">
        <f>ROUNDDOWN(VLOOKUP($D387,'단계별 1일동안 획득하는 보상 량'!$B:$G,LEFT('건물 성장 비용'!M$3,1)+1,0)
*IF(MOD($F387+LEFT($G$3,1)+4,5)=$U$7,$V$7)
*$E387,0)</f>
        <v>0</v>
      </c>
      <c r="N387">
        <f>ROUNDDOWN(VLOOKUP($D387,'단계별 1일동안 획득하는 보상 량'!$B:$G,LEFT('건물 성장 비용'!N$3,1)+1,0)
*IF(MOD($F387+LEFT($G$3,1)+4,5)=$U$7,$V$7)
*$E387,0)</f>
        <v>2083553</v>
      </c>
      <c r="O387">
        <f>ROUNDDOWN(VLOOKUP($D387,'단계별 1일동안 획득하는 보상 량'!$B:$G,LEFT('건물 성장 비용'!O$3,1)+1,0)
*IF(MOD($F387+LEFT($G$3,1)+4,5)=$U$7,$V$7)
*$E387,0)</f>
        <v>0</v>
      </c>
      <c r="P387">
        <f>ROUNDDOWN(VLOOKUP($D387,'단계별 1일동안 획득하는 보상 량'!$B:$G,LEFT('건물 성장 비용'!P$3,1)+1,0)
*IF(MOD($F387+LEFT($G$3,1)+4,5)=$U$7,$V$7)
*$E387,0)</f>
        <v>2083553</v>
      </c>
      <c r="Q387">
        <f>ROUNDDOWN(VLOOKUP($D387,'단계별 1일동안 획득하는 보상 량'!$B:$G,LEFT('건물 성장 비용'!Q$3,1)+1,0)
*IF(MOD($F387+LEFT($G$3,1)+4,5)=$U$7,$V$7)
*$E387,0)</f>
        <v>0</v>
      </c>
      <c r="R387">
        <f>ROUNDDOWN(VLOOKUP($D387,'단계별 1일동안 획득하는 보상 량'!$B:$G,LEFT('건물 성장 비용'!R$3,1)+1,0)
*IF(MOD($F387+LEFT($G$3,1)+4,5)=$U$7,$V$7)
*$E387,0)</f>
        <v>2083553</v>
      </c>
      <c r="S387">
        <f>ROUNDDOWN(VLOOKUP($D387,'단계별 1일동안 획득하는 보상 량'!$B:$G,LEFT('건물 성장 비용'!S$3,1)+1,0)
*IF(MOD($F387+LEFT($G$3,1)+4,5)=$U$7,$V$7)
*$E387,0)</f>
        <v>1250132</v>
      </c>
    </row>
    <row r="388" spans="4:19" x14ac:dyDescent="0.3">
      <c r="D388">
        <f t="shared" si="5"/>
        <v>77</v>
      </c>
      <c r="E388" s="30">
        <v>1</v>
      </c>
      <c r="F388" s="27">
        <v>384</v>
      </c>
      <c r="G388">
        <f>ROUNDDOWN(VLOOKUP($D388,'단계별 1일동안 획득하는 보상 량'!$B:$G,LEFT('건물 성장 비용'!G$3,1)+1,0)
*IF(MOD($F388+LEFT($G$3,1)+4,5)=$U$8,$V$8)
*$E388,0)</f>
        <v>2604442</v>
      </c>
      <c r="H388">
        <f>ROUNDDOWN(VLOOKUP($D388,'단계별 1일동안 획득하는 보상 량'!$B:$G,LEFT('건물 성장 비용'!H$3,1)+1,0)
*IF(MOD($F388+LEFT($G$3,1)+4,5)=$U$8,$V$8)
*$E388,0)</f>
        <v>0</v>
      </c>
      <c r="I388">
        <f>ROUNDDOWN(VLOOKUP($D388,'단계별 1일동안 획득하는 보상 량'!$B:$G,LEFT('건물 성장 비용'!I$3,1)+1,0)
*IF(MOD($F388+LEFT($G$3,1)+4,5)=$U$8,$V$8)
*$E388,0)</f>
        <v>1562665</v>
      </c>
      <c r="J388">
        <f>ROUNDDOWN(VLOOKUP($D388,'단계별 1일동안 획득하는 보상 량'!$B:$G,LEFT('건물 성장 비용'!J$3,1)+1,0)
*IF(MOD($F388+LEFT($G$3,1)+4,5)=$U$8,$V$8)
*$E388,0)</f>
        <v>0</v>
      </c>
      <c r="K388">
        <f>ROUNDDOWN(VLOOKUP($D388,'단계별 1일동안 획득하는 보상 량'!$B:$G,LEFT('건물 성장 비용'!K$3,1)+1,0)
*IF(MOD($F388+LEFT($G$3,1)+4,5)=$U$8,$V$8)
*$E388,0)</f>
        <v>0</v>
      </c>
      <c r="L388">
        <f>ROUNDDOWN(VLOOKUP($D388,'단계별 1일동안 획득하는 보상 량'!$B:$G,LEFT('건물 성장 비용'!L$3,1)+1,0)
*IF(MOD($F388+LEFT($G$3,1)+4,5)=$U$8,$V$8)
*$E388,0)</f>
        <v>2604442</v>
      </c>
      <c r="M388">
        <f>ROUNDDOWN(VLOOKUP($D388,'단계별 1일동안 획득하는 보상 량'!$B:$G,LEFT('건물 성장 비용'!M$3,1)+1,0)
*IF(MOD($F388+LEFT($G$3,1)+4,5)=$U$8,$V$8)
*$E388,0)</f>
        <v>0</v>
      </c>
      <c r="N388">
        <f>ROUNDDOWN(VLOOKUP($D388,'단계별 1일동안 획득하는 보상 량'!$B:$G,LEFT('건물 성장 비용'!N$3,1)+1,0)
*IF(MOD($F388+LEFT($G$3,1)+4,5)=$U$8,$V$8)
*$E388,0)</f>
        <v>2604442</v>
      </c>
      <c r="O388">
        <f>ROUNDDOWN(VLOOKUP($D388,'단계별 1일동안 획득하는 보상 량'!$B:$G,LEFT('건물 성장 비용'!O$3,1)+1,0)
*IF(MOD($F388+LEFT($G$3,1)+4,5)=$U$8,$V$8)
*$E388,0)</f>
        <v>0</v>
      </c>
      <c r="P388">
        <f>ROUNDDOWN(VLOOKUP($D388,'단계별 1일동안 획득하는 보상 량'!$B:$G,LEFT('건물 성장 비용'!P$3,1)+1,0)
*IF(MOD($F388+LEFT($G$3,1)+4,5)=$U$8,$V$8)
*$E388,0)</f>
        <v>2604442</v>
      </c>
      <c r="Q388">
        <f>ROUNDDOWN(VLOOKUP($D388,'단계별 1일동안 획득하는 보상 량'!$B:$G,LEFT('건물 성장 비용'!Q$3,1)+1,0)
*IF(MOD($F388+LEFT($G$3,1)+4,5)=$U$8,$V$8)
*$E388,0)</f>
        <v>0</v>
      </c>
      <c r="R388">
        <f>ROUNDDOWN(VLOOKUP($D388,'단계별 1일동안 획득하는 보상 량'!$B:$G,LEFT('건물 성장 비용'!R$3,1)+1,0)
*IF(MOD($F388+LEFT($G$3,1)+4,5)=$U$8,$V$8)
*$E388,0)</f>
        <v>2604442</v>
      </c>
      <c r="S388">
        <f>ROUNDDOWN(VLOOKUP($D388,'단계별 1일동안 획득하는 보상 량'!$B:$G,LEFT('건물 성장 비용'!S$3,1)+1,0)
*IF(MOD($F388+LEFT($G$3,1)+4,5)=$U$8,$V$8)
*$E388,0)</f>
        <v>1562665</v>
      </c>
    </row>
    <row r="389" spans="4:19" x14ac:dyDescent="0.3">
      <c r="D389">
        <f t="shared" si="5"/>
        <v>77</v>
      </c>
      <c r="E389" s="30">
        <v>1</v>
      </c>
      <c r="F389" s="27">
        <v>385</v>
      </c>
      <c r="G389">
        <f>ROUNDDOWN(VLOOKUP($D389,'단계별 1일동안 획득하는 보상 량'!$B:$G,LEFT('건물 성장 비용'!G$3,1)+1,0)
*IF(MOD($F389+LEFT($G$3,1)+4,5)=$U$9,$V$9)
*$E389,0)</f>
        <v>3125330</v>
      </c>
      <c r="H389">
        <f>ROUNDDOWN(VLOOKUP($D389,'단계별 1일동안 획득하는 보상 량'!$B:$G,LEFT('건물 성장 비용'!H$3,1)+1,0)
*IF(MOD($F389+LEFT($G$3,1)+4,5)=$U$9,$V$9)
*$E389,0)</f>
        <v>0</v>
      </c>
      <c r="I389">
        <f>ROUNDDOWN(VLOOKUP($D389,'단계별 1일동안 획득하는 보상 량'!$B:$G,LEFT('건물 성장 비용'!I$3,1)+1,0)
*IF(MOD($F389+LEFT($G$3,1)+4,5)=$U$9,$V$9)
*$E389,0)</f>
        <v>1875198</v>
      </c>
      <c r="J389">
        <f>ROUNDDOWN(VLOOKUP($D389,'단계별 1일동안 획득하는 보상 량'!$B:$G,LEFT('건물 성장 비용'!J$3,1)+1,0)
*IF(MOD($F389+LEFT($G$3,1)+4,5)=$U$9,$V$9)
*$E389,0)</f>
        <v>0</v>
      </c>
      <c r="K389">
        <f>ROUNDDOWN(VLOOKUP($D389,'단계별 1일동안 획득하는 보상 량'!$B:$G,LEFT('건물 성장 비용'!K$3,1)+1,0)
*IF(MOD($F389+LEFT($G$3,1)+4,5)=$U$9,$V$9)
*$E389,0)</f>
        <v>0</v>
      </c>
      <c r="L389">
        <f>ROUNDDOWN(VLOOKUP($D389,'단계별 1일동안 획득하는 보상 량'!$B:$G,LEFT('건물 성장 비용'!L$3,1)+1,0)
*IF(MOD($F389+LEFT($G$3,1)+4,5)=$U$9,$V$9)
*$E389,0)</f>
        <v>3125330</v>
      </c>
      <c r="M389">
        <f>ROUNDDOWN(VLOOKUP($D389,'단계별 1일동안 획득하는 보상 량'!$B:$G,LEFT('건물 성장 비용'!M$3,1)+1,0)
*IF(MOD($F389+LEFT($G$3,1)+4,5)=$U$9,$V$9)
*$E389,0)</f>
        <v>0</v>
      </c>
      <c r="N389">
        <f>ROUNDDOWN(VLOOKUP($D389,'단계별 1일동안 획득하는 보상 량'!$B:$G,LEFT('건물 성장 비용'!N$3,1)+1,0)
*IF(MOD($F389+LEFT($G$3,1)+4,5)=$U$9,$V$9)
*$E389,0)</f>
        <v>3125330</v>
      </c>
      <c r="O389">
        <f>ROUNDDOWN(VLOOKUP($D389,'단계별 1일동안 획득하는 보상 량'!$B:$G,LEFT('건물 성장 비용'!O$3,1)+1,0)
*IF(MOD($F389+LEFT($G$3,1)+4,5)=$U$9,$V$9)
*$E389,0)</f>
        <v>0</v>
      </c>
      <c r="P389">
        <f>ROUNDDOWN(VLOOKUP($D389,'단계별 1일동안 획득하는 보상 량'!$B:$G,LEFT('건물 성장 비용'!P$3,1)+1,0)
*IF(MOD($F389+LEFT($G$3,1)+4,5)=$U$9,$V$9)
*$E389,0)</f>
        <v>3125330</v>
      </c>
      <c r="Q389">
        <f>ROUNDDOWN(VLOOKUP($D389,'단계별 1일동안 획득하는 보상 량'!$B:$G,LEFT('건물 성장 비용'!Q$3,1)+1,0)
*IF(MOD($F389+LEFT($G$3,1)+4,5)=$U$9,$V$9)
*$E389,0)</f>
        <v>0</v>
      </c>
      <c r="R389">
        <f>ROUNDDOWN(VLOOKUP($D389,'단계별 1일동안 획득하는 보상 량'!$B:$G,LEFT('건물 성장 비용'!R$3,1)+1,0)
*IF(MOD($F389+LEFT($G$3,1)+4,5)=$U$9,$V$9)
*$E389,0)</f>
        <v>3125330</v>
      </c>
      <c r="S389">
        <f>ROUNDDOWN(VLOOKUP($D389,'단계별 1일동안 획득하는 보상 량'!$B:$G,LEFT('건물 성장 비용'!S$3,1)+1,0)
*IF(MOD($F389+LEFT($G$3,1)+4,5)=$U$9,$V$9)
*$E389,0)</f>
        <v>1875198</v>
      </c>
    </row>
    <row r="390" spans="4:19" x14ac:dyDescent="0.3">
      <c r="D390">
        <f t="shared" si="5"/>
        <v>78</v>
      </c>
      <c r="E390" s="30">
        <v>1</v>
      </c>
      <c r="F390" s="27">
        <v>386</v>
      </c>
      <c r="G390">
        <f>ROUNDDOWN(VLOOKUP($D390,'단계별 1일동안 획득하는 보상 량'!$B:$G,LEFT('건물 성장 비용'!G$3,1)+1,0)
*IF(MOD($F390+LEFT($G$3,1)+4,5)=$U$5,$V$5)
*$E390,0)</f>
        <v>1250132</v>
      </c>
      <c r="H390">
        <f>ROUNDDOWN(VLOOKUP($D390,'단계별 1일동안 획득하는 보상 량'!$B:$G,LEFT('건물 성장 비용'!H$3,1)+1,0)
*IF(MOD($F390+LEFT($G$3,1)+4,5)=$U$5,$V$5)
*$E390,0)</f>
        <v>0</v>
      </c>
      <c r="I390">
        <f>ROUNDDOWN(VLOOKUP($D390,'단계별 1일동안 획득하는 보상 량'!$B:$G,LEFT('건물 성장 비용'!I$3,1)+1,0)
*IF(MOD($F390+LEFT($G$3,1)+4,5)=$U$5,$V$5)
*$E390,0)</f>
        <v>0</v>
      </c>
      <c r="J390">
        <f>ROUNDDOWN(VLOOKUP($D390,'단계별 1일동안 획득하는 보상 량'!$B:$G,LEFT('건물 성장 비용'!J$3,1)+1,0)
*IF(MOD($F390+LEFT($G$3,1)+4,5)=$U$5,$V$5)
*$E390,0)</f>
        <v>500052</v>
      </c>
      <c r="K390">
        <f>ROUNDDOWN(VLOOKUP($D390,'단계별 1일동안 획득하는 보상 량'!$B:$G,LEFT('건물 성장 비용'!K$3,1)+1,0)
*IF(MOD($F390+LEFT($G$3,1)+4,5)=$U$5,$V$5)
*$E390,0)</f>
        <v>0</v>
      </c>
      <c r="L390">
        <f>ROUNDDOWN(VLOOKUP($D390,'단계별 1일동안 획득하는 보상 량'!$B:$G,LEFT('건물 성장 비용'!L$3,1)+1,0)
*IF(MOD($F390+LEFT($G$3,1)+4,5)=$U$5,$V$5)
*$E390,0)</f>
        <v>1250132</v>
      </c>
      <c r="M390">
        <f>ROUNDDOWN(VLOOKUP($D390,'단계별 1일동안 획득하는 보상 량'!$B:$G,LEFT('건물 성장 비용'!M$3,1)+1,0)
*IF(MOD($F390+LEFT($G$3,1)+4,5)=$U$5,$V$5)
*$E390,0)</f>
        <v>0</v>
      </c>
      <c r="N390">
        <f>ROUNDDOWN(VLOOKUP($D390,'단계별 1일동안 획득하는 보상 량'!$B:$G,LEFT('건물 성장 비용'!N$3,1)+1,0)
*IF(MOD($F390+LEFT($G$3,1)+4,5)=$U$5,$V$5)
*$E390,0)</f>
        <v>1250132</v>
      </c>
      <c r="O390">
        <f>ROUNDDOWN(VLOOKUP($D390,'단계별 1일동안 획득하는 보상 량'!$B:$G,LEFT('건물 성장 비용'!O$3,1)+1,0)
*IF(MOD($F390+LEFT($G$3,1)+4,5)=$U$5,$V$5)
*$E390,0)</f>
        <v>500052</v>
      </c>
      <c r="P390">
        <f>ROUNDDOWN(VLOOKUP($D390,'단계별 1일동안 획득하는 보상 량'!$B:$G,LEFT('건물 성장 비용'!P$3,1)+1,0)
*IF(MOD($F390+LEFT($G$3,1)+4,5)=$U$5,$V$5)
*$E390,0)</f>
        <v>1250132</v>
      </c>
      <c r="Q390">
        <f>ROUNDDOWN(VLOOKUP($D390,'단계별 1일동안 획득하는 보상 량'!$B:$G,LEFT('건물 성장 비용'!Q$3,1)+1,0)
*IF(MOD($F390+LEFT($G$3,1)+4,5)=$U$5,$V$5)
*$E390,0)</f>
        <v>0</v>
      </c>
      <c r="R390">
        <f>ROUNDDOWN(VLOOKUP($D390,'단계별 1일동안 획득하는 보상 량'!$B:$G,LEFT('건물 성장 비용'!R$3,1)+1,0)
*IF(MOD($F390+LEFT($G$3,1)+4,5)=$U$5,$V$5)
*$E390,0)</f>
        <v>1250132</v>
      </c>
      <c r="S390">
        <f>ROUNDDOWN(VLOOKUP($D390,'단계별 1일동안 획득하는 보상 량'!$B:$G,LEFT('건물 성장 비용'!S$3,1)+1,0)
*IF(MOD($F390+LEFT($G$3,1)+4,5)=$U$5,$V$5)
*$E390,0)</f>
        <v>0</v>
      </c>
    </row>
    <row r="391" spans="4:19" x14ac:dyDescent="0.3">
      <c r="D391">
        <f t="shared" si="5"/>
        <v>78</v>
      </c>
      <c r="E391" s="30">
        <v>1</v>
      </c>
      <c r="F391" s="27">
        <v>387</v>
      </c>
      <c r="G391">
        <f>ROUNDDOWN(VLOOKUP($D391,'단계별 1일동안 획득하는 보상 량'!$B:$G,LEFT('건물 성장 비용'!G$3,1)+1,0)
*IF(MOD($F391+LEFT($G$3,1)+4,5)=$U$6,$V$6)
*$E391,0)</f>
        <v>1875198</v>
      </c>
      <c r="H391">
        <f>ROUNDDOWN(VLOOKUP($D391,'단계별 1일동안 획득하는 보상 량'!$B:$G,LEFT('건물 성장 비용'!H$3,1)+1,0)
*IF(MOD($F391+LEFT($G$3,1)+4,5)=$U$6,$V$6)
*$E391,0)</f>
        <v>0</v>
      </c>
      <c r="I391">
        <f>ROUNDDOWN(VLOOKUP($D391,'단계별 1일동안 획득하는 보상 량'!$B:$G,LEFT('건물 성장 비용'!I$3,1)+1,0)
*IF(MOD($F391+LEFT($G$3,1)+4,5)=$U$6,$V$6)
*$E391,0)</f>
        <v>0</v>
      </c>
      <c r="J391">
        <f>ROUNDDOWN(VLOOKUP($D391,'단계별 1일동안 획득하는 보상 량'!$B:$G,LEFT('건물 성장 비용'!J$3,1)+1,0)
*IF(MOD($F391+LEFT($G$3,1)+4,5)=$U$6,$V$6)
*$E391,0)</f>
        <v>750079</v>
      </c>
      <c r="K391">
        <f>ROUNDDOWN(VLOOKUP($D391,'단계별 1일동안 획득하는 보상 량'!$B:$G,LEFT('건물 성장 비용'!K$3,1)+1,0)
*IF(MOD($F391+LEFT($G$3,1)+4,5)=$U$6,$V$6)
*$E391,0)</f>
        <v>0</v>
      </c>
      <c r="L391">
        <f>ROUNDDOWN(VLOOKUP($D391,'단계별 1일동안 획득하는 보상 량'!$B:$G,LEFT('건물 성장 비용'!L$3,1)+1,0)
*IF(MOD($F391+LEFT($G$3,1)+4,5)=$U$6,$V$6)
*$E391,0)</f>
        <v>1875198</v>
      </c>
      <c r="M391">
        <f>ROUNDDOWN(VLOOKUP($D391,'단계별 1일동안 획득하는 보상 량'!$B:$G,LEFT('건물 성장 비용'!M$3,1)+1,0)
*IF(MOD($F391+LEFT($G$3,1)+4,5)=$U$6,$V$6)
*$E391,0)</f>
        <v>0</v>
      </c>
      <c r="N391">
        <f>ROUNDDOWN(VLOOKUP($D391,'단계별 1일동안 획득하는 보상 량'!$B:$G,LEFT('건물 성장 비용'!N$3,1)+1,0)
*IF(MOD($F391+LEFT($G$3,1)+4,5)=$U$6,$V$6)
*$E391,0)</f>
        <v>1875198</v>
      </c>
      <c r="O391">
        <f>ROUNDDOWN(VLOOKUP($D391,'단계별 1일동안 획득하는 보상 량'!$B:$G,LEFT('건물 성장 비용'!O$3,1)+1,0)
*IF(MOD($F391+LEFT($G$3,1)+4,5)=$U$6,$V$6)
*$E391,0)</f>
        <v>750079</v>
      </c>
      <c r="P391">
        <f>ROUNDDOWN(VLOOKUP($D391,'단계별 1일동안 획득하는 보상 량'!$B:$G,LEFT('건물 성장 비용'!P$3,1)+1,0)
*IF(MOD($F391+LEFT($G$3,1)+4,5)=$U$6,$V$6)
*$E391,0)</f>
        <v>1875198</v>
      </c>
      <c r="Q391">
        <f>ROUNDDOWN(VLOOKUP($D391,'단계별 1일동안 획득하는 보상 량'!$B:$G,LEFT('건물 성장 비용'!Q$3,1)+1,0)
*IF(MOD($F391+LEFT($G$3,1)+4,5)=$U$6,$V$6)
*$E391,0)</f>
        <v>0</v>
      </c>
      <c r="R391">
        <f>ROUNDDOWN(VLOOKUP($D391,'단계별 1일동안 획득하는 보상 량'!$B:$G,LEFT('건물 성장 비용'!R$3,1)+1,0)
*IF(MOD($F391+LEFT($G$3,1)+4,5)=$U$6,$V$6)
*$E391,0)</f>
        <v>1875198</v>
      </c>
      <c r="S391">
        <f>ROUNDDOWN(VLOOKUP($D391,'단계별 1일동안 획득하는 보상 량'!$B:$G,LEFT('건물 성장 비용'!S$3,1)+1,0)
*IF(MOD($F391+LEFT($G$3,1)+4,5)=$U$6,$V$6)
*$E391,0)</f>
        <v>0</v>
      </c>
    </row>
    <row r="392" spans="4:19" x14ac:dyDescent="0.3">
      <c r="D392">
        <f t="shared" si="5"/>
        <v>78</v>
      </c>
      <c r="E392" s="30">
        <v>1</v>
      </c>
      <c r="F392" s="27">
        <v>388</v>
      </c>
      <c r="G392">
        <f>ROUNDDOWN(VLOOKUP($D392,'단계별 1일동안 획득하는 보상 량'!$B:$G,LEFT('건물 성장 비용'!G$3,1)+1,0)
*IF(MOD($F392+LEFT($G$3,1)+4,5)=$U$7,$V$7)
*$E392,0)</f>
        <v>2500264</v>
      </c>
      <c r="H392">
        <f>ROUNDDOWN(VLOOKUP($D392,'단계별 1일동안 획득하는 보상 량'!$B:$G,LEFT('건물 성장 비용'!H$3,1)+1,0)
*IF(MOD($F392+LEFT($G$3,1)+4,5)=$U$7,$V$7)
*$E392,0)</f>
        <v>0</v>
      </c>
      <c r="I392">
        <f>ROUNDDOWN(VLOOKUP($D392,'단계별 1일동안 획득하는 보상 량'!$B:$G,LEFT('건물 성장 비용'!I$3,1)+1,0)
*IF(MOD($F392+LEFT($G$3,1)+4,5)=$U$7,$V$7)
*$E392,0)</f>
        <v>0</v>
      </c>
      <c r="J392">
        <f>ROUNDDOWN(VLOOKUP($D392,'단계별 1일동안 획득하는 보상 량'!$B:$G,LEFT('건물 성장 비용'!J$3,1)+1,0)
*IF(MOD($F392+LEFT($G$3,1)+4,5)=$U$7,$V$7)
*$E392,0)</f>
        <v>1000105</v>
      </c>
      <c r="K392">
        <f>ROUNDDOWN(VLOOKUP($D392,'단계별 1일동안 획득하는 보상 량'!$B:$G,LEFT('건물 성장 비용'!K$3,1)+1,0)
*IF(MOD($F392+LEFT($G$3,1)+4,5)=$U$7,$V$7)
*$E392,0)</f>
        <v>0</v>
      </c>
      <c r="L392">
        <f>ROUNDDOWN(VLOOKUP($D392,'단계별 1일동안 획득하는 보상 량'!$B:$G,LEFT('건물 성장 비용'!L$3,1)+1,0)
*IF(MOD($F392+LEFT($G$3,1)+4,5)=$U$7,$V$7)
*$E392,0)</f>
        <v>2500264</v>
      </c>
      <c r="M392">
        <f>ROUNDDOWN(VLOOKUP($D392,'단계별 1일동안 획득하는 보상 량'!$B:$G,LEFT('건물 성장 비용'!M$3,1)+1,0)
*IF(MOD($F392+LEFT($G$3,1)+4,5)=$U$7,$V$7)
*$E392,0)</f>
        <v>0</v>
      </c>
      <c r="N392">
        <f>ROUNDDOWN(VLOOKUP($D392,'단계별 1일동안 획득하는 보상 량'!$B:$G,LEFT('건물 성장 비용'!N$3,1)+1,0)
*IF(MOD($F392+LEFT($G$3,1)+4,5)=$U$7,$V$7)
*$E392,0)</f>
        <v>2500264</v>
      </c>
      <c r="O392">
        <f>ROUNDDOWN(VLOOKUP($D392,'단계별 1일동안 획득하는 보상 량'!$B:$G,LEFT('건물 성장 비용'!O$3,1)+1,0)
*IF(MOD($F392+LEFT($G$3,1)+4,5)=$U$7,$V$7)
*$E392,0)</f>
        <v>1000105</v>
      </c>
      <c r="P392">
        <f>ROUNDDOWN(VLOOKUP($D392,'단계별 1일동안 획득하는 보상 량'!$B:$G,LEFT('건물 성장 비용'!P$3,1)+1,0)
*IF(MOD($F392+LEFT($G$3,1)+4,5)=$U$7,$V$7)
*$E392,0)</f>
        <v>2500264</v>
      </c>
      <c r="Q392">
        <f>ROUNDDOWN(VLOOKUP($D392,'단계별 1일동안 획득하는 보상 량'!$B:$G,LEFT('건물 성장 비용'!Q$3,1)+1,0)
*IF(MOD($F392+LEFT($G$3,1)+4,5)=$U$7,$V$7)
*$E392,0)</f>
        <v>0</v>
      </c>
      <c r="R392">
        <f>ROUNDDOWN(VLOOKUP($D392,'단계별 1일동안 획득하는 보상 량'!$B:$G,LEFT('건물 성장 비용'!R$3,1)+1,0)
*IF(MOD($F392+LEFT($G$3,1)+4,5)=$U$7,$V$7)
*$E392,0)</f>
        <v>2500264</v>
      </c>
      <c r="S392">
        <f>ROUNDDOWN(VLOOKUP($D392,'단계별 1일동안 획득하는 보상 량'!$B:$G,LEFT('건물 성장 비용'!S$3,1)+1,0)
*IF(MOD($F392+LEFT($G$3,1)+4,5)=$U$7,$V$7)
*$E392,0)</f>
        <v>0</v>
      </c>
    </row>
    <row r="393" spans="4:19" x14ac:dyDescent="0.3">
      <c r="D393">
        <f t="shared" si="5"/>
        <v>78</v>
      </c>
      <c r="E393" s="30">
        <v>1</v>
      </c>
      <c r="F393" s="27">
        <v>389</v>
      </c>
      <c r="G393">
        <f>ROUNDDOWN(VLOOKUP($D393,'단계별 1일동안 획득하는 보상 량'!$B:$G,LEFT('건물 성장 비용'!G$3,1)+1,0)
*IF(MOD($F393+LEFT($G$3,1)+4,5)=$U$8,$V$8)
*$E393,0)</f>
        <v>3125330</v>
      </c>
      <c r="H393">
        <f>ROUNDDOWN(VLOOKUP($D393,'단계별 1일동안 획득하는 보상 량'!$B:$G,LEFT('건물 성장 비용'!H$3,1)+1,0)
*IF(MOD($F393+LEFT($G$3,1)+4,5)=$U$8,$V$8)
*$E393,0)</f>
        <v>0</v>
      </c>
      <c r="I393">
        <f>ROUNDDOWN(VLOOKUP($D393,'단계별 1일동안 획득하는 보상 량'!$B:$G,LEFT('건물 성장 비용'!I$3,1)+1,0)
*IF(MOD($F393+LEFT($G$3,1)+4,5)=$U$8,$V$8)
*$E393,0)</f>
        <v>0</v>
      </c>
      <c r="J393">
        <f>ROUNDDOWN(VLOOKUP($D393,'단계별 1일동안 획득하는 보상 량'!$B:$G,LEFT('건물 성장 비용'!J$3,1)+1,0)
*IF(MOD($F393+LEFT($G$3,1)+4,5)=$U$8,$V$8)
*$E393,0)</f>
        <v>1250132</v>
      </c>
      <c r="K393">
        <f>ROUNDDOWN(VLOOKUP($D393,'단계별 1일동안 획득하는 보상 량'!$B:$G,LEFT('건물 성장 비용'!K$3,1)+1,0)
*IF(MOD($F393+LEFT($G$3,1)+4,5)=$U$8,$V$8)
*$E393,0)</f>
        <v>0</v>
      </c>
      <c r="L393">
        <f>ROUNDDOWN(VLOOKUP($D393,'단계별 1일동안 획득하는 보상 량'!$B:$G,LEFT('건물 성장 비용'!L$3,1)+1,0)
*IF(MOD($F393+LEFT($G$3,1)+4,5)=$U$8,$V$8)
*$E393,0)</f>
        <v>3125330</v>
      </c>
      <c r="M393">
        <f>ROUNDDOWN(VLOOKUP($D393,'단계별 1일동안 획득하는 보상 량'!$B:$G,LEFT('건물 성장 비용'!M$3,1)+1,0)
*IF(MOD($F393+LEFT($G$3,1)+4,5)=$U$8,$V$8)
*$E393,0)</f>
        <v>0</v>
      </c>
      <c r="N393">
        <f>ROUNDDOWN(VLOOKUP($D393,'단계별 1일동안 획득하는 보상 량'!$B:$G,LEFT('건물 성장 비용'!N$3,1)+1,0)
*IF(MOD($F393+LEFT($G$3,1)+4,5)=$U$8,$V$8)
*$E393,0)</f>
        <v>3125330</v>
      </c>
      <c r="O393">
        <f>ROUNDDOWN(VLOOKUP($D393,'단계별 1일동안 획득하는 보상 량'!$B:$G,LEFT('건물 성장 비용'!O$3,1)+1,0)
*IF(MOD($F393+LEFT($G$3,1)+4,5)=$U$8,$V$8)
*$E393,0)</f>
        <v>1250132</v>
      </c>
      <c r="P393">
        <f>ROUNDDOWN(VLOOKUP($D393,'단계별 1일동안 획득하는 보상 량'!$B:$G,LEFT('건물 성장 비용'!P$3,1)+1,0)
*IF(MOD($F393+LEFT($G$3,1)+4,5)=$U$8,$V$8)
*$E393,0)</f>
        <v>3125330</v>
      </c>
      <c r="Q393">
        <f>ROUNDDOWN(VLOOKUP($D393,'단계별 1일동안 획득하는 보상 량'!$B:$G,LEFT('건물 성장 비용'!Q$3,1)+1,0)
*IF(MOD($F393+LEFT($G$3,1)+4,5)=$U$8,$V$8)
*$E393,0)</f>
        <v>0</v>
      </c>
      <c r="R393">
        <f>ROUNDDOWN(VLOOKUP($D393,'단계별 1일동안 획득하는 보상 량'!$B:$G,LEFT('건물 성장 비용'!R$3,1)+1,0)
*IF(MOD($F393+LEFT($G$3,1)+4,5)=$U$8,$V$8)
*$E393,0)</f>
        <v>3125330</v>
      </c>
      <c r="S393">
        <f>ROUNDDOWN(VLOOKUP($D393,'단계별 1일동안 획득하는 보상 량'!$B:$G,LEFT('건물 성장 비용'!S$3,1)+1,0)
*IF(MOD($F393+LEFT($G$3,1)+4,5)=$U$8,$V$8)
*$E393,0)</f>
        <v>0</v>
      </c>
    </row>
    <row r="394" spans="4:19" x14ac:dyDescent="0.3">
      <c r="D394">
        <f t="shared" si="5"/>
        <v>78</v>
      </c>
      <c r="E394" s="30">
        <v>1</v>
      </c>
      <c r="F394" s="27">
        <v>390</v>
      </c>
      <c r="G394">
        <f>ROUNDDOWN(VLOOKUP($D394,'단계별 1일동안 획득하는 보상 량'!$B:$G,LEFT('건물 성장 비용'!G$3,1)+1,0)
*IF(MOD($F394+LEFT($G$3,1)+4,5)=$U$9,$V$9)
*$E394,0)</f>
        <v>3750396</v>
      </c>
      <c r="H394">
        <f>ROUNDDOWN(VLOOKUP($D394,'단계별 1일동안 획득하는 보상 량'!$B:$G,LEFT('건물 성장 비용'!H$3,1)+1,0)
*IF(MOD($F394+LEFT($G$3,1)+4,5)=$U$9,$V$9)
*$E394,0)</f>
        <v>0</v>
      </c>
      <c r="I394">
        <f>ROUNDDOWN(VLOOKUP($D394,'단계별 1일동안 획득하는 보상 량'!$B:$G,LEFT('건물 성장 비용'!I$3,1)+1,0)
*IF(MOD($F394+LEFT($G$3,1)+4,5)=$U$9,$V$9)
*$E394,0)</f>
        <v>0</v>
      </c>
      <c r="J394">
        <f>ROUNDDOWN(VLOOKUP($D394,'단계별 1일동안 획득하는 보상 량'!$B:$G,LEFT('건물 성장 비용'!J$3,1)+1,0)
*IF(MOD($F394+LEFT($G$3,1)+4,5)=$U$9,$V$9)
*$E394,0)</f>
        <v>1500158</v>
      </c>
      <c r="K394">
        <f>ROUNDDOWN(VLOOKUP($D394,'단계별 1일동안 획득하는 보상 량'!$B:$G,LEFT('건물 성장 비용'!K$3,1)+1,0)
*IF(MOD($F394+LEFT($G$3,1)+4,5)=$U$9,$V$9)
*$E394,0)</f>
        <v>0</v>
      </c>
      <c r="L394">
        <f>ROUNDDOWN(VLOOKUP($D394,'단계별 1일동안 획득하는 보상 량'!$B:$G,LEFT('건물 성장 비용'!L$3,1)+1,0)
*IF(MOD($F394+LEFT($G$3,1)+4,5)=$U$9,$V$9)
*$E394,0)</f>
        <v>3750396</v>
      </c>
      <c r="M394">
        <f>ROUNDDOWN(VLOOKUP($D394,'단계별 1일동안 획득하는 보상 량'!$B:$G,LEFT('건물 성장 비용'!M$3,1)+1,0)
*IF(MOD($F394+LEFT($G$3,1)+4,5)=$U$9,$V$9)
*$E394,0)</f>
        <v>0</v>
      </c>
      <c r="N394">
        <f>ROUNDDOWN(VLOOKUP($D394,'단계별 1일동안 획득하는 보상 량'!$B:$G,LEFT('건물 성장 비용'!N$3,1)+1,0)
*IF(MOD($F394+LEFT($G$3,1)+4,5)=$U$9,$V$9)
*$E394,0)</f>
        <v>3750396</v>
      </c>
      <c r="O394">
        <f>ROUNDDOWN(VLOOKUP($D394,'단계별 1일동안 획득하는 보상 량'!$B:$G,LEFT('건물 성장 비용'!O$3,1)+1,0)
*IF(MOD($F394+LEFT($G$3,1)+4,5)=$U$9,$V$9)
*$E394,0)</f>
        <v>1500158</v>
      </c>
      <c r="P394">
        <f>ROUNDDOWN(VLOOKUP($D394,'단계별 1일동안 획득하는 보상 량'!$B:$G,LEFT('건물 성장 비용'!P$3,1)+1,0)
*IF(MOD($F394+LEFT($G$3,1)+4,5)=$U$9,$V$9)
*$E394,0)</f>
        <v>3750396</v>
      </c>
      <c r="Q394">
        <f>ROUNDDOWN(VLOOKUP($D394,'단계별 1일동안 획득하는 보상 량'!$B:$G,LEFT('건물 성장 비용'!Q$3,1)+1,0)
*IF(MOD($F394+LEFT($G$3,1)+4,5)=$U$9,$V$9)
*$E394,0)</f>
        <v>0</v>
      </c>
      <c r="R394">
        <f>ROUNDDOWN(VLOOKUP($D394,'단계별 1일동안 획득하는 보상 량'!$B:$G,LEFT('건물 성장 비용'!R$3,1)+1,0)
*IF(MOD($F394+LEFT($G$3,1)+4,5)=$U$9,$V$9)
*$E394,0)</f>
        <v>3750396</v>
      </c>
      <c r="S394">
        <f>ROUNDDOWN(VLOOKUP($D394,'단계별 1일동안 획득하는 보상 량'!$B:$G,LEFT('건물 성장 비용'!S$3,1)+1,0)
*IF(MOD($F394+LEFT($G$3,1)+4,5)=$U$9,$V$9)
*$E394,0)</f>
        <v>0</v>
      </c>
    </row>
    <row r="395" spans="4:19" x14ac:dyDescent="0.3">
      <c r="D395">
        <f t="shared" ref="D395:D458" si="6">D390+1</f>
        <v>79</v>
      </c>
      <c r="E395" s="30">
        <v>1</v>
      </c>
      <c r="F395" s="27">
        <v>391</v>
      </c>
      <c r="G395">
        <f>ROUNDDOWN(VLOOKUP($D395,'단계별 1일동안 획득하는 보상 량'!$B:$G,LEFT('건물 성장 비용'!G$3,1)+1,0)
*IF(MOD($F395+LEFT($G$3,1)+4,5)=$U$5,$V$5)
*$E395,0)</f>
        <v>1500158</v>
      </c>
      <c r="H395">
        <f>ROUNDDOWN(VLOOKUP($D395,'단계별 1일동안 획득하는 보상 량'!$B:$G,LEFT('건물 성장 비용'!H$3,1)+1,0)
*IF(MOD($F395+LEFT($G$3,1)+4,5)=$U$5,$V$5)
*$E395,0)</f>
        <v>0</v>
      </c>
      <c r="I395">
        <f>ROUNDDOWN(VLOOKUP($D395,'단계별 1일동안 획득하는 보상 량'!$B:$G,LEFT('건물 성장 비용'!I$3,1)+1,0)
*IF(MOD($F395+LEFT($G$3,1)+4,5)=$U$5,$V$5)
*$E395,0)</f>
        <v>0</v>
      </c>
      <c r="J395">
        <f>ROUNDDOWN(VLOOKUP($D395,'단계별 1일동안 획득하는 보상 량'!$B:$G,LEFT('건물 성장 비용'!J$3,1)+1,0)
*IF(MOD($F395+LEFT($G$3,1)+4,5)=$U$5,$V$5)
*$E395,0)</f>
        <v>0</v>
      </c>
      <c r="K395">
        <f>ROUNDDOWN(VLOOKUP($D395,'단계별 1일동안 획득하는 보상 량'!$B:$G,LEFT('건물 성장 비용'!K$3,1)+1,0)
*IF(MOD($F395+LEFT($G$3,1)+4,5)=$U$5,$V$5)
*$E395,0)</f>
        <v>300031</v>
      </c>
      <c r="L395">
        <f>ROUNDDOWN(VLOOKUP($D395,'단계별 1일동안 획득하는 보상 량'!$B:$G,LEFT('건물 성장 비용'!L$3,1)+1,0)
*IF(MOD($F395+LEFT($G$3,1)+4,5)=$U$5,$V$5)
*$E395,0)</f>
        <v>1500158</v>
      </c>
      <c r="M395">
        <f>ROUNDDOWN(VLOOKUP($D395,'단계별 1일동안 획득하는 보상 량'!$B:$G,LEFT('건물 성장 비용'!M$3,1)+1,0)
*IF(MOD($F395+LEFT($G$3,1)+4,5)=$U$5,$V$5)
*$E395,0)</f>
        <v>300031</v>
      </c>
      <c r="N395">
        <f>ROUNDDOWN(VLOOKUP($D395,'단계별 1일동안 획득하는 보상 량'!$B:$G,LEFT('건물 성장 비용'!N$3,1)+1,0)
*IF(MOD($F395+LEFT($G$3,1)+4,5)=$U$5,$V$5)
*$E395,0)</f>
        <v>1500158</v>
      </c>
      <c r="O395">
        <f>ROUNDDOWN(VLOOKUP($D395,'단계별 1일동안 획득하는 보상 량'!$B:$G,LEFT('건물 성장 비용'!O$3,1)+1,0)
*IF(MOD($F395+LEFT($G$3,1)+4,5)=$U$5,$V$5)
*$E395,0)</f>
        <v>0</v>
      </c>
      <c r="P395">
        <f>ROUNDDOWN(VLOOKUP($D395,'단계별 1일동안 획득하는 보상 량'!$B:$G,LEFT('건물 성장 비용'!P$3,1)+1,0)
*IF(MOD($F395+LEFT($G$3,1)+4,5)=$U$5,$V$5)
*$E395,0)</f>
        <v>1500158</v>
      </c>
      <c r="Q395">
        <f>ROUNDDOWN(VLOOKUP($D395,'단계별 1일동안 획득하는 보상 량'!$B:$G,LEFT('건물 성장 비용'!Q$3,1)+1,0)
*IF(MOD($F395+LEFT($G$3,1)+4,5)=$U$5,$V$5)
*$E395,0)</f>
        <v>0</v>
      </c>
      <c r="R395">
        <f>ROUNDDOWN(VLOOKUP($D395,'단계별 1일동안 획득하는 보상 량'!$B:$G,LEFT('건물 성장 비용'!R$3,1)+1,0)
*IF(MOD($F395+LEFT($G$3,1)+4,5)=$U$5,$V$5)
*$E395,0)</f>
        <v>1500158</v>
      </c>
      <c r="S395">
        <f>ROUNDDOWN(VLOOKUP($D395,'단계별 1일동안 획득하는 보상 량'!$B:$G,LEFT('건물 성장 비용'!S$3,1)+1,0)
*IF(MOD($F395+LEFT($G$3,1)+4,5)=$U$5,$V$5)
*$E395,0)</f>
        <v>0</v>
      </c>
    </row>
    <row r="396" spans="4:19" x14ac:dyDescent="0.3">
      <c r="D396">
        <f t="shared" si="6"/>
        <v>79</v>
      </c>
      <c r="E396" s="30">
        <v>1</v>
      </c>
      <c r="F396" s="27">
        <v>392</v>
      </c>
      <c r="G396">
        <f>ROUNDDOWN(VLOOKUP($D396,'단계별 1일동안 획득하는 보상 량'!$B:$G,LEFT('건물 성장 비용'!G$3,1)+1,0)
*IF(MOD($F396+LEFT($G$3,1)+4,5)=$U$6,$V$6)
*$E396,0)</f>
        <v>2250238</v>
      </c>
      <c r="H396">
        <f>ROUNDDOWN(VLOOKUP($D396,'단계별 1일동안 획득하는 보상 량'!$B:$G,LEFT('건물 성장 비용'!H$3,1)+1,0)
*IF(MOD($F396+LEFT($G$3,1)+4,5)=$U$6,$V$6)
*$E396,0)</f>
        <v>0</v>
      </c>
      <c r="I396">
        <f>ROUNDDOWN(VLOOKUP($D396,'단계별 1일동안 획득하는 보상 량'!$B:$G,LEFT('건물 성장 비용'!I$3,1)+1,0)
*IF(MOD($F396+LEFT($G$3,1)+4,5)=$U$6,$V$6)
*$E396,0)</f>
        <v>0</v>
      </c>
      <c r="J396">
        <f>ROUNDDOWN(VLOOKUP($D396,'단계별 1일동안 획득하는 보상 량'!$B:$G,LEFT('건물 성장 비용'!J$3,1)+1,0)
*IF(MOD($F396+LEFT($G$3,1)+4,5)=$U$6,$V$6)
*$E396,0)</f>
        <v>0</v>
      </c>
      <c r="K396">
        <f>ROUNDDOWN(VLOOKUP($D396,'단계별 1일동안 획득하는 보상 량'!$B:$G,LEFT('건물 성장 비용'!K$3,1)+1,0)
*IF(MOD($F396+LEFT($G$3,1)+4,5)=$U$6,$V$6)
*$E396,0)</f>
        <v>450047</v>
      </c>
      <c r="L396">
        <f>ROUNDDOWN(VLOOKUP($D396,'단계별 1일동안 획득하는 보상 량'!$B:$G,LEFT('건물 성장 비용'!L$3,1)+1,0)
*IF(MOD($F396+LEFT($G$3,1)+4,5)=$U$6,$V$6)
*$E396,0)</f>
        <v>2250238</v>
      </c>
      <c r="M396">
        <f>ROUNDDOWN(VLOOKUP($D396,'단계별 1일동안 획득하는 보상 량'!$B:$G,LEFT('건물 성장 비용'!M$3,1)+1,0)
*IF(MOD($F396+LEFT($G$3,1)+4,5)=$U$6,$V$6)
*$E396,0)</f>
        <v>450047</v>
      </c>
      <c r="N396">
        <f>ROUNDDOWN(VLOOKUP($D396,'단계별 1일동안 획득하는 보상 량'!$B:$G,LEFT('건물 성장 비용'!N$3,1)+1,0)
*IF(MOD($F396+LEFT($G$3,1)+4,5)=$U$6,$V$6)
*$E396,0)</f>
        <v>2250238</v>
      </c>
      <c r="O396">
        <f>ROUNDDOWN(VLOOKUP($D396,'단계별 1일동안 획득하는 보상 량'!$B:$G,LEFT('건물 성장 비용'!O$3,1)+1,0)
*IF(MOD($F396+LEFT($G$3,1)+4,5)=$U$6,$V$6)
*$E396,0)</f>
        <v>0</v>
      </c>
      <c r="P396">
        <f>ROUNDDOWN(VLOOKUP($D396,'단계별 1일동안 획득하는 보상 량'!$B:$G,LEFT('건물 성장 비용'!P$3,1)+1,0)
*IF(MOD($F396+LEFT($G$3,1)+4,5)=$U$6,$V$6)
*$E396,0)</f>
        <v>2250238</v>
      </c>
      <c r="Q396">
        <f>ROUNDDOWN(VLOOKUP($D396,'단계별 1일동안 획득하는 보상 량'!$B:$G,LEFT('건물 성장 비용'!Q$3,1)+1,0)
*IF(MOD($F396+LEFT($G$3,1)+4,5)=$U$6,$V$6)
*$E396,0)</f>
        <v>0</v>
      </c>
      <c r="R396">
        <f>ROUNDDOWN(VLOOKUP($D396,'단계별 1일동안 획득하는 보상 량'!$B:$G,LEFT('건물 성장 비용'!R$3,1)+1,0)
*IF(MOD($F396+LEFT($G$3,1)+4,5)=$U$6,$V$6)
*$E396,0)</f>
        <v>2250238</v>
      </c>
      <c r="S396">
        <f>ROUNDDOWN(VLOOKUP($D396,'단계별 1일동안 획득하는 보상 량'!$B:$G,LEFT('건물 성장 비용'!S$3,1)+1,0)
*IF(MOD($F396+LEFT($G$3,1)+4,5)=$U$6,$V$6)
*$E396,0)</f>
        <v>0</v>
      </c>
    </row>
    <row r="397" spans="4:19" x14ac:dyDescent="0.3">
      <c r="D397">
        <f t="shared" si="6"/>
        <v>79</v>
      </c>
      <c r="E397" s="30">
        <v>1</v>
      </c>
      <c r="F397" s="27">
        <v>393</v>
      </c>
      <c r="G397">
        <f>ROUNDDOWN(VLOOKUP($D397,'단계별 1일동안 획득하는 보상 량'!$B:$G,LEFT('건물 성장 비용'!G$3,1)+1,0)
*IF(MOD($F397+LEFT($G$3,1)+4,5)=$U$7,$V$7)
*$E397,0)</f>
        <v>3000317</v>
      </c>
      <c r="H397">
        <f>ROUNDDOWN(VLOOKUP($D397,'단계별 1일동안 획득하는 보상 량'!$B:$G,LEFT('건물 성장 비용'!H$3,1)+1,0)
*IF(MOD($F397+LEFT($G$3,1)+4,5)=$U$7,$V$7)
*$E397,0)</f>
        <v>0</v>
      </c>
      <c r="I397">
        <f>ROUNDDOWN(VLOOKUP($D397,'단계별 1일동안 획득하는 보상 량'!$B:$G,LEFT('건물 성장 비용'!I$3,1)+1,0)
*IF(MOD($F397+LEFT($G$3,1)+4,5)=$U$7,$V$7)
*$E397,0)</f>
        <v>0</v>
      </c>
      <c r="J397">
        <f>ROUNDDOWN(VLOOKUP($D397,'단계별 1일동안 획득하는 보상 량'!$B:$G,LEFT('건물 성장 비용'!J$3,1)+1,0)
*IF(MOD($F397+LEFT($G$3,1)+4,5)=$U$7,$V$7)
*$E397,0)</f>
        <v>0</v>
      </c>
      <c r="K397">
        <f>ROUNDDOWN(VLOOKUP($D397,'단계별 1일동안 획득하는 보상 량'!$B:$G,LEFT('건물 성장 비용'!K$3,1)+1,0)
*IF(MOD($F397+LEFT($G$3,1)+4,5)=$U$7,$V$7)
*$E397,0)</f>
        <v>600063</v>
      </c>
      <c r="L397">
        <f>ROUNDDOWN(VLOOKUP($D397,'단계별 1일동안 획득하는 보상 량'!$B:$G,LEFT('건물 성장 비용'!L$3,1)+1,0)
*IF(MOD($F397+LEFT($G$3,1)+4,5)=$U$7,$V$7)
*$E397,0)</f>
        <v>3000317</v>
      </c>
      <c r="M397">
        <f>ROUNDDOWN(VLOOKUP($D397,'단계별 1일동안 획득하는 보상 량'!$B:$G,LEFT('건물 성장 비용'!M$3,1)+1,0)
*IF(MOD($F397+LEFT($G$3,1)+4,5)=$U$7,$V$7)
*$E397,0)</f>
        <v>600063</v>
      </c>
      <c r="N397">
        <f>ROUNDDOWN(VLOOKUP($D397,'단계별 1일동안 획득하는 보상 량'!$B:$G,LEFT('건물 성장 비용'!N$3,1)+1,0)
*IF(MOD($F397+LEFT($G$3,1)+4,5)=$U$7,$V$7)
*$E397,0)</f>
        <v>3000317</v>
      </c>
      <c r="O397">
        <f>ROUNDDOWN(VLOOKUP($D397,'단계별 1일동안 획득하는 보상 량'!$B:$G,LEFT('건물 성장 비용'!O$3,1)+1,0)
*IF(MOD($F397+LEFT($G$3,1)+4,5)=$U$7,$V$7)
*$E397,0)</f>
        <v>0</v>
      </c>
      <c r="P397">
        <f>ROUNDDOWN(VLOOKUP($D397,'단계별 1일동안 획득하는 보상 량'!$B:$G,LEFT('건물 성장 비용'!P$3,1)+1,0)
*IF(MOD($F397+LEFT($G$3,1)+4,5)=$U$7,$V$7)
*$E397,0)</f>
        <v>3000317</v>
      </c>
      <c r="Q397">
        <f>ROUNDDOWN(VLOOKUP($D397,'단계별 1일동안 획득하는 보상 량'!$B:$G,LEFT('건물 성장 비용'!Q$3,1)+1,0)
*IF(MOD($F397+LEFT($G$3,1)+4,5)=$U$7,$V$7)
*$E397,0)</f>
        <v>0</v>
      </c>
      <c r="R397">
        <f>ROUNDDOWN(VLOOKUP($D397,'단계별 1일동안 획득하는 보상 량'!$B:$G,LEFT('건물 성장 비용'!R$3,1)+1,0)
*IF(MOD($F397+LEFT($G$3,1)+4,5)=$U$7,$V$7)
*$E397,0)</f>
        <v>3000317</v>
      </c>
      <c r="S397">
        <f>ROUNDDOWN(VLOOKUP($D397,'단계별 1일동안 획득하는 보상 량'!$B:$G,LEFT('건물 성장 비용'!S$3,1)+1,0)
*IF(MOD($F397+LEFT($G$3,1)+4,5)=$U$7,$V$7)
*$E397,0)</f>
        <v>0</v>
      </c>
    </row>
    <row r="398" spans="4:19" x14ac:dyDescent="0.3">
      <c r="D398">
        <f t="shared" si="6"/>
        <v>79</v>
      </c>
      <c r="E398" s="30">
        <v>1</v>
      </c>
      <c r="F398" s="27">
        <v>394</v>
      </c>
      <c r="G398">
        <f>ROUNDDOWN(VLOOKUP($D398,'단계별 1일동안 획득하는 보상 량'!$B:$G,LEFT('건물 성장 비용'!G$3,1)+1,0)
*IF(MOD($F398+LEFT($G$3,1)+4,5)=$U$8,$V$8)
*$E398,0)</f>
        <v>3750396</v>
      </c>
      <c r="H398">
        <f>ROUNDDOWN(VLOOKUP($D398,'단계별 1일동안 획득하는 보상 량'!$B:$G,LEFT('건물 성장 비용'!H$3,1)+1,0)
*IF(MOD($F398+LEFT($G$3,1)+4,5)=$U$8,$V$8)
*$E398,0)</f>
        <v>0</v>
      </c>
      <c r="I398">
        <f>ROUNDDOWN(VLOOKUP($D398,'단계별 1일동안 획득하는 보상 량'!$B:$G,LEFT('건물 성장 비용'!I$3,1)+1,0)
*IF(MOD($F398+LEFT($G$3,1)+4,5)=$U$8,$V$8)
*$E398,0)</f>
        <v>0</v>
      </c>
      <c r="J398">
        <f>ROUNDDOWN(VLOOKUP($D398,'단계별 1일동안 획득하는 보상 량'!$B:$G,LEFT('건물 성장 비용'!J$3,1)+1,0)
*IF(MOD($F398+LEFT($G$3,1)+4,5)=$U$8,$V$8)
*$E398,0)</f>
        <v>0</v>
      </c>
      <c r="K398">
        <f>ROUNDDOWN(VLOOKUP($D398,'단계별 1일동안 획득하는 보상 량'!$B:$G,LEFT('건물 성장 비용'!K$3,1)+1,0)
*IF(MOD($F398+LEFT($G$3,1)+4,5)=$U$8,$V$8)
*$E398,0)</f>
        <v>750079</v>
      </c>
      <c r="L398">
        <f>ROUNDDOWN(VLOOKUP($D398,'단계별 1일동안 획득하는 보상 량'!$B:$G,LEFT('건물 성장 비용'!L$3,1)+1,0)
*IF(MOD($F398+LEFT($G$3,1)+4,5)=$U$8,$V$8)
*$E398,0)</f>
        <v>3750396</v>
      </c>
      <c r="M398">
        <f>ROUNDDOWN(VLOOKUP($D398,'단계별 1일동안 획득하는 보상 량'!$B:$G,LEFT('건물 성장 비용'!M$3,1)+1,0)
*IF(MOD($F398+LEFT($G$3,1)+4,5)=$U$8,$V$8)
*$E398,0)</f>
        <v>750079</v>
      </c>
      <c r="N398">
        <f>ROUNDDOWN(VLOOKUP($D398,'단계별 1일동안 획득하는 보상 량'!$B:$G,LEFT('건물 성장 비용'!N$3,1)+1,0)
*IF(MOD($F398+LEFT($G$3,1)+4,5)=$U$8,$V$8)
*$E398,0)</f>
        <v>3750396</v>
      </c>
      <c r="O398">
        <f>ROUNDDOWN(VLOOKUP($D398,'단계별 1일동안 획득하는 보상 량'!$B:$G,LEFT('건물 성장 비용'!O$3,1)+1,0)
*IF(MOD($F398+LEFT($G$3,1)+4,5)=$U$8,$V$8)
*$E398,0)</f>
        <v>0</v>
      </c>
      <c r="P398">
        <f>ROUNDDOWN(VLOOKUP($D398,'단계별 1일동안 획득하는 보상 량'!$B:$G,LEFT('건물 성장 비용'!P$3,1)+1,0)
*IF(MOD($F398+LEFT($G$3,1)+4,5)=$U$8,$V$8)
*$E398,0)</f>
        <v>3750396</v>
      </c>
      <c r="Q398">
        <f>ROUNDDOWN(VLOOKUP($D398,'단계별 1일동안 획득하는 보상 량'!$B:$G,LEFT('건물 성장 비용'!Q$3,1)+1,0)
*IF(MOD($F398+LEFT($G$3,1)+4,5)=$U$8,$V$8)
*$E398,0)</f>
        <v>0</v>
      </c>
      <c r="R398">
        <f>ROUNDDOWN(VLOOKUP($D398,'단계별 1일동안 획득하는 보상 량'!$B:$G,LEFT('건물 성장 비용'!R$3,1)+1,0)
*IF(MOD($F398+LEFT($G$3,1)+4,5)=$U$8,$V$8)
*$E398,0)</f>
        <v>3750396</v>
      </c>
      <c r="S398">
        <f>ROUNDDOWN(VLOOKUP($D398,'단계별 1일동안 획득하는 보상 량'!$B:$G,LEFT('건물 성장 비용'!S$3,1)+1,0)
*IF(MOD($F398+LEFT($G$3,1)+4,5)=$U$8,$V$8)
*$E398,0)</f>
        <v>0</v>
      </c>
    </row>
    <row r="399" spans="4:19" x14ac:dyDescent="0.3">
      <c r="D399">
        <f t="shared" si="6"/>
        <v>79</v>
      </c>
      <c r="E399" s="30">
        <v>1</v>
      </c>
      <c r="F399" s="27">
        <v>395</v>
      </c>
      <c r="G399">
        <f>ROUNDDOWN(VLOOKUP($D399,'단계별 1일동안 획득하는 보상 량'!$B:$G,LEFT('건물 성장 비용'!G$3,1)+1,0)
*IF(MOD($F399+LEFT($G$3,1)+4,5)=$U$9,$V$9)
*$E399,0)</f>
        <v>4500476</v>
      </c>
      <c r="H399">
        <f>ROUNDDOWN(VLOOKUP($D399,'단계별 1일동안 획득하는 보상 량'!$B:$G,LEFT('건물 성장 비용'!H$3,1)+1,0)
*IF(MOD($F399+LEFT($G$3,1)+4,5)=$U$9,$V$9)
*$E399,0)</f>
        <v>0</v>
      </c>
      <c r="I399">
        <f>ROUNDDOWN(VLOOKUP($D399,'단계별 1일동안 획득하는 보상 량'!$B:$G,LEFT('건물 성장 비용'!I$3,1)+1,0)
*IF(MOD($F399+LEFT($G$3,1)+4,5)=$U$9,$V$9)
*$E399,0)</f>
        <v>0</v>
      </c>
      <c r="J399">
        <f>ROUNDDOWN(VLOOKUP($D399,'단계별 1일동안 획득하는 보상 량'!$B:$G,LEFT('건물 성장 비용'!J$3,1)+1,0)
*IF(MOD($F399+LEFT($G$3,1)+4,5)=$U$9,$V$9)
*$E399,0)</f>
        <v>0</v>
      </c>
      <c r="K399">
        <f>ROUNDDOWN(VLOOKUP($D399,'단계별 1일동안 획득하는 보상 량'!$B:$G,LEFT('건물 성장 비용'!K$3,1)+1,0)
*IF(MOD($F399+LEFT($G$3,1)+4,5)=$U$9,$V$9)
*$E399,0)</f>
        <v>900095</v>
      </c>
      <c r="L399">
        <f>ROUNDDOWN(VLOOKUP($D399,'단계별 1일동안 획득하는 보상 량'!$B:$G,LEFT('건물 성장 비용'!L$3,1)+1,0)
*IF(MOD($F399+LEFT($G$3,1)+4,5)=$U$9,$V$9)
*$E399,0)</f>
        <v>4500476</v>
      </c>
      <c r="M399">
        <f>ROUNDDOWN(VLOOKUP($D399,'단계별 1일동안 획득하는 보상 량'!$B:$G,LEFT('건물 성장 비용'!M$3,1)+1,0)
*IF(MOD($F399+LEFT($G$3,1)+4,5)=$U$9,$V$9)
*$E399,0)</f>
        <v>900095</v>
      </c>
      <c r="N399">
        <f>ROUNDDOWN(VLOOKUP($D399,'단계별 1일동안 획득하는 보상 량'!$B:$G,LEFT('건물 성장 비용'!N$3,1)+1,0)
*IF(MOD($F399+LEFT($G$3,1)+4,5)=$U$9,$V$9)
*$E399,0)</f>
        <v>4500476</v>
      </c>
      <c r="O399">
        <f>ROUNDDOWN(VLOOKUP($D399,'단계별 1일동안 획득하는 보상 량'!$B:$G,LEFT('건물 성장 비용'!O$3,1)+1,0)
*IF(MOD($F399+LEFT($G$3,1)+4,5)=$U$9,$V$9)
*$E399,0)</f>
        <v>0</v>
      </c>
      <c r="P399">
        <f>ROUNDDOWN(VLOOKUP($D399,'단계별 1일동안 획득하는 보상 량'!$B:$G,LEFT('건물 성장 비용'!P$3,1)+1,0)
*IF(MOD($F399+LEFT($G$3,1)+4,5)=$U$9,$V$9)
*$E399,0)</f>
        <v>4500476</v>
      </c>
      <c r="Q399">
        <f>ROUNDDOWN(VLOOKUP($D399,'단계별 1일동안 획득하는 보상 량'!$B:$G,LEFT('건물 성장 비용'!Q$3,1)+1,0)
*IF(MOD($F399+LEFT($G$3,1)+4,5)=$U$9,$V$9)
*$E399,0)</f>
        <v>0</v>
      </c>
      <c r="R399">
        <f>ROUNDDOWN(VLOOKUP($D399,'단계별 1일동안 획득하는 보상 량'!$B:$G,LEFT('건물 성장 비용'!R$3,1)+1,0)
*IF(MOD($F399+LEFT($G$3,1)+4,5)=$U$9,$V$9)
*$E399,0)</f>
        <v>4500476</v>
      </c>
      <c r="S399">
        <f>ROUNDDOWN(VLOOKUP($D399,'단계별 1일동안 획득하는 보상 량'!$B:$G,LEFT('건물 성장 비용'!S$3,1)+1,0)
*IF(MOD($F399+LEFT($G$3,1)+4,5)=$U$9,$V$9)
*$E399,0)</f>
        <v>0</v>
      </c>
    </row>
    <row r="400" spans="4:19" x14ac:dyDescent="0.3">
      <c r="D400">
        <f t="shared" si="6"/>
        <v>80</v>
      </c>
      <c r="E400" s="30">
        <v>1</v>
      </c>
      <c r="F400" s="27">
        <v>396</v>
      </c>
      <c r="G400">
        <f>ROUNDDOWN(VLOOKUP($D400,'단계별 1일동안 획득하는 보상 량'!$B:$G,LEFT('건물 성장 비용'!G$3,1)+1,0)
*IF(MOD($F400+LEFT($G$3,1)+4,5)=$U$5,$V$5)
*$E400,0)</f>
        <v>1800190</v>
      </c>
      <c r="H400">
        <f>ROUNDDOWN(VLOOKUP($D400,'단계별 1일동안 획득하는 보상 량'!$B:$G,LEFT('건물 성장 비용'!H$3,1)+1,0)
*IF(MOD($F400+LEFT($G$3,1)+4,5)=$U$5,$V$5)
*$E400,0)</f>
        <v>1440152</v>
      </c>
      <c r="I400">
        <f>ROUNDDOWN(VLOOKUP($D400,'단계별 1일동안 획득하는 보상 량'!$B:$G,LEFT('건물 성장 비용'!I$3,1)+1,0)
*IF(MOD($F400+LEFT($G$3,1)+4,5)=$U$5,$V$5)
*$E400,0)</f>
        <v>1080114</v>
      </c>
      <c r="J400">
        <f>ROUNDDOWN(VLOOKUP($D400,'단계별 1일동안 획득하는 보상 량'!$B:$G,LEFT('건물 성장 비용'!J$3,1)+1,0)
*IF(MOD($F400+LEFT($G$3,1)+4,5)=$U$5,$V$5)
*$E400,0)</f>
        <v>720076</v>
      </c>
      <c r="K400">
        <f>ROUNDDOWN(VLOOKUP($D400,'단계별 1일동안 획득하는 보상 량'!$B:$G,LEFT('건물 성장 비용'!K$3,1)+1,0)
*IF(MOD($F400+LEFT($G$3,1)+4,5)=$U$5,$V$5)
*$E400,0)</f>
        <v>360038</v>
      </c>
      <c r="L400">
        <f>ROUNDDOWN(VLOOKUP($D400,'단계별 1일동안 획득하는 보상 량'!$B:$G,LEFT('건물 성장 비용'!L$3,1)+1,0)
*IF(MOD($F400+LEFT($G$3,1)+4,5)=$U$5,$V$5)
*$E400,0)</f>
        <v>1800190</v>
      </c>
      <c r="M400">
        <f>ROUNDDOWN(VLOOKUP($D400,'단계별 1일동안 획득하는 보상 량'!$B:$G,LEFT('건물 성장 비용'!M$3,1)+1,0)
*IF(MOD($F400+LEFT($G$3,1)+4,5)=$U$5,$V$5)
*$E400,0)</f>
        <v>360038</v>
      </c>
      <c r="N400">
        <f>ROUNDDOWN(VLOOKUP($D400,'단계별 1일동안 획득하는 보상 량'!$B:$G,LEFT('건물 성장 비용'!N$3,1)+1,0)
*IF(MOD($F400+LEFT($G$3,1)+4,5)=$U$5,$V$5)
*$E400,0)</f>
        <v>1800190</v>
      </c>
      <c r="O400">
        <f>ROUNDDOWN(VLOOKUP($D400,'단계별 1일동안 획득하는 보상 량'!$B:$G,LEFT('건물 성장 비용'!O$3,1)+1,0)
*IF(MOD($F400+LEFT($G$3,1)+4,5)=$U$5,$V$5)
*$E400,0)</f>
        <v>720076</v>
      </c>
      <c r="P400">
        <f>ROUNDDOWN(VLOOKUP($D400,'단계별 1일동안 획득하는 보상 량'!$B:$G,LEFT('건물 성장 비용'!P$3,1)+1,0)
*IF(MOD($F400+LEFT($G$3,1)+4,5)=$U$5,$V$5)
*$E400,0)</f>
        <v>1800190</v>
      </c>
      <c r="Q400">
        <f>ROUNDDOWN(VLOOKUP($D400,'단계별 1일동안 획득하는 보상 량'!$B:$G,LEFT('건물 성장 비용'!Q$3,1)+1,0)
*IF(MOD($F400+LEFT($G$3,1)+4,5)=$U$5,$V$5)
*$E400,0)</f>
        <v>1440152</v>
      </c>
      <c r="R400">
        <f>ROUNDDOWN(VLOOKUP($D400,'단계별 1일동안 획득하는 보상 량'!$B:$G,LEFT('건물 성장 비용'!R$3,1)+1,0)
*IF(MOD($F400+LEFT($G$3,1)+4,5)=$U$5,$V$5)
*$E400,0)</f>
        <v>1800190</v>
      </c>
      <c r="S400">
        <f>ROUNDDOWN(VLOOKUP($D400,'단계별 1일동안 획득하는 보상 량'!$B:$G,LEFT('건물 성장 비용'!S$3,1)+1,0)
*IF(MOD($F400+LEFT($G$3,1)+4,5)=$U$5,$V$5)
*$E400,0)</f>
        <v>1080114</v>
      </c>
    </row>
    <row r="401" spans="4:19" x14ac:dyDescent="0.3">
      <c r="D401">
        <f t="shared" si="6"/>
        <v>80</v>
      </c>
      <c r="E401" s="30">
        <v>1</v>
      </c>
      <c r="F401" s="27">
        <v>397</v>
      </c>
      <c r="G401">
        <f>ROUNDDOWN(VLOOKUP($D401,'단계별 1일동안 획득하는 보상 량'!$B:$G,LEFT('건물 성장 비용'!G$3,1)+1,0)
*IF(MOD($F401+LEFT($G$3,1)+4,5)=$U$6,$V$6)
*$E401,0)</f>
        <v>2700285</v>
      </c>
      <c r="H401">
        <f>ROUNDDOWN(VLOOKUP($D401,'단계별 1일동안 획득하는 보상 량'!$B:$G,LEFT('건물 성장 비용'!H$3,1)+1,0)
*IF(MOD($F401+LEFT($G$3,1)+4,5)=$U$6,$V$6)
*$E401,0)</f>
        <v>2160228</v>
      </c>
      <c r="I401">
        <f>ROUNDDOWN(VLOOKUP($D401,'단계별 1일동안 획득하는 보상 량'!$B:$G,LEFT('건물 성장 비용'!I$3,1)+1,0)
*IF(MOD($F401+LEFT($G$3,1)+4,5)=$U$6,$V$6)
*$E401,0)</f>
        <v>1620171</v>
      </c>
      <c r="J401">
        <f>ROUNDDOWN(VLOOKUP($D401,'단계별 1일동안 획득하는 보상 량'!$B:$G,LEFT('건물 성장 비용'!J$3,1)+1,0)
*IF(MOD($F401+LEFT($G$3,1)+4,5)=$U$6,$V$6)
*$E401,0)</f>
        <v>1080114</v>
      </c>
      <c r="K401">
        <f>ROUNDDOWN(VLOOKUP($D401,'단계별 1일동안 획득하는 보상 량'!$B:$G,LEFT('건물 성장 비용'!K$3,1)+1,0)
*IF(MOD($F401+LEFT($G$3,1)+4,5)=$U$6,$V$6)
*$E401,0)</f>
        <v>540057</v>
      </c>
      <c r="L401">
        <f>ROUNDDOWN(VLOOKUP($D401,'단계별 1일동안 획득하는 보상 량'!$B:$G,LEFT('건물 성장 비용'!L$3,1)+1,0)
*IF(MOD($F401+LEFT($G$3,1)+4,5)=$U$6,$V$6)
*$E401,0)</f>
        <v>2700285</v>
      </c>
      <c r="M401">
        <f>ROUNDDOWN(VLOOKUP($D401,'단계별 1일동안 획득하는 보상 량'!$B:$G,LEFT('건물 성장 비용'!M$3,1)+1,0)
*IF(MOD($F401+LEFT($G$3,1)+4,5)=$U$6,$V$6)
*$E401,0)</f>
        <v>540057</v>
      </c>
      <c r="N401">
        <f>ROUNDDOWN(VLOOKUP($D401,'단계별 1일동안 획득하는 보상 량'!$B:$G,LEFT('건물 성장 비용'!N$3,1)+1,0)
*IF(MOD($F401+LEFT($G$3,1)+4,5)=$U$6,$V$6)
*$E401,0)</f>
        <v>2700285</v>
      </c>
      <c r="O401">
        <f>ROUNDDOWN(VLOOKUP($D401,'단계별 1일동안 획득하는 보상 량'!$B:$G,LEFT('건물 성장 비용'!O$3,1)+1,0)
*IF(MOD($F401+LEFT($G$3,1)+4,5)=$U$6,$V$6)
*$E401,0)</f>
        <v>1080114</v>
      </c>
      <c r="P401">
        <f>ROUNDDOWN(VLOOKUP($D401,'단계별 1일동안 획득하는 보상 량'!$B:$G,LEFT('건물 성장 비용'!P$3,1)+1,0)
*IF(MOD($F401+LEFT($G$3,1)+4,5)=$U$6,$V$6)
*$E401,0)</f>
        <v>2700285</v>
      </c>
      <c r="Q401">
        <f>ROUNDDOWN(VLOOKUP($D401,'단계별 1일동안 획득하는 보상 량'!$B:$G,LEFT('건물 성장 비용'!Q$3,1)+1,0)
*IF(MOD($F401+LEFT($G$3,1)+4,5)=$U$6,$V$6)
*$E401,0)</f>
        <v>2160228</v>
      </c>
      <c r="R401">
        <f>ROUNDDOWN(VLOOKUP($D401,'단계별 1일동안 획득하는 보상 량'!$B:$G,LEFT('건물 성장 비용'!R$3,1)+1,0)
*IF(MOD($F401+LEFT($G$3,1)+4,5)=$U$6,$V$6)
*$E401,0)</f>
        <v>2700285</v>
      </c>
      <c r="S401">
        <f>ROUNDDOWN(VLOOKUP($D401,'단계별 1일동안 획득하는 보상 량'!$B:$G,LEFT('건물 성장 비용'!S$3,1)+1,0)
*IF(MOD($F401+LEFT($G$3,1)+4,5)=$U$6,$V$6)
*$E401,0)</f>
        <v>1620171</v>
      </c>
    </row>
    <row r="402" spans="4:19" x14ac:dyDescent="0.3">
      <c r="D402">
        <f t="shared" si="6"/>
        <v>80</v>
      </c>
      <c r="E402" s="30">
        <v>1</v>
      </c>
      <c r="F402" s="27">
        <v>398</v>
      </c>
      <c r="G402">
        <f>ROUNDDOWN(VLOOKUP($D402,'단계별 1일동안 획득하는 보상 량'!$B:$G,LEFT('건물 성장 비용'!G$3,1)+1,0)
*IF(MOD($F402+LEFT($G$3,1)+4,5)=$U$7,$V$7)
*$E402,0)</f>
        <v>3600380</v>
      </c>
      <c r="H402">
        <f>ROUNDDOWN(VLOOKUP($D402,'단계별 1일동안 획득하는 보상 량'!$B:$G,LEFT('건물 성장 비용'!H$3,1)+1,0)
*IF(MOD($F402+LEFT($G$3,1)+4,5)=$U$7,$V$7)
*$E402,0)</f>
        <v>2880304</v>
      </c>
      <c r="I402">
        <f>ROUNDDOWN(VLOOKUP($D402,'단계별 1일동안 획득하는 보상 량'!$B:$G,LEFT('건물 성장 비용'!I$3,1)+1,0)
*IF(MOD($F402+LEFT($G$3,1)+4,5)=$U$7,$V$7)
*$E402,0)</f>
        <v>2160228</v>
      </c>
      <c r="J402">
        <f>ROUNDDOWN(VLOOKUP($D402,'단계별 1일동안 획득하는 보상 량'!$B:$G,LEFT('건물 성장 비용'!J$3,1)+1,0)
*IF(MOD($F402+LEFT($G$3,1)+4,5)=$U$7,$V$7)
*$E402,0)</f>
        <v>1440152</v>
      </c>
      <c r="K402">
        <f>ROUNDDOWN(VLOOKUP($D402,'단계별 1일동안 획득하는 보상 량'!$B:$G,LEFT('건물 성장 비용'!K$3,1)+1,0)
*IF(MOD($F402+LEFT($G$3,1)+4,5)=$U$7,$V$7)
*$E402,0)</f>
        <v>720076</v>
      </c>
      <c r="L402">
        <f>ROUNDDOWN(VLOOKUP($D402,'단계별 1일동안 획득하는 보상 량'!$B:$G,LEFT('건물 성장 비용'!L$3,1)+1,0)
*IF(MOD($F402+LEFT($G$3,1)+4,5)=$U$7,$V$7)
*$E402,0)</f>
        <v>3600380</v>
      </c>
      <c r="M402">
        <f>ROUNDDOWN(VLOOKUP($D402,'단계별 1일동안 획득하는 보상 량'!$B:$G,LEFT('건물 성장 비용'!M$3,1)+1,0)
*IF(MOD($F402+LEFT($G$3,1)+4,5)=$U$7,$V$7)
*$E402,0)</f>
        <v>720076</v>
      </c>
      <c r="N402">
        <f>ROUNDDOWN(VLOOKUP($D402,'단계별 1일동안 획득하는 보상 량'!$B:$G,LEFT('건물 성장 비용'!N$3,1)+1,0)
*IF(MOD($F402+LEFT($G$3,1)+4,5)=$U$7,$V$7)
*$E402,0)</f>
        <v>3600380</v>
      </c>
      <c r="O402">
        <f>ROUNDDOWN(VLOOKUP($D402,'단계별 1일동안 획득하는 보상 량'!$B:$G,LEFT('건물 성장 비용'!O$3,1)+1,0)
*IF(MOD($F402+LEFT($G$3,1)+4,5)=$U$7,$V$7)
*$E402,0)</f>
        <v>1440152</v>
      </c>
      <c r="P402">
        <f>ROUNDDOWN(VLOOKUP($D402,'단계별 1일동안 획득하는 보상 량'!$B:$G,LEFT('건물 성장 비용'!P$3,1)+1,0)
*IF(MOD($F402+LEFT($G$3,1)+4,5)=$U$7,$V$7)
*$E402,0)</f>
        <v>3600380</v>
      </c>
      <c r="Q402">
        <f>ROUNDDOWN(VLOOKUP($D402,'단계별 1일동안 획득하는 보상 량'!$B:$G,LEFT('건물 성장 비용'!Q$3,1)+1,0)
*IF(MOD($F402+LEFT($G$3,1)+4,5)=$U$7,$V$7)
*$E402,0)</f>
        <v>2880304</v>
      </c>
      <c r="R402">
        <f>ROUNDDOWN(VLOOKUP($D402,'단계별 1일동안 획득하는 보상 량'!$B:$G,LEFT('건물 성장 비용'!R$3,1)+1,0)
*IF(MOD($F402+LEFT($G$3,1)+4,5)=$U$7,$V$7)
*$E402,0)</f>
        <v>3600380</v>
      </c>
      <c r="S402">
        <f>ROUNDDOWN(VLOOKUP($D402,'단계별 1일동안 획득하는 보상 량'!$B:$G,LEFT('건물 성장 비용'!S$3,1)+1,0)
*IF(MOD($F402+LEFT($G$3,1)+4,5)=$U$7,$V$7)
*$E402,0)</f>
        <v>2160228</v>
      </c>
    </row>
    <row r="403" spans="4:19" x14ac:dyDescent="0.3">
      <c r="D403">
        <f t="shared" si="6"/>
        <v>80</v>
      </c>
      <c r="E403" s="30">
        <v>1</v>
      </c>
      <c r="F403" s="27">
        <v>399</v>
      </c>
      <c r="G403">
        <f>ROUNDDOWN(VLOOKUP($D403,'단계별 1일동안 획득하는 보상 량'!$B:$G,LEFT('건물 성장 비용'!G$3,1)+1,0)
*IF(MOD($F403+LEFT($G$3,1)+4,5)=$U$8,$V$8)
*$E403,0)</f>
        <v>4500476</v>
      </c>
      <c r="H403">
        <f>ROUNDDOWN(VLOOKUP($D403,'단계별 1일동안 획득하는 보상 량'!$B:$G,LEFT('건물 성장 비용'!H$3,1)+1,0)
*IF(MOD($F403+LEFT($G$3,1)+4,5)=$U$8,$V$8)
*$E403,0)</f>
        <v>3600381</v>
      </c>
      <c r="I403">
        <f>ROUNDDOWN(VLOOKUP($D403,'단계별 1일동안 획득하는 보상 량'!$B:$G,LEFT('건물 성장 비용'!I$3,1)+1,0)
*IF(MOD($F403+LEFT($G$3,1)+4,5)=$U$8,$V$8)
*$E403,0)</f>
        <v>2700285</v>
      </c>
      <c r="J403">
        <f>ROUNDDOWN(VLOOKUP($D403,'단계별 1일동안 획득하는 보상 량'!$B:$G,LEFT('건물 성장 비용'!J$3,1)+1,0)
*IF(MOD($F403+LEFT($G$3,1)+4,5)=$U$8,$V$8)
*$E403,0)</f>
        <v>1800190</v>
      </c>
      <c r="K403">
        <f>ROUNDDOWN(VLOOKUP($D403,'단계별 1일동안 획득하는 보상 량'!$B:$G,LEFT('건물 성장 비용'!K$3,1)+1,0)
*IF(MOD($F403+LEFT($G$3,1)+4,5)=$U$8,$V$8)
*$E403,0)</f>
        <v>900095</v>
      </c>
      <c r="L403">
        <f>ROUNDDOWN(VLOOKUP($D403,'단계별 1일동안 획득하는 보상 량'!$B:$G,LEFT('건물 성장 비용'!L$3,1)+1,0)
*IF(MOD($F403+LEFT($G$3,1)+4,5)=$U$8,$V$8)
*$E403,0)</f>
        <v>4500476</v>
      </c>
      <c r="M403">
        <f>ROUNDDOWN(VLOOKUP($D403,'단계별 1일동안 획득하는 보상 량'!$B:$G,LEFT('건물 성장 비용'!M$3,1)+1,0)
*IF(MOD($F403+LEFT($G$3,1)+4,5)=$U$8,$V$8)
*$E403,0)</f>
        <v>900095</v>
      </c>
      <c r="N403">
        <f>ROUNDDOWN(VLOOKUP($D403,'단계별 1일동안 획득하는 보상 량'!$B:$G,LEFT('건물 성장 비용'!N$3,1)+1,0)
*IF(MOD($F403+LEFT($G$3,1)+4,5)=$U$8,$V$8)
*$E403,0)</f>
        <v>4500476</v>
      </c>
      <c r="O403">
        <f>ROUNDDOWN(VLOOKUP($D403,'단계별 1일동안 획득하는 보상 량'!$B:$G,LEFT('건물 성장 비용'!O$3,1)+1,0)
*IF(MOD($F403+LEFT($G$3,1)+4,5)=$U$8,$V$8)
*$E403,0)</f>
        <v>1800190</v>
      </c>
      <c r="P403">
        <f>ROUNDDOWN(VLOOKUP($D403,'단계별 1일동안 획득하는 보상 량'!$B:$G,LEFT('건물 성장 비용'!P$3,1)+1,0)
*IF(MOD($F403+LEFT($G$3,1)+4,5)=$U$8,$V$8)
*$E403,0)</f>
        <v>4500476</v>
      </c>
      <c r="Q403">
        <f>ROUNDDOWN(VLOOKUP($D403,'단계별 1일동안 획득하는 보상 량'!$B:$G,LEFT('건물 성장 비용'!Q$3,1)+1,0)
*IF(MOD($F403+LEFT($G$3,1)+4,5)=$U$8,$V$8)
*$E403,0)</f>
        <v>3600381</v>
      </c>
      <c r="R403">
        <f>ROUNDDOWN(VLOOKUP($D403,'단계별 1일동안 획득하는 보상 량'!$B:$G,LEFT('건물 성장 비용'!R$3,1)+1,0)
*IF(MOD($F403+LEFT($G$3,1)+4,5)=$U$8,$V$8)
*$E403,0)</f>
        <v>4500476</v>
      </c>
      <c r="S403">
        <f>ROUNDDOWN(VLOOKUP($D403,'단계별 1일동안 획득하는 보상 량'!$B:$G,LEFT('건물 성장 비용'!S$3,1)+1,0)
*IF(MOD($F403+LEFT($G$3,1)+4,5)=$U$8,$V$8)
*$E403,0)</f>
        <v>2700285</v>
      </c>
    </row>
    <row r="404" spans="4:19" x14ac:dyDescent="0.3">
      <c r="D404">
        <f t="shared" si="6"/>
        <v>80</v>
      </c>
      <c r="E404" s="30">
        <v>1</v>
      </c>
      <c r="F404" s="27">
        <v>400</v>
      </c>
      <c r="G404">
        <f>ROUNDDOWN(VLOOKUP($D404,'단계별 1일동안 획득하는 보상 량'!$B:$G,LEFT('건물 성장 비용'!G$3,1)+1,0)
*IF(MOD($F404+LEFT($G$3,1)+4,5)=$U$9,$V$9)
*$E404,0)</f>
        <v>5400571</v>
      </c>
      <c r="H404">
        <f>ROUNDDOWN(VLOOKUP($D404,'단계별 1일동안 획득하는 보상 량'!$B:$G,LEFT('건물 성장 비용'!H$3,1)+1,0)
*IF(MOD($F404+LEFT($G$3,1)+4,5)=$U$9,$V$9)
*$E404,0)</f>
        <v>4320457</v>
      </c>
      <c r="I404">
        <f>ROUNDDOWN(VLOOKUP($D404,'단계별 1일동안 획득하는 보상 량'!$B:$G,LEFT('건물 성장 비용'!I$3,1)+1,0)
*IF(MOD($F404+LEFT($G$3,1)+4,5)=$U$9,$V$9)
*$E404,0)</f>
        <v>3240342</v>
      </c>
      <c r="J404">
        <f>ROUNDDOWN(VLOOKUP($D404,'단계별 1일동안 획득하는 보상 량'!$B:$G,LEFT('건물 성장 비용'!J$3,1)+1,0)
*IF(MOD($F404+LEFT($G$3,1)+4,5)=$U$9,$V$9)
*$E404,0)</f>
        <v>2160228</v>
      </c>
      <c r="K404">
        <f>ROUNDDOWN(VLOOKUP($D404,'단계별 1일동안 획득하는 보상 량'!$B:$G,LEFT('건물 성장 비용'!K$3,1)+1,0)
*IF(MOD($F404+LEFT($G$3,1)+4,5)=$U$9,$V$9)
*$E404,0)</f>
        <v>1080114</v>
      </c>
      <c r="L404">
        <f>ROUNDDOWN(VLOOKUP($D404,'단계별 1일동안 획득하는 보상 량'!$B:$G,LEFT('건물 성장 비용'!L$3,1)+1,0)
*IF(MOD($F404+LEFT($G$3,1)+4,5)=$U$9,$V$9)
*$E404,0)</f>
        <v>5400571</v>
      </c>
      <c r="M404">
        <f>ROUNDDOWN(VLOOKUP($D404,'단계별 1일동안 획득하는 보상 량'!$B:$G,LEFT('건물 성장 비용'!M$3,1)+1,0)
*IF(MOD($F404+LEFT($G$3,1)+4,5)=$U$9,$V$9)
*$E404,0)</f>
        <v>1080114</v>
      </c>
      <c r="N404">
        <f>ROUNDDOWN(VLOOKUP($D404,'단계별 1일동안 획득하는 보상 량'!$B:$G,LEFT('건물 성장 비용'!N$3,1)+1,0)
*IF(MOD($F404+LEFT($G$3,1)+4,5)=$U$9,$V$9)
*$E404,0)</f>
        <v>5400571</v>
      </c>
      <c r="O404">
        <f>ROUNDDOWN(VLOOKUP($D404,'단계별 1일동안 획득하는 보상 량'!$B:$G,LEFT('건물 성장 비용'!O$3,1)+1,0)
*IF(MOD($F404+LEFT($G$3,1)+4,5)=$U$9,$V$9)
*$E404,0)</f>
        <v>2160228</v>
      </c>
      <c r="P404">
        <f>ROUNDDOWN(VLOOKUP($D404,'단계별 1일동안 획득하는 보상 량'!$B:$G,LEFT('건물 성장 비용'!P$3,1)+1,0)
*IF(MOD($F404+LEFT($G$3,1)+4,5)=$U$9,$V$9)
*$E404,0)</f>
        <v>5400571</v>
      </c>
      <c r="Q404">
        <f>ROUNDDOWN(VLOOKUP($D404,'단계별 1일동안 획득하는 보상 량'!$B:$G,LEFT('건물 성장 비용'!Q$3,1)+1,0)
*IF(MOD($F404+LEFT($G$3,1)+4,5)=$U$9,$V$9)
*$E404,0)</f>
        <v>4320457</v>
      </c>
      <c r="R404">
        <f>ROUNDDOWN(VLOOKUP($D404,'단계별 1일동안 획득하는 보상 량'!$B:$G,LEFT('건물 성장 비용'!R$3,1)+1,0)
*IF(MOD($F404+LEFT($G$3,1)+4,5)=$U$9,$V$9)
*$E404,0)</f>
        <v>5400571</v>
      </c>
      <c r="S404">
        <f>ROUNDDOWN(VLOOKUP($D404,'단계별 1일동안 획득하는 보상 량'!$B:$G,LEFT('건물 성장 비용'!S$3,1)+1,0)
*IF(MOD($F404+LEFT($G$3,1)+4,5)=$U$9,$V$9)
*$E404,0)</f>
        <v>3240342</v>
      </c>
    </row>
    <row r="405" spans="4:19" x14ac:dyDescent="0.3">
      <c r="D405">
        <f t="shared" si="6"/>
        <v>81</v>
      </c>
      <c r="E405" s="30">
        <v>1</v>
      </c>
      <c r="F405" s="27">
        <v>401</v>
      </c>
      <c r="G405">
        <f>ROUNDDOWN(VLOOKUP($D405,'단계별 1일동안 획득하는 보상 량'!$B:$G,LEFT('건물 성장 비용'!G$3,1)+1,0)
*IF(MOD($F405+LEFT($G$3,1)+4,5)=$U$5,$V$5)
*$E405,0)</f>
        <v>2160228</v>
      </c>
      <c r="H405">
        <f>ROUNDDOWN(VLOOKUP($D405,'단계별 1일동안 획득하는 보상 량'!$B:$G,LEFT('건물 성장 비용'!H$3,1)+1,0)
*IF(MOD($F405+LEFT($G$3,1)+4,5)=$U$5,$V$5)
*$E405,0)</f>
        <v>1728182</v>
      </c>
      <c r="I405">
        <f>ROUNDDOWN(VLOOKUP($D405,'단계별 1일동안 획득하는 보상 량'!$B:$G,LEFT('건물 성장 비용'!I$3,1)+1,0)
*IF(MOD($F405+LEFT($G$3,1)+4,5)=$U$5,$V$5)
*$E405,0)</f>
        <v>0</v>
      </c>
      <c r="J405">
        <f>ROUNDDOWN(VLOOKUP($D405,'단계별 1일동안 획득하는 보상 량'!$B:$G,LEFT('건물 성장 비용'!J$3,1)+1,0)
*IF(MOD($F405+LEFT($G$3,1)+4,5)=$U$5,$V$5)
*$E405,0)</f>
        <v>0</v>
      </c>
      <c r="K405">
        <f>ROUNDDOWN(VLOOKUP($D405,'단계별 1일동안 획득하는 보상 량'!$B:$G,LEFT('건물 성장 비용'!K$3,1)+1,0)
*IF(MOD($F405+LEFT($G$3,1)+4,5)=$U$5,$V$5)
*$E405,0)</f>
        <v>0</v>
      </c>
      <c r="L405">
        <f>ROUNDDOWN(VLOOKUP($D405,'단계별 1일동안 획득하는 보상 량'!$B:$G,LEFT('건물 성장 비용'!L$3,1)+1,0)
*IF(MOD($F405+LEFT($G$3,1)+4,5)=$U$5,$V$5)
*$E405,0)</f>
        <v>2160228</v>
      </c>
      <c r="M405">
        <f>ROUNDDOWN(VLOOKUP($D405,'단계별 1일동안 획득하는 보상 량'!$B:$G,LEFT('건물 성장 비용'!M$3,1)+1,0)
*IF(MOD($F405+LEFT($G$3,1)+4,5)=$U$5,$V$5)
*$E405,0)</f>
        <v>0</v>
      </c>
      <c r="N405">
        <f>ROUNDDOWN(VLOOKUP($D405,'단계별 1일동안 획득하는 보상 량'!$B:$G,LEFT('건물 성장 비용'!N$3,1)+1,0)
*IF(MOD($F405+LEFT($G$3,1)+4,5)=$U$5,$V$5)
*$E405,0)</f>
        <v>2160228</v>
      </c>
      <c r="O405">
        <f>ROUNDDOWN(VLOOKUP($D405,'단계별 1일동안 획득하는 보상 량'!$B:$G,LEFT('건물 성장 비용'!O$3,1)+1,0)
*IF(MOD($F405+LEFT($G$3,1)+4,5)=$U$5,$V$5)
*$E405,0)</f>
        <v>0</v>
      </c>
      <c r="P405">
        <f>ROUNDDOWN(VLOOKUP($D405,'단계별 1일동안 획득하는 보상 량'!$B:$G,LEFT('건물 성장 비용'!P$3,1)+1,0)
*IF(MOD($F405+LEFT($G$3,1)+4,5)=$U$5,$V$5)
*$E405,0)</f>
        <v>2160228</v>
      </c>
      <c r="Q405">
        <f>ROUNDDOWN(VLOOKUP($D405,'단계별 1일동안 획득하는 보상 량'!$B:$G,LEFT('건물 성장 비용'!Q$3,1)+1,0)
*IF(MOD($F405+LEFT($G$3,1)+4,5)=$U$5,$V$5)
*$E405,0)</f>
        <v>1728182</v>
      </c>
      <c r="R405">
        <f>ROUNDDOWN(VLOOKUP($D405,'단계별 1일동안 획득하는 보상 량'!$B:$G,LEFT('건물 성장 비용'!R$3,1)+1,0)
*IF(MOD($F405+LEFT($G$3,1)+4,5)=$U$5,$V$5)
*$E405,0)</f>
        <v>2160228</v>
      </c>
      <c r="S405">
        <f>ROUNDDOWN(VLOOKUP($D405,'단계별 1일동안 획득하는 보상 량'!$B:$G,LEFT('건물 성장 비용'!S$3,1)+1,0)
*IF(MOD($F405+LEFT($G$3,1)+4,5)=$U$5,$V$5)
*$E405,0)</f>
        <v>0</v>
      </c>
    </row>
    <row r="406" spans="4:19" x14ac:dyDescent="0.3">
      <c r="D406">
        <f t="shared" si="6"/>
        <v>81</v>
      </c>
      <c r="E406" s="30">
        <v>1</v>
      </c>
      <c r="F406" s="27">
        <v>402</v>
      </c>
      <c r="G406">
        <f>ROUNDDOWN(VLOOKUP($D406,'단계별 1일동안 획득하는 보상 량'!$B:$G,LEFT('건물 성장 비용'!G$3,1)+1,0)
*IF(MOD($F406+LEFT($G$3,1)+4,5)=$U$6,$V$6)
*$E406,0)</f>
        <v>3240342</v>
      </c>
      <c r="H406">
        <f>ROUNDDOWN(VLOOKUP($D406,'단계별 1일동안 획득하는 보상 량'!$B:$G,LEFT('건물 성장 비용'!H$3,1)+1,0)
*IF(MOD($F406+LEFT($G$3,1)+4,5)=$U$6,$V$6)
*$E406,0)</f>
        <v>2592274</v>
      </c>
      <c r="I406">
        <f>ROUNDDOWN(VLOOKUP($D406,'단계별 1일동안 획득하는 보상 량'!$B:$G,LEFT('건물 성장 비용'!I$3,1)+1,0)
*IF(MOD($F406+LEFT($G$3,1)+4,5)=$U$6,$V$6)
*$E406,0)</f>
        <v>0</v>
      </c>
      <c r="J406">
        <f>ROUNDDOWN(VLOOKUP($D406,'단계별 1일동안 획득하는 보상 량'!$B:$G,LEFT('건물 성장 비용'!J$3,1)+1,0)
*IF(MOD($F406+LEFT($G$3,1)+4,5)=$U$6,$V$6)
*$E406,0)</f>
        <v>0</v>
      </c>
      <c r="K406">
        <f>ROUNDDOWN(VLOOKUP($D406,'단계별 1일동안 획득하는 보상 량'!$B:$G,LEFT('건물 성장 비용'!K$3,1)+1,0)
*IF(MOD($F406+LEFT($G$3,1)+4,5)=$U$6,$V$6)
*$E406,0)</f>
        <v>0</v>
      </c>
      <c r="L406">
        <f>ROUNDDOWN(VLOOKUP($D406,'단계별 1일동안 획득하는 보상 량'!$B:$G,LEFT('건물 성장 비용'!L$3,1)+1,0)
*IF(MOD($F406+LEFT($G$3,1)+4,5)=$U$6,$V$6)
*$E406,0)</f>
        <v>3240342</v>
      </c>
      <c r="M406">
        <f>ROUNDDOWN(VLOOKUP($D406,'단계별 1일동안 획득하는 보상 량'!$B:$G,LEFT('건물 성장 비용'!M$3,1)+1,0)
*IF(MOD($F406+LEFT($G$3,1)+4,5)=$U$6,$V$6)
*$E406,0)</f>
        <v>0</v>
      </c>
      <c r="N406">
        <f>ROUNDDOWN(VLOOKUP($D406,'단계별 1일동안 획득하는 보상 량'!$B:$G,LEFT('건물 성장 비용'!N$3,1)+1,0)
*IF(MOD($F406+LEFT($G$3,1)+4,5)=$U$6,$V$6)
*$E406,0)</f>
        <v>3240342</v>
      </c>
      <c r="O406">
        <f>ROUNDDOWN(VLOOKUP($D406,'단계별 1일동안 획득하는 보상 량'!$B:$G,LEFT('건물 성장 비용'!O$3,1)+1,0)
*IF(MOD($F406+LEFT($G$3,1)+4,5)=$U$6,$V$6)
*$E406,0)</f>
        <v>0</v>
      </c>
      <c r="P406">
        <f>ROUNDDOWN(VLOOKUP($D406,'단계별 1일동안 획득하는 보상 량'!$B:$G,LEFT('건물 성장 비용'!P$3,1)+1,0)
*IF(MOD($F406+LEFT($G$3,1)+4,5)=$U$6,$V$6)
*$E406,0)</f>
        <v>3240342</v>
      </c>
      <c r="Q406">
        <f>ROUNDDOWN(VLOOKUP($D406,'단계별 1일동안 획득하는 보상 량'!$B:$G,LEFT('건물 성장 비용'!Q$3,1)+1,0)
*IF(MOD($F406+LEFT($G$3,1)+4,5)=$U$6,$V$6)
*$E406,0)</f>
        <v>2592274</v>
      </c>
      <c r="R406">
        <f>ROUNDDOWN(VLOOKUP($D406,'단계별 1일동안 획득하는 보상 량'!$B:$G,LEFT('건물 성장 비용'!R$3,1)+1,0)
*IF(MOD($F406+LEFT($G$3,1)+4,5)=$U$6,$V$6)
*$E406,0)</f>
        <v>3240342</v>
      </c>
      <c r="S406">
        <f>ROUNDDOWN(VLOOKUP($D406,'단계별 1일동안 획득하는 보상 량'!$B:$G,LEFT('건물 성장 비용'!S$3,1)+1,0)
*IF(MOD($F406+LEFT($G$3,1)+4,5)=$U$6,$V$6)
*$E406,0)</f>
        <v>0</v>
      </c>
    </row>
    <row r="407" spans="4:19" x14ac:dyDescent="0.3">
      <c r="D407">
        <f t="shared" si="6"/>
        <v>81</v>
      </c>
      <c r="E407" s="30">
        <v>1</v>
      </c>
      <c r="F407" s="27">
        <v>403</v>
      </c>
      <c r="G407">
        <f>ROUNDDOWN(VLOOKUP($D407,'단계별 1일동안 획득하는 보상 량'!$B:$G,LEFT('건물 성장 비용'!G$3,1)+1,0)
*IF(MOD($F407+LEFT($G$3,1)+4,5)=$U$7,$V$7)
*$E407,0)</f>
        <v>4320457</v>
      </c>
      <c r="H407">
        <f>ROUNDDOWN(VLOOKUP($D407,'단계별 1일동안 획득하는 보상 량'!$B:$G,LEFT('건물 성장 비용'!H$3,1)+1,0)
*IF(MOD($F407+LEFT($G$3,1)+4,5)=$U$7,$V$7)
*$E407,0)</f>
        <v>3456365</v>
      </c>
      <c r="I407">
        <f>ROUNDDOWN(VLOOKUP($D407,'단계별 1일동안 획득하는 보상 량'!$B:$G,LEFT('건물 성장 비용'!I$3,1)+1,0)
*IF(MOD($F407+LEFT($G$3,1)+4,5)=$U$7,$V$7)
*$E407,0)</f>
        <v>0</v>
      </c>
      <c r="J407">
        <f>ROUNDDOWN(VLOOKUP($D407,'단계별 1일동안 획득하는 보상 량'!$B:$G,LEFT('건물 성장 비용'!J$3,1)+1,0)
*IF(MOD($F407+LEFT($G$3,1)+4,5)=$U$7,$V$7)
*$E407,0)</f>
        <v>0</v>
      </c>
      <c r="K407">
        <f>ROUNDDOWN(VLOOKUP($D407,'단계별 1일동안 획득하는 보상 량'!$B:$G,LEFT('건물 성장 비용'!K$3,1)+1,0)
*IF(MOD($F407+LEFT($G$3,1)+4,5)=$U$7,$V$7)
*$E407,0)</f>
        <v>0</v>
      </c>
      <c r="L407">
        <f>ROUNDDOWN(VLOOKUP($D407,'단계별 1일동안 획득하는 보상 량'!$B:$G,LEFT('건물 성장 비용'!L$3,1)+1,0)
*IF(MOD($F407+LEFT($G$3,1)+4,5)=$U$7,$V$7)
*$E407,0)</f>
        <v>4320457</v>
      </c>
      <c r="M407">
        <f>ROUNDDOWN(VLOOKUP($D407,'단계별 1일동안 획득하는 보상 량'!$B:$G,LEFT('건물 성장 비용'!M$3,1)+1,0)
*IF(MOD($F407+LEFT($G$3,1)+4,5)=$U$7,$V$7)
*$E407,0)</f>
        <v>0</v>
      </c>
      <c r="N407">
        <f>ROUNDDOWN(VLOOKUP($D407,'단계별 1일동안 획득하는 보상 량'!$B:$G,LEFT('건물 성장 비용'!N$3,1)+1,0)
*IF(MOD($F407+LEFT($G$3,1)+4,5)=$U$7,$V$7)
*$E407,0)</f>
        <v>4320457</v>
      </c>
      <c r="O407">
        <f>ROUNDDOWN(VLOOKUP($D407,'단계별 1일동안 획득하는 보상 량'!$B:$G,LEFT('건물 성장 비용'!O$3,1)+1,0)
*IF(MOD($F407+LEFT($G$3,1)+4,5)=$U$7,$V$7)
*$E407,0)</f>
        <v>0</v>
      </c>
      <c r="P407">
        <f>ROUNDDOWN(VLOOKUP($D407,'단계별 1일동안 획득하는 보상 량'!$B:$G,LEFT('건물 성장 비용'!P$3,1)+1,0)
*IF(MOD($F407+LEFT($G$3,1)+4,5)=$U$7,$V$7)
*$E407,0)</f>
        <v>4320457</v>
      </c>
      <c r="Q407">
        <f>ROUNDDOWN(VLOOKUP($D407,'단계별 1일동안 획득하는 보상 량'!$B:$G,LEFT('건물 성장 비용'!Q$3,1)+1,0)
*IF(MOD($F407+LEFT($G$3,1)+4,5)=$U$7,$V$7)
*$E407,0)</f>
        <v>3456365</v>
      </c>
      <c r="R407">
        <f>ROUNDDOWN(VLOOKUP($D407,'단계별 1일동안 획득하는 보상 량'!$B:$G,LEFT('건물 성장 비용'!R$3,1)+1,0)
*IF(MOD($F407+LEFT($G$3,1)+4,5)=$U$7,$V$7)
*$E407,0)</f>
        <v>4320457</v>
      </c>
      <c r="S407">
        <f>ROUNDDOWN(VLOOKUP($D407,'단계별 1일동안 획득하는 보상 량'!$B:$G,LEFT('건물 성장 비용'!S$3,1)+1,0)
*IF(MOD($F407+LEFT($G$3,1)+4,5)=$U$7,$V$7)
*$E407,0)</f>
        <v>0</v>
      </c>
    </row>
    <row r="408" spans="4:19" x14ac:dyDescent="0.3">
      <c r="D408">
        <f t="shared" si="6"/>
        <v>81</v>
      </c>
      <c r="E408" s="30">
        <v>1</v>
      </c>
      <c r="F408" s="27">
        <v>404</v>
      </c>
      <c r="G408">
        <f>ROUNDDOWN(VLOOKUP($D408,'단계별 1일동안 획득하는 보상 량'!$B:$G,LEFT('건물 성장 비용'!G$3,1)+1,0)
*IF(MOD($F408+LEFT($G$3,1)+4,5)=$U$8,$V$8)
*$E408,0)</f>
        <v>5400571</v>
      </c>
      <c r="H408">
        <f>ROUNDDOWN(VLOOKUP($D408,'단계별 1일동안 획득하는 보상 량'!$B:$G,LEFT('건물 성장 비용'!H$3,1)+1,0)
*IF(MOD($F408+LEFT($G$3,1)+4,5)=$U$8,$V$8)
*$E408,0)</f>
        <v>4320457</v>
      </c>
      <c r="I408">
        <f>ROUNDDOWN(VLOOKUP($D408,'단계별 1일동안 획득하는 보상 량'!$B:$G,LEFT('건물 성장 비용'!I$3,1)+1,0)
*IF(MOD($F408+LEFT($G$3,1)+4,5)=$U$8,$V$8)
*$E408,0)</f>
        <v>0</v>
      </c>
      <c r="J408">
        <f>ROUNDDOWN(VLOOKUP($D408,'단계별 1일동안 획득하는 보상 량'!$B:$G,LEFT('건물 성장 비용'!J$3,1)+1,0)
*IF(MOD($F408+LEFT($G$3,1)+4,5)=$U$8,$V$8)
*$E408,0)</f>
        <v>0</v>
      </c>
      <c r="K408">
        <f>ROUNDDOWN(VLOOKUP($D408,'단계별 1일동안 획득하는 보상 량'!$B:$G,LEFT('건물 성장 비용'!K$3,1)+1,0)
*IF(MOD($F408+LEFT($G$3,1)+4,5)=$U$8,$V$8)
*$E408,0)</f>
        <v>0</v>
      </c>
      <c r="L408">
        <f>ROUNDDOWN(VLOOKUP($D408,'단계별 1일동안 획득하는 보상 량'!$B:$G,LEFT('건물 성장 비용'!L$3,1)+1,0)
*IF(MOD($F408+LEFT($G$3,1)+4,5)=$U$8,$V$8)
*$E408,0)</f>
        <v>5400571</v>
      </c>
      <c r="M408">
        <f>ROUNDDOWN(VLOOKUP($D408,'단계별 1일동안 획득하는 보상 량'!$B:$G,LEFT('건물 성장 비용'!M$3,1)+1,0)
*IF(MOD($F408+LEFT($G$3,1)+4,5)=$U$8,$V$8)
*$E408,0)</f>
        <v>0</v>
      </c>
      <c r="N408">
        <f>ROUNDDOWN(VLOOKUP($D408,'단계별 1일동안 획득하는 보상 량'!$B:$G,LEFT('건물 성장 비용'!N$3,1)+1,0)
*IF(MOD($F408+LEFT($G$3,1)+4,5)=$U$8,$V$8)
*$E408,0)</f>
        <v>5400571</v>
      </c>
      <c r="O408">
        <f>ROUNDDOWN(VLOOKUP($D408,'단계별 1일동안 획득하는 보상 량'!$B:$G,LEFT('건물 성장 비용'!O$3,1)+1,0)
*IF(MOD($F408+LEFT($G$3,1)+4,5)=$U$8,$V$8)
*$E408,0)</f>
        <v>0</v>
      </c>
      <c r="P408">
        <f>ROUNDDOWN(VLOOKUP($D408,'단계별 1일동안 획득하는 보상 량'!$B:$G,LEFT('건물 성장 비용'!P$3,1)+1,0)
*IF(MOD($F408+LEFT($G$3,1)+4,5)=$U$8,$V$8)
*$E408,0)</f>
        <v>5400571</v>
      </c>
      <c r="Q408">
        <f>ROUNDDOWN(VLOOKUP($D408,'단계별 1일동안 획득하는 보상 량'!$B:$G,LEFT('건물 성장 비용'!Q$3,1)+1,0)
*IF(MOD($F408+LEFT($G$3,1)+4,5)=$U$8,$V$8)
*$E408,0)</f>
        <v>4320457</v>
      </c>
      <c r="R408">
        <f>ROUNDDOWN(VLOOKUP($D408,'단계별 1일동안 획득하는 보상 량'!$B:$G,LEFT('건물 성장 비용'!R$3,1)+1,0)
*IF(MOD($F408+LEFT($G$3,1)+4,5)=$U$8,$V$8)
*$E408,0)</f>
        <v>5400571</v>
      </c>
      <c r="S408">
        <f>ROUNDDOWN(VLOOKUP($D408,'단계별 1일동안 획득하는 보상 량'!$B:$G,LEFT('건물 성장 비용'!S$3,1)+1,0)
*IF(MOD($F408+LEFT($G$3,1)+4,5)=$U$8,$V$8)
*$E408,0)</f>
        <v>0</v>
      </c>
    </row>
    <row r="409" spans="4:19" x14ac:dyDescent="0.3">
      <c r="D409">
        <f t="shared" si="6"/>
        <v>81</v>
      </c>
      <c r="E409" s="30">
        <v>1</v>
      </c>
      <c r="F409" s="27">
        <v>405</v>
      </c>
      <c r="G409">
        <f>ROUNDDOWN(VLOOKUP($D409,'단계별 1일동안 획득하는 보상 량'!$B:$G,LEFT('건물 성장 비용'!G$3,1)+1,0)
*IF(MOD($F409+LEFT($G$3,1)+4,5)=$U$9,$V$9)
*$E409,0)</f>
        <v>6480685</v>
      </c>
      <c r="H409">
        <f>ROUNDDOWN(VLOOKUP($D409,'단계별 1일동안 획득하는 보상 량'!$B:$G,LEFT('건물 성장 비용'!H$3,1)+1,0)
*IF(MOD($F409+LEFT($G$3,1)+4,5)=$U$9,$V$9)
*$E409,0)</f>
        <v>5184548</v>
      </c>
      <c r="I409">
        <f>ROUNDDOWN(VLOOKUP($D409,'단계별 1일동안 획득하는 보상 량'!$B:$G,LEFT('건물 성장 비용'!I$3,1)+1,0)
*IF(MOD($F409+LEFT($G$3,1)+4,5)=$U$9,$V$9)
*$E409,0)</f>
        <v>0</v>
      </c>
      <c r="J409">
        <f>ROUNDDOWN(VLOOKUP($D409,'단계별 1일동안 획득하는 보상 량'!$B:$G,LEFT('건물 성장 비용'!J$3,1)+1,0)
*IF(MOD($F409+LEFT($G$3,1)+4,5)=$U$9,$V$9)
*$E409,0)</f>
        <v>0</v>
      </c>
      <c r="K409">
        <f>ROUNDDOWN(VLOOKUP($D409,'단계별 1일동안 획득하는 보상 량'!$B:$G,LEFT('건물 성장 비용'!K$3,1)+1,0)
*IF(MOD($F409+LEFT($G$3,1)+4,5)=$U$9,$V$9)
*$E409,0)</f>
        <v>0</v>
      </c>
      <c r="L409">
        <f>ROUNDDOWN(VLOOKUP($D409,'단계별 1일동안 획득하는 보상 량'!$B:$G,LEFT('건물 성장 비용'!L$3,1)+1,0)
*IF(MOD($F409+LEFT($G$3,1)+4,5)=$U$9,$V$9)
*$E409,0)</f>
        <v>6480685</v>
      </c>
      <c r="M409">
        <f>ROUNDDOWN(VLOOKUP($D409,'단계별 1일동안 획득하는 보상 량'!$B:$G,LEFT('건물 성장 비용'!M$3,1)+1,0)
*IF(MOD($F409+LEFT($G$3,1)+4,5)=$U$9,$V$9)
*$E409,0)</f>
        <v>0</v>
      </c>
      <c r="N409">
        <f>ROUNDDOWN(VLOOKUP($D409,'단계별 1일동안 획득하는 보상 량'!$B:$G,LEFT('건물 성장 비용'!N$3,1)+1,0)
*IF(MOD($F409+LEFT($G$3,1)+4,5)=$U$9,$V$9)
*$E409,0)</f>
        <v>6480685</v>
      </c>
      <c r="O409">
        <f>ROUNDDOWN(VLOOKUP($D409,'단계별 1일동안 획득하는 보상 량'!$B:$G,LEFT('건물 성장 비용'!O$3,1)+1,0)
*IF(MOD($F409+LEFT($G$3,1)+4,5)=$U$9,$V$9)
*$E409,0)</f>
        <v>0</v>
      </c>
      <c r="P409">
        <f>ROUNDDOWN(VLOOKUP($D409,'단계별 1일동안 획득하는 보상 량'!$B:$G,LEFT('건물 성장 비용'!P$3,1)+1,0)
*IF(MOD($F409+LEFT($G$3,1)+4,5)=$U$9,$V$9)
*$E409,0)</f>
        <v>6480685</v>
      </c>
      <c r="Q409">
        <f>ROUNDDOWN(VLOOKUP($D409,'단계별 1일동안 획득하는 보상 량'!$B:$G,LEFT('건물 성장 비용'!Q$3,1)+1,0)
*IF(MOD($F409+LEFT($G$3,1)+4,5)=$U$9,$V$9)
*$E409,0)</f>
        <v>5184548</v>
      </c>
      <c r="R409">
        <f>ROUNDDOWN(VLOOKUP($D409,'단계별 1일동안 획득하는 보상 량'!$B:$G,LEFT('건물 성장 비용'!R$3,1)+1,0)
*IF(MOD($F409+LEFT($G$3,1)+4,5)=$U$9,$V$9)
*$E409,0)</f>
        <v>6480685</v>
      </c>
      <c r="S409">
        <f>ROUNDDOWN(VLOOKUP($D409,'단계별 1일동안 획득하는 보상 량'!$B:$G,LEFT('건물 성장 비용'!S$3,1)+1,0)
*IF(MOD($F409+LEFT($G$3,1)+4,5)=$U$9,$V$9)
*$E409,0)</f>
        <v>0</v>
      </c>
    </row>
    <row r="410" spans="4:19" x14ac:dyDescent="0.3">
      <c r="D410">
        <f t="shared" si="6"/>
        <v>82</v>
      </c>
      <c r="E410" s="30">
        <v>1</v>
      </c>
      <c r="F410" s="27">
        <v>406</v>
      </c>
      <c r="G410">
        <f>ROUNDDOWN(VLOOKUP($D410,'단계별 1일동안 획득하는 보상 량'!$B:$G,LEFT('건물 성장 비용'!G$3,1)+1,0)
*IF(MOD($F410+LEFT($G$3,1)+4,5)=$U$5,$V$5)
*$E410,0)</f>
        <v>2592274</v>
      </c>
      <c r="H410">
        <f>ROUNDDOWN(VLOOKUP($D410,'단계별 1일동안 획득하는 보상 량'!$B:$G,LEFT('건물 성장 비용'!H$3,1)+1,0)
*IF(MOD($F410+LEFT($G$3,1)+4,5)=$U$5,$V$5)
*$E410,0)</f>
        <v>0</v>
      </c>
      <c r="I410">
        <f>ROUNDDOWN(VLOOKUP($D410,'단계별 1일동안 획득하는 보상 량'!$B:$G,LEFT('건물 성장 비용'!I$3,1)+1,0)
*IF(MOD($F410+LEFT($G$3,1)+4,5)=$U$5,$V$5)
*$E410,0)</f>
        <v>1555364</v>
      </c>
      <c r="J410">
        <f>ROUNDDOWN(VLOOKUP($D410,'단계별 1일동안 획득하는 보상 량'!$B:$G,LEFT('건물 성장 비용'!J$3,1)+1,0)
*IF(MOD($F410+LEFT($G$3,1)+4,5)=$U$5,$V$5)
*$E410,0)</f>
        <v>0</v>
      </c>
      <c r="K410">
        <f>ROUNDDOWN(VLOOKUP($D410,'단계별 1일동안 획득하는 보상 량'!$B:$G,LEFT('건물 성장 비용'!K$3,1)+1,0)
*IF(MOD($F410+LEFT($G$3,1)+4,5)=$U$5,$V$5)
*$E410,0)</f>
        <v>0</v>
      </c>
      <c r="L410">
        <f>ROUNDDOWN(VLOOKUP($D410,'단계별 1일동안 획득하는 보상 량'!$B:$G,LEFT('건물 성장 비용'!L$3,1)+1,0)
*IF(MOD($F410+LEFT($G$3,1)+4,5)=$U$5,$V$5)
*$E410,0)</f>
        <v>2592274</v>
      </c>
      <c r="M410">
        <f>ROUNDDOWN(VLOOKUP($D410,'단계별 1일동안 획득하는 보상 량'!$B:$G,LEFT('건물 성장 비용'!M$3,1)+1,0)
*IF(MOD($F410+LEFT($G$3,1)+4,5)=$U$5,$V$5)
*$E410,0)</f>
        <v>0</v>
      </c>
      <c r="N410">
        <f>ROUNDDOWN(VLOOKUP($D410,'단계별 1일동안 획득하는 보상 량'!$B:$G,LEFT('건물 성장 비용'!N$3,1)+1,0)
*IF(MOD($F410+LEFT($G$3,1)+4,5)=$U$5,$V$5)
*$E410,0)</f>
        <v>2592274</v>
      </c>
      <c r="O410">
        <f>ROUNDDOWN(VLOOKUP($D410,'단계별 1일동안 획득하는 보상 량'!$B:$G,LEFT('건물 성장 비용'!O$3,1)+1,0)
*IF(MOD($F410+LEFT($G$3,1)+4,5)=$U$5,$V$5)
*$E410,0)</f>
        <v>0</v>
      </c>
      <c r="P410">
        <f>ROUNDDOWN(VLOOKUP($D410,'단계별 1일동안 획득하는 보상 량'!$B:$G,LEFT('건물 성장 비용'!P$3,1)+1,0)
*IF(MOD($F410+LEFT($G$3,1)+4,5)=$U$5,$V$5)
*$E410,0)</f>
        <v>2592274</v>
      </c>
      <c r="Q410">
        <f>ROUNDDOWN(VLOOKUP($D410,'단계별 1일동안 획득하는 보상 량'!$B:$G,LEFT('건물 성장 비용'!Q$3,1)+1,0)
*IF(MOD($F410+LEFT($G$3,1)+4,5)=$U$5,$V$5)
*$E410,0)</f>
        <v>0</v>
      </c>
      <c r="R410">
        <f>ROUNDDOWN(VLOOKUP($D410,'단계별 1일동안 획득하는 보상 량'!$B:$G,LEFT('건물 성장 비용'!R$3,1)+1,0)
*IF(MOD($F410+LEFT($G$3,1)+4,5)=$U$5,$V$5)
*$E410,0)</f>
        <v>2592274</v>
      </c>
      <c r="S410">
        <f>ROUNDDOWN(VLOOKUP($D410,'단계별 1일동안 획득하는 보상 량'!$B:$G,LEFT('건물 성장 비용'!S$3,1)+1,0)
*IF(MOD($F410+LEFT($G$3,1)+4,5)=$U$5,$V$5)
*$E410,0)</f>
        <v>1555364</v>
      </c>
    </row>
    <row r="411" spans="4:19" x14ac:dyDescent="0.3">
      <c r="D411">
        <f t="shared" si="6"/>
        <v>82</v>
      </c>
      <c r="E411" s="30">
        <v>1</v>
      </c>
      <c r="F411" s="27">
        <v>407</v>
      </c>
      <c r="G411">
        <f>ROUNDDOWN(VLOOKUP($D411,'단계별 1일동안 획득하는 보상 량'!$B:$G,LEFT('건물 성장 비용'!G$3,1)+1,0)
*IF(MOD($F411+LEFT($G$3,1)+4,5)=$U$6,$V$6)
*$E411,0)</f>
        <v>3888411</v>
      </c>
      <c r="H411">
        <f>ROUNDDOWN(VLOOKUP($D411,'단계별 1일동안 획득하는 보상 량'!$B:$G,LEFT('건물 성장 비용'!H$3,1)+1,0)
*IF(MOD($F411+LEFT($G$3,1)+4,5)=$U$6,$V$6)
*$E411,0)</f>
        <v>0</v>
      </c>
      <c r="I411">
        <f>ROUNDDOWN(VLOOKUP($D411,'단계별 1일동안 획득하는 보상 량'!$B:$G,LEFT('건물 성장 비용'!I$3,1)+1,0)
*IF(MOD($F411+LEFT($G$3,1)+4,5)=$U$6,$V$6)
*$E411,0)</f>
        <v>2333046</v>
      </c>
      <c r="J411">
        <f>ROUNDDOWN(VLOOKUP($D411,'단계별 1일동안 획득하는 보상 량'!$B:$G,LEFT('건물 성장 비용'!J$3,1)+1,0)
*IF(MOD($F411+LEFT($G$3,1)+4,5)=$U$6,$V$6)
*$E411,0)</f>
        <v>0</v>
      </c>
      <c r="K411">
        <f>ROUNDDOWN(VLOOKUP($D411,'단계별 1일동안 획득하는 보상 량'!$B:$G,LEFT('건물 성장 비용'!K$3,1)+1,0)
*IF(MOD($F411+LEFT($G$3,1)+4,5)=$U$6,$V$6)
*$E411,0)</f>
        <v>0</v>
      </c>
      <c r="L411">
        <f>ROUNDDOWN(VLOOKUP($D411,'단계별 1일동안 획득하는 보상 량'!$B:$G,LEFT('건물 성장 비용'!L$3,1)+1,0)
*IF(MOD($F411+LEFT($G$3,1)+4,5)=$U$6,$V$6)
*$E411,0)</f>
        <v>3888411</v>
      </c>
      <c r="M411">
        <f>ROUNDDOWN(VLOOKUP($D411,'단계별 1일동안 획득하는 보상 량'!$B:$G,LEFT('건물 성장 비용'!M$3,1)+1,0)
*IF(MOD($F411+LEFT($G$3,1)+4,5)=$U$6,$V$6)
*$E411,0)</f>
        <v>0</v>
      </c>
      <c r="N411">
        <f>ROUNDDOWN(VLOOKUP($D411,'단계별 1일동안 획득하는 보상 량'!$B:$G,LEFT('건물 성장 비용'!N$3,1)+1,0)
*IF(MOD($F411+LEFT($G$3,1)+4,5)=$U$6,$V$6)
*$E411,0)</f>
        <v>3888411</v>
      </c>
      <c r="O411">
        <f>ROUNDDOWN(VLOOKUP($D411,'단계별 1일동안 획득하는 보상 량'!$B:$G,LEFT('건물 성장 비용'!O$3,1)+1,0)
*IF(MOD($F411+LEFT($G$3,1)+4,5)=$U$6,$V$6)
*$E411,0)</f>
        <v>0</v>
      </c>
      <c r="P411">
        <f>ROUNDDOWN(VLOOKUP($D411,'단계별 1일동안 획득하는 보상 량'!$B:$G,LEFT('건물 성장 비용'!P$3,1)+1,0)
*IF(MOD($F411+LEFT($G$3,1)+4,5)=$U$6,$V$6)
*$E411,0)</f>
        <v>3888411</v>
      </c>
      <c r="Q411">
        <f>ROUNDDOWN(VLOOKUP($D411,'단계별 1일동안 획득하는 보상 량'!$B:$G,LEFT('건물 성장 비용'!Q$3,1)+1,0)
*IF(MOD($F411+LEFT($G$3,1)+4,5)=$U$6,$V$6)
*$E411,0)</f>
        <v>0</v>
      </c>
      <c r="R411">
        <f>ROUNDDOWN(VLOOKUP($D411,'단계별 1일동안 획득하는 보상 량'!$B:$G,LEFT('건물 성장 비용'!R$3,1)+1,0)
*IF(MOD($F411+LEFT($G$3,1)+4,5)=$U$6,$V$6)
*$E411,0)</f>
        <v>3888411</v>
      </c>
      <c r="S411">
        <f>ROUNDDOWN(VLOOKUP($D411,'단계별 1일동안 획득하는 보상 량'!$B:$G,LEFT('건물 성장 비용'!S$3,1)+1,0)
*IF(MOD($F411+LEFT($G$3,1)+4,5)=$U$6,$V$6)
*$E411,0)</f>
        <v>2333046</v>
      </c>
    </row>
    <row r="412" spans="4:19" x14ac:dyDescent="0.3">
      <c r="D412">
        <f t="shared" si="6"/>
        <v>82</v>
      </c>
      <c r="E412" s="30">
        <v>1</v>
      </c>
      <c r="F412" s="27">
        <v>408</v>
      </c>
      <c r="G412">
        <f>ROUNDDOWN(VLOOKUP($D412,'단계별 1일동안 획득하는 보상 량'!$B:$G,LEFT('건물 성장 비용'!G$3,1)+1,0)
*IF(MOD($F412+LEFT($G$3,1)+4,5)=$U$7,$V$7)
*$E412,0)</f>
        <v>5184548</v>
      </c>
      <c r="H412">
        <f>ROUNDDOWN(VLOOKUP($D412,'단계별 1일동안 획득하는 보상 량'!$B:$G,LEFT('건물 성장 비용'!H$3,1)+1,0)
*IF(MOD($F412+LEFT($G$3,1)+4,5)=$U$7,$V$7)
*$E412,0)</f>
        <v>0</v>
      </c>
      <c r="I412">
        <f>ROUNDDOWN(VLOOKUP($D412,'단계별 1일동안 획득하는 보상 량'!$B:$G,LEFT('건물 성장 비용'!I$3,1)+1,0)
*IF(MOD($F412+LEFT($G$3,1)+4,5)=$U$7,$V$7)
*$E412,0)</f>
        <v>3110729</v>
      </c>
      <c r="J412">
        <f>ROUNDDOWN(VLOOKUP($D412,'단계별 1일동안 획득하는 보상 량'!$B:$G,LEFT('건물 성장 비용'!J$3,1)+1,0)
*IF(MOD($F412+LEFT($G$3,1)+4,5)=$U$7,$V$7)
*$E412,0)</f>
        <v>0</v>
      </c>
      <c r="K412">
        <f>ROUNDDOWN(VLOOKUP($D412,'단계별 1일동안 획득하는 보상 량'!$B:$G,LEFT('건물 성장 비용'!K$3,1)+1,0)
*IF(MOD($F412+LEFT($G$3,1)+4,5)=$U$7,$V$7)
*$E412,0)</f>
        <v>0</v>
      </c>
      <c r="L412">
        <f>ROUNDDOWN(VLOOKUP($D412,'단계별 1일동안 획득하는 보상 량'!$B:$G,LEFT('건물 성장 비용'!L$3,1)+1,0)
*IF(MOD($F412+LEFT($G$3,1)+4,5)=$U$7,$V$7)
*$E412,0)</f>
        <v>5184548</v>
      </c>
      <c r="M412">
        <f>ROUNDDOWN(VLOOKUP($D412,'단계별 1일동안 획득하는 보상 량'!$B:$G,LEFT('건물 성장 비용'!M$3,1)+1,0)
*IF(MOD($F412+LEFT($G$3,1)+4,5)=$U$7,$V$7)
*$E412,0)</f>
        <v>0</v>
      </c>
      <c r="N412">
        <f>ROUNDDOWN(VLOOKUP($D412,'단계별 1일동안 획득하는 보상 량'!$B:$G,LEFT('건물 성장 비용'!N$3,1)+1,0)
*IF(MOD($F412+LEFT($G$3,1)+4,5)=$U$7,$V$7)
*$E412,0)</f>
        <v>5184548</v>
      </c>
      <c r="O412">
        <f>ROUNDDOWN(VLOOKUP($D412,'단계별 1일동안 획득하는 보상 량'!$B:$G,LEFT('건물 성장 비용'!O$3,1)+1,0)
*IF(MOD($F412+LEFT($G$3,1)+4,5)=$U$7,$V$7)
*$E412,0)</f>
        <v>0</v>
      </c>
      <c r="P412">
        <f>ROUNDDOWN(VLOOKUP($D412,'단계별 1일동안 획득하는 보상 량'!$B:$G,LEFT('건물 성장 비용'!P$3,1)+1,0)
*IF(MOD($F412+LEFT($G$3,1)+4,5)=$U$7,$V$7)
*$E412,0)</f>
        <v>5184548</v>
      </c>
      <c r="Q412">
        <f>ROUNDDOWN(VLOOKUP($D412,'단계별 1일동안 획득하는 보상 량'!$B:$G,LEFT('건물 성장 비용'!Q$3,1)+1,0)
*IF(MOD($F412+LEFT($G$3,1)+4,5)=$U$7,$V$7)
*$E412,0)</f>
        <v>0</v>
      </c>
      <c r="R412">
        <f>ROUNDDOWN(VLOOKUP($D412,'단계별 1일동안 획득하는 보상 량'!$B:$G,LEFT('건물 성장 비용'!R$3,1)+1,0)
*IF(MOD($F412+LEFT($G$3,1)+4,5)=$U$7,$V$7)
*$E412,0)</f>
        <v>5184548</v>
      </c>
      <c r="S412">
        <f>ROUNDDOWN(VLOOKUP($D412,'단계별 1일동안 획득하는 보상 량'!$B:$G,LEFT('건물 성장 비용'!S$3,1)+1,0)
*IF(MOD($F412+LEFT($G$3,1)+4,5)=$U$7,$V$7)
*$E412,0)</f>
        <v>3110729</v>
      </c>
    </row>
    <row r="413" spans="4:19" x14ac:dyDescent="0.3">
      <c r="D413">
        <f t="shared" si="6"/>
        <v>82</v>
      </c>
      <c r="E413" s="30">
        <v>1</v>
      </c>
      <c r="F413" s="27">
        <v>409</v>
      </c>
      <c r="G413">
        <f>ROUNDDOWN(VLOOKUP($D413,'단계별 1일동안 획득하는 보상 량'!$B:$G,LEFT('건물 성장 비용'!G$3,1)+1,0)
*IF(MOD($F413+LEFT($G$3,1)+4,5)=$U$8,$V$8)
*$E413,0)</f>
        <v>6480685</v>
      </c>
      <c r="H413">
        <f>ROUNDDOWN(VLOOKUP($D413,'단계별 1일동안 획득하는 보상 량'!$B:$G,LEFT('건물 성장 비용'!H$3,1)+1,0)
*IF(MOD($F413+LEFT($G$3,1)+4,5)=$U$8,$V$8)
*$E413,0)</f>
        <v>0</v>
      </c>
      <c r="I413">
        <f>ROUNDDOWN(VLOOKUP($D413,'단계별 1일동안 획득하는 보상 량'!$B:$G,LEFT('건물 성장 비용'!I$3,1)+1,0)
*IF(MOD($F413+LEFT($G$3,1)+4,5)=$U$8,$V$8)
*$E413,0)</f>
        <v>3888411</v>
      </c>
      <c r="J413">
        <f>ROUNDDOWN(VLOOKUP($D413,'단계별 1일동안 획득하는 보상 량'!$B:$G,LEFT('건물 성장 비용'!J$3,1)+1,0)
*IF(MOD($F413+LEFT($G$3,1)+4,5)=$U$8,$V$8)
*$E413,0)</f>
        <v>0</v>
      </c>
      <c r="K413">
        <f>ROUNDDOWN(VLOOKUP($D413,'단계별 1일동안 획득하는 보상 량'!$B:$G,LEFT('건물 성장 비용'!K$3,1)+1,0)
*IF(MOD($F413+LEFT($G$3,1)+4,5)=$U$8,$V$8)
*$E413,0)</f>
        <v>0</v>
      </c>
      <c r="L413">
        <f>ROUNDDOWN(VLOOKUP($D413,'단계별 1일동안 획득하는 보상 량'!$B:$G,LEFT('건물 성장 비용'!L$3,1)+1,0)
*IF(MOD($F413+LEFT($G$3,1)+4,5)=$U$8,$V$8)
*$E413,0)</f>
        <v>6480685</v>
      </c>
      <c r="M413">
        <f>ROUNDDOWN(VLOOKUP($D413,'단계별 1일동안 획득하는 보상 량'!$B:$G,LEFT('건물 성장 비용'!M$3,1)+1,0)
*IF(MOD($F413+LEFT($G$3,1)+4,5)=$U$8,$V$8)
*$E413,0)</f>
        <v>0</v>
      </c>
      <c r="N413">
        <f>ROUNDDOWN(VLOOKUP($D413,'단계별 1일동안 획득하는 보상 량'!$B:$G,LEFT('건물 성장 비용'!N$3,1)+1,0)
*IF(MOD($F413+LEFT($G$3,1)+4,5)=$U$8,$V$8)
*$E413,0)</f>
        <v>6480685</v>
      </c>
      <c r="O413">
        <f>ROUNDDOWN(VLOOKUP($D413,'단계별 1일동안 획득하는 보상 량'!$B:$G,LEFT('건물 성장 비용'!O$3,1)+1,0)
*IF(MOD($F413+LEFT($G$3,1)+4,5)=$U$8,$V$8)
*$E413,0)</f>
        <v>0</v>
      </c>
      <c r="P413">
        <f>ROUNDDOWN(VLOOKUP($D413,'단계별 1일동안 획득하는 보상 량'!$B:$G,LEFT('건물 성장 비용'!P$3,1)+1,0)
*IF(MOD($F413+LEFT($G$3,1)+4,5)=$U$8,$V$8)
*$E413,0)</f>
        <v>6480685</v>
      </c>
      <c r="Q413">
        <f>ROUNDDOWN(VLOOKUP($D413,'단계별 1일동안 획득하는 보상 량'!$B:$G,LEFT('건물 성장 비용'!Q$3,1)+1,0)
*IF(MOD($F413+LEFT($G$3,1)+4,5)=$U$8,$V$8)
*$E413,0)</f>
        <v>0</v>
      </c>
      <c r="R413">
        <f>ROUNDDOWN(VLOOKUP($D413,'단계별 1일동안 획득하는 보상 량'!$B:$G,LEFT('건물 성장 비용'!R$3,1)+1,0)
*IF(MOD($F413+LEFT($G$3,1)+4,5)=$U$8,$V$8)
*$E413,0)</f>
        <v>6480685</v>
      </c>
      <c r="S413">
        <f>ROUNDDOWN(VLOOKUP($D413,'단계별 1일동안 획득하는 보상 량'!$B:$G,LEFT('건물 성장 비용'!S$3,1)+1,0)
*IF(MOD($F413+LEFT($G$3,1)+4,5)=$U$8,$V$8)
*$E413,0)</f>
        <v>3888411</v>
      </c>
    </row>
    <row r="414" spans="4:19" x14ac:dyDescent="0.3">
      <c r="D414">
        <f t="shared" si="6"/>
        <v>82</v>
      </c>
      <c r="E414" s="30">
        <v>1</v>
      </c>
      <c r="F414" s="27">
        <v>410</v>
      </c>
      <c r="G414">
        <f>ROUNDDOWN(VLOOKUP($D414,'단계별 1일동안 획득하는 보상 량'!$B:$G,LEFT('건물 성장 비용'!G$3,1)+1,0)
*IF(MOD($F414+LEFT($G$3,1)+4,5)=$U$9,$V$9)
*$E414,0)</f>
        <v>7776822</v>
      </c>
      <c r="H414">
        <f>ROUNDDOWN(VLOOKUP($D414,'단계별 1일동안 획득하는 보상 량'!$B:$G,LEFT('건물 성장 비용'!H$3,1)+1,0)
*IF(MOD($F414+LEFT($G$3,1)+4,5)=$U$9,$V$9)
*$E414,0)</f>
        <v>0</v>
      </c>
      <c r="I414">
        <f>ROUNDDOWN(VLOOKUP($D414,'단계별 1일동안 획득하는 보상 량'!$B:$G,LEFT('건물 성장 비용'!I$3,1)+1,0)
*IF(MOD($F414+LEFT($G$3,1)+4,5)=$U$9,$V$9)
*$E414,0)</f>
        <v>4666093</v>
      </c>
      <c r="J414">
        <f>ROUNDDOWN(VLOOKUP($D414,'단계별 1일동안 획득하는 보상 량'!$B:$G,LEFT('건물 성장 비용'!J$3,1)+1,0)
*IF(MOD($F414+LEFT($G$3,1)+4,5)=$U$9,$V$9)
*$E414,0)</f>
        <v>0</v>
      </c>
      <c r="K414">
        <f>ROUNDDOWN(VLOOKUP($D414,'단계별 1일동안 획득하는 보상 량'!$B:$G,LEFT('건물 성장 비용'!K$3,1)+1,0)
*IF(MOD($F414+LEFT($G$3,1)+4,5)=$U$9,$V$9)
*$E414,0)</f>
        <v>0</v>
      </c>
      <c r="L414">
        <f>ROUNDDOWN(VLOOKUP($D414,'단계별 1일동안 획득하는 보상 량'!$B:$G,LEFT('건물 성장 비용'!L$3,1)+1,0)
*IF(MOD($F414+LEFT($G$3,1)+4,5)=$U$9,$V$9)
*$E414,0)</f>
        <v>7776822</v>
      </c>
      <c r="M414">
        <f>ROUNDDOWN(VLOOKUP($D414,'단계별 1일동안 획득하는 보상 량'!$B:$G,LEFT('건물 성장 비용'!M$3,1)+1,0)
*IF(MOD($F414+LEFT($G$3,1)+4,5)=$U$9,$V$9)
*$E414,0)</f>
        <v>0</v>
      </c>
      <c r="N414">
        <f>ROUNDDOWN(VLOOKUP($D414,'단계별 1일동안 획득하는 보상 량'!$B:$G,LEFT('건물 성장 비용'!N$3,1)+1,0)
*IF(MOD($F414+LEFT($G$3,1)+4,5)=$U$9,$V$9)
*$E414,0)</f>
        <v>7776822</v>
      </c>
      <c r="O414">
        <f>ROUNDDOWN(VLOOKUP($D414,'단계별 1일동안 획득하는 보상 량'!$B:$G,LEFT('건물 성장 비용'!O$3,1)+1,0)
*IF(MOD($F414+LEFT($G$3,1)+4,5)=$U$9,$V$9)
*$E414,0)</f>
        <v>0</v>
      </c>
      <c r="P414">
        <f>ROUNDDOWN(VLOOKUP($D414,'단계별 1일동안 획득하는 보상 량'!$B:$G,LEFT('건물 성장 비용'!P$3,1)+1,0)
*IF(MOD($F414+LEFT($G$3,1)+4,5)=$U$9,$V$9)
*$E414,0)</f>
        <v>7776822</v>
      </c>
      <c r="Q414">
        <f>ROUNDDOWN(VLOOKUP($D414,'단계별 1일동안 획득하는 보상 량'!$B:$G,LEFT('건물 성장 비용'!Q$3,1)+1,0)
*IF(MOD($F414+LEFT($G$3,1)+4,5)=$U$9,$V$9)
*$E414,0)</f>
        <v>0</v>
      </c>
      <c r="R414">
        <f>ROUNDDOWN(VLOOKUP($D414,'단계별 1일동안 획득하는 보상 량'!$B:$G,LEFT('건물 성장 비용'!R$3,1)+1,0)
*IF(MOD($F414+LEFT($G$3,1)+4,5)=$U$9,$V$9)
*$E414,0)</f>
        <v>7776822</v>
      </c>
      <c r="S414">
        <f>ROUNDDOWN(VLOOKUP($D414,'단계별 1일동안 획득하는 보상 량'!$B:$G,LEFT('건물 성장 비용'!S$3,1)+1,0)
*IF(MOD($F414+LEFT($G$3,1)+4,5)=$U$9,$V$9)
*$E414,0)</f>
        <v>4666093</v>
      </c>
    </row>
    <row r="415" spans="4:19" x14ac:dyDescent="0.3">
      <c r="D415">
        <f t="shared" si="6"/>
        <v>83</v>
      </c>
      <c r="E415" s="30">
        <v>1</v>
      </c>
      <c r="F415" s="27">
        <v>411</v>
      </c>
      <c r="G415">
        <f>ROUNDDOWN(VLOOKUP($D415,'단계별 1일동안 획득하는 보상 량'!$B:$G,LEFT('건물 성장 비용'!G$3,1)+1,0)
*IF(MOD($F415+LEFT($G$3,1)+4,5)=$U$5,$V$5)
*$E415,0)</f>
        <v>3110729</v>
      </c>
      <c r="H415">
        <f>ROUNDDOWN(VLOOKUP($D415,'단계별 1일동안 획득하는 보상 량'!$B:$G,LEFT('건물 성장 비용'!H$3,1)+1,0)
*IF(MOD($F415+LEFT($G$3,1)+4,5)=$U$5,$V$5)
*$E415,0)</f>
        <v>0</v>
      </c>
      <c r="I415">
        <f>ROUNDDOWN(VLOOKUP($D415,'단계별 1일동안 획득하는 보상 량'!$B:$G,LEFT('건물 성장 비용'!I$3,1)+1,0)
*IF(MOD($F415+LEFT($G$3,1)+4,5)=$U$5,$V$5)
*$E415,0)</f>
        <v>0</v>
      </c>
      <c r="J415">
        <f>ROUNDDOWN(VLOOKUP($D415,'단계별 1일동안 획득하는 보상 량'!$B:$G,LEFT('건물 성장 비용'!J$3,1)+1,0)
*IF(MOD($F415+LEFT($G$3,1)+4,5)=$U$5,$V$5)
*$E415,0)</f>
        <v>1244291</v>
      </c>
      <c r="K415">
        <f>ROUNDDOWN(VLOOKUP($D415,'단계별 1일동안 획득하는 보상 량'!$B:$G,LEFT('건물 성장 비용'!K$3,1)+1,0)
*IF(MOD($F415+LEFT($G$3,1)+4,5)=$U$5,$V$5)
*$E415,0)</f>
        <v>0</v>
      </c>
      <c r="L415">
        <f>ROUNDDOWN(VLOOKUP($D415,'단계별 1일동안 획득하는 보상 량'!$B:$G,LEFT('건물 성장 비용'!L$3,1)+1,0)
*IF(MOD($F415+LEFT($G$3,1)+4,5)=$U$5,$V$5)
*$E415,0)</f>
        <v>3110729</v>
      </c>
      <c r="M415">
        <f>ROUNDDOWN(VLOOKUP($D415,'단계별 1일동안 획득하는 보상 량'!$B:$G,LEFT('건물 성장 비용'!M$3,1)+1,0)
*IF(MOD($F415+LEFT($G$3,1)+4,5)=$U$5,$V$5)
*$E415,0)</f>
        <v>0</v>
      </c>
      <c r="N415">
        <f>ROUNDDOWN(VLOOKUP($D415,'단계별 1일동안 획득하는 보상 량'!$B:$G,LEFT('건물 성장 비용'!N$3,1)+1,0)
*IF(MOD($F415+LEFT($G$3,1)+4,5)=$U$5,$V$5)
*$E415,0)</f>
        <v>3110729</v>
      </c>
      <c r="O415">
        <f>ROUNDDOWN(VLOOKUP($D415,'단계별 1일동안 획득하는 보상 량'!$B:$G,LEFT('건물 성장 비용'!O$3,1)+1,0)
*IF(MOD($F415+LEFT($G$3,1)+4,5)=$U$5,$V$5)
*$E415,0)</f>
        <v>1244291</v>
      </c>
      <c r="P415">
        <f>ROUNDDOWN(VLOOKUP($D415,'단계별 1일동안 획득하는 보상 량'!$B:$G,LEFT('건물 성장 비용'!P$3,1)+1,0)
*IF(MOD($F415+LEFT($G$3,1)+4,5)=$U$5,$V$5)
*$E415,0)</f>
        <v>3110729</v>
      </c>
      <c r="Q415">
        <f>ROUNDDOWN(VLOOKUP($D415,'단계별 1일동안 획득하는 보상 량'!$B:$G,LEFT('건물 성장 비용'!Q$3,1)+1,0)
*IF(MOD($F415+LEFT($G$3,1)+4,5)=$U$5,$V$5)
*$E415,0)</f>
        <v>0</v>
      </c>
      <c r="R415">
        <f>ROUNDDOWN(VLOOKUP($D415,'단계별 1일동안 획득하는 보상 량'!$B:$G,LEFT('건물 성장 비용'!R$3,1)+1,0)
*IF(MOD($F415+LEFT($G$3,1)+4,5)=$U$5,$V$5)
*$E415,0)</f>
        <v>3110729</v>
      </c>
      <c r="S415">
        <f>ROUNDDOWN(VLOOKUP($D415,'단계별 1일동안 획득하는 보상 량'!$B:$G,LEFT('건물 성장 비용'!S$3,1)+1,0)
*IF(MOD($F415+LEFT($G$3,1)+4,5)=$U$5,$V$5)
*$E415,0)</f>
        <v>0</v>
      </c>
    </row>
    <row r="416" spans="4:19" x14ac:dyDescent="0.3">
      <c r="D416">
        <f t="shared" si="6"/>
        <v>83</v>
      </c>
      <c r="E416" s="30">
        <v>1</v>
      </c>
      <c r="F416" s="27">
        <v>412</v>
      </c>
      <c r="G416">
        <f>ROUNDDOWN(VLOOKUP($D416,'단계별 1일동안 획득하는 보상 량'!$B:$G,LEFT('건물 성장 비용'!G$3,1)+1,0)
*IF(MOD($F416+LEFT($G$3,1)+4,5)=$U$6,$V$6)
*$E416,0)</f>
        <v>4666093</v>
      </c>
      <c r="H416">
        <f>ROUNDDOWN(VLOOKUP($D416,'단계별 1일동안 획득하는 보상 량'!$B:$G,LEFT('건물 성장 비용'!H$3,1)+1,0)
*IF(MOD($F416+LEFT($G$3,1)+4,5)=$U$6,$V$6)
*$E416,0)</f>
        <v>0</v>
      </c>
      <c r="I416">
        <f>ROUNDDOWN(VLOOKUP($D416,'단계별 1일동안 획득하는 보상 량'!$B:$G,LEFT('건물 성장 비용'!I$3,1)+1,0)
*IF(MOD($F416+LEFT($G$3,1)+4,5)=$U$6,$V$6)
*$E416,0)</f>
        <v>0</v>
      </c>
      <c r="J416">
        <f>ROUNDDOWN(VLOOKUP($D416,'단계별 1일동안 획득하는 보상 량'!$B:$G,LEFT('건물 성장 비용'!J$3,1)+1,0)
*IF(MOD($F416+LEFT($G$3,1)+4,5)=$U$6,$V$6)
*$E416,0)</f>
        <v>1866437</v>
      </c>
      <c r="K416">
        <f>ROUNDDOWN(VLOOKUP($D416,'단계별 1일동안 획득하는 보상 량'!$B:$G,LEFT('건물 성장 비용'!K$3,1)+1,0)
*IF(MOD($F416+LEFT($G$3,1)+4,5)=$U$6,$V$6)
*$E416,0)</f>
        <v>0</v>
      </c>
      <c r="L416">
        <f>ROUNDDOWN(VLOOKUP($D416,'단계별 1일동안 획득하는 보상 량'!$B:$G,LEFT('건물 성장 비용'!L$3,1)+1,0)
*IF(MOD($F416+LEFT($G$3,1)+4,5)=$U$6,$V$6)
*$E416,0)</f>
        <v>4666093</v>
      </c>
      <c r="M416">
        <f>ROUNDDOWN(VLOOKUP($D416,'단계별 1일동안 획득하는 보상 량'!$B:$G,LEFT('건물 성장 비용'!M$3,1)+1,0)
*IF(MOD($F416+LEFT($G$3,1)+4,5)=$U$6,$V$6)
*$E416,0)</f>
        <v>0</v>
      </c>
      <c r="N416">
        <f>ROUNDDOWN(VLOOKUP($D416,'단계별 1일동안 획득하는 보상 량'!$B:$G,LEFT('건물 성장 비용'!N$3,1)+1,0)
*IF(MOD($F416+LEFT($G$3,1)+4,5)=$U$6,$V$6)
*$E416,0)</f>
        <v>4666093</v>
      </c>
      <c r="O416">
        <f>ROUNDDOWN(VLOOKUP($D416,'단계별 1일동안 획득하는 보상 량'!$B:$G,LEFT('건물 성장 비용'!O$3,1)+1,0)
*IF(MOD($F416+LEFT($G$3,1)+4,5)=$U$6,$V$6)
*$E416,0)</f>
        <v>1866437</v>
      </c>
      <c r="P416">
        <f>ROUNDDOWN(VLOOKUP($D416,'단계별 1일동안 획득하는 보상 량'!$B:$G,LEFT('건물 성장 비용'!P$3,1)+1,0)
*IF(MOD($F416+LEFT($G$3,1)+4,5)=$U$6,$V$6)
*$E416,0)</f>
        <v>4666093</v>
      </c>
      <c r="Q416">
        <f>ROUNDDOWN(VLOOKUP($D416,'단계별 1일동안 획득하는 보상 량'!$B:$G,LEFT('건물 성장 비용'!Q$3,1)+1,0)
*IF(MOD($F416+LEFT($G$3,1)+4,5)=$U$6,$V$6)
*$E416,0)</f>
        <v>0</v>
      </c>
      <c r="R416">
        <f>ROUNDDOWN(VLOOKUP($D416,'단계별 1일동안 획득하는 보상 량'!$B:$G,LEFT('건물 성장 비용'!R$3,1)+1,0)
*IF(MOD($F416+LEFT($G$3,1)+4,5)=$U$6,$V$6)
*$E416,0)</f>
        <v>4666093</v>
      </c>
      <c r="S416">
        <f>ROUNDDOWN(VLOOKUP($D416,'단계별 1일동안 획득하는 보상 량'!$B:$G,LEFT('건물 성장 비용'!S$3,1)+1,0)
*IF(MOD($F416+LEFT($G$3,1)+4,5)=$U$6,$V$6)
*$E416,0)</f>
        <v>0</v>
      </c>
    </row>
    <row r="417" spans="4:19" x14ac:dyDescent="0.3">
      <c r="D417">
        <f t="shared" si="6"/>
        <v>83</v>
      </c>
      <c r="E417" s="30">
        <v>1</v>
      </c>
      <c r="F417" s="27">
        <v>413</v>
      </c>
      <c r="G417">
        <f>ROUNDDOWN(VLOOKUP($D417,'단계별 1일동안 획득하는 보상 량'!$B:$G,LEFT('건물 성장 비용'!G$3,1)+1,0)
*IF(MOD($F417+LEFT($G$3,1)+4,5)=$U$7,$V$7)
*$E417,0)</f>
        <v>6221458</v>
      </c>
      <c r="H417">
        <f>ROUNDDOWN(VLOOKUP($D417,'단계별 1일동안 획득하는 보상 량'!$B:$G,LEFT('건물 성장 비용'!H$3,1)+1,0)
*IF(MOD($F417+LEFT($G$3,1)+4,5)=$U$7,$V$7)
*$E417,0)</f>
        <v>0</v>
      </c>
      <c r="I417">
        <f>ROUNDDOWN(VLOOKUP($D417,'단계별 1일동안 획득하는 보상 량'!$B:$G,LEFT('건물 성장 비용'!I$3,1)+1,0)
*IF(MOD($F417+LEFT($G$3,1)+4,5)=$U$7,$V$7)
*$E417,0)</f>
        <v>0</v>
      </c>
      <c r="J417">
        <f>ROUNDDOWN(VLOOKUP($D417,'단계별 1일동안 획득하는 보상 량'!$B:$G,LEFT('건물 성장 비용'!J$3,1)+1,0)
*IF(MOD($F417+LEFT($G$3,1)+4,5)=$U$7,$V$7)
*$E417,0)</f>
        <v>2488583</v>
      </c>
      <c r="K417">
        <f>ROUNDDOWN(VLOOKUP($D417,'단계별 1일동안 획득하는 보상 량'!$B:$G,LEFT('건물 성장 비용'!K$3,1)+1,0)
*IF(MOD($F417+LEFT($G$3,1)+4,5)=$U$7,$V$7)
*$E417,0)</f>
        <v>0</v>
      </c>
      <c r="L417">
        <f>ROUNDDOWN(VLOOKUP($D417,'단계별 1일동안 획득하는 보상 량'!$B:$G,LEFT('건물 성장 비용'!L$3,1)+1,0)
*IF(MOD($F417+LEFT($G$3,1)+4,5)=$U$7,$V$7)
*$E417,0)</f>
        <v>6221458</v>
      </c>
      <c r="M417">
        <f>ROUNDDOWN(VLOOKUP($D417,'단계별 1일동안 획득하는 보상 량'!$B:$G,LEFT('건물 성장 비용'!M$3,1)+1,0)
*IF(MOD($F417+LEFT($G$3,1)+4,5)=$U$7,$V$7)
*$E417,0)</f>
        <v>0</v>
      </c>
      <c r="N417">
        <f>ROUNDDOWN(VLOOKUP($D417,'단계별 1일동안 획득하는 보상 량'!$B:$G,LEFT('건물 성장 비용'!N$3,1)+1,0)
*IF(MOD($F417+LEFT($G$3,1)+4,5)=$U$7,$V$7)
*$E417,0)</f>
        <v>6221458</v>
      </c>
      <c r="O417">
        <f>ROUNDDOWN(VLOOKUP($D417,'단계별 1일동안 획득하는 보상 량'!$B:$G,LEFT('건물 성장 비용'!O$3,1)+1,0)
*IF(MOD($F417+LEFT($G$3,1)+4,5)=$U$7,$V$7)
*$E417,0)</f>
        <v>2488583</v>
      </c>
      <c r="P417">
        <f>ROUNDDOWN(VLOOKUP($D417,'단계별 1일동안 획득하는 보상 량'!$B:$G,LEFT('건물 성장 비용'!P$3,1)+1,0)
*IF(MOD($F417+LEFT($G$3,1)+4,5)=$U$7,$V$7)
*$E417,0)</f>
        <v>6221458</v>
      </c>
      <c r="Q417">
        <f>ROUNDDOWN(VLOOKUP($D417,'단계별 1일동안 획득하는 보상 량'!$B:$G,LEFT('건물 성장 비용'!Q$3,1)+1,0)
*IF(MOD($F417+LEFT($G$3,1)+4,5)=$U$7,$V$7)
*$E417,0)</f>
        <v>0</v>
      </c>
      <c r="R417">
        <f>ROUNDDOWN(VLOOKUP($D417,'단계별 1일동안 획득하는 보상 량'!$B:$G,LEFT('건물 성장 비용'!R$3,1)+1,0)
*IF(MOD($F417+LEFT($G$3,1)+4,5)=$U$7,$V$7)
*$E417,0)</f>
        <v>6221458</v>
      </c>
      <c r="S417">
        <f>ROUNDDOWN(VLOOKUP($D417,'단계별 1일동안 획득하는 보상 량'!$B:$G,LEFT('건물 성장 비용'!S$3,1)+1,0)
*IF(MOD($F417+LEFT($G$3,1)+4,5)=$U$7,$V$7)
*$E417,0)</f>
        <v>0</v>
      </c>
    </row>
    <row r="418" spans="4:19" x14ac:dyDescent="0.3">
      <c r="D418">
        <f t="shared" si="6"/>
        <v>83</v>
      </c>
      <c r="E418" s="30">
        <v>1</v>
      </c>
      <c r="F418" s="27">
        <v>414</v>
      </c>
      <c r="G418">
        <f>ROUNDDOWN(VLOOKUP($D418,'단계별 1일동안 획득하는 보상 량'!$B:$G,LEFT('건물 성장 비용'!G$3,1)+1,0)
*IF(MOD($F418+LEFT($G$3,1)+4,5)=$U$8,$V$8)
*$E418,0)</f>
        <v>7776822</v>
      </c>
      <c r="H418">
        <f>ROUNDDOWN(VLOOKUP($D418,'단계별 1일동안 획득하는 보상 량'!$B:$G,LEFT('건물 성장 비용'!H$3,1)+1,0)
*IF(MOD($F418+LEFT($G$3,1)+4,5)=$U$8,$V$8)
*$E418,0)</f>
        <v>0</v>
      </c>
      <c r="I418">
        <f>ROUNDDOWN(VLOOKUP($D418,'단계별 1일동안 획득하는 보상 량'!$B:$G,LEFT('건물 성장 비용'!I$3,1)+1,0)
*IF(MOD($F418+LEFT($G$3,1)+4,5)=$U$8,$V$8)
*$E418,0)</f>
        <v>0</v>
      </c>
      <c r="J418">
        <f>ROUNDDOWN(VLOOKUP($D418,'단계별 1일동안 획득하는 보상 량'!$B:$G,LEFT('건물 성장 비용'!J$3,1)+1,0)
*IF(MOD($F418+LEFT($G$3,1)+4,5)=$U$8,$V$8)
*$E418,0)</f>
        <v>3110729</v>
      </c>
      <c r="K418">
        <f>ROUNDDOWN(VLOOKUP($D418,'단계별 1일동안 획득하는 보상 량'!$B:$G,LEFT('건물 성장 비용'!K$3,1)+1,0)
*IF(MOD($F418+LEFT($G$3,1)+4,5)=$U$8,$V$8)
*$E418,0)</f>
        <v>0</v>
      </c>
      <c r="L418">
        <f>ROUNDDOWN(VLOOKUP($D418,'단계별 1일동안 획득하는 보상 량'!$B:$G,LEFT('건물 성장 비용'!L$3,1)+1,0)
*IF(MOD($F418+LEFT($G$3,1)+4,5)=$U$8,$V$8)
*$E418,0)</f>
        <v>7776822</v>
      </c>
      <c r="M418">
        <f>ROUNDDOWN(VLOOKUP($D418,'단계별 1일동안 획득하는 보상 량'!$B:$G,LEFT('건물 성장 비용'!M$3,1)+1,0)
*IF(MOD($F418+LEFT($G$3,1)+4,5)=$U$8,$V$8)
*$E418,0)</f>
        <v>0</v>
      </c>
      <c r="N418">
        <f>ROUNDDOWN(VLOOKUP($D418,'단계별 1일동안 획득하는 보상 량'!$B:$G,LEFT('건물 성장 비용'!N$3,1)+1,0)
*IF(MOD($F418+LEFT($G$3,1)+4,5)=$U$8,$V$8)
*$E418,0)</f>
        <v>7776822</v>
      </c>
      <c r="O418">
        <f>ROUNDDOWN(VLOOKUP($D418,'단계별 1일동안 획득하는 보상 량'!$B:$G,LEFT('건물 성장 비용'!O$3,1)+1,0)
*IF(MOD($F418+LEFT($G$3,1)+4,5)=$U$8,$V$8)
*$E418,0)</f>
        <v>3110729</v>
      </c>
      <c r="P418">
        <f>ROUNDDOWN(VLOOKUP($D418,'단계별 1일동안 획득하는 보상 량'!$B:$G,LEFT('건물 성장 비용'!P$3,1)+1,0)
*IF(MOD($F418+LEFT($G$3,1)+4,5)=$U$8,$V$8)
*$E418,0)</f>
        <v>7776822</v>
      </c>
      <c r="Q418">
        <f>ROUNDDOWN(VLOOKUP($D418,'단계별 1일동안 획득하는 보상 량'!$B:$G,LEFT('건물 성장 비용'!Q$3,1)+1,0)
*IF(MOD($F418+LEFT($G$3,1)+4,5)=$U$8,$V$8)
*$E418,0)</f>
        <v>0</v>
      </c>
      <c r="R418">
        <f>ROUNDDOWN(VLOOKUP($D418,'단계별 1일동안 획득하는 보상 량'!$B:$G,LEFT('건물 성장 비용'!R$3,1)+1,0)
*IF(MOD($F418+LEFT($G$3,1)+4,5)=$U$8,$V$8)
*$E418,0)</f>
        <v>7776822</v>
      </c>
      <c r="S418">
        <f>ROUNDDOWN(VLOOKUP($D418,'단계별 1일동안 획득하는 보상 량'!$B:$G,LEFT('건물 성장 비용'!S$3,1)+1,0)
*IF(MOD($F418+LEFT($G$3,1)+4,5)=$U$8,$V$8)
*$E418,0)</f>
        <v>0</v>
      </c>
    </row>
    <row r="419" spans="4:19" x14ac:dyDescent="0.3">
      <c r="D419">
        <f t="shared" si="6"/>
        <v>83</v>
      </c>
      <c r="E419" s="30">
        <v>1</v>
      </c>
      <c r="F419" s="27">
        <v>415</v>
      </c>
      <c r="G419">
        <f>ROUNDDOWN(VLOOKUP($D419,'단계별 1일동안 획득하는 보상 량'!$B:$G,LEFT('건물 성장 비용'!G$3,1)+1,0)
*IF(MOD($F419+LEFT($G$3,1)+4,5)=$U$9,$V$9)
*$E419,0)</f>
        <v>9332187</v>
      </c>
      <c r="H419">
        <f>ROUNDDOWN(VLOOKUP($D419,'단계별 1일동안 획득하는 보상 량'!$B:$G,LEFT('건물 성장 비용'!H$3,1)+1,0)
*IF(MOD($F419+LEFT($G$3,1)+4,5)=$U$9,$V$9)
*$E419,0)</f>
        <v>0</v>
      </c>
      <c r="I419">
        <f>ROUNDDOWN(VLOOKUP($D419,'단계별 1일동안 획득하는 보상 량'!$B:$G,LEFT('건물 성장 비용'!I$3,1)+1,0)
*IF(MOD($F419+LEFT($G$3,1)+4,5)=$U$9,$V$9)
*$E419,0)</f>
        <v>0</v>
      </c>
      <c r="J419">
        <f>ROUNDDOWN(VLOOKUP($D419,'단계별 1일동안 획득하는 보상 량'!$B:$G,LEFT('건물 성장 비용'!J$3,1)+1,0)
*IF(MOD($F419+LEFT($G$3,1)+4,5)=$U$9,$V$9)
*$E419,0)</f>
        <v>3732874</v>
      </c>
      <c r="K419">
        <f>ROUNDDOWN(VLOOKUP($D419,'단계별 1일동안 획득하는 보상 량'!$B:$G,LEFT('건물 성장 비용'!K$3,1)+1,0)
*IF(MOD($F419+LEFT($G$3,1)+4,5)=$U$9,$V$9)
*$E419,0)</f>
        <v>0</v>
      </c>
      <c r="L419">
        <f>ROUNDDOWN(VLOOKUP($D419,'단계별 1일동안 획득하는 보상 량'!$B:$G,LEFT('건물 성장 비용'!L$3,1)+1,0)
*IF(MOD($F419+LEFT($G$3,1)+4,5)=$U$9,$V$9)
*$E419,0)</f>
        <v>9332187</v>
      </c>
      <c r="M419">
        <f>ROUNDDOWN(VLOOKUP($D419,'단계별 1일동안 획득하는 보상 량'!$B:$G,LEFT('건물 성장 비용'!M$3,1)+1,0)
*IF(MOD($F419+LEFT($G$3,1)+4,5)=$U$9,$V$9)
*$E419,0)</f>
        <v>0</v>
      </c>
      <c r="N419">
        <f>ROUNDDOWN(VLOOKUP($D419,'단계별 1일동안 획득하는 보상 량'!$B:$G,LEFT('건물 성장 비용'!N$3,1)+1,0)
*IF(MOD($F419+LEFT($G$3,1)+4,5)=$U$9,$V$9)
*$E419,0)</f>
        <v>9332187</v>
      </c>
      <c r="O419">
        <f>ROUNDDOWN(VLOOKUP($D419,'단계별 1일동안 획득하는 보상 량'!$B:$G,LEFT('건물 성장 비용'!O$3,1)+1,0)
*IF(MOD($F419+LEFT($G$3,1)+4,5)=$U$9,$V$9)
*$E419,0)</f>
        <v>3732874</v>
      </c>
      <c r="P419">
        <f>ROUNDDOWN(VLOOKUP($D419,'단계별 1일동안 획득하는 보상 량'!$B:$G,LEFT('건물 성장 비용'!P$3,1)+1,0)
*IF(MOD($F419+LEFT($G$3,1)+4,5)=$U$9,$V$9)
*$E419,0)</f>
        <v>9332187</v>
      </c>
      <c r="Q419">
        <f>ROUNDDOWN(VLOOKUP($D419,'단계별 1일동안 획득하는 보상 량'!$B:$G,LEFT('건물 성장 비용'!Q$3,1)+1,0)
*IF(MOD($F419+LEFT($G$3,1)+4,5)=$U$9,$V$9)
*$E419,0)</f>
        <v>0</v>
      </c>
      <c r="R419">
        <f>ROUNDDOWN(VLOOKUP($D419,'단계별 1일동안 획득하는 보상 량'!$B:$G,LEFT('건물 성장 비용'!R$3,1)+1,0)
*IF(MOD($F419+LEFT($G$3,1)+4,5)=$U$9,$V$9)
*$E419,0)</f>
        <v>9332187</v>
      </c>
      <c r="S419">
        <f>ROUNDDOWN(VLOOKUP($D419,'단계별 1일동안 획득하는 보상 량'!$B:$G,LEFT('건물 성장 비용'!S$3,1)+1,0)
*IF(MOD($F419+LEFT($G$3,1)+4,5)=$U$9,$V$9)
*$E419,0)</f>
        <v>0</v>
      </c>
    </row>
    <row r="420" spans="4:19" x14ac:dyDescent="0.3">
      <c r="D420">
        <f t="shared" si="6"/>
        <v>84</v>
      </c>
      <c r="E420" s="30">
        <v>1</v>
      </c>
      <c r="F420" s="27">
        <v>416</v>
      </c>
      <c r="G420">
        <f>ROUNDDOWN(VLOOKUP($D420,'단계별 1일동안 획득하는 보상 량'!$B:$G,LEFT('건물 성장 비용'!G$3,1)+1,0)
*IF(MOD($F420+LEFT($G$3,1)+4,5)=$U$5,$V$5)
*$E420,0)</f>
        <v>3732874</v>
      </c>
      <c r="H420">
        <f>ROUNDDOWN(VLOOKUP($D420,'단계별 1일동안 획득하는 보상 량'!$B:$G,LEFT('건물 성장 비용'!H$3,1)+1,0)
*IF(MOD($F420+LEFT($G$3,1)+4,5)=$U$5,$V$5)
*$E420,0)</f>
        <v>0</v>
      </c>
      <c r="I420">
        <f>ROUNDDOWN(VLOOKUP($D420,'단계별 1일동안 획득하는 보상 량'!$B:$G,LEFT('건물 성장 비용'!I$3,1)+1,0)
*IF(MOD($F420+LEFT($G$3,1)+4,5)=$U$5,$V$5)
*$E420,0)</f>
        <v>0</v>
      </c>
      <c r="J420">
        <f>ROUNDDOWN(VLOOKUP($D420,'단계별 1일동안 획득하는 보상 량'!$B:$G,LEFT('건물 성장 비용'!J$3,1)+1,0)
*IF(MOD($F420+LEFT($G$3,1)+4,5)=$U$5,$V$5)
*$E420,0)</f>
        <v>0</v>
      </c>
      <c r="K420">
        <f>ROUNDDOWN(VLOOKUP($D420,'단계별 1일동안 획득하는 보상 량'!$B:$G,LEFT('건물 성장 비용'!K$3,1)+1,0)
*IF(MOD($F420+LEFT($G$3,1)+4,5)=$U$5,$V$5)
*$E420,0)</f>
        <v>746575</v>
      </c>
      <c r="L420">
        <f>ROUNDDOWN(VLOOKUP($D420,'단계별 1일동안 획득하는 보상 량'!$B:$G,LEFT('건물 성장 비용'!L$3,1)+1,0)
*IF(MOD($F420+LEFT($G$3,1)+4,5)=$U$5,$V$5)
*$E420,0)</f>
        <v>3732874</v>
      </c>
      <c r="M420">
        <f>ROUNDDOWN(VLOOKUP($D420,'단계별 1일동안 획득하는 보상 량'!$B:$G,LEFT('건물 성장 비용'!M$3,1)+1,0)
*IF(MOD($F420+LEFT($G$3,1)+4,5)=$U$5,$V$5)
*$E420,0)</f>
        <v>746575</v>
      </c>
      <c r="N420">
        <f>ROUNDDOWN(VLOOKUP($D420,'단계별 1일동안 획득하는 보상 량'!$B:$G,LEFT('건물 성장 비용'!N$3,1)+1,0)
*IF(MOD($F420+LEFT($G$3,1)+4,5)=$U$5,$V$5)
*$E420,0)</f>
        <v>3732874</v>
      </c>
      <c r="O420">
        <f>ROUNDDOWN(VLOOKUP($D420,'단계별 1일동안 획득하는 보상 량'!$B:$G,LEFT('건물 성장 비용'!O$3,1)+1,0)
*IF(MOD($F420+LEFT($G$3,1)+4,5)=$U$5,$V$5)
*$E420,0)</f>
        <v>0</v>
      </c>
      <c r="P420">
        <f>ROUNDDOWN(VLOOKUP($D420,'단계별 1일동안 획득하는 보상 량'!$B:$G,LEFT('건물 성장 비용'!P$3,1)+1,0)
*IF(MOD($F420+LEFT($G$3,1)+4,5)=$U$5,$V$5)
*$E420,0)</f>
        <v>3732874</v>
      </c>
      <c r="Q420">
        <f>ROUNDDOWN(VLOOKUP($D420,'단계별 1일동안 획득하는 보상 량'!$B:$G,LEFT('건물 성장 비용'!Q$3,1)+1,0)
*IF(MOD($F420+LEFT($G$3,1)+4,5)=$U$5,$V$5)
*$E420,0)</f>
        <v>0</v>
      </c>
      <c r="R420">
        <f>ROUNDDOWN(VLOOKUP($D420,'단계별 1일동안 획득하는 보상 량'!$B:$G,LEFT('건물 성장 비용'!R$3,1)+1,0)
*IF(MOD($F420+LEFT($G$3,1)+4,5)=$U$5,$V$5)
*$E420,0)</f>
        <v>3732874</v>
      </c>
      <c r="S420">
        <f>ROUNDDOWN(VLOOKUP($D420,'단계별 1일동안 획득하는 보상 량'!$B:$G,LEFT('건물 성장 비용'!S$3,1)+1,0)
*IF(MOD($F420+LEFT($G$3,1)+4,5)=$U$5,$V$5)
*$E420,0)</f>
        <v>0</v>
      </c>
    </row>
    <row r="421" spans="4:19" x14ac:dyDescent="0.3">
      <c r="D421">
        <f t="shared" si="6"/>
        <v>84</v>
      </c>
      <c r="E421" s="30">
        <v>1</v>
      </c>
      <c r="F421" s="27">
        <v>417</v>
      </c>
      <c r="G421">
        <f>ROUNDDOWN(VLOOKUP($D421,'단계별 1일동안 획득하는 보상 량'!$B:$G,LEFT('건물 성장 비용'!G$3,1)+1,0)
*IF(MOD($F421+LEFT($G$3,1)+4,5)=$U$6,$V$6)
*$E421,0)</f>
        <v>5599312</v>
      </c>
      <c r="H421">
        <f>ROUNDDOWN(VLOOKUP($D421,'단계별 1일동안 획득하는 보상 량'!$B:$G,LEFT('건물 성장 비용'!H$3,1)+1,0)
*IF(MOD($F421+LEFT($G$3,1)+4,5)=$U$6,$V$6)
*$E421,0)</f>
        <v>0</v>
      </c>
      <c r="I421">
        <f>ROUNDDOWN(VLOOKUP($D421,'단계별 1일동안 획득하는 보상 량'!$B:$G,LEFT('건물 성장 비용'!I$3,1)+1,0)
*IF(MOD($F421+LEFT($G$3,1)+4,5)=$U$6,$V$6)
*$E421,0)</f>
        <v>0</v>
      </c>
      <c r="J421">
        <f>ROUNDDOWN(VLOOKUP($D421,'단계별 1일동안 획득하는 보상 량'!$B:$G,LEFT('건물 성장 비용'!J$3,1)+1,0)
*IF(MOD($F421+LEFT($G$3,1)+4,5)=$U$6,$V$6)
*$E421,0)</f>
        <v>0</v>
      </c>
      <c r="K421">
        <f>ROUNDDOWN(VLOOKUP($D421,'단계별 1일동안 획득하는 보상 량'!$B:$G,LEFT('건물 성장 비용'!K$3,1)+1,0)
*IF(MOD($F421+LEFT($G$3,1)+4,5)=$U$6,$V$6)
*$E421,0)</f>
        <v>1119862</v>
      </c>
      <c r="L421">
        <f>ROUNDDOWN(VLOOKUP($D421,'단계별 1일동안 획득하는 보상 량'!$B:$G,LEFT('건물 성장 비용'!L$3,1)+1,0)
*IF(MOD($F421+LEFT($G$3,1)+4,5)=$U$6,$V$6)
*$E421,0)</f>
        <v>5599312</v>
      </c>
      <c r="M421">
        <f>ROUNDDOWN(VLOOKUP($D421,'단계별 1일동안 획득하는 보상 량'!$B:$G,LEFT('건물 성장 비용'!M$3,1)+1,0)
*IF(MOD($F421+LEFT($G$3,1)+4,5)=$U$6,$V$6)
*$E421,0)</f>
        <v>1119862</v>
      </c>
      <c r="N421">
        <f>ROUNDDOWN(VLOOKUP($D421,'단계별 1일동안 획득하는 보상 량'!$B:$G,LEFT('건물 성장 비용'!N$3,1)+1,0)
*IF(MOD($F421+LEFT($G$3,1)+4,5)=$U$6,$V$6)
*$E421,0)</f>
        <v>5599312</v>
      </c>
      <c r="O421">
        <f>ROUNDDOWN(VLOOKUP($D421,'단계별 1일동안 획득하는 보상 량'!$B:$G,LEFT('건물 성장 비용'!O$3,1)+1,0)
*IF(MOD($F421+LEFT($G$3,1)+4,5)=$U$6,$V$6)
*$E421,0)</f>
        <v>0</v>
      </c>
      <c r="P421">
        <f>ROUNDDOWN(VLOOKUP($D421,'단계별 1일동안 획득하는 보상 량'!$B:$G,LEFT('건물 성장 비용'!P$3,1)+1,0)
*IF(MOD($F421+LEFT($G$3,1)+4,5)=$U$6,$V$6)
*$E421,0)</f>
        <v>5599312</v>
      </c>
      <c r="Q421">
        <f>ROUNDDOWN(VLOOKUP($D421,'단계별 1일동안 획득하는 보상 량'!$B:$G,LEFT('건물 성장 비용'!Q$3,1)+1,0)
*IF(MOD($F421+LEFT($G$3,1)+4,5)=$U$6,$V$6)
*$E421,0)</f>
        <v>0</v>
      </c>
      <c r="R421">
        <f>ROUNDDOWN(VLOOKUP($D421,'단계별 1일동안 획득하는 보상 량'!$B:$G,LEFT('건물 성장 비용'!R$3,1)+1,0)
*IF(MOD($F421+LEFT($G$3,1)+4,5)=$U$6,$V$6)
*$E421,0)</f>
        <v>5599312</v>
      </c>
      <c r="S421">
        <f>ROUNDDOWN(VLOOKUP($D421,'단계별 1일동안 획득하는 보상 량'!$B:$G,LEFT('건물 성장 비용'!S$3,1)+1,0)
*IF(MOD($F421+LEFT($G$3,1)+4,5)=$U$6,$V$6)
*$E421,0)</f>
        <v>0</v>
      </c>
    </row>
    <row r="422" spans="4:19" x14ac:dyDescent="0.3">
      <c r="D422">
        <f t="shared" si="6"/>
        <v>84</v>
      </c>
      <c r="E422" s="30">
        <v>1</v>
      </c>
      <c r="F422" s="27">
        <v>418</v>
      </c>
      <c r="G422">
        <f>ROUNDDOWN(VLOOKUP($D422,'단계별 1일동안 획득하는 보상 량'!$B:$G,LEFT('건물 성장 비용'!G$3,1)+1,0)
*IF(MOD($F422+LEFT($G$3,1)+4,5)=$U$7,$V$7)
*$E422,0)</f>
        <v>7465749</v>
      </c>
      <c r="H422">
        <f>ROUNDDOWN(VLOOKUP($D422,'단계별 1일동안 획득하는 보상 량'!$B:$G,LEFT('건물 성장 비용'!H$3,1)+1,0)
*IF(MOD($F422+LEFT($G$3,1)+4,5)=$U$7,$V$7)
*$E422,0)</f>
        <v>0</v>
      </c>
      <c r="I422">
        <f>ROUNDDOWN(VLOOKUP($D422,'단계별 1일동안 획득하는 보상 량'!$B:$G,LEFT('건물 성장 비용'!I$3,1)+1,0)
*IF(MOD($F422+LEFT($G$3,1)+4,5)=$U$7,$V$7)
*$E422,0)</f>
        <v>0</v>
      </c>
      <c r="J422">
        <f>ROUNDDOWN(VLOOKUP($D422,'단계별 1일동안 획득하는 보상 량'!$B:$G,LEFT('건물 성장 비용'!J$3,1)+1,0)
*IF(MOD($F422+LEFT($G$3,1)+4,5)=$U$7,$V$7)
*$E422,0)</f>
        <v>0</v>
      </c>
      <c r="K422">
        <f>ROUNDDOWN(VLOOKUP($D422,'단계별 1일동안 획득하는 보상 량'!$B:$G,LEFT('건물 성장 비용'!K$3,1)+1,0)
*IF(MOD($F422+LEFT($G$3,1)+4,5)=$U$7,$V$7)
*$E422,0)</f>
        <v>1493150</v>
      </c>
      <c r="L422">
        <f>ROUNDDOWN(VLOOKUP($D422,'단계별 1일동안 획득하는 보상 량'!$B:$G,LEFT('건물 성장 비용'!L$3,1)+1,0)
*IF(MOD($F422+LEFT($G$3,1)+4,5)=$U$7,$V$7)
*$E422,0)</f>
        <v>7465749</v>
      </c>
      <c r="M422">
        <f>ROUNDDOWN(VLOOKUP($D422,'단계별 1일동안 획득하는 보상 량'!$B:$G,LEFT('건물 성장 비용'!M$3,1)+1,0)
*IF(MOD($F422+LEFT($G$3,1)+4,5)=$U$7,$V$7)
*$E422,0)</f>
        <v>1493150</v>
      </c>
      <c r="N422">
        <f>ROUNDDOWN(VLOOKUP($D422,'단계별 1일동안 획득하는 보상 량'!$B:$G,LEFT('건물 성장 비용'!N$3,1)+1,0)
*IF(MOD($F422+LEFT($G$3,1)+4,5)=$U$7,$V$7)
*$E422,0)</f>
        <v>7465749</v>
      </c>
      <c r="O422">
        <f>ROUNDDOWN(VLOOKUP($D422,'단계별 1일동안 획득하는 보상 량'!$B:$G,LEFT('건물 성장 비용'!O$3,1)+1,0)
*IF(MOD($F422+LEFT($G$3,1)+4,5)=$U$7,$V$7)
*$E422,0)</f>
        <v>0</v>
      </c>
      <c r="P422">
        <f>ROUNDDOWN(VLOOKUP($D422,'단계별 1일동안 획득하는 보상 량'!$B:$G,LEFT('건물 성장 비용'!P$3,1)+1,0)
*IF(MOD($F422+LEFT($G$3,1)+4,5)=$U$7,$V$7)
*$E422,0)</f>
        <v>7465749</v>
      </c>
      <c r="Q422">
        <f>ROUNDDOWN(VLOOKUP($D422,'단계별 1일동안 획득하는 보상 량'!$B:$G,LEFT('건물 성장 비용'!Q$3,1)+1,0)
*IF(MOD($F422+LEFT($G$3,1)+4,5)=$U$7,$V$7)
*$E422,0)</f>
        <v>0</v>
      </c>
      <c r="R422">
        <f>ROUNDDOWN(VLOOKUP($D422,'단계별 1일동안 획득하는 보상 량'!$B:$G,LEFT('건물 성장 비용'!R$3,1)+1,0)
*IF(MOD($F422+LEFT($G$3,1)+4,5)=$U$7,$V$7)
*$E422,0)</f>
        <v>7465749</v>
      </c>
      <c r="S422">
        <f>ROUNDDOWN(VLOOKUP($D422,'단계별 1일동안 획득하는 보상 량'!$B:$G,LEFT('건물 성장 비용'!S$3,1)+1,0)
*IF(MOD($F422+LEFT($G$3,1)+4,5)=$U$7,$V$7)
*$E422,0)</f>
        <v>0</v>
      </c>
    </row>
    <row r="423" spans="4:19" x14ac:dyDescent="0.3">
      <c r="D423">
        <f t="shared" si="6"/>
        <v>84</v>
      </c>
      <c r="E423" s="30">
        <v>1</v>
      </c>
      <c r="F423" s="27">
        <v>419</v>
      </c>
      <c r="G423">
        <f>ROUNDDOWN(VLOOKUP($D423,'단계별 1일동안 획득하는 보상 량'!$B:$G,LEFT('건물 성장 비용'!G$3,1)+1,0)
*IF(MOD($F423+LEFT($G$3,1)+4,5)=$U$8,$V$8)
*$E423,0)</f>
        <v>9332187</v>
      </c>
      <c r="H423">
        <f>ROUNDDOWN(VLOOKUP($D423,'단계별 1일동안 획득하는 보상 량'!$B:$G,LEFT('건물 성장 비용'!H$3,1)+1,0)
*IF(MOD($F423+LEFT($G$3,1)+4,5)=$U$8,$V$8)
*$E423,0)</f>
        <v>0</v>
      </c>
      <c r="I423">
        <f>ROUNDDOWN(VLOOKUP($D423,'단계별 1일동안 획득하는 보상 량'!$B:$G,LEFT('건물 성장 비용'!I$3,1)+1,0)
*IF(MOD($F423+LEFT($G$3,1)+4,5)=$U$8,$V$8)
*$E423,0)</f>
        <v>0</v>
      </c>
      <c r="J423">
        <f>ROUNDDOWN(VLOOKUP($D423,'단계별 1일동안 획득하는 보상 량'!$B:$G,LEFT('건물 성장 비용'!J$3,1)+1,0)
*IF(MOD($F423+LEFT($G$3,1)+4,5)=$U$8,$V$8)
*$E423,0)</f>
        <v>0</v>
      </c>
      <c r="K423">
        <f>ROUNDDOWN(VLOOKUP($D423,'단계별 1일동안 획득하는 보상 량'!$B:$G,LEFT('건물 성장 비용'!K$3,1)+1,0)
*IF(MOD($F423+LEFT($G$3,1)+4,5)=$U$8,$V$8)
*$E423,0)</f>
        <v>1866437</v>
      </c>
      <c r="L423">
        <f>ROUNDDOWN(VLOOKUP($D423,'단계별 1일동안 획득하는 보상 량'!$B:$G,LEFT('건물 성장 비용'!L$3,1)+1,0)
*IF(MOD($F423+LEFT($G$3,1)+4,5)=$U$8,$V$8)
*$E423,0)</f>
        <v>9332187</v>
      </c>
      <c r="M423">
        <f>ROUNDDOWN(VLOOKUP($D423,'단계별 1일동안 획득하는 보상 량'!$B:$G,LEFT('건물 성장 비용'!M$3,1)+1,0)
*IF(MOD($F423+LEFT($G$3,1)+4,5)=$U$8,$V$8)
*$E423,0)</f>
        <v>1866437</v>
      </c>
      <c r="N423">
        <f>ROUNDDOWN(VLOOKUP($D423,'단계별 1일동안 획득하는 보상 량'!$B:$G,LEFT('건물 성장 비용'!N$3,1)+1,0)
*IF(MOD($F423+LEFT($G$3,1)+4,5)=$U$8,$V$8)
*$E423,0)</f>
        <v>9332187</v>
      </c>
      <c r="O423">
        <f>ROUNDDOWN(VLOOKUP($D423,'단계별 1일동안 획득하는 보상 량'!$B:$G,LEFT('건물 성장 비용'!O$3,1)+1,0)
*IF(MOD($F423+LEFT($G$3,1)+4,5)=$U$8,$V$8)
*$E423,0)</f>
        <v>0</v>
      </c>
      <c r="P423">
        <f>ROUNDDOWN(VLOOKUP($D423,'단계별 1일동안 획득하는 보상 량'!$B:$G,LEFT('건물 성장 비용'!P$3,1)+1,0)
*IF(MOD($F423+LEFT($G$3,1)+4,5)=$U$8,$V$8)
*$E423,0)</f>
        <v>9332187</v>
      </c>
      <c r="Q423">
        <f>ROUNDDOWN(VLOOKUP($D423,'단계별 1일동안 획득하는 보상 량'!$B:$G,LEFT('건물 성장 비용'!Q$3,1)+1,0)
*IF(MOD($F423+LEFT($G$3,1)+4,5)=$U$8,$V$8)
*$E423,0)</f>
        <v>0</v>
      </c>
      <c r="R423">
        <f>ROUNDDOWN(VLOOKUP($D423,'단계별 1일동안 획득하는 보상 량'!$B:$G,LEFT('건물 성장 비용'!R$3,1)+1,0)
*IF(MOD($F423+LEFT($G$3,1)+4,5)=$U$8,$V$8)
*$E423,0)</f>
        <v>9332187</v>
      </c>
      <c r="S423">
        <f>ROUNDDOWN(VLOOKUP($D423,'단계별 1일동안 획득하는 보상 량'!$B:$G,LEFT('건물 성장 비용'!S$3,1)+1,0)
*IF(MOD($F423+LEFT($G$3,1)+4,5)=$U$8,$V$8)
*$E423,0)</f>
        <v>0</v>
      </c>
    </row>
    <row r="424" spans="4:19" x14ac:dyDescent="0.3">
      <c r="D424">
        <f t="shared" si="6"/>
        <v>84</v>
      </c>
      <c r="E424" s="30">
        <v>1</v>
      </c>
      <c r="F424" s="27">
        <v>420</v>
      </c>
      <c r="G424">
        <f>ROUNDDOWN(VLOOKUP($D424,'단계별 1일동안 획득하는 보상 량'!$B:$G,LEFT('건물 성장 비용'!G$3,1)+1,0)
*IF(MOD($F424+LEFT($G$3,1)+4,5)=$U$9,$V$9)
*$E424,0)</f>
        <v>11198624</v>
      </c>
      <c r="H424">
        <f>ROUNDDOWN(VLOOKUP($D424,'단계별 1일동안 획득하는 보상 량'!$B:$G,LEFT('건물 성장 비용'!H$3,1)+1,0)
*IF(MOD($F424+LEFT($G$3,1)+4,5)=$U$9,$V$9)
*$E424,0)</f>
        <v>0</v>
      </c>
      <c r="I424">
        <f>ROUNDDOWN(VLOOKUP($D424,'단계별 1일동안 획득하는 보상 량'!$B:$G,LEFT('건물 성장 비용'!I$3,1)+1,0)
*IF(MOD($F424+LEFT($G$3,1)+4,5)=$U$9,$V$9)
*$E424,0)</f>
        <v>0</v>
      </c>
      <c r="J424">
        <f>ROUNDDOWN(VLOOKUP($D424,'단계별 1일동안 획득하는 보상 량'!$B:$G,LEFT('건물 성장 비용'!J$3,1)+1,0)
*IF(MOD($F424+LEFT($G$3,1)+4,5)=$U$9,$V$9)
*$E424,0)</f>
        <v>0</v>
      </c>
      <c r="K424">
        <f>ROUNDDOWN(VLOOKUP($D424,'단계별 1일동안 획득하는 보상 량'!$B:$G,LEFT('건물 성장 비용'!K$3,1)+1,0)
*IF(MOD($F424+LEFT($G$3,1)+4,5)=$U$9,$V$9)
*$E424,0)</f>
        <v>2239725</v>
      </c>
      <c r="L424">
        <f>ROUNDDOWN(VLOOKUP($D424,'단계별 1일동안 획득하는 보상 량'!$B:$G,LEFT('건물 성장 비용'!L$3,1)+1,0)
*IF(MOD($F424+LEFT($G$3,1)+4,5)=$U$9,$V$9)
*$E424,0)</f>
        <v>11198624</v>
      </c>
      <c r="M424">
        <f>ROUNDDOWN(VLOOKUP($D424,'단계별 1일동안 획득하는 보상 량'!$B:$G,LEFT('건물 성장 비용'!M$3,1)+1,0)
*IF(MOD($F424+LEFT($G$3,1)+4,5)=$U$9,$V$9)
*$E424,0)</f>
        <v>2239725</v>
      </c>
      <c r="N424">
        <f>ROUNDDOWN(VLOOKUP($D424,'단계별 1일동안 획득하는 보상 량'!$B:$G,LEFT('건물 성장 비용'!N$3,1)+1,0)
*IF(MOD($F424+LEFT($G$3,1)+4,5)=$U$9,$V$9)
*$E424,0)</f>
        <v>11198624</v>
      </c>
      <c r="O424">
        <f>ROUNDDOWN(VLOOKUP($D424,'단계별 1일동안 획득하는 보상 량'!$B:$G,LEFT('건물 성장 비용'!O$3,1)+1,0)
*IF(MOD($F424+LEFT($G$3,1)+4,5)=$U$9,$V$9)
*$E424,0)</f>
        <v>0</v>
      </c>
      <c r="P424">
        <f>ROUNDDOWN(VLOOKUP($D424,'단계별 1일동안 획득하는 보상 량'!$B:$G,LEFT('건물 성장 비용'!P$3,1)+1,0)
*IF(MOD($F424+LEFT($G$3,1)+4,5)=$U$9,$V$9)
*$E424,0)</f>
        <v>11198624</v>
      </c>
      <c r="Q424">
        <f>ROUNDDOWN(VLOOKUP($D424,'단계별 1일동안 획득하는 보상 량'!$B:$G,LEFT('건물 성장 비용'!Q$3,1)+1,0)
*IF(MOD($F424+LEFT($G$3,1)+4,5)=$U$9,$V$9)
*$E424,0)</f>
        <v>0</v>
      </c>
      <c r="R424">
        <f>ROUNDDOWN(VLOOKUP($D424,'단계별 1일동안 획득하는 보상 량'!$B:$G,LEFT('건물 성장 비용'!R$3,1)+1,0)
*IF(MOD($F424+LEFT($G$3,1)+4,5)=$U$9,$V$9)
*$E424,0)</f>
        <v>11198624</v>
      </c>
      <c r="S424">
        <f>ROUNDDOWN(VLOOKUP($D424,'단계별 1일동안 획득하는 보상 량'!$B:$G,LEFT('건물 성장 비용'!S$3,1)+1,0)
*IF(MOD($F424+LEFT($G$3,1)+4,5)=$U$9,$V$9)
*$E424,0)</f>
        <v>0</v>
      </c>
    </row>
    <row r="425" spans="4:19" x14ac:dyDescent="0.3">
      <c r="D425">
        <f t="shared" si="6"/>
        <v>85</v>
      </c>
      <c r="E425" s="30">
        <v>1</v>
      </c>
      <c r="F425" s="27">
        <v>421</v>
      </c>
      <c r="G425">
        <f>ROUNDDOWN(VLOOKUP($D425,'단계별 1일동안 획득하는 보상 량'!$B:$G,LEFT('건물 성장 비용'!G$3,1)+1,0)
*IF(MOD($F425+LEFT($G$3,1)+4,5)=$U$5,$V$5)
*$E425,0)</f>
        <v>4479449</v>
      </c>
      <c r="H425">
        <f>ROUNDDOWN(VLOOKUP($D425,'단계별 1일동안 획득하는 보상 량'!$B:$G,LEFT('건물 성장 비용'!H$3,1)+1,0)
*IF(MOD($F425+LEFT($G$3,1)+4,5)=$U$5,$V$5)
*$E425,0)</f>
        <v>3583559</v>
      </c>
      <c r="I425">
        <f>ROUNDDOWN(VLOOKUP($D425,'단계별 1일동안 획득하는 보상 량'!$B:$G,LEFT('건물 성장 비용'!I$3,1)+1,0)
*IF(MOD($F425+LEFT($G$3,1)+4,5)=$U$5,$V$5)
*$E425,0)</f>
        <v>2687669</v>
      </c>
      <c r="J425">
        <f>ROUNDDOWN(VLOOKUP($D425,'단계별 1일동안 획득하는 보상 량'!$B:$G,LEFT('건물 성장 비용'!J$3,1)+1,0)
*IF(MOD($F425+LEFT($G$3,1)+4,5)=$U$5,$V$5)
*$E425,0)</f>
        <v>1791779</v>
      </c>
      <c r="K425">
        <f>ROUNDDOWN(VLOOKUP($D425,'단계별 1일동안 획득하는 보상 량'!$B:$G,LEFT('건물 성장 비용'!K$3,1)+1,0)
*IF(MOD($F425+LEFT($G$3,1)+4,5)=$U$5,$V$5)
*$E425,0)</f>
        <v>895890</v>
      </c>
      <c r="L425">
        <f>ROUNDDOWN(VLOOKUP($D425,'단계별 1일동안 획득하는 보상 량'!$B:$G,LEFT('건물 성장 비용'!L$3,1)+1,0)
*IF(MOD($F425+LEFT($G$3,1)+4,5)=$U$5,$V$5)
*$E425,0)</f>
        <v>4479449</v>
      </c>
      <c r="M425">
        <f>ROUNDDOWN(VLOOKUP($D425,'단계별 1일동안 획득하는 보상 량'!$B:$G,LEFT('건물 성장 비용'!M$3,1)+1,0)
*IF(MOD($F425+LEFT($G$3,1)+4,5)=$U$5,$V$5)
*$E425,0)</f>
        <v>895890</v>
      </c>
      <c r="N425">
        <f>ROUNDDOWN(VLOOKUP($D425,'단계별 1일동안 획득하는 보상 량'!$B:$G,LEFT('건물 성장 비용'!N$3,1)+1,0)
*IF(MOD($F425+LEFT($G$3,1)+4,5)=$U$5,$V$5)
*$E425,0)</f>
        <v>4479449</v>
      </c>
      <c r="O425">
        <f>ROUNDDOWN(VLOOKUP($D425,'단계별 1일동안 획득하는 보상 량'!$B:$G,LEFT('건물 성장 비용'!O$3,1)+1,0)
*IF(MOD($F425+LEFT($G$3,1)+4,5)=$U$5,$V$5)
*$E425,0)</f>
        <v>1791779</v>
      </c>
      <c r="P425">
        <f>ROUNDDOWN(VLOOKUP($D425,'단계별 1일동안 획득하는 보상 량'!$B:$G,LEFT('건물 성장 비용'!P$3,1)+1,0)
*IF(MOD($F425+LEFT($G$3,1)+4,5)=$U$5,$V$5)
*$E425,0)</f>
        <v>4479449</v>
      </c>
      <c r="Q425">
        <f>ROUNDDOWN(VLOOKUP($D425,'단계별 1일동안 획득하는 보상 량'!$B:$G,LEFT('건물 성장 비용'!Q$3,1)+1,0)
*IF(MOD($F425+LEFT($G$3,1)+4,5)=$U$5,$V$5)
*$E425,0)</f>
        <v>3583559</v>
      </c>
      <c r="R425">
        <f>ROUNDDOWN(VLOOKUP($D425,'단계별 1일동안 획득하는 보상 량'!$B:$G,LEFT('건물 성장 비용'!R$3,1)+1,0)
*IF(MOD($F425+LEFT($G$3,1)+4,5)=$U$5,$V$5)
*$E425,0)</f>
        <v>4479449</v>
      </c>
      <c r="S425">
        <f>ROUNDDOWN(VLOOKUP($D425,'단계별 1일동안 획득하는 보상 량'!$B:$G,LEFT('건물 성장 비용'!S$3,1)+1,0)
*IF(MOD($F425+LEFT($G$3,1)+4,5)=$U$5,$V$5)
*$E425,0)</f>
        <v>2687669</v>
      </c>
    </row>
    <row r="426" spans="4:19" x14ac:dyDescent="0.3">
      <c r="D426">
        <f t="shared" si="6"/>
        <v>85</v>
      </c>
      <c r="E426" s="30">
        <v>1</v>
      </c>
      <c r="F426" s="27">
        <v>422</v>
      </c>
      <c r="G426">
        <f>ROUNDDOWN(VLOOKUP($D426,'단계별 1일동안 획득하는 보상 량'!$B:$G,LEFT('건물 성장 비용'!G$3,1)+1,0)
*IF(MOD($F426+LEFT($G$3,1)+4,5)=$U$6,$V$6)
*$E426,0)</f>
        <v>6719174</v>
      </c>
      <c r="H426">
        <f>ROUNDDOWN(VLOOKUP($D426,'단계별 1일동안 획득하는 보상 량'!$B:$G,LEFT('건물 성장 비용'!H$3,1)+1,0)
*IF(MOD($F426+LEFT($G$3,1)+4,5)=$U$6,$V$6)
*$E426,0)</f>
        <v>5375339</v>
      </c>
      <c r="I426">
        <f>ROUNDDOWN(VLOOKUP($D426,'단계별 1일동안 획득하는 보상 량'!$B:$G,LEFT('건물 성장 비용'!I$3,1)+1,0)
*IF(MOD($F426+LEFT($G$3,1)+4,5)=$U$6,$V$6)
*$E426,0)</f>
        <v>4031504</v>
      </c>
      <c r="J426">
        <f>ROUNDDOWN(VLOOKUP($D426,'단계별 1일동안 획득하는 보상 량'!$B:$G,LEFT('건물 성장 비용'!J$3,1)+1,0)
*IF(MOD($F426+LEFT($G$3,1)+4,5)=$U$6,$V$6)
*$E426,0)</f>
        <v>2687669</v>
      </c>
      <c r="K426">
        <f>ROUNDDOWN(VLOOKUP($D426,'단계별 1일동안 획득하는 보상 량'!$B:$G,LEFT('건물 성장 비용'!K$3,1)+1,0)
*IF(MOD($F426+LEFT($G$3,1)+4,5)=$U$6,$V$6)
*$E426,0)</f>
        <v>1343835</v>
      </c>
      <c r="L426">
        <f>ROUNDDOWN(VLOOKUP($D426,'단계별 1일동안 획득하는 보상 량'!$B:$G,LEFT('건물 성장 비용'!L$3,1)+1,0)
*IF(MOD($F426+LEFT($G$3,1)+4,5)=$U$6,$V$6)
*$E426,0)</f>
        <v>6719174</v>
      </c>
      <c r="M426">
        <f>ROUNDDOWN(VLOOKUP($D426,'단계별 1일동안 획득하는 보상 량'!$B:$G,LEFT('건물 성장 비용'!M$3,1)+1,0)
*IF(MOD($F426+LEFT($G$3,1)+4,5)=$U$6,$V$6)
*$E426,0)</f>
        <v>1343835</v>
      </c>
      <c r="N426">
        <f>ROUNDDOWN(VLOOKUP($D426,'단계별 1일동안 획득하는 보상 량'!$B:$G,LEFT('건물 성장 비용'!N$3,1)+1,0)
*IF(MOD($F426+LEFT($G$3,1)+4,5)=$U$6,$V$6)
*$E426,0)</f>
        <v>6719174</v>
      </c>
      <c r="O426">
        <f>ROUNDDOWN(VLOOKUP($D426,'단계별 1일동안 획득하는 보상 량'!$B:$G,LEFT('건물 성장 비용'!O$3,1)+1,0)
*IF(MOD($F426+LEFT($G$3,1)+4,5)=$U$6,$V$6)
*$E426,0)</f>
        <v>2687669</v>
      </c>
      <c r="P426">
        <f>ROUNDDOWN(VLOOKUP($D426,'단계별 1일동안 획득하는 보상 량'!$B:$G,LEFT('건물 성장 비용'!P$3,1)+1,0)
*IF(MOD($F426+LEFT($G$3,1)+4,5)=$U$6,$V$6)
*$E426,0)</f>
        <v>6719174</v>
      </c>
      <c r="Q426">
        <f>ROUNDDOWN(VLOOKUP($D426,'단계별 1일동안 획득하는 보상 량'!$B:$G,LEFT('건물 성장 비용'!Q$3,1)+1,0)
*IF(MOD($F426+LEFT($G$3,1)+4,5)=$U$6,$V$6)
*$E426,0)</f>
        <v>5375339</v>
      </c>
      <c r="R426">
        <f>ROUNDDOWN(VLOOKUP($D426,'단계별 1일동안 획득하는 보상 량'!$B:$G,LEFT('건물 성장 비용'!R$3,1)+1,0)
*IF(MOD($F426+LEFT($G$3,1)+4,5)=$U$6,$V$6)
*$E426,0)</f>
        <v>6719174</v>
      </c>
      <c r="S426">
        <f>ROUNDDOWN(VLOOKUP($D426,'단계별 1일동안 획득하는 보상 량'!$B:$G,LEFT('건물 성장 비용'!S$3,1)+1,0)
*IF(MOD($F426+LEFT($G$3,1)+4,5)=$U$6,$V$6)
*$E426,0)</f>
        <v>4031504</v>
      </c>
    </row>
    <row r="427" spans="4:19" x14ac:dyDescent="0.3">
      <c r="D427">
        <f t="shared" si="6"/>
        <v>85</v>
      </c>
      <c r="E427" s="30">
        <v>1</v>
      </c>
      <c r="F427" s="27">
        <v>423</v>
      </c>
      <c r="G427">
        <f>ROUNDDOWN(VLOOKUP($D427,'단계별 1일동안 획득하는 보상 량'!$B:$G,LEFT('건물 성장 비용'!G$3,1)+1,0)
*IF(MOD($F427+LEFT($G$3,1)+4,5)=$U$7,$V$7)
*$E427,0)</f>
        <v>8958899</v>
      </c>
      <c r="H427">
        <f>ROUNDDOWN(VLOOKUP($D427,'단계별 1일동안 획득하는 보상 량'!$B:$G,LEFT('건물 성장 비용'!H$3,1)+1,0)
*IF(MOD($F427+LEFT($G$3,1)+4,5)=$U$7,$V$7)
*$E427,0)</f>
        <v>7167119</v>
      </c>
      <c r="I427">
        <f>ROUNDDOWN(VLOOKUP($D427,'단계별 1일동안 획득하는 보상 량'!$B:$G,LEFT('건물 성장 비용'!I$3,1)+1,0)
*IF(MOD($F427+LEFT($G$3,1)+4,5)=$U$7,$V$7)
*$E427,0)</f>
        <v>5375339</v>
      </c>
      <c r="J427">
        <f>ROUNDDOWN(VLOOKUP($D427,'단계별 1일동안 획득하는 보상 량'!$B:$G,LEFT('건물 성장 비용'!J$3,1)+1,0)
*IF(MOD($F427+LEFT($G$3,1)+4,5)=$U$7,$V$7)
*$E427,0)</f>
        <v>3583559</v>
      </c>
      <c r="K427">
        <f>ROUNDDOWN(VLOOKUP($D427,'단계별 1일동안 획득하는 보상 량'!$B:$G,LEFT('건물 성장 비용'!K$3,1)+1,0)
*IF(MOD($F427+LEFT($G$3,1)+4,5)=$U$7,$V$7)
*$E427,0)</f>
        <v>1791780</v>
      </c>
      <c r="L427">
        <f>ROUNDDOWN(VLOOKUP($D427,'단계별 1일동안 획득하는 보상 량'!$B:$G,LEFT('건물 성장 비용'!L$3,1)+1,0)
*IF(MOD($F427+LEFT($G$3,1)+4,5)=$U$7,$V$7)
*$E427,0)</f>
        <v>8958899</v>
      </c>
      <c r="M427">
        <f>ROUNDDOWN(VLOOKUP($D427,'단계별 1일동안 획득하는 보상 량'!$B:$G,LEFT('건물 성장 비용'!M$3,1)+1,0)
*IF(MOD($F427+LEFT($G$3,1)+4,5)=$U$7,$V$7)
*$E427,0)</f>
        <v>1791780</v>
      </c>
      <c r="N427">
        <f>ROUNDDOWN(VLOOKUP($D427,'단계별 1일동안 획득하는 보상 량'!$B:$G,LEFT('건물 성장 비용'!N$3,1)+1,0)
*IF(MOD($F427+LEFT($G$3,1)+4,5)=$U$7,$V$7)
*$E427,0)</f>
        <v>8958899</v>
      </c>
      <c r="O427">
        <f>ROUNDDOWN(VLOOKUP($D427,'단계별 1일동안 획득하는 보상 량'!$B:$G,LEFT('건물 성장 비용'!O$3,1)+1,0)
*IF(MOD($F427+LEFT($G$3,1)+4,5)=$U$7,$V$7)
*$E427,0)</f>
        <v>3583559</v>
      </c>
      <c r="P427">
        <f>ROUNDDOWN(VLOOKUP($D427,'단계별 1일동안 획득하는 보상 량'!$B:$G,LEFT('건물 성장 비용'!P$3,1)+1,0)
*IF(MOD($F427+LEFT($G$3,1)+4,5)=$U$7,$V$7)
*$E427,0)</f>
        <v>8958899</v>
      </c>
      <c r="Q427">
        <f>ROUNDDOWN(VLOOKUP($D427,'단계별 1일동안 획득하는 보상 량'!$B:$G,LEFT('건물 성장 비용'!Q$3,1)+1,0)
*IF(MOD($F427+LEFT($G$3,1)+4,5)=$U$7,$V$7)
*$E427,0)</f>
        <v>7167119</v>
      </c>
      <c r="R427">
        <f>ROUNDDOWN(VLOOKUP($D427,'단계별 1일동안 획득하는 보상 량'!$B:$G,LEFT('건물 성장 비용'!R$3,1)+1,0)
*IF(MOD($F427+LEFT($G$3,1)+4,5)=$U$7,$V$7)
*$E427,0)</f>
        <v>8958899</v>
      </c>
      <c r="S427">
        <f>ROUNDDOWN(VLOOKUP($D427,'단계별 1일동안 획득하는 보상 량'!$B:$G,LEFT('건물 성장 비용'!S$3,1)+1,0)
*IF(MOD($F427+LEFT($G$3,1)+4,5)=$U$7,$V$7)
*$E427,0)</f>
        <v>5375339</v>
      </c>
    </row>
    <row r="428" spans="4:19" x14ac:dyDescent="0.3">
      <c r="D428">
        <f t="shared" si="6"/>
        <v>85</v>
      </c>
      <c r="E428" s="30">
        <v>1</v>
      </c>
      <c r="F428" s="27">
        <v>424</v>
      </c>
      <c r="G428">
        <f>ROUNDDOWN(VLOOKUP($D428,'단계별 1일동안 획득하는 보상 량'!$B:$G,LEFT('건물 성장 비용'!G$3,1)+1,0)
*IF(MOD($F428+LEFT($G$3,1)+4,5)=$U$8,$V$8)
*$E428,0)</f>
        <v>11198624</v>
      </c>
      <c r="H428">
        <f>ROUNDDOWN(VLOOKUP($D428,'단계별 1일동안 획득하는 보상 량'!$B:$G,LEFT('건물 성장 비용'!H$3,1)+1,0)
*IF(MOD($F428+LEFT($G$3,1)+4,5)=$U$8,$V$8)
*$E428,0)</f>
        <v>8958899</v>
      </c>
      <c r="I428">
        <f>ROUNDDOWN(VLOOKUP($D428,'단계별 1일동안 획득하는 보상 량'!$B:$G,LEFT('건물 성장 비용'!I$3,1)+1,0)
*IF(MOD($F428+LEFT($G$3,1)+4,5)=$U$8,$V$8)
*$E428,0)</f>
        <v>6719174</v>
      </c>
      <c r="J428">
        <f>ROUNDDOWN(VLOOKUP($D428,'단계별 1일동안 획득하는 보상 량'!$B:$G,LEFT('건물 성장 비용'!J$3,1)+1,0)
*IF(MOD($F428+LEFT($G$3,1)+4,5)=$U$8,$V$8)
*$E428,0)</f>
        <v>4479449</v>
      </c>
      <c r="K428">
        <f>ROUNDDOWN(VLOOKUP($D428,'단계별 1일동안 획득하는 보상 량'!$B:$G,LEFT('건물 성장 비용'!K$3,1)+1,0)
*IF(MOD($F428+LEFT($G$3,1)+4,5)=$U$8,$V$8)
*$E428,0)</f>
        <v>2239725</v>
      </c>
      <c r="L428">
        <f>ROUNDDOWN(VLOOKUP($D428,'단계별 1일동안 획득하는 보상 량'!$B:$G,LEFT('건물 성장 비용'!L$3,1)+1,0)
*IF(MOD($F428+LEFT($G$3,1)+4,5)=$U$8,$V$8)
*$E428,0)</f>
        <v>11198624</v>
      </c>
      <c r="M428">
        <f>ROUNDDOWN(VLOOKUP($D428,'단계별 1일동안 획득하는 보상 량'!$B:$G,LEFT('건물 성장 비용'!M$3,1)+1,0)
*IF(MOD($F428+LEFT($G$3,1)+4,5)=$U$8,$V$8)
*$E428,0)</f>
        <v>2239725</v>
      </c>
      <c r="N428">
        <f>ROUNDDOWN(VLOOKUP($D428,'단계별 1일동안 획득하는 보상 량'!$B:$G,LEFT('건물 성장 비용'!N$3,1)+1,0)
*IF(MOD($F428+LEFT($G$3,1)+4,5)=$U$8,$V$8)
*$E428,0)</f>
        <v>11198624</v>
      </c>
      <c r="O428">
        <f>ROUNDDOWN(VLOOKUP($D428,'단계별 1일동안 획득하는 보상 량'!$B:$G,LEFT('건물 성장 비용'!O$3,1)+1,0)
*IF(MOD($F428+LEFT($G$3,1)+4,5)=$U$8,$V$8)
*$E428,0)</f>
        <v>4479449</v>
      </c>
      <c r="P428">
        <f>ROUNDDOWN(VLOOKUP($D428,'단계별 1일동안 획득하는 보상 량'!$B:$G,LEFT('건물 성장 비용'!P$3,1)+1,0)
*IF(MOD($F428+LEFT($G$3,1)+4,5)=$U$8,$V$8)
*$E428,0)</f>
        <v>11198624</v>
      </c>
      <c r="Q428">
        <f>ROUNDDOWN(VLOOKUP($D428,'단계별 1일동안 획득하는 보상 량'!$B:$G,LEFT('건물 성장 비용'!Q$3,1)+1,0)
*IF(MOD($F428+LEFT($G$3,1)+4,5)=$U$8,$V$8)
*$E428,0)</f>
        <v>8958899</v>
      </c>
      <c r="R428">
        <f>ROUNDDOWN(VLOOKUP($D428,'단계별 1일동안 획득하는 보상 량'!$B:$G,LEFT('건물 성장 비용'!R$3,1)+1,0)
*IF(MOD($F428+LEFT($G$3,1)+4,5)=$U$8,$V$8)
*$E428,0)</f>
        <v>11198624</v>
      </c>
      <c r="S428">
        <f>ROUNDDOWN(VLOOKUP($D428,'단계별 1일동안 획득하는 보상 량'!$B:$G,LEFT('건물 성장 비용'!S$3,1)+1,0)
*IF(MOD($F428+LEFT($G$3,1)+4,5)=$U$8,$V$8)
*$E428,0)</f>
        <v>6719174</v>
      </c>
    </row>
    <row r="429" spans="4:19" x14ac:dyDescent="0.3">
      <c r="D429">
        <f t="shared" si="6"/>
        <v>85</v>
      </c>
      <c r="E429" s="30">
        <v>1</v>
      </c>
      <c r="F429" s="27">
        <v>425</v>
      </c>
      <c r="G429">
        <f>ROUNDDOWN(VLOOKUP($D429,'단계별 1일동안 획득하는 보상 량'!$B:$G,LEFT('건물 성장 비용'!G$3,1)+1,0)
*IF(MOD($F429+LEFT($G$3,1)+4,5)=$U$9,$V$9)
*$E429,0)</f>
        <v>13438349</v>
      </c>
      <c r="H429">
        <f>ROUNDDOWN(VLOOKUP($D429,'단계별 1일동안 획득하는 보상 량'!$B:$G,LEFT('건물 성장 비용'!H$3,1)+1,0)
*IF(MOD($F429+LEFT($G$3,1)+4,5)=$U$9,$V$9)
*$E429,0)</f>
        <v>10750679</v>
      </c>
      <c r="I429">
        <f>ROUNDDOWN(VLOOKUP($D429,'단계별 1일동안 획득하는 보상 량'!$B:$G,LEFT('건물 성장 비용'!I$3,1)+1,0)
*IF(MOD($F429+LEFT($G$3,1)+4,5)=$U$9,$V$9)
*$E429,0)</f>
        <v>8063009</v>
      </c>
      <c r="J429">
        <f>ROUNDDOWN(VLOOKUP($D429,'단계별 1일동안 획득하는 보상 량'!$B:$G,LEFT('건물 성장 비용'!J$3,1)+1,0)
*IF(MOD($F429+LEFT($G$3,1)+4,5)=$U$9,$V$9)
*$E429,0)</f>
        <v>5375339</v>
      </c>
      <c r="K429">
        <f>ROUNDDOWN(VLOOKUP($D429,'단계별 1일동안 획득하는 보상 량'!$B:$G,LEFT('건물 성장 비용'!K$3,1)+1,0)
*IF(MOD($F429+LEFT($G$3,1)+4,5)=$U$9,$V$9)
*$E429,0)</f>
        <v>2687670</v>
      </c>
      <c r="L429">
        <f>ROUNDDOWN(VLOOKUP($D429,'단계별 1일동안 획득하는 보상 량'!$B:$G,LEFT('건물 성장 비용'!L$3,1)+1,0)
*IF(MOD($F429+LEFT($G$3,1)+4,5)=$U$9,$V$9)
*$E429,0)</f>
        <v>13438349</v>
      </c>
      <c r="M429">
        <f>ROUNDDOWN(VLOOKUP($D429,'단계별 1일동안 획득하는 보상 량'!$B:$G,LEFT('건물 성장 비용'!M$3,1)+1,0)
*IF(MOD($F429+LEFT($G$3,1)+4,5)=$U$9,$V$9)
*$E429,0)</f>
        <v>2687670</v>
      </c>
      <c r="N429">
        <f>ROUNDDOWN(VLOOKUP($D429,'단계별 1일동안 획득하는 보상 량'!$B:$G,LEFT('건물 성장 비용'!N$3,1)+1,0)
*IF(MOD($F429+LEFT($G$3,1)+4,5)=$U$9,$V$9)
*$E429,0)</f>
        <v>13438349</v>
      </c>
      <c r="O429">
        <f>ROUNDDOWN(VLOOKUP($D429,'단계별 1일동안 획득하는 보상 량'!$B:$G,LEFT('건물 성장 비용'!O$3,1)+1,0)
*IF(MOD($F429+LEFT($G$3,1)+4,5)=$U$9,$V$9)
*$E429,0)</f>
        <v>5375339</v>
      </c>
      <c r="P429">
        <f>ROUNDDOWN(VLOOKUP($D429,'단계별 1일동안 획득하는 보상 량'!$B:$G,LEFT('건물 성장 비용'!P$3,1)+1,0)
*IF(MOD($F429+LEFT($G$3,1)+4,5)=$U$9,$V$9)
*$E429,0)</f>
        <v>13438349</v>
      </c>
      <c r="Q429">
        <f>ROUNDDOWN(VLOOKUP($D429,'단계별 1일동안 획득하는 보상 량'!$B:$G,LEFT('건물 성장 비용'!Q$3,1)+1,0)
*IF(MOD($F429+LEFT($G$3,1)+4,5)=$U$9,$V$9)
*$E429,0)</f>
        <v>10750679</v>
      </c>
      <c r="R429">
        <f>ROUNDDOWN(VLOOKUP($D429,'단계별 1일동안 획득하는 보상 량'!$B:$G,LEFT('건물 성장 비용'!R$3,1)+1,0)
*IF(MOD($F429+LEFT($G$3,1)+4,5)=$U$9,$V$9)
*$E429,0)</f>
        <v>13438349</v>
      </c>
      <c r="S429">
        <f>ROUNDDOWN(VLOOKUP($D429,'단계별 1일동안 획득하는 보상 량'!$B:$G,LEFT('건물 성장 비용'!S$3,1)+1,0)
*IF(MOD($F429+LEFT($G$3,1)+4,5)=$U$9,$V$9)
*$E429,0)</f>
        <v>8063009</v>
      </c>
    </row>
    <row r="430" spans="4:19" x14ac:dyDescent="0.3">
      <c r="D430">
        <f t="shared" si="6"/>
        <v>86</v>
      </c>
      <c r="E430" s="30">
        <v>1</v>
      </c>
      <c r="F430" s="27">
        <v>426</v>
      </c>
      <c r="G430">
        <f>ROUNDDOWN(VLOOKUP($D430,'단계별 1일동안 획득하는 보상 량'!$B:$G,LEFT('건물 성장 비용'!G$3,1)+1,0)
*IF(MOD($F430+LEFT($G$3,1)+4,5)=$U$5,$V$5)
*$E430,0)</f>
        <v>5375339</v>
      </c>
      <c r="H430">
        <f>ROUNDDOWN(VLOOKUP($D430,'단계별 1일동안 획득하는 보상 량'!$B:$G,LEFT('건물 성장 비용'!H$3,1)+1,0)
*IF(MOD($F430+LEFT($G$3,1)+4,5)=$U$5,$V$5)
*$E430,0)</f>
        <v>4300271</v>
      </c>
      <c r="I430">
        <f>ROUNDDOWN(VLOOKUP($D430,'단계별 1일동안 획득하는 보상 량'!$B:$G,LEFT('건물 성장 비용'!I$3,1)+1,0)
*IF(MOD($F430+LEFT($G$3,1)+4,5)=$U$5,$V$5)
*$E430,0)</f>
        <v>0</v>
      </c>
      <c r="J430">
        <f>ROUNDDOWN(VLOOKUP($D430,'단계별 1일동안 획득하는 보상 량'!$B:$G,LEFT('건물 성장 비용'!J$3,1)+1,0)
*IF(MOD($F430+LEFT($G$3,1)+4,5)=$U$5,$V$5)
*$E430,0)</f>
        <v>0</v>
      </c>
      <c r="K430">
        <f>ROUNDDOWN(VLOOKUP($D430,'단계별 1일동안 획득하는 보상 량'!$B:$G,LEFT('건물 성장 비용'!K$3,1)+1,0)
*IF(MOD($F430+LEFT($G$3,1)+4,5)=$U$5,$V$5)
*$E430,0)</f>
        <v>0</v>
      </c>
      <c r="L430">
        <f>ROUNDDOWN(VLOOKUP($D430,'단계별 1일동안 획득하는 보상 량'!$B:$G,LEFT('건물 성장 비용'!L$3,1)+1,0)
*IF(MOD($F430+LEFT($G$3,1)+4,5)=$U$5,$V$5)
*$E430,0)</f>
        <v>5375339</v>
      </c>
      <c r="M430">
        <f>ROUNDDOWN(VLOOKUP($D430,'단계별 1일동안 획득하는 보상 량'!$B:$G,LEFT('건물 성장 비용'!M$3,1)+1,0)
*IF(MOD($F430+LEFT($G$3,1)+4,5)=$U$5,$V$5)
*$E430,0)</f>
        <v>0</v>
      </c>
      <c r="N430">
        <f>ROUNDDOWN(VLOOKUP($D430,'단계별 1일동안 획득하는 보상 량'!$B:$G,LEFT('건물 성장 비용'!N$3,1)+1,0)
*IF(MOD($F430+LEFT($G$3,1)+4,5)=$U$5,$V$5)
*$E430,0)</f>
        <v>5375339</v>
      </c>
      <c r="O430">
        <f>ROUNDDOWN(VLOOKUP($D430,'단계별 1일동안 획득하는 보상 량'!$B:$G,LEFT('건물 성장 비용'!O$3,1)+1,0)
*IF(MOD($F430+LEFT($G$3,1)+4,5)=$U$5,$V$5)
*$E430,0)</f>
        <v>0</v>
      </c>
      <c r="P430">
        <f>ROUNDDOWN(VLOOKUP($D430,'단계별 1일동안 획득하는 보상 량'!$B:$G,LEFT('건물 성장 비용'!P$3,1)+1,0)
*IF(MOD($F430+LEFT($G$3,1)+4,5)=$U$5,$V$5)
*$E430,0)</f>
        <v>5375339</v>
      </c>
      <c r="Q430">
        <f>ROUNDDOWN(VLOOKUP($D430,'단계별 1일동안 획득하는 보상 량'!$B:$G,LEFT('건물 성장 비용'!Q$3,1)+1,0)
*IF(MOD($F430+LEFT($G$3,1)+4,5)=$U$5,$V$5)
*$E430,0)</f>
        <v>4300271</v>
      </c>
      <c r="R430">
        <f>ROUNDDOWN(VLOOKUP($D430,'단계별 1일동안 획득하는 보상 량'!$B:$G,LEFT('건물 성장 비용'!R$3,1)+1,0)
*IF(MOD($F430+LEFT($G$3,1)+4,5)=$U$5,$V$5)
*$E430,0)</f>
        <v>5375339</v>
      </c>
      <c r="S430">
        <f>ROUNDDOWN(VLOOKUP($D430,'단계별 1일동안 획득하는 보상 량'!$B:$G,LEFT('건물 성장 비용'!S$3,1)+1,0)
*IF(MOD($F430+LEFT($G$3,1)+4,5)=$U$5,$V$5)
*$E430,0)</f>
        <v>0</v>
      </c>
    </row>
    <row r="431" spans="4:19" x14ac:dyDescent="0.3">
      <c r="D431">
        <f t="shared" si="6"/>
        <v>86</v>
      </c>
      <c r="E431" s="30">
        <v>1</v>
      </c>
      <c r="F431" s="27">
        <v>427</v>
      </c>
      <c r="G431">
        <f>ROUNDDOWN(VLOOKUP($D431,'단계별 1일동안 획득하는 보상 량'!$B:$G,LEFT('건물 성장 비용'!G$3,1)+1,0)
*IF(MOD($F431+LEFT($G$3,1)+4,5)=$U$6,$V$6)
*$E431,0)</f>
        <v>8063009</v>
      </c>
      <c r="H431">
        <f>ROUNDDOWN(VLOOKUP($D431,'단계별 1일동안 획득하는 보상 량'!$B:$G,LEFT('건물 성장 비용'!H$3,1)+1,0)
*IF(MOD($F431+LEFT($G$3,1)+4,5)=$U$6,$V$6)
*$E431,0)</f>
        <v>6450407</v>
      </c>
      <c r="I431">
        <f>ROUNDDOWN(VLOOKUP($D431,'단계별 1일동안 획득하는 보상 량'!$B:$G,LEFT('건물 성장 비용'!I$3,1)+1,0)
*IF(MOD($F431+LEFT($G$3,1)+4,5)=$U$6,$V$6)
*$E431,0)</f>
        <v>0</v>
      </c>
      <c r="J431">
        <f>ROUNDDOWN(VLOOKUP($D431,'단계별 1일동안 획득하는 보상 량'!$B:$G,LEFT('건물 성장 비용'!J$3,1)+1,0)
*IF(MOD($F431+LEFT($G$3,1)+4,5)=$U$6,$V$6)
*$E431,0)</f>
        <v>0</v>
      </c>
      <c r="K431">
        <f>ROUNDDOWN(VLOOKUP($D431,'단계별 1일동안 획득하는 보상 량'!$B:$G,LEFT('건물 성장 비용'!K$3,1)+1,0)
*IF(MOD($F431+LEFT($G$3,1)+4,5)=$U$6,$V$6)
*$E431,0)</f>
        <v>0</v>
      </c>
      <c r="L431">
        <f>ROUNDDOWN(VLOOKUP($D431,'단계별 1일동안 획득하는 보상 량'!$B:$G,LEFT('건물 성장 비용'!L$3,1)+1,0)
*IF(MOD($F431+LEFT($G$3,1)+4,5)=$U$6,$V$6)
*$E431,0)</f>
        <v>8063009</v>
      </c>
      <c r="M431">
        <f>ROUNDDOWN(VLOOKUP($D431,'단계별 1일동안 획득하는 보상 량'!$B:$G,LEFT('건물 성장 비용'!M$3,1)+1,0)
*IF(MOD($F431+LEFT($G$3,1)+4,5)=$U$6,$V$6)
*$E431,0)</f>
        <v>0</v>
      </c>
      <c r="N431">
        <f>ROUNDDOWN(VLOOKUP($D431,'단계별 1일동안 획득하는 보상 량'!$B:$G,LEFT('건물 성장 비용'!N$3,1)+1,0)
*IF(MOD($F431+LEFT($G$3,1)+4,5)=$U$6,$V$6)
*$E431,0)</f>
        <v>8063009</v>
      </c>
      <c r="O431">
        <f>ROUNDDOWN(VLOOKUP($D431,'단계별 1일동안 획득하는 보상 량'!$B:$G,LEFT('건물 성장 비용'!O$3,1)+1,0)
*IF(MOD($F431+LEFT($G$3,1)+4,5)=$U$6,$V$6)
*$E431,0)</f>
        <v>0</v>
      </c>
      <c r="P431">
        <f>ROUNDDOWN(VLOOKUP($D431,'단계별 1일동안 획득하는 보상 량'!$B:$G,LEFT('건물 성장 비용'!P$3,1)+1,0)
*IF(MOD($F431+LEFT($G$3,1)+4,5)=$U$6,$V$6)
*$E431,0)</f>
        <v>8063009</v>
      </c>
      <c r="Q431">
        <f>ROUNDDOWN(VLOOKUP($D431,'단계별 1일동안 획득하는 보상 량'!$B:$G,LEFT('건물 성장 비용'!Q$3,1)+1,0)
*IF(MOD($F431+LEFT($G$3,1)+4,5)=$U$6,$V$6)
*$E431,0)</f>
        <v>6450407</v>
      </c>
      <c r="R431">
        <f>ROUNDDOWN(VLOOKUP($D431,'단계별 1일동안 획득하는 보상 량'!$B:$G,LEFT('건물 성장 비용'!R$3,1)+1,0)
*IF(MOD($F431+LEFT($G$3,1)+4,5)=$U$6,$V$6)
*$E431,0)</f>
        <v>8063009</v>
      </c>
      <c r="S431">
        <f>ROUNDDOWN(VLOOKUP($D431,'단계별 1일동안 획득하는 보상 량'!$B:$G,LEFT('건물 성장 비용'!S$3,1)+1,0)
*IF(MOD($F431+LEFT($G$3,1)+4,5)=$U$6,$V$6)
*$E431,0)</f>
        <v>0</v>
      </c>
    </row>
    <row r="432" spans="4:19" x14ac:dyDescent="0.3">
      <c r="D432">
        <f t="shared" si="6"/>
        <v>86</v>
      </c>
      <c r="E432" s="30">
        <v>1</v>
      </c>
      <c r="F432" s="27">
        <v>428</v>
      </c>
      <c r="G432">
        <f>ROUNDDOWN(VLOOKUP($D432,'단계별 1일동안 획득하는 보상 량'!$B:$G,LEFT('건물 성장 비용'!G$3,1)+1,0)
*IF(MOD($F432+LEFT($G$3,1)+4,5)=$U$7,$V$7)
*$E432,0)</f>
        <v>10750679</v>
      </c>
      <c r="H432">
        <f>ROUNDDOWN(VLOOKUP($D432,'단계별 1일동안 획득하는 보상 량'!$B:$G,LEFT('건물 성장 비용'!H$3,1)+1,0)
*IF(MOD($F432+LEFT($G$3,1)+4,5)=$U$7,$V$7)
*$E432,0)</f>
        <v>8600543</v>
      </c>
      <c r="I432">
        <f>ROUNDDOWN(VLOOKUP($D432,'단계별 1일동안 획득하는 보상 량'!$B:$G,LEFT('건물 성장 비용'!I$3,1)+1,0)
*IF(MOD($F432+LEFT($G$3,1)+4,5)=$U$7,$V$7)
*$E432,0)</f>
        <v>0</v>
      </c>
      <c r="J432">
        <f>ROUNDDOWN(VLOOKUP($D432,'단계별 1일동안 획득하는 보상 량'!$B:$G,LEFT('건물 성장 비용'!J$3,1)+1,0)
*IF(MOD($F432+LEFT($G$3,1)+4,5)=$U$7,$V$7)
*$E432,0)</f>
        <v>0</v>
      </c>
      <c r="K432">
        <f>ROUNDDOWN(VLOOKUP($D432,'단계별 1일동안 획득하는 보상 량'!$B:$G,LEFT('건물 성장 비용'!K$3,1)+1,0)
*IF(MOD($F432+LEFT($G$3,1)+4,5)=$U$7,$V$7)
*$E432,0)</f>
        <v>0</v>
      </c>
      <c r="L432">
        <f>ROUNDDOWN(VLOOKUP($D432,'단계별 1일동안 획득하는 보상 량'!$B:$G,LEFT('건물 성장 비용'!L$3,1)+1,0)
*IF(MOD($F432+LEFT($G$3,1)+4,5)=$U$7,$V$7)
*$E432,0)</f>
        <v>10750679</v>
      </c>
      <c r="M432">
        <f>ROUNDDOWN(VLOOKUP($D432,'단계별 1일동안 획득하는 보상 량'!$B:$G,LEFT('건물 성장 비용'!M$3,1)+1,0)
*IF(MOD($F432+LEFT($G$3,1)+4,5)=$U$7,$V$7)
*$E432,0)</f>
        <v>0</v>
      </c>
      <c r="N432">
        <f>ROUNDDOWN(VLOOKUP($D432,'단계별 1일동안 획득하는 보상 량'!$B:$G,LEFT('건물 성장 비용'!N$3,1)+1,0)
*IF(MOD($F432+LEFT($G$3,1)+4,5)=$U$7,$V$7)
*$E432,0)</f>
        <v>10750679</v>
      </c>
      <c r="O432">
        <f>ROUNDDOWN(VLOOKUP($D432,'단계별 1일동안 획득하는 보상 량'!$B:$G,LEFT('건물 성장 비용'!O$3,1)+1,0)
*IF(MOD($F432+LEFT($G$3,1)+4,5)=$U$7,$V$7)
*$E432,0)</f>
        <v>0</v>
      </c>
      <c r="P432">
        <f>ROUNDDOWN(VLOOKUP($D432,'단계별 1일동안 획득하는 보상 량'!$B:$G,LEFT('건물 성장 비용'!P$3,1)+1,0)
*IF(MOD($F432+LEFT($G$3,1)+4,5)=$U$7,$V$7)
*$E432,0)</f>
        <v>10750679</v>
      </c>
      <c r="Q432">
        <f>ROUNDDOWN(VLOOKUP($D432,'단계별 1일동안 획득하는 보상 량'!$B:$G,LEFT('건물 성장 비용'!Q$3,1)+1,0)
*IF(MOD($F432+LEFT($G$3,1)+4,5)=$U$7,$V$7)
*$E432,0)</f>
        <v>8600543</v>
      </c>
      <c r="R432">
        <f>ROUNDDOWN(VLOOKUP($D432,'단계별 1일동안 획득하는 보상 량'!$B:$G,LEFT('건물 성장 비용'!R$3,1)+1,0)
*IF(MOD($F432+LEFT($G$3,1)+4,5)=$U$7,$V$7)
*$E432,0)</f>
        <v>10750679</v>
      </c>
      <c r="S432">
        <f>ROUNDDOWN(VLOOKUP($D432,'단계별 1일동안 획득하는 보상 량'!$B:$G,LEFT('건물 성장 비용'!S$3,1)+1,0)
*IF(MOD($F432+LEFT($G$3,1)+4,5)=$U$7,$V$7)
*$E432,0)</f>
        <v>0</v>
      </c>
    </row>
    <row r="433" spans="4:19" x14ac:dyDescent="0.3">
      <c r="D433">
        <f t="shared" si="6"/>
        <v>86</v>
      </c>
      <c r="E433" s="30">
        <v>1</v>
      </c>
      <c r="F433" s="27">
        <v>429</v>
      </c>
      <c r="G433">
        <f>ROUNDDOWN(VLOOKUP($D433,'단계별 1일동안 획득하는 보상 량'!$B:$G,LEFT('건물 성장 비용'!G$3,1)+1,0)
*IF(MOD($F433+LEFT($G$3,1)+4,5)=$U$8,$V$8)
*$E433,0)</f>
        <v>13438349</v>
      </c>
      <c r="H433">
        <f>ROUNDDOWN(VLOOKUP($D433,'단계별 1일동안 획득하는 보상 량'!$B:$G,LEFT('건물 성장 비용'!H$3,1)+1,0)
*IF(MOD($F433+LEFT($G$3,1)+4,5)=$U$8,$V$8)
*$E433,0)</f>
        <v>10750679</v>
      </c>
      <c r="I433">
        <f>ROUNDDOWN(VLOOKUP($D433,'단계별 1일동안 획득하는 보상 량'!$B:$G,LEFT('건물 성장 비용'!I$3,1)+1,0)
*IF(MOD($F433+LEFT($G$3,1)+4,5)=$U$8,$V$8)
*$E433,0)</f>
        <v>0</v>
      </c>
      <c r="J433">
        <f>ROUNDDOWN(VLOOKUP($D433,'단계별 1일동안 획득하는 보상 량'!$B:$G,LEFT('건물 성장 비용'!J$3,1)+1,0)
*IF(MOD($F433+LEFT($G$3,1)+4,5)=$U$8,$V$8)
*$E433,0)</f>
        <v>0</v>
      </c>
      <c r="K433">
        <f>ROUNDDOWN(VLOOKUP($D433,'단계별 1일동안 획득하는 보상 량'!$B:$G,LEFT('건물 성장 비용'!K$3,1)+1,0)
*IF(MOD($F433+LEFT($G$3,1)+4,5)=$U$8,$V$8)
*$E433,0)</f>
        <v>0</v>
      </c>
      <c r="L433">
        <f>ROUNDDOWN(VLOOKUP($D433,'단계별 1일동안 획득하는 보상 량'!$B:$G,LEFT('건물 성장 비용'!L$3,1)+1,0)
*IF(MOD($F433+LEFT($G$3,1)+4,5)=$U$8,$V$8)
*$E433,0)</f>
        <v>13438349</v>
      </c>
      <c r="M433">
        <f>ROUNDDOWN(VLOOKUP($D433,'단계별 1일동안 획득하는 보상 량'!$B:$G,LEFT('건물 성장 비용'!M$3,1)+1,0)
*IF(MOD($F433+LEFT($G$3,1)+4,5)=$U$8,$V$8)
*$E433,0)</f>
        <v>0</v>
      </c>
      <c r="N433">
        <f>ROUNDDOWN(VLOOKUP($D433,'단계별 1일동안 획득하는 보상 량'!$B:$G,LEFT('건물 성장 비용'!N$3,1)+1,0)
*IF(MOD($F433+LEFT($G$3,1)+4,5)=$U$8,$V$8)
*$E433,0)</f>
        <v>13438349</v>
      </c>
      <c r="O433">
        <f>ROUNDDOWN(VLOOKUP($D433,'단계별 1일동안 획득하는 보상 량'!$B:$G,LEFT('건물 성장 비용'!O$3,1)+1,0)
*IF(MOD($F433+LEFT($G$3,1)+4,5)=$U$8,$V$8)
*$E433,0)</f>
        <v>0</v>
      </c>
      <c r="P433">
        <f>ROUNDDOWN(VLOOKUP($D433,'단계별 1일동안 획득하는 보상 량'!$B:$G,LEFT('건물 성장 비용'!P$3,1)+1,0)
*IF(MOD($F433+LEFT($G$3,1)+4,5)=$U$8,$V$8)
*$E433,0)</f>
        <v>13438349</v>
      </c>
      <c r="Q433">
        <f>ROUNDDOWN(VLOOKUP($D433,'단계별 1일동안 획득하는 보상 량'!$B:$G,LEFT('건물 성장 비용'!Q$3,1)+1,0)
*IF(MOD($F433+LEFT($G$3,1)+4,5)=$U$8,$V$8)
*$E433,0)</f>
        <v>10750679</v>
      </c>
      <c r="R433">
        <f>ROUNDDOWN(VLOOKUP($D433,'단계별 1일동안 획득하는 보상 량'!$B:$G,LEFT('건물 성장 비용'!R$3,1)+1,0)
*IF(MOD($F433+LEFT($G$3,1)+4,5)=$U$8,$V$8)
*$E433,0)</f>
        <v>13438349</v>
      </c>
      <c r="S433">
        <f>ROUNDDOWN(VLOOKUP($D433,'단계별 1일동안 획득하는 보상 량'!$B:$G,LEFT('건물 성장 비용'!S$3,1)+1,0)
*IF(MOD($F433+LEFT($G$3,1)+4,5)=$U$8,$V$8)
*$E433,0)</f>
        <v>0</v>
      </c>
    </row>
    <row r="434" spans="4:19" x14ac:dyDescent="0.3">
      <c r="D434">
        <f t="shared" si="6"/>
        <v>86</v>
      </c>
      <c r="E434" s="30">
        <v>1</v>
      </c>
      <c r="F434" s="27">
        <v>430</v>
      </c>
      <c r="G434">
        <f>ROUNDDOWN(VLOOKUP($D434,'단계별 1일동안 획득하는 보상 량'!$B:$G,LEFT('건물 성장 비용'!G$3,1)+1,0)
*IF(MOD($F434+LEFT($G$3,1)+4,5)=$U$9,$V$9)
*$E434,0)</f>
        <v>16126019</v>
      </c>
      <c r="H434">
        <f>ROUNDDOWN(VLOOKUP($D434,'단계별 1일동안 획득하는 보상 량'!$B:$G,LEFT('건물 성장 비용'!H$3,1)+1,0)
*IF(MOD($F434+LEFT($G$3,1)+4,5)=$U$9,$V$9)
*$E434,0)</f>
        <v>12900815</v>
      </c>
      <c r="I434">
        <f>ROUNDDOWN(VLOOKUP($D434,'단계별 1일동안 획득하는 보상 량'!$B:$G,LEFT('건물 성장 비용'!I$3,1)+1,0)
*IF(MOD($F434+LEFT($G$3,1)+4,5)=$U$9,$V$9)
*$E434,0)</f>
        <v>0</v>
      </c>
      <c r="J434">
        <f>ROUNDDOWN(VLOOKUP($D434,'단계별 1일동안 획득하는 보상 량'!$B:$G,LEFT('건물 성장 비용'!J$3,1)+1,0)
*IF(MOD($F434+LEFT($G$3,1)+4,5)=$U$9,$V$9)
*$E434,0)</f>
        <v>0</v>
      </c>
      <c r="K434">
        <f>ROUNDDOWN(VLOOKUP($D434,'단계별 1일동안 획득하는 보상 량'!$B:$G,LEFT('건물 성장 비용'!K$3,1)+1,0)
*IF(MOD($F434+LEFT($G$3,1)+4,5)=$U$9,$V$9)
*$E434,0)</f>
        <v>0</v>
      </c>
      <c r="L434">
        <f>ROUNDDOWN(VLOOKUP($D434,'단계별 1일동안 획득하는 보상 량'!$B:$G,LEFT('건물 성장 비용'!L$3,1)+1,0)
*IF(MOD($F434+LEFT($G$3,1)+4,5)=$U$9,$V$9)
*$E434,0)</f>
        <v>16126019</v>
      </c>
      <c r="M434">
        <f>ROUNDDOWN(VLOOKUP($D434,'단계별 1일동안 획득하는 보상 량'!$B:$G,LEFT('건물 성장 비용'!M$3,1)+1,0)
*IF(MOD($F434+LEFT($G$3,1)+4,5)=$U$9,$V$9)
*$E434,0)</f>
        <v>0</v>
      </c>
      <c r="N434">
        <f>ROUNDDOWN(VLOOKUP($D434,'단계별 1일동안 획득하는 보상 량'!$B:$G,LEFT('건물 성장 비용'!N$3,1)+1,0)
*IF(MOD($F434+LEFT($G$3,1)+4,5)=$U$9,$V$9)
*$E434,0)</f>
        <v>16126019</v>
      </c>
      <c r="O434">
        <f>ROUNDDOWN(VLOOKUP($D434,'단계별 1일동안 획득하는 보상 량'!$B:$G,LEFT('건물 성장 비용'!O$3,1)+1,0)
*IF(MOD($F434+LEFT($G$3,1)+4,5)=$U$9,$V$9)
*$E434,0)</f>
        <v>0</v>
      </c>
      <c r="P434">
        <f>ROUNDDOWN(VLOOKUP($D434,'단계별 1일동안 획득하는 보상 량'!$B:$G,LEFT('건물 성장 비용'!P$3,1)+1,0)
*IF(MOD($F434+LEFT($G$3,1)+4,5)=$U$9,$V$9)
*$E434,0)</f>
        <v>16126019</v>
      </c>
      <c r="Q434">
        <f>ROUNDDOWN(VLOOKUP($D434,'단계별 1일동안 획득하는 보상 량'!$B:$G,LEFT('건물 성장 비용'!Q$3,1)+1,0)
*IF(MOD($F434+LEFT($G$3,1)+4,5)=$U$9,$V$9)
*$E434,0)</f>
        <v>12900815</v>
      </c>
      <c r="R434">
        <f>ROUNDDOWN(VLOOKUP($D434,'단계별 1일동안 획득하는 보상 량'!$B:$G,LEFT('건물 성장 비용'!R$3,1)+1,0)
*IF(MOD($F434+LEFT($G$3,1)+4,5)=$U$9,$V$9)
*$E434,0)</f>
        <v>16126019</v>
      </c>
      <c r="S434">
        <f>ROUNDDOWN(VLOOKUP($D434,'단계별 1일동안 획득하는 보상 량'!$B:$G,LEFT('건물 성장 비용'!S$3,1)+1,0)
*IF(MOD($F434+LEFT($G$3,1)+4,5)=$U$9,$V$9)
*$E434,0)</f>
        <v>0</v>
      </c>
    </row>
    <row r="435" spans="4:19" x14ac:dyDescent="0.3">
      <c r="D435">
        <f t="shared" si="6"/>
        <v>87</v>
      </c>
      <c r="E435" s="30">
        <v>1</v>
      </c>
      <c r="F435" s="27">
        <v>431</v>
      </c>
      <c r="G435">
        <f>ROUNDDOWN(VLOOKUP($D435,'단계별 1일동안 획득하는 보상 량'!$B:$G,LEFT('건물 성장 비용'!G$3,1)+1,0)
*IF(MOD($F435+LEFT($G$3,1)+4,5)=$U$5,$V$5)
*$E435,0)</f>
        <v>6450407</v>
      </c>
      <c r="H435">
        <f>ROUNDDOWN(VLOOKUP($D435,'단계별 1일동안 획득하는 보상 량'!$B:$G,LEFT('건물 성장 비용'!H$3,1)+1,0)
*IF(MOD($F435+LEFT($G$3,1)+4,5)=$U$5,$V$5)
*$E435,0)</f>
        <v>0</v>
      </c>
      <c r="I435">
        <f>ROUNDDOWN(VLOOKUP($D435,'단계별 1일동안 획득하는 보상 량'!$B:$G,LEFT('건물 성장 비용'!I$3,1)+1,0)
*IF(MOD($F435+LEFT($G$3,1)+4,5)=$U$5,$V$5)
*$E435,0)</f>
        <v>3870244</v>
      </c>
      <c r="J435">
        <f>ROUNDDOWN(VLOOKUP($D435,'단계별 1일동안 획득하는 보상 량'!$B:$G,LEFT('건물 성장 비용'!J$3,1)+1,0)
*IF(MOD($F435+LEFT($G$3,1)+4,5)=$U$5,$V$5)
*$E435,0)</f>
        <v>0</v>
      </c>
      <c r="K435">
        <f>ROUNDDOWN(VLOOKUP($D435,'단계별 1일동안 획득하는 보상 량'!$B:$G,LEFT('건물 성장 비용'!K$3,1)+1,0)
*IF(MOD($F435+LEFT($G$3,1)+4,5)=$U$5,$V$5)
*$E435,0)</f>
        <v>0</v>
      </c>
      <c r="L435">
        <f>ROUNDDOWN(VLOOKUP($D435,'단계별 1일동안 획득하는 보상 량'!$B:$G,LEFT('건물 성장 비용'!L$3,1)+1,0)
*IF(MOD($F435+LEFT($G$3,1)+4,5)=$U$5,$V$5)
*$E435,0)</f>
        <v>6450407</v>
      </c>
      <c r="M435">
        <f>ROUNDDOWN(VLOOKUP($D435,'단계별 1일동안 획득하는 보상 량'!$B:$G,LEFT('건물 성장 비용'!M$3,1)+1,0)
*IF(MOD($F435+LEFT($G$3,1)+4,5)=$U$5,$V$5)
*$E435,0)</f>
        <v>0</v>
      </c>
      <c r="N435">
        <f>ROUNDDOWN(VLOOKUP($D435,'단계별 1일동안 획득하는 보상 량'!$B:$G,LEFT('건물 성장 비용'!N$3,1)+1,0)
*IF(MOD($F435+LEFT($G$3,1)+4,5)=$U$5,$V$5)
*$E435,0)</f>
        <v>6450407</v>
      </c>
      <c r="O435">
        <f>ROUNDDOWN(VLOOKUP($D435,'단계별 1일동안 획득하는 보상 량'!$B:$G,LEFT('건물 성장 비용'!O$3,1)+1,0)
*IF(MOD($F435+LEFT($G$3,1)+4,5)=$U$5,$V$5)
*$E435,0)</f>
        <v>0</v>
      </c>
      <c r="P435">
        <f>ROUNDDOWN(VLOOKUP($D435,'단계별 1일동안 획득하는 보상 량'!$B:$G,LEFT('건물 성장 비용'!P$3,1)+1,0)
*IF(MOD($F435+LEFT($G$3,1)+4,5)=$U$5,$V$5)
*$E435,0)</f>
        <v>6450407</v>
      </c>
      <c r="Q435">
        <f>ROUNDDOWN(VLOOKUP($D435,'단계별 1일동안 획득하는 보상 량'!$B:$G,LEFT('건물 성장 비용'!Q$3,1)+1,0)
*IF(MOD($F435+LEFT($G$3,1)+4,5)=$U$5,$V$5)
*$E435,0)</f>
        <v>0</v>
      </c>
      <c r="R435">
        <f>ROUNDDOWN(VLOOKUP($D435,'단계별 1일동안 획득하는 보상 량'!$B:$G,LEFT('건물 성장 비용'!R$3,1)+1,0)
*IF(MOD($F435+LEFT($G$3,1)+4,5)=$U$5,$V$5)
*$E435,0)</f>
        <v>6450407</v>
      </c>
      <c r="S435">
        <f>ROUNDDOWN(VLOOKUP($D435,'단계별 1일동안 획득하는 보상 량'!$B:$G,LEFT('건물 성장 비용'!S$3,1)+1,0)
*IF(MOD($F435+LEFT($G$3,1)+4,5)=$U$5,$V$5)
*$E435,0)</f>
        <v>3870244</v>
      </c>
    </row>
    <row r="436" spans="4:19" x14ac:dyDescent="0.3">
      <c r="D436">
        <f t="shared" si="6"/>
        <v>87</v>
      </c>
      <c r="E436" s="30">
        <v>1</v>
      </c>
      <c r="F436" s="27">
        <v>432</v>
      </c>
      <c r="G436">
        <f>ROUNDDOWN(VLOOKUP($D436,'단계별 1일동안 획득하는 보상 량'!$B:$G,LEFT('건물 성장 비용'!G$3,1)+1,0)
*IF(MOD($F436+LEFT($G$3,1)+4,5)=$U$6,$V$6)
*$E436,0)</f>
        <v>9675611</v>
      </c>
      <c r="H436">
        <f>ROUNDDOWN(VLOOKUP($D436,'단계별 1일동안 획득하는 보상 량'!$B:$G,LEFT('건물 성장 비용'!H$3,1)+1,0)
*IF(MOD($F436+LEFT($G$3,1)+4,5)=$U$6,$V$6)
*$E436,0)</f>
        <v>0</v>
      </c>
      <c r="I436">
        <f>ROUNDDOWN(VLOOKUP($D436,'단계별 1일동안 획득하는 보상 량'!$B:$G,LEFT('건물 성장 비용'!I$3,1)+1,0)
*IF(MOD($F436+LEFT($G$3,1)+4,5)=$U$6,$V$6)
*$E436,0)</f>
        <v>5805366</v>
      </c>
      <c r="J436">
        <f>ROUNDDOWN(VLOOKUP($D436,'단계별 1일동안 획득하는 보상 량'!$B:$G,LEFT('건물 성장 비용'!J$3,1)+1,0)
*IF(MOD($F436+LEFT($G$3,1)+4,5)=$U$6,$V$6)
*$E436,0)</f>
        <v>0</v>
      </c>
      <c r="K436">
        <f>ROUNDDOWN(VLOOKUP($D436,'단계별 1일동안 획득하는 보상 량'!$B:$G,LEFT('건물 성장 비용'!K$3,1)+1,0)
*IF(MOD($F436+LEFT($G$3,1)+4,5)=$U$6,$V$6)
*$E436,0)</f>
        <v>0</v>
      </c>
      <c r="L436">
        <f>ROUNDDOWN(VLOOKUP($D436,'단계별 1일동안 획득하는 보상 량'!$B:$G,LEFT('건물 성장 비용'!L$3,1)+1,0)
*IF(MOD($F436+LEFT($G$3,1)+4,5)=$U$6,$V$6)
*$E436,0)</f>
        <v>9675611</v>
      </c>
      <c r="M436">
        <f>ROUNDDOWN(VLOOKUP($D436,'단계별 1일동안 획득하는 보상 량'!$B:$G,LEFT('건물 성장 비용'!M$3,1)+1,0)
*IF(MOD($F436+LEFT($G$3,1)+4,5)=$U$6,$V$6)
*$E436,0)</f>
        <v>0</v>
      </c>
      <c r="N436">
        <f>ROUNDDOWN(VLOOKUP($D436,'단계별 1일동안 획득하는 보상 량'!$B:$G,LEFT('건물 성장 비용'!N$3,1)+1,0)
*IF(MOD($F436+LEFT($G$3,1)+4,5)=$U$6,$V$6)
*$E436,0)</f>
        <v>9675611</v>
      </c>
      <c r="O436">
        <f>ROUNDDOWN(VLOOKUP($D436,'단계별 1일동안 획득하는 보상 량'!$B:$G,LEFT('건물 성장 비용'!O$3,1)+1,0)
*IF(MOD($F436+LEFT($G$3,1)+4,5)=$U$6,$V$6)
*$E436,0)</f>
        <v>0</v>
      </c>
      <c r="P436">
        <f>ROUNDDOWN(VLOOKUP($D436,'단계별 1일동안 획득하는 보상 량'!$B:$G,LEFT('건물 성장 비용'!P$3,1)+1,0)
*IF(MOD($F436+LEFT($G$3,1)+4,5)=$U$6,$V$6)
*$E436,0)</f>
        <v>9675611</v>
      </c>
      <c r="Q436">
        <f>ROUNDDOWN(VLOOKUP($D436,'단계별 1일동안 획득하는 보상 량'!$B:$G,LEFT('건물 성장 비용'!Q$3,1)+1,0)
*IF(MOD($F436+LEFT($G$3,1)+4,5)=$U$6,$V$6)
*$E436,0)</f>
        <v>0</v>
      </c>
      <c r="R436">
        <f>ROUNDDOWN(VLOOKUP($D436,'단계별 1일동안 획득하는 보상 량'!$B:$G,LEFT('건물 성장 비용'!R$3,1)+1,0)
*IF(MOD($F436+LEFT($G$3,1)+4,5)=$U$6,$V$6)
*$E436,0)</f>
        <v>9675611</v>
      </c>
      <c r="S436">
        <f>ROUNDDOWN(VLOOKUP($D436,'단계별 1일동안 획득하는 보상 량'!$B:$G,LEFT('건물 성장 비용'!S$3,1)+1,0)
*IF(MOD($F436+LEFT($G$3,1)+4,5)=$U$6,$V$6)
*$E436,0)</f>
        <v>5805366</v>
      </c>
    </row>
    <row r="437" spans="4:19" x14ac:dyDescent="0.3">
      <c r="D437">
        <f t="shared" si="6"/>
        <v>87</v>
      </c>
      <c r="E437" s="30">
        <v>1</v>
      </c>
      <c r="F437" s="27">
        <v>433</v>
      </c>
      <c r="G437">
        <f>ROUNDDOWN(VLOOKUP($D437,'단계별 1일동안 획득하는 보상 량'!$B:$G,LEFT('건물 성장 비용'!G$3,1)+1,0)
*IF(MOD($F437+LEFT($G$3,1)+4,5)=$U$7,$V$7)
*$E437,0)</f>
        <v>12900815</v>
      </c>
      <c r="H437">
        <f>ROUNDDOWN(VLOOKUP($D437,'단계별 1일동안 획득하는 보상 량'!$B:$G,LEFT('건물 성장 비용'!H$3,1)+1,0)
*IF(MOD($F437+LEFT($G$3,1)+4,5)=$U$7,$V$7)
*$E437,0)</f>
        <v>0</v>
      </c>
      <c r="I437">
        <f>ROUNDDOWN(VLOOKUP($D437,'단계별 1일동안 획득하는 보상 량'!$B:$G,LEFT('건물 성장 비용'!I$3,1)+1,0)
*IF(MOD($F437+LEFT($G$3,1)+4,5)=$U$7,$V$7)
*$E437,0)</f>
        <v>7740489</v>
      </c>
      <c r="J437">
        <f>ROUNDDOWN(VLOOKUP($D437,'단계별 1일동안 획득하는 보상 량'!$B:$G,LEFT('건물 성장 비용'!J$3,1)+1,0)
*IF(MOD($F437+LEFT($G$3,1)+4,5)=$U$7,$V$7)
*$E437,0)</f>
        <v>0</v>
      </c>
      <c r="K437">
        <f>ROUNDDOWN(VLOOKUP($D437,'단계별 1일동안 획득하는 보상 량'!$B:$G,LEFT('건물 성장 비용'!K$3,1)+1,0)
*IF(MOD($F437+LEFT($G$3,1)+4,5)=$U$7,$V$7)
*$E437,0)</f>
        <v>0</v>
      </c>
      <c r="L437">
        <f>ROUNDDOWN(VLOOKUP($D437,'단계별 1일동안 획득하는 보상 량'!$B:$G,LEFT('건물 성장 비용'!L$3,1)+1,0)
*IF(MOD($F437+LEFT($G$3,1)+4,5)=$U$7,$V$7)
*$E437,0)</f>
        <v>12900815</v>
      </c>
      <c r="M437">
        <f>ROUNDDOWN(VLOOKUP($D437,'단계별 1일동안 획득하는 보상 량'!$B:$G,LEFT('건물 성장 비용'!M$3,1)+1,0)
*IF(MOD($F437+LEFT($G$3,1)+4,5)=$U$7,$V$7)
*$E437,0)</f>
        <v>0</v>
      </c>
      <c r="N437">
        <f>ROUNDDOWN(VLOOKUP($D437,'단계별 1일동안 획득하는 보상 량'!$B:$G,LEFT('건물 성장 비용'!N$3,1)+1,0)
*IF(MOD($F437+LEFT($G$3,1)+4,5)=$U$7,$V$7)
*$E437,0)</f>
        <v>12900815</v>
      </c>
      <c r="O437">
        <f>ROUNDDOWN(VLOOKUP($D437,'단계별 1일동안 획득하는 보상 량'!$B:$G,LEFT('건물 성장 비용'!O$3,1)+1,0)
*IF(MOD($F437+LEFT($G$3,1)+4,5)=$U$7,$V$7)
*$E437,0)</f>
        <v>0</v>
      </c>
      <c r="P437">
        <f>ROUNDDOWN(VLOOKUP($D437,'단계별 1일동안 획득하는 보상 량'!$B:$G,LEFT('건물 성장 비용'!P$3,1)+1,0)
*IF(MOD($F437+LEFT($G$3,1)+4,5)=$U$7,$V$7)
*$E437,0)</f>
        <v>12900815</v>
      </c>
      <c r="Q437">
        <f>ROUNDDOWN(VLOOKUP($D437,'단계별 1일동안 획득하는 보상 량'!$B:$G,LEFT('건물 성장 비용'!Q$3,1)+1,0)
*IF(MOD($F437+LEFT($G$3,1)+4,5)=$U$7,$V$7)
*$E437,0)</f>
        <v>0</v>
      </c>
      <c r="R437">
        <f>ROUNDDOWN(VLOOKUP($D437,'단계별 1일동안 획득하는 보상 량'!$B:$G,LEFT('건물 성장 비용'!R$3,1)+1,0)
*IF(MOD($F437+LEFT($G$3,1)+4,5)=$U$7,$V$7)
*$E437,0)</f>
        <v>12900815</v>
      </c>
      <c r="S437">
        <f>ROUNDDOWN(VLOOKUP($D437,'단계별 1일동안 획득하는 보상 량'!$B:$G,LEFT('건물 성장 비용'!S$3,1)+1,0)
*IF(MOD($F437+LEFT($G$3,1)+4,5)=$U$7,$V$7)
*$E437,0)</f>
        <v>7740489</v>
      </c>
    </row>
    <row r="438" spans="4:19" x14ac:dyDescent="0.3">
      <c r="D438">
        <f t="shared" si="6"/>
        <v>87</v>
      </c>
      <c r="E438" s="30">
        <v>1</v>
      </c>
      <c r="F438" s="27">
        <v>434</v>
      </c>
      <c r="G438">
        <f>ROUNDDOWN(VLOOKUP($D438,'단계별 1일동안 획득하는 보상 량'!$B:$G,LEFT('건물 성장 비용'!G$3,1)+1,0)
*IF(MOD($F438+LEFT($G$3,1)+4,5)=$U$8,$V$8)
*$E438,0)</f>
        <v>16126019</v>
      </c>
      <c r="H438">
        <f>ROUNDDOWN(VLOOKUP($D438,'단계별 1일동안 획득하는 보상 량'!$B:$G,LEFT('건물 성장 비용'!H$3,1)+1,0)
*IF(MOD($F438+LEFT($G$3,1)+4,5)=$U$8,$V$8)
*$E438,0)</f>
        <v>0</v>
      </c>
      <c r="I438">
        <f>ROUNDDOWN(VLOOKUP($D438,'단계별 1일동안 획득하는 보상 량'!$B:$G,LEFT('건물 성장 비용'!I$3,1)+1,0)
*IF(MOD($F438+LEFT($G$3,1)+4,5)=$U$8,$V$8)
*$E438,0)</f>
        <v>9675611</v>
      </c>
      <c r="J438">
        <f>ROUNDDOWN(VLOOKUP($D438,'단계별 1일동안 획득하는 보상 량'!$B:$G,LEFT('건물 성장 비용'!J$3,1)+1,0)
*IF(MOD($F438+LEFT($G$3,1)+4,5)=$U$8,$V$8)
*$E438,0)</f>
        <v>0</v>
      </c>
      <c r="K438">
        <f>ROUNDDOWN(VLOOKUP($D438,'단계별 1일동안 획득하는 보상 량'!$B:$G,LEFT('건물 성장 비용'!K$3,1)+1,0)
*IF(MOD($F438+LEFT($G$3,1)+4,5)=$U$8,$V$8)
*$E438,0)</f>
        <v>0</v>
      </c>
      <c r="L438">
        <f>ROUNDDOWN(VLOOKUP($D438,'단계별 1일동안 획득하는 보상 량'!$B:$G,LEFT('건물 성장 비용'!L$3,1)+1,0)
*IF(MOD($F438+LEFT($G$3,1)+4,5)=$U$8,$V$8)
*$E438,0)</f>
        <v>16126019</v>
      </c>
      <c r="M438">
        <f>ROUNDDOWN(VLOOKUP($D438,'단계별 1일동안 획득하는 보상 량'!$B:$G,LEFT('건물 성장 비용'!M$3,1)+1,0)
*IF(MOD($F438+LEFT($G$3,1)+4,5)=$U$8,$V$8)
*$E438,0)</f>
        <v>0</v>
      </c>
      <c r="N438">
        <f>ROUNDDOWN(VLOOKUP($D438,'단계별 1일동안 획득하는 보상 량'!$B:$G,LEFT('건물 성장 비용'!N$3,1)+1,0)
*IF(MOD($F438+LEFT($G$3,1)+4,5)=$U$8,$V$8)
*$E438,0)</f>
        <v>16126019</v>
      </c>
      <c r="O438">
        <f>ROUNDDOWN(VLOOKUP($D438,'단계별 1일동안 획득하는 보상 량'!$B:$G,LEFT('건물 성장 비용'!O$3,1)+1,0)
*IF(MOD($F438+LEFT($G$3,1)+4,5)=$U$8,$V$8)
*$E438,0)</f>
        <v>0</v>
      </c>
      <c r="P438">
        <f>ROUNDDOWN(VLOOKUP($D438,'단계별 1일동안 획득하는 보상 량'!$B:$G,LEFT('건물 성장 비용'!P$3,1)+1,0)
*IF(MOD($F438+LEFT($G$3,1)+4,5)=$U$8,$V$8)
*$E438,0)</f>
        <v>16126019</v>
      </c>
      <c r="Q438">
        <f>ROUNDDOWN(VLOOKUP($D438,'단계별 1일동안 획득하는 보상 량'!$B:$G,LEFT('건물 성장 비용'!Q$3,1)+1,0)
*IF(MOD($F438+LEFT($G$3,1)+4,5)=$U$8,$V$8)
*$E438,0)</f>
        <v>0</v>
      </c>
      <c r="R438">
        <f>ROUNDDOWN(VLOOKUP($D438,'단계별 1일동안 획득하는 보상 량'!$B:$G,LEFT('건물 성장 비용'!R$3,1)+1,0)
*IF(MOD($F438+LEFT($G$3,1)+4,5)=$U$8,$V$8)
*$E438,0)</f>
        <v>16126019</v>
      </c>
      <c r="S438">
        <f>ROUNDDOWN(VLOOKUP($D438,'단계별 1일동안 획득하는 보상 량'!$B:$G,LEFT('건물 성장 비용'!S$3,1)+1,0)
*IF(MOD($F438+LEFT($G$3,1)+4,5)=$U$8,$V$8)
*$E438,0)</f>
        <v>9675611</v>
      </c>
    </row>
    <row r="439" spans="4:19" x14ac:dyDescent="0.3">
      <c r="D439">
        <f t="shared" si="6"/>
        <v>87</v>
      </c>
      <c r="E439" s="30">
        <v>1</v>
      </c>
      <c r="F439" s="27">
        <v>435</v>
      </c>
      <c r="G439">
        <f>ROUNDDOWN(VLOOKUP($D439,'단계별 1일동안 획득하는 보상 량'!$B:$G,LEFT('건물 성장 비용'!G$3,1)+1,0)
*IF(MOD($F439+LEFT($G$3,1)+4,5)=$U$9,$V$9)
*$E439,0)</f>
        <v>19351223</v>
      </c>
      <c r="H439">
        <f>ROUNDDOWN(VLOOKUP($D439,'단계별 1일동안 획득하는 보상 량'!$B:$G,LEFT('건물 성장 비용'!H$3,1)+1,0)
*IF(MOD($F439+LEFT($G$3,1)+4,5)=$U$9,$V$9)
*$E439,0)</f>
        <v>0</v>
      </c>
      <c r="I439">
        <f>ROUNDDOWN(VLOOKUP($D439,'단계별 1일동안 획득하는 보상 량'!$B:$G,LEFT('건물 성장 비용'!I$3,1)+1,0)
*IF(MOD($F439+LEFT($G$3,1)+4,5)=$U$9,$V$9)
*$E439,0)</f>
        <v>11610733</v>
      </c>
      <c r="J439">
        <f>ROUNDDOWN(VLOOKUP($D439,'단계별 1일동안 획득하는 보상 량'!$B:$G,LEFT('건물 성장 비용'!J$3,1)+1,0)
*IF(MOD($F439+LEFT($G$3,1)+4,5)=$U$9,$V$9)
*$E439,0)</f>
        <v>0</v>
      </c>
      <c r="K439">
        <f>ROUNDDOWN(VLOOKUP($D439,'단계별 1일동안 획득하는 보상 량'!$B:$G,LEFT('건물 성장 비용'!K$3,1)+1,0)
*IF(MOD($F439+LEFT($G$3,1)+4,5)=$U$9,$V$9)
*$E439,0)</f>
        <v>0</v>
      </c>
      <c r="L439">
        <f>ROUNDDOWN(VLOOKUP($D439,'단계별 1일동안 획득하는 보상 량'!$B:$G,LEFT('건물 성장 비용'!L$3,1)+1,0)
*IF(MOD($F439+LEFT($G$3,1)+4,5)=$U$9,$V$9)
*$E439,0)</f>
        <v>19351223</v>
      </c>
      <c r="M439">
        <f>ROUNDDOWN(VLOOKUP($D439,'단계별 1일동안 획득하는 보상 량'!$B:$G,LEFT('건물 성장 비용'!M$3,1)+1,0)
*IF(MOD($F439+LEFT($G$3,1)+4,5)=$U$9,$V$9)
*$E439,0)</f>
        <v>0</v>
      </c>
      <c r="N439">
        <f>ROUNDDOWN(VLOOKUP($D439,'단계별 1일동안 획득하는 보상 량'!$B:$G,LEFT('건물 성장 비용'!N$3,1)+1,0)
*IF(MOD($F439+LEFT($G$3,1)+4,5)=$U$9,$V$9)
*$E439,0)</f>
        <v>19351223</v>
      </c>
      <c r="O439">
        <f>ROUNDDOWN(VLOOKUP($D439,'단계별 1일동안 획득하는 보상 량'!$B:$G,LEFT('건물 성장 비용'!O$3,1)+1,0)
*IF(MOD($F439+LEFT($G$3,1)+4,5)=$U$9,$V$9)
*$E439,0)</f>
        <v>0</v>
      </c>
      <c r="P439">
        <f>ROUNDDOWN(VLOOKUP($D439,'단계별 1일동안 획득하는 보상 량'!$B:$G,LEFT('건물 성장 비용'!P$3,1)+1,0)
*IF(MOD($F439+LEFT($G$3,1)+4,5)=$U$9,$V$9)
*$E439,0)</f>
        <v>19351223</v>
      </c>
      <c r="Q439">
        <f>ROUNDDOWN(VLOOKUP($D439,'단계별 1일동안 획득하는 보상 량'!$B:$G,LEFT('건물 성장 비용'!Q$3,1)+1,0)
*IF(MOD($F439+LEFT($G$3,1)+4,5)=$U$9,$V$9)
*$E439,0)</f>
        <v>0</v>
      </c>
      <c r="R439">
        <f>ROUNDDOWN(VLOOKUP($D439,'단계별 1일동안 획득하는 보상 량'!$B:$G,LEFT('건물 성장 비용'!R$3,1)+1,0)
*IF(MOD($F439+LEFT($G$3,1)+4,5)=$U$9,$V$9)
*$E439,0)</f>
        <v>19351223</v>
      </c>
      <c r="S439">
        <f>ROUNDDOWN(VLOOKUP($D439,'단계별 1일동안 획득하는 보상 량'!$B:$G,LEFT('건물 성장 비용'!S$3,1)+1,0)
*IF(MOD($F439+LEFT($G$3,1)+4,5)=$U$9,$V$9)
*$E439,0)</f>
        <v>11610733</v>
      </c>
    </row>
    <row r="440" spans="4:19" x14ac:dyDescent="0.3">
      <c r="D440">
        <f t="shared" si="6"/>
        <v>88</v>
      </c>
      <c r="E440" s="30">
        <v>1</v>
      </c>
      <c r="F440" s="27">
        <v>436</v>
      </c>
      <c r="G440">
        <f>ROUNDDOWN(VLOOKUP($D440,'단계별 1일동안 획득하는 보상 량'!$B:$G,LEFT('건물 성장 비용'!G$3,1)+1,0)
*IF(MOD($F440+LEFT($G$3,1)+4,5)=$U$5,$V$5)
*$E440,0)</f>
        <v>7740489</v>
      </c>
      <c r="H440">
        <f>ROUNDDOWN(VLOOKUP($D440,'단계별 1일동안 획득하는 보상 량'!$B:$G,LEFT('건물 성장 비용'!H$3,1)+1,0)
*IF(MOD($F440+LEFT($G$3,1)+4,5)=$U$5,$V$5)
*$E440,0)</f>
        <v>0</v>
      </c>
      <c r="I440">
        <f>ROUNDDOWN(VLOOKUP($D440,'단계별 1일동안 획득하는 보상 량'!$B:$G,LEFT('건물 성장 비용'!I$3,1)+1,0)
*IF(MOD($F440+LEFT($G$3,1)+4,5)=$U$5,$V$5)
*$E440,0)</f>
        <v>0</v>
      </c>
      <c r="J440">
        <f>ROUNDDOWN(VLOOKUP($D440,'단계별 1일동안 획득하는 보상 량'!$B:$G,LEFT('건물 성장 비용'!J$3,1)+1,0)
*IF(MOD($F440+LEFT($G$3,1)+4,5)=$U$5,$V$5)
*$E440,0)</f>
        <v>3096195</v>
      </c>
      <c r="K440">
        <f>ROUNDDOWN(VLOOKUP($D440,'단계별 1일동안 획득하는 보상 량'!$B:$G,LEFT('건물 성장 비용'!K$3,1)+1,0)
*IF(MOD($F440+LEFT($G$3,1)+4,5)=$U$5,$V$5)
*$E440,0)</f>
        <v>0</v>
      </c>
      <c r="L440">
        <f>ROUNDDOWN(VLOOKUP($D440,'단계별 1일동안 획득하는 보상 량'!$B:$G,LEFT('건물 성장 비용'!L$3,1)+1,0)
*IF(MOD($F440+LEFT($G$3,1)+4,5)=$U$5,$V$5)
*$E440,0)</f>
        <v>7740489</v>
      </c>
      <c r="M440">
        <f>ROUNDDOWN(VLOOKUP($D440,'단계별 1일동안 획득하는 보상 량'!$B:$G,LEFT('건물 성장 비용'!M$3,1)+1,0)
*IF(MOD($F440+LEFT($G$3,1)+4,5)=$U$5,$V$5)
*$E440,0)</f>
        <v>0</v>
      </c>
      <c r="N440">
        <f>ROUNDDOWN(VLOOKUP($D440,'단계별 1일동안 획득하는 보상 량'!$B:$G,LEFT('건물 성장 비용'!N$3,1)+1,0)
*IF(MOD($F440+LEFT($G$3,1)+4,5)=$U$5,$V$5)
*$E440,0)</f>
        <v>7740489</v>
      </c>
      <c r="O440">
        <f>ROUNDDOWN(VLOOKUP($D440,'단계별 1일동안 획득하는 보상 량'!$B:$G,LEFT('건물 성장 비용'!O$3,1)+1,0)
*IF(MOD($F440+LEFT($G$3,1)+4,5)=$U$5,$V$5)
*$E440,0)</f>
        <v>3096195</v>
      </c>
      <c r="P440">
        <f>ROUNDDOWN(VLOOKUP($D440,'단계별 1일동안 획득하는 보상 량'!$B:$G,LEFT('건물 성장 비용'!P$3,1)+1,0)
*IF(MOD($F440+LEFT($G$3,1)+4,5)=$U$5,$V$5)
*$E440,0)</f>
        <v>7740489</v>
      </c>
      <c r="Q440">
        <f>ROUNDDOWN(VLOOKUP($D440,'단계별 1일동안 획득하는 보상 량'!$B:$G,LEFT('건물 성장 비용'!Q$3,1)+1,0)
*IF(MOD($F440+LEFT($G$3,1)+4,5)=$U$5,$V$5)
*$E440,0)</f>
        <v>0</v>
      </c>
      <c r="R440">
        <f>ROUNDDOWN(VLOOKUP($D440,'단계별 1일동안 획득하는 보상 량'!$B:$G,LEFT('건물 성장 비용'!R$3,1)+1,0)
*IF(MOD($F440+LEFT($G$3,1)+4,5)=$U$5,$V$5)
*$E440,0)</f>
        <v>7740489</v>
      </c>
      <c r="S440">
        <f>ROUNDDOWN(VLOOKUP($D440,'단계별 1일동안 획득하는 보상 량'!$B:$G,LEFT('건물 성장 비용'!S$3,1)+1,0)
*IF(MOD($F440+LEFT($G$3,1)+4,5)=$U$5,$V$5)
*$E440,0)</f>
        <v>0</v>
      </c>
    </row>
    <row r="441" spans="4:19" x14ac:dyDescent="0.3">
      <c r="D441">
        <f t="shared" si="6"/>
        <v>88</v>
      </c>
      <c r="E441" s="30">
        <v>1</v>
      </c>
      <c r="F441" s="27">
        <v>437</v>
      </c>
      <c r="G441">
        <f>ROUNDDOWN(VLOOKUP($D441,'단계별 1일동안 획득하는 보상 량'!$B:$G,LEFT('건물 성장 비용'!G$3,1)+1,0)
*IF(MOD($F441+LEFT($G$3,1)+4,5)=$U$6,$V$6)
*$E441,0)</f>
        <v>11610733</v>
      </c>
      <c r="H441">
        <f>ROUNDDOWN(VLOOKUP($D441,'단계별 1일동안 획득하는 보상 량'!$B:$G,LEFT('건물 성장 비용'!H$3,1)+1,0)
*IF(MOD($F441+LEFT($G$3,1)+4,5)=$U$6,$V$6)
*$E441,0)</f>
        <v>0</v>
      </c>
      <c r="I441">
        <f>ROUNDDOWN(VLOOKUP($D441,'단계별 1일동안 획득하는 보상 량'!$B:$G,LEFT('건물 성장 비용'!I$3,1)+1,0)
*IF(MOD($F441+LEFT($G$3,1)+4,5)=$U$6,$V$6)
*$E441,0)</f>
        <v>0</v>
      </c>
      <c r="J441">
        <f>ROUNDDOWN(VLOOKUP($D441,'단계별 1일동안 획득하는 보상 량'!$B:$G,LEFT('건물 성장 비용'!J$3,1)+1,0)
*IF(MOD($F441+LEFT($G$3,1)+4,5)=$U$6,$V$6)
*$E441,0)</f>
        <v>4644293</v>
      </c>
      <c r="K441">
        <f>ROUNDDOWN(VLOOKUP($D441,'단계별 1일동안 획득하는 보상 량'!$B:$G,LEFT('건물 성장 비용'!K$3,1)+1,0)
*IF(MOD($F441+LEFT($G$3,1)+4,5)=$U$6,$V$6)
*$E441,0)</f>
        <v>0</v>
      </c>
      <c r="L441">
        <f>ROUNDDOWN(VLOOKUP($D441,'단계별 1일동안 획득하는 보상 량'!$B:$G,LEFT('건물 성장 비용'!L$3,1)+1,0)
*IF(MOD($F441+LEFT($G$3,1)+4,5)=$U$6,$V$6)
*$E441,0)</f>
        <v>11610733</v>
      </c>
      <c r="M441">
        <f>ROUNDDOWN(VLOOKUP($D441,'단계별 1일동안 획득하는 보상 량'!$B:$G,LEFT('건물 성장 비용'!M$3,1)+1,0)
*IF(MOD($F441+LEFT($G$3,1)+4,5)=$U$6,$V$6)
*$E441,0)</f>
        <v>0</v>
      </c>
      <c r="N441">
        <f>ROUNDDOWN(VLOOKUP($D441,'단계별 1일동안 획득하는 보상 량'!$B:$G,LEFT('건물 성장 비용'!N$3,1)+1,0)
*IF(MOD($F441+LEFT($G$3,1)+4,5)=$U$6,$V$6)
*$E441,0)</f>
        <v>11610733</v>
      </c>
      <c r="O441">
        <f>ROUNDDOWN(VLOOKUP($D441,'단계별 1일동안 획득하는 보상 량'!$B:$G,LEFT('건물 성장 비용'!O$3,1)+1,0)
*IF(MOD($F441+LEFT($G$3,1)+4,5)=$U$6,$V$6)
*$E441,0)</f>
        <v>4644293</v>
      </c>
      <c r="P441">
        <f>ROUNDDOWN(VLOOKUP($D441,'단계별 1일동안 획득하는 보상 량'!$B:$G,LEFT('건물 성장 비용'!P$3,1)+1,0)
*IF(MOD($F441+LEFT($G$3,1)+4,5)=$U$6,$V$6)
*$E441,0)</f>
        <v>11610733</v>
      </c>
      <c r="Q441">
        <f>ROUNDDOWN(VLOOKUP($D441,'단계별 1일동안 획득하는 보상 량'!$B:$G,LEFT('건물 성장 비용'!Q$3,1)+1,0)
*IF(MOD($F441+LEFT($G$3,1)+4,5)=$U$6,$V$6)
*$E441,0)</f>
        <v>0</v>
      </c>
      <c r="R441">
        <f>ROUNDDOWN(VLOOKUP($D441,'단계별 1일동안 획득하는 보상 량'!$B:$G,LEFT('건물 성장 비용'!R$3,1)+1,0)
*IF(MOD($F441+LEFT($G$3,1)+4,5)=$U$6,$V$6)
*$E441,0)</f>
        <v>11610733</v>
      </c>
      <c r="S441">
        <f>ROUNDDOWN(VLOOKUP($D441,'단계별 1일동안 획득하는 보상 량'!$B:$G,LEFT('건물 성장 비용'!S$3,1)+1,0)
*IF(MOD($F441+LEFT($G$3,1)+4,5)=$U$6,$V$6)
*$E441,0)</f>
        <v>0</v>
      </c>
    </row>
    <row r="442" spans="4:19" x14ac:dyDescent="0.3">
      <c r="D442">
        <f t="shared" si="6"/>
        <v>88</v>
      </c>
      <c r="E442" s="30">
        <v>1</v>
      </c>
      <c r="F442" s="27">
        <v>438</v>
      </c>
      <c r="G442">
        <f>ROUNDDOWN(VLOOKUP($D442,'단계별 1일동안 획득하는 보상 량'!$B:$G,LEFT('건물 성장 비용'!G$3,1)+1,0)
*IF(MOD($F442+LEFT($G$3,1)+4,5)=$U$7,$V$7)
*$E442,0)</f>
        <v>15480978</v>
      </c>
      <c r="H442">
        <f>ROUNDDOWN(VLOOKUP($D442,'단계별 1일동안 획득하는 보상 량'!$B:$G,LEFT('건물 성장 비용'!H$3,1)+1,0)
*IF(MOD($F442+LEFT($G$3,1)+4,5)=$U$7,$V$7)
*$E442,0)</f>
        <v>0</v>
      </c>
      <c r="I442">
        <f>ROUNDDOWN(VLOOKUP($D442,'단계별 1일동안 획득하는 보상 량'!$B:$G,LEFT('건물 성장 비용'!I$3,1)+1,0)
*IF(MOD($F442+LEFT($G$3,1)+4,5)=$U$7,$V$7)
*$E442,0)</f>
        <v>0</v>
      </c>
      <c r="J442">
        <f>ROUNDDOWN(VLOOKUP($D442,'단계별 1일동안 획득하는 보상 량'!$B:$G,LEFT('건물 성장 비용'!J$3,1)+1,0)
*IF(MOD($F442+LEFT($G$3,1)+4,5)=$U$7,$V$7)
*$E442,0)</f>
        <v>6192391</v>
      </c>
      <c r="K442">
        <f>ROUNDDOWN(VLOOKUP($D442,'단계별 1일동안 획득하는 보상 량'!$B:$G,LEFT('건물 성장 비용'!K$3,1)+1,0)
*IF(MOD($F442+LEFT($G$3,1)+4,5)=$U$7,$V$7)
*$E442,0)</f>
        <v>0</v>
      </c>
      <c r="L442">
        <f>ROUNDDOWN(VLOOKUP($D442,'단계별 1일동안 획득하는 보상 량'!$B:$G,LEFT('건물 성장 비용'!L$3,1)+1,0)
*IF(MOD($F442+LEFT($G$3,1)+4,5)=$U$7,$V$7)
*$E442,0)</f>
        <v>15480978</v>
      </c>
      <c r="M442">
        <f>ROUNDDOWN(VLOOKUP($D442,'단계별 1일동안 획득하는 보상 량'!$B:$G,LEFT('건물 성장 비용'!M$3,1)+1,0)
*IF(MOD($F442+LEFT($G$3,1)+4,5)=$U$7,$V$7)
*$E442,0)</f>
        <v>0</v>
      </c>
      <c r="N442">
        <f>ROUNDDOWN(VLOOKUP($D442,'단계별 1일동안 획득하는 보상 량'!$B:$G,LEFT('건물 성장 비용'!N$3,1)+1,0)
*IF(MOD($F442+LEFT($G$3,1)+4,5)=$U$7,$V$7)
*$E442,0)</f>
        <v>15480978</v>
      </c>
      <c r="O442">
        <f>ROUNDDOWN(VLOOKUP($D442,'단계별 1일동안 획득하는 보상 량'!$B:$G,LEFT('건물 성장 비용'!O$3,1)+1,0)
*IF(MOD($F442+LEFT($G$3,1)+4,5)=$U$7,$V$7)
*$E442,0)</f>
        <v>6192391</v>
      </c>
      <c r="P442">
        <f>ROUNDDOWN(VLOOKUP($D442,'단계별 1일동안 획득하는 보상 량'!$B:$G,LEFT('건물 성장 비용'!P$3,1)+1,0)
*IF(MOD($F442+LEFT($G$3,1)+4,5)=$U$7,$V$7)
*$E442,0)</f>
        <v>15480978</v>
      </c>
      <c r="Q442">
        <f>ROUNDDOWN(VLOOKUP($D442,'단계별 1일동안 획득하는 보상 량'!$B:$G,LEFT('건물 성장 비용'!Q$3,1)+1,0)
*IF(MOD($F442+LEFT($G$3,1)+4,5)=$U$7,$V$7)
*$E442,0)</f>
        <v>0</v>
      </c>
      <c r="R442">
        <f>ROUNDDOWN(VLOOKUP($D442,'단계별 1일동안 획득하는 보상 량'!$B:$G,LEFT('건물 성장 비용'!R$3,1)+1,0)
*IF(MOD($F442+LEFT($G$3,1)+4,5)=$U$7,$V$7)
*$E442,0)</f>
        <v>15480978</v>
      </c>
      <c r="S442">
        <f>ROUNDDOWN(VLOOKUP($D442,'단계별 1일동안 획득하는 보상 량'!$B:$G,LEFT('건물 성장 비용'!S$3,1)+1,0)
*IF(MOD($F442+LEFT($G$3,1)+4,5)=$U$7,$V$7)
*$E442,0)</f>
        <v>0</v>
      </c>
    </row>
    <row r="443" spans="4:19" x14ac:dyDescent="0.3">
      <c r="D443">
        <f t="shared" si="6"/>
        <v>88</v>
      </c>
      <c r="E443" s="30">
        <v>1</v>
      </c>
      <c r="F443" s="27">
        <v>439</v>
      </c>
      <c r="G443">
        <f>ROUNDDOWN(VLOOKUP($D443,'단계별 1일동안 획득하는 보상 량'!$B:$G,LEFT('건물 성장 비용'!G$3,1)+1,0)
*IF(MOD($F443+LEFT($G$3,1)+4,5)=$U$8,$V$8)
*$E443,0)</f>
        <v>19351223</v>
      </c>
      <c r="H443">
        <f>ROUNDDOWN(VLOOKUP($D443,'단계별 1일동안 획득하는 보상 량'!$B:$G,LEFT('건물 성장 비용'!H$3,1)+1,0)
*IF(MOD($F443+LEFT($G$3,1)+4,5)=$U$8,$V$8)
*$E443,0)</f>
        <v>0</v>
      </c>
      <c r="I443">
        <f>ROUNDDOWN(VLOOKUP($D443,'단계별 1일동안 획득하는 보상 량'!$B:$G,LEFT('건물 성장 비용'!I$3,1)+1,0)
*IF(MOD($F443+LEFT($G$3,1)+4,5)=$U$8,$V$8)
*$E443,0)</f>
        <v>0</v>
      </c>
      <c r="J443">
        <f>ROUNDDOWN(VLOOKUP($D443,'단계별 1일동안 획득하는 보상 량'!$B:$G,LEFT('건물 성장 비용'!J$3,1)+1,0)
*IF(MOD($F443+LEFT($G$3,1)+4,5)=$U$8,$V$8)
*$E443,0)</f>
        <v>7740489</v>
      </c>
      <c r="K443">
        <f>ROUNDDOWN(VLOOKUP($D443,'단계별 1일동안 획득하는 보상 량'!$B:$G,LEFT('건물 성장 비용'!K$3,1)+1,0)
*IF(MOD($F443+LEFT($G$3,1)+4,5)=$U$8,$V$8)
*$E443,0)</f>
        <v>0</v>
      </c>
      <c r="L443">
        <f>ROUNDDOWN(VLOOKUP($D443,'단계별 1일동안 획득하는 보상 량'!$B:$G,LEFT('건물 성장 비용'!L$3,1)+1,0)
*IF(MOD($F443+LEFT($G$3,1)+4,5)=$U$8,$V$8)
*$E443,0)</f>
        <v>19351223</v>
      </c>
      <c r="M443">
        <f>ROUNDDOWN(VLOOKUP($D443,'단계별 1일동안 획득하는 보상 량'!$B:$G,LEFT('건물 성장 비용'!M$3,1)+1,0)
*IF(MOD($F443+LEFT($G$3,1)+4,5)=$U$8,$V$8)
*$E443,0)</f>
        <v>0</v>
      </c>
      <c r="N443">
        <f>ROUNDDOWN(VLOOKUP($D443,'단계별 1일동안 획득하는 보상 량'!$B:$G,LEFT('건물 성장 비용'!N$3,1)+1,0)
*IF(MOD($F443+LEFT($G$3,1)+4,5)=$U$8,$V$8)
*$E443,0)</f>
        <v>19351223</v>
      </c>
      <c r="O443">
        <f>ROUNDDOWN(VLOOKUP($D443,'단계별 1일동안 획득하는 보상 량'!$B:$G,LEFT('건물 성장 비용'!O$3,1)+1,0)
*IF(MOD($F443+LEFT($G$3,1)+4,5)=$U$8,$V$8)
*$E443,0)</f>
        <v>7740489</v>
      </c>
      <c r="P443">
        <f>ROUNDDOWN(VLOOKUP($D443,'단계별 1일동안 획득하는 보상 량'!$B:$G,LEFT('건물 성장 비용'!P$3,1)+1,0)
*IF(MOD($F443+LEFT($G$3,1)+4,5)=$U$8,$V$8)
*$E443,0)</f>
        <v>19351223</v>
      </c>
      <c r="Q443">
        <f>ROUNDDOWN(VLOOKUP($D443,'단계별 1일동안 획득하는 보상 량'!$B:$G,LEFT('건물 성장 비용'!Q$3,1)+1,0)
*IF(MOD($F443+LEFT($G$3,1)+4,5)=$U$8,$V$8)
*$E443,0)</f>
        <v>0</v>
      </c>
      <c r="R443">
        <f>ROUNDDOWN(VLOOKUP($D443,'단계별 1일동안 획득하는 보상 량'!$B:$G,LEFT('건물 성장 비용'!R$3,1)+1,0)
*IF(MOD($F443+LEFT($G$3,1)+4,5)=$U$8,$V$8)
*$E443,0)</f>
        <v>19351223</v>
      </c>
      <c r="S443">
        <f>ROUNDDOWN(VLOOKUP($D443,'단계별 1일동안 획득하는 보상 량'!$B:$G,LEFT('건물 성장 비용'!S$3,1)+1,0)
*IF(MOD($F443+LEFT($G$3,1)+4,5)=$U$8,$V$8)
*$E443,0)</f>
        <v>0</v>
      </c>
    </row>
    <row r="444" spans="4:19" x14ac:dyDescent="0.3">
      <c r="D444">
        <f t="shared" si="6"/>
        <v>88</v>
      </c>
      <c r="E444" s="30">
        <v>1</v>
      </c>
      <c r="F444" s="27">
        <v>440</v>
      </c>
      <c r="G444">
        <f>ROUNDDOWN(VLOOKUP($D444,'단계별 1일동안 획득하는 보상 량'!$B:$G,LEFT('건물 성장 비용'!G$3,1)+1,0)
*IF(MOD($F444+LEFT($G$3,1)+4,5)=$U$9,$V$9)
*$E444,0)</f>
        <v>23221467</v>
      </c>
      <c r="H444">
        <f>ROUNDDOWN(VLOOKUP($D444,'단계별 1일동안 획득하는 보상 량'!$B:$G,LEFT('건물 성장 비용'!H$3,1)+1,0)
*IF(MOD($F444+LEFT($G$3,1)+4,5)=$U$9,$V$9)
*$E444,0)</f>
        <v>0</v>
      </c>
      <c r="I444">
        <f>ROUNDDOWN(VLOOKUP($D444,'단계별 1일동안 획득하는 보상 량'!$B:$G,LEFT('건물 성장 비용'!I$3,1)+1,0)
*IF(MOD($F444+LEFT($G$3,1)+4,5)=$U$9,$V$9)
*$E444,0)</f>
        <v>0</v>
      </c>
      <c r="J444">
        <f>ROUNDDOWN(VLOOKUP($D444,'단계별 1일동안 획득하는 보상 량'!$B:$G,LEFT('건물 성장 비용'!J$3,1)+1,0)
*IF(MOD($F444+LEFT($G$3,1)+4,5)=$U$9,$V$9)
*$E444,0)</f>
        <v>9288587</v>
      </c>
      <c r="K444">
        <f>ROUNDDOWN(VLOOKUP($D444,'단계별 1일동안 획득하는 보상 량'!$B:$G,LEFT('건물 성장 비용'!K$3,1)+1,0)
*IF(MOD($F444+LEFT($G$3,1)+4,5)=$U$9,$V$9)
*$E444,0)</f>
        <v>0</v>
      </c>
      <c r="L444">
        <f>ROUNDDOWN(VLOOKUP($D444,'단계별 1일동안 획득하는 보상 량'!$B:$G,LEFT('건물 성장 비용'!L$3,1)+1,0)
*IF(MOD($F444+LEFT($G$3,1)+4,5)=$U$9,$V$9)
*$E444,0)</f>
        <v>23221467</v>
      </c>
      <c r="M444">
        <f>ROUNDDOWN(VLOOKUP($D444,'단계별 1일동안 획득하는 보상 량'!$B:$G,LEFT('건물 성장 비용'!M$3,1)+1,0)
*IF(MOD($F444+LEFT($G$3,1)+4,5)=$U$9,$V$9)
*$E444,0)</f>
        <v>0</v>
      </c>
      <c r="N444">
        <f>ROUNDDOWN(VLOOKUP($D444,'단계별 1일동안 획득하는 보상 량'!$B:$G,LEFT('건물 성장 비용'!N$3,1)+1,0)
*IF(MOD($F444+LEFT($G$3,1)+4,5)=$U$9,$V$9)
*$E444,0)</f>
        <v>23221467</v>
      </c>
      <c r="O444">
        <f>ROUNDDOWN(VLOOKUP($D444,'단계별 1일동안 획득하는 보상 량'!$B:$G,LEFT('건물 성장 비용'!O$3,1)+1,0)
*IF(MOD($F444+LEFT($G$3,1)+4,5)=$U$9,$V$9)
*$E444,0)</f>
        <v>9288587</v>
      </c>
      <c r="P444">
        <f>ROUNDDOWN(VLOOKUP($D444,'단계별 1일동안 획득하는 보상 량'!$B:$G,LEFT('건물 성장 비용'!P$3,1)+1,0)
*IF(MOD($F444+LEFT($G$3,1)+4,5)=$U$9,$V$9)
*$E444,0)</f>
        <v>23221467</v>
      </c>
      <c r="Q444">
        <f>ROUNDDOWN(VLOOKUP($D444,'단계별 1일동안 획득하는 보상 량'!$B:$G,LEFT('건물 성장 비용'!Q$3,1)+1,0)
*IF(MOD($F444+LEFT($G$3,1)+4,5)=$U$9,$V$9)
*$E444,0)</f>
        <v>0</v>
      </c>
      <c r="R444">
        <f>ROUNDDOWN(VLOOKUP($D444,'단계별 1일동안 획득하는 보상 량'!$B:$G,LEFT('건물 성장 비용'!R$3,1)+1,0)
*IF(MOD($F444+LEFT($G$3,1)+4,5)=$U$9,$V$9)
*$E444,0)</f>
        <v>23221467</v>
      </c>
      <c r="S444">
        <f>ROUNDDOWN(VLOOKUP($D444,'단계별 1일동안 획득하는 보상 량'!$B:$G,LEFT('건물 성장 비용'!S$3,1)+1,0)
*IF(MOD($F444+LEFT($G$3,1)+4,5)=$U$9,$V$9)
*$E444,0)</f>
        <v>0</v>
      </c>
    </row>
    <row r="445" spans="4:19" x14ac:dyDescent="0.3">
      <c r="D445">
        <f t="shared" si="6"/>
        <v>89</v>
      </c>
      <c r="E445" s="30">
        <v>1</v>
      </c>
      <c r="F445" s="27">
        <v>441</v>
      </c>
      <c r="G445">
        <f>ROUNDDOWN(VLOOKUP($D445,'단계별 1일동안 획득하는 보상 량'!$B:$G,LEFT('건물 성장 비용'!G$3,1)+1,0)
*IF(MOD($F445+LEFT($G$3,1)+4,5)=$U$5,$V$5)
*$E445,0)</f>
        <v>9288587</v>
      </c>
      <c r="H445">
        <f>ROUNDDOWN(VLOOKUP($D445,'단계별 1일동안 획득하는 보상 량'!$B:$G,LEFT('건물 성장 비용'!H$3,1)+1,0)
*IF(MOD($F445+LEFT($G$3,1)+4,5)=$U$5,$V$5)
*$E445,0)</f>
        <v>0</v>
      </c>
      <c r="I445">
        <f>ROUNDDOWN(VLOOKUP($D445,'단계별 1일동안 획득하는 보상 량'!$B:$G,LEFT('건물 성장 비용'!I$3,1)+1,0)
*IF(MOD($F445+LEFT($G$3,1)+4,5)=$U$5,$V$5)
*$E445,0)</f>
        <v>0</v>
      </c>
      <c r="J445">
        <f>ROUNDDOWN(VLOOKUP($D445,'단계별 1일동안 획득하는 보상 량'!$B:$G,LEFT('건물 성장 비용'!J$3,1)+1,0)
*IF(MOD($F445+LEFT($G$3,1)+4,5)=$U$5,$V$5)
*$E445,0)</f>
        <v>0</v>
      </c>
      <c r="K445">
        <f>ROUNDDOWN(VLOOKUP($D445,'단계별 1일동안 획득하는 보상 량'!$B:$G,LEFT('건물 성장 비용'!K$3,1)+1,0)
*IF(MOD($F445+LEFT($G$3,1)+4,5)=$U$5,$V$5)
*$E445,0)</f>
        <v>1857717</v>
      </c>
      <c r="L445">
        <f>ROUNDDOWN(VLOOKUP($D445,'단계별 1일동안 획득하는 보상 량'!$B:$G,LEFT('건물 성장 비용'!L$3,1)+1,0)
*IF(MOD($F445+LEFT($G$3,1)+4,5)=$U$5,$V$5)
*$E445,0)</f>
        <v>9288587</v>
      </c>
      <c r="M445">
        <f>ROUNDDOWN(VLOOKUP($D445,'단계별 1일동안 획득하는 보상 량'!$B:$G,LEFT('건물 성장 비용'!M$3,1)+1,0)
*IF(MOD($F445+LEFT($G$3,1)+4,5)=$U$5,$V$5)
*$E445,0)</f>
        <v>1857717</v>
      </c>
      <c r="N445">
        <f>ROUNDDOWN(VLOOKUP($D445,'단계별 1일동안 획득하는 보상 량'!$B:$G,LEFT('건물 성장 비용'!N$3,1)+1,0)
*IF(MOD($F445+LEFT($G$3,1)+4,5)=$U$5,$V$5)
*$E445,0)</f>
        <v>9288587</v>
      </c>
      <c r="O445">
        <f>ROUNDDOWN(VLOOKUP($D445,'단계별 1일동안 획득하는 보상 량'!$B:$G,LEFT('건물 성장 비용'!O$3,1)+1,0)
*IF(MOD($F445+LEFT($G$3,1)+4,5)=$U$5,$V$5)
*$E445,0)</f>
        <v>0</v>
      </c>
      <c r="P445">
        <f>ROUNDDOWN(VLOOKUP($D445,'단계별 1일동안 획득하는 보상 량'!$B:$G,LEFT('건물 성장 비용'!P$3,1)+1,0)
*IF(MOD($F445+LEFT($G$3,1)+4,5)=$U$5,$V$5)
*$E445,0)</f>
        <v>9288587</v>
      </c>
      <c r="Q445">
        <f>ROUNDDOWN(VLOOKUP($D445,'단계별 1일동안 획득하는 보상 량'!$B:$G,LEFT('건물 성장 비용'!Q$3,1)+1,0)
*IF(MOD($F445+LEFT($G$3,1)+4,5)=$U$5,$V$5)
*$E445,0)</f>
        <v>0</v>
      </c>
      <c r="R445">
        <f>ROUNDDOWN(VLOOKUP($D445,'단계별 1일동안 획득하는 보상 량'!$B:$G,LEFT('건물 성장 비용'!R$3,1)+1,0)
*IF(MOD($F445+LEFT($G$3,1)+4,5)=$U$5,$V$5)
*$E445,0)</f>
        <v>9288587</v>
      </c>
      <c r="S445">
        <f>ROUNDDOWN(VLOOKUP($D445,'단계별 1일동안 획득하는 보상 량'!$B:$G,LEFT('건물 성장 비용'!S$3,1)+1,0)
*IF(MOD($F445+LEFT($G$3,1)+4,5)=$U$5,$V$5)
*$E445,0)</f>
        <v>0</v>
      </c>
    </row>
    <row r="446" spans="4:19" x14ac:dyDescent="0.3">
      <c r="D446">
        <f t="shared" si="6"/>
        <v>89</v>
      </c>
      <c r="E446" s="30">
        <v>1</v>
      </c>
      <c r="F446" s="27">
        <v>442</v>
      </c>
      <c r="G446">
        <f>ROUNDDOWN(VLOOKUP($D446,'단계별 1일동안 획득하는 보상 량'!$B:$G,LEFT('건물 성장 비용'!G$3,1)+1,0)
*IF(MOD($F446+LEFT($G$3,1)+4,5)=$U$6,$V$6)
*$E446,0)</f>
        <v>13932880</v>
      </c>
      <c r="H446">
        <f>ROUNDDOWN(VLOOKUP($D446,'단계별 1일동안 획득하는 보상 량'!$B:$G,LEFT('건물 성장 비용'!H$3,1)+1,0)
*IF(MOD($F446+LEFT($G$3,1)+4,5)=$U$6,$V$6)
*$E446,0)</f>
        <v>0</v>
      </c>
      <c r="I446">
        <f>ROUNDDOWN(VLOOKUP($D446,'단계별 1일동안 획득하는 보상 량'!$B:$G,LEFT('건물 성장 비용'!I$3,1)+1,0)
*IF(MOD($F446+LEFT($G$3,1)+4,5)=$U$6,$V$6)
*$E446,0)</f>
        <v>0</v>
      </c>
      <c r="J446">
        <f>ROUNDDOWN(VLOOKUP($D446,'단계별 1일동안 획득하는 보상 량'!$B:$G,LEFT('건물 성장 비용'!J$3,1)+1,0)
*IF(MOD($F446+LEFT($G$3,1)+4,5)=$U$6,$V$6)
*$E446,0)</f>
        <v>0</v>
      </c>
      <c r="K446">
        <f>ROUNDDOWN(VLOOKUP($D446,'단계별 1일동안 획득하는 보상 량'!$B:$G,LEFT('건물 성장 비용'!K$3,1)+1,0)
*IF(MOD($F446+LEFT($G$3,1)+4,5)=$U$6,$V$6)
*$E446,0)</f>
        <v>2786576</v>
      </c>
      <c r="L446">
        <f>ROUNDDOWN(VLOOKUP($D446,'단계별 1일동안 획득하는 보상 량'!$B:$G,LEFT('건물 성장 비용'!L$3,1)+1,0)
*IF(MOD($F446+LEFT($G$3,1)+4,5)=$U$6,$V$6)
*$E446,0)</f>
        <v>13932880</v>
      </c>
      <c r="M446">
        <f>ROUNDDOWN(VLOOKUP($D446,'단계별 1일동안 획득하는 보상 량'!$B:$G,LEFT('건물 성장 비용'!M$3,1)+1,0)
*IF(MOD($F446+LEFT($G$3,1)+4,5)=$U$6,$V$6)
*$E446,0)</f>
        <v>2786576</v>
      </c>
      <c r="N446">
        <f>ROUNDDOWN(VLOOKUP($D446,'단계별 1일동안 획득하는 보상 량'!$B:$G,LEFT('건물 성장 비용'!N$3,1)+1,0)
*IF(MOD($F446+LEFT($G$3,1)+4,5)=$U$6,$V$6)
*$E446,0)</f>
        <v>13932880</v>
      </c>
      <c r="O446">
        <f>ROUNDDOWN(VLOOKUP($D446,'단계별 1일동안 획득하는 보상 량'!$B:$G,LEFT('건물 성장 비용'!O$3,1)+1,0)
*IF(MOD($F446+LEFT($G$3,1)+4,5)=$U$6,$V$6)
*$E446,0)</f>
        <v>0</v>
      </c>
      <c r="P446">
        <f>ROUNDDOWN(VLOOKUP($D446,'단계별 1일동안 획득하는 보상 량'!$B:$G,LEFT('건물 성장 비용'!P$3,1)+1,0)
*IF(MOD($F446+LEFT($G$3,1)+4,5)=$U$6,$V$6)
*$E446,0)</f>
        <v>13932880</v>
      </c>
      <c r="Q446">
        <f>ROUNDDOWN(VLOOKUP($D446,'단계별 1일동안 획득하는 보상 량'!$B:$G,LEFT('건물 성장 비용'!Q$3,1)+1,0)
*IF(MOD($F446+LEFT($G$3,1)+4,5)=$U$6,$V$6)
*$E446,0)</f>
        <v>0</v>
      </c>
      <c r="R446">
        <f>ROUNDDOWN(VLOOKUP($D446,'단계별 1일동안 획득하는 보상 량'!$B:$G,LEFT('건물 성장 비용'!R$3,1)+1,0)
*IF(MOD($F446+LEFT($G$3,1)+4,5)=$U$6,$V$6)
*$E446,0)</f>
        <v>13932880</v>
      </c>
      <c r="S446">
        <f>ROUNDDOWN(VLOOKUP($D446,'단계별 1일동안 획득하는 보상 량'!$B:$G,LEFT('건물 성장 비용'!S$3,1)+1,0)
*IF(MOD($F446+LEFT($G$3,1)+4,5)=$U$6,$V$6)
*$E446,0)</f>
        <v>0</v>
      </c>
    </row>
    <row r="447" spans="4:19" x14ac:dyDescent="0.3">
      <c r="D447">
        <f t="shared" si="6"/>
        <v>89</v>
      </c>
      <c r="E447" s="30">
        <v>1</v>
      </c>
      <c r="F447" s="27">
        <v>443</v>
      </c>
      <c r="G447">
        <f>ROUNDDOWN(VLOOKUP($D447,'단계별 1일동안 획득하는 보상 량'!$B:$G,LEFT('건물 성장 비용'!G$3,1)+1,0)
*IF(MOD($F447+LEFT($G$3,1)+4,5)=$U$7,$V$7)
*$E447,0)</f>
        <v>18577174</v>
      </c>
      <c r="H447">
        <f>ROUNDDOWN(VLOOKUP($D447,'단계별 1일동안 획득하는 보상 량'!$B:$G,LEFT('건물 성장 비용'!H$3,1)+1,0)
*IF(MOD($F447+LEFT($G$3,1)+4,5)=$U$7,$V$7)
*$E447,0)</f>
        <v>0</v>
      </c>
      <c r="I447">
        <f>ROUNDDOWN(VLOOKUP($D447,'단계별 1일동안 획득하는 보상 량'!$B:$G,LEFT('건물 성장 비용'!I$3,1)+1,0)
*IF(MOD($F447+LEFT($G$3,1)+4,5)=$U$7,$V$7)
*$E447,0)</f>
        <v>0</v>
      </c>
      <c r="J447">
        <f>ROUNDDOWN(VLOOKUP($D447,'단계별 1일동안 획득하는 보상 량'!$B:$G,LEFT('건물 성장 비용'!J$3,1)+1,0)
*IF(MOD($F447+LEFT($G$3,1)+4,5)=$U$7,$V$7)
*$E447,0)</f>
        <v>0</v>
      </c>
      <c r="K447">
        <f>ROUNDDOWN(VLOOKUP($D447,'단계별 1일동안 획득하는 보상 량'!$B:$G,LEFT('건물 성장 비용'!K$3,1)+1,0)
*IF(MOD($F447+LEFT($G$3,1)+4,5)=$U$7,$V$7)
*$E447,0)</f>
        <v>3715434</v>
      </c>
      <c r="L447">
        <f>ROUNDDOWN(VLOOKUP($D447,'단계별 1일동안 획득하는 보상 량'!$B:$G,LEFT('건물 성장 비용'!L$3,1)+1,0)
*IF(MOD($F447+LEFT($G$3,1)+4,5)=$U$7,$V$7)
*$E447,0)</f>
        <v>18577174</v>
      </c>
      <c r="M447">
        <f>ROUNDDOWN(VLOOKUP($D447,'단계별 1일동안 획득하는 보상 량'!$B:$G,LEFT('건물 성장 비용'!M$3,1)+1,0)
*IF(MOD($F447+LEFT($G$3,1)+4,5)=$U$7,$V$7)
*$E447,0)</f>
        <v>3715434</v>
      </c>
      <c r="N447">
        <f>ROUNDDOWN(VLOOKUP($D447,'단계별 1일동안 획득하는 보상 량'!$B:$G,LEFT('건물 성장 비용'!N$3,1)+1,0)
*IF(MOD($F447+LEFT($G$3,1)+4,5)=$U$7,$V$7)
*$E447,0)</f>
        <v>18577174</v>
      </c>
      <c r="O447">
        <f>ROUNDDOWN(VLOOKUP($D447,'단계별 1일동안 획득하는 보상 량'!$B:$G,LEFT('건물 성장 비용'!O$3,1)+1,0)
*IF(MOD($F447+LEFT($G$3,1)+4,5)=$U$7,$V$7)
*$E447,0)</f>
        <v>0</v>
      </c>
      <c r="P447">
        <f>ROUNDDOWN(VLOOKUP($D447,'단계별 1일동안 획득하는 보상 량'!$B:$G,LEFT('건물 성장 비용'!P$3,1)+1,0)
*IF(MOD($F447+LEFT($G$3,1)+4,5)=$U$7,$V$7)
*$E447,0)</f>
        <v>18577174</v>
      </c>
      <c r="Q447">
        <f>ROUNDDOWN(VLOOKUP($D447,'단계별 1일동안 획득하는 보상 량'!$B:$G,LEFT('건물 성장 비용'!Q$3,1)+1,0)
*IF(MOD($F447+LEFT($G$3,1)+4,5)=$U$7,$V$7)
*$E447,0)</f>
        <v>0</v>
      </c>
      <c r="R447">
        <f>ROUNDDOWN(VLOOKUP($D447,'단계별 1일동안 획득하는 보상 량'!$B:$G,LEFT('건물 성장 비용'!R$3,1)+1,0)
*IF(MOD($F447+LEFT($G$3,1)+4,5)=$U$7,$V$7)
*$E447,0)</f>
        <v>18577174</v>
      </c>
      <c r="S447">
        <f>ROUNDDOWN(VLOOKUP($D447,'단계별 1일동안 획득하는 보상 량'!$B:$G,LEFT('건물 성장 비용'!S$3,1)+1,0)
*IF(MOD($F447+LEFT($G$3,1)+4,5)=$U$7,$V$7)
*$E447,0)</f>
        <v>0</v>
      </c>
    </row>
    <row r="448" spans="4:19" x14ac:dyDescent="0.3">
      <c r="D448">
        <f t="shared" si="6"/>
        <v>89</v>
      </c>
      <c r="E448" s="30">
        <v>1</v>
      </c>
      <c r="F448" s="27">
        <v>444</v>
      </c>
      <c r="G448">
        <f>ROUNDDOWN(VLOOKUP($D448,'단계별 1일동안 획득하는 보상 량'!$B:$G,LEFT('건물 성장 비용'!G$3,1)+1,0)
*IF(MOD($F448+LEFT($G$3,1)+4,5)=$U$8,$V$8)
*$E448,0)</f>
        <v>23221467</v>
      </c>
      <c r="H448">
        <f>ROUNDDOWN(VLOOKUP($D448,'단계별 1일동안 획득하는 보상 량'!$B:$G,LEFT('건물 성장 비용'!H$3,1)+1,0)
*IF(MOD($F448+LEFT($G$3,1)+4,5)=$U$8,$V$8)
*$E448,0)</f>
        <v>0</v>
      </c>
      <c r="I448">
        <f>ROUNDDOWN(VLOOKUP($D448,'단계별 1일동안 획득하는 보상 량'!$B:$G,LEFT('건물 성장 비용'!I$3,1)+1,0)
*IF(MOD($F448+LEFT($G$3,1)+4,5)=$U$8,$V$8)
*$E448,0)</f>
        <v>0</v>
      </c>
      <c r="J448">
        <f>ROUNDDOWN(VLOOKUP($D448,'단계별 1일동안 획득하는 보상 량'!$B:$G,LEFT('건물 성장 비용'!J$3,1)+1,0)
*IF(MOD($F448+LEFT($G$3,1)+4,5)=$U$8,$V$8)
*$E448,0)</f>
        <v>0</v>
      </c>
      <c r="K448">
        <f>ROUNDDOWN(VLOOKUP($D448,'단계별 1일동안 획득하는 보상 량'!$B:$G,LEFT('건물 성장 비용'!K$3,1)+1,0)
*IF(MOD($F448+LEFT($G$3,1)+4,5)=$U$8,$V$8)
*$E448,0)</f>
        <v>4644293</v>
      </c>
      <c r="L448">
        <f>ROUNDDOWN(VLOOKUP($D448,'단계별 1일동안 획득하는 보상 량'!$B:$G,LEFT('건물 성장 비용'!L$3,1)+1,0)
*IF(MOD($F448+LEFT($G$3,1)+4,5)=$U$8,$V$8)
*$E448,0)</f>
        <v>23221467</v>
      </c>
      <c r="M448">
        <f>ROUNDDOWN(VLOOKUP($D448,'단계별 1일동안 획득하는 보상 량'!$B:$G,LEFT('건물 성장 비용'!M$3,1)+1,0)
*IF(MOD($F448+LEFT($G$3,1)+4,5)=$U$8,$V$8)
*$E448,0)</f>
        <v>4644293</v>
      </c>
      <c r="N448">
        <f>ROUNDDOWN(VLOOKUP($D448,'단계별 1일동안 획득하는 보상 량'!$B:$G,LEFT('건물 성장 비용'!N$3,1)+1,0)
*IF(MOD($F448+LEFT($G$3,1)+4,5)=$U$8,$V$8)
*$E448,0)</f>
        <v>23221467</v>
      </c>
      <c r="O448">
        <f>ROUNDDOWN(VLOOKUP($D448,'단계별 1일동안 획득하는 보상 량'!$B:$G,LEFT('건물 성장 비용'!O$3,1)+1,0)
*IF(MOD($F448+LEFT($G$3,1)+4,5)=$U$8,$V$8)
*$E448,0)</f>
        <v>0</v>
      </c>
      <c r="P448">
        <f>ROUNDDOWN(VLOOKUP($D448,'단계별 1일동안 획득하는 보상 량'!$B:$G,LEFT('건물 성장 비용'!P$3,1)+1,0)
*IF(MOD($F448+LEFT($G$3,1)+4,5)=$U$8,$V$8)
*$E448,0)</f>
        <v>23221467</v>
      </c>
      <c r="Q448">
        <f>ROUNDDOWN(VLOOKUP($D448,'단계별 1일동안 획득하는 보상 량'!$B:$G,LEFT('건물 성장 비용'!Q$3,1)+1,0)
*IF(MOD($F448+LEFT($G$3,1)+4,5)=$U$8,$V$8)
*$E448,0)</f>
        <v>0</v>
      </c>
      <c r="R448">
        <f>ROUNDDOWN(VLOOKUP($D448,'단계별 1일동안 획득하는 보상 량'!$B:$G,LEFT('건물 성장 비용'!R$3,1)+1,0)
*IF(MOD($F448+LEFT($G$3,1)+4,5)=$U$8,$V$8)
*$E448,0)</f>
        <v>23221467</v>
      </c>
      <c r="S448">
        <f>ROUNDDOWN(VLOOKUP($D448,'단계별 1일동안 획득하는 보상 량'!$B:$G,LEFT('건물 성장 비용'!S$3,1)+1,0)
*IF(MOD($F448+LEFT($G$3,1)+4,5)=$U$8,$V$8)
*$E448,0)</f>
        <v>0</v>
      </c>
    </row>
    <row r="449" spans="4:19" x14ac:dyDescent="0.3">
      <c r="D449">
        <f t="shared" si="6"/>
        <v>89</v>
      </c>
      <c r="E449" s="30">
        <v>1</v>
      </c>
      <c r="F449" s="27">
        <v>445</v>
      </c>
      <c r="G449">
        <f>ROUNDDOWN(VLOOKUP($D449,'단계별 1일동안 획득하는 보상 량'!$B:$G,LEFT('건물 성장 비용'!G$3,1)+1,0)
*IF(MOD($F449+LEFT($G$3,1)+4,5)=$U$9,$V$9)
*$E449,0)</f>
        <v>27865761</v>
      </c>
      <c r="H449">
        <f>ROUNDDOWN(VLOOKUP($D449,'단계별 1일동안 획득하는 보상 량'!$B:$G,LEFT('건물 성장 비용'!H$3,1)+1,0)
*IF(MOD($F449+LEFT($G$3,1)+4,5)=$U$9,$V$9)
*$E449,0)</f>
        <v>0</v>
      </c>
      <c r="I449">
        <f>ROUNDDOWN(VLOOKUP($D449,'단계별 1일동안 획득하는 보상 량'!$B:$G,LEFT('건물 성장 비용'!I$3,1)+1,0)
*IF(MOD($F449+LEFT($G$3,1)+4,5)=$U$9,$V$9)
*$E449,0)</f>
        <v>0</v>
      </c>
      <c r="J449">
        <f>ROUNDDOWN(VLOOKUP($D449,'단계별 1일동안 획득하는 보상 량'!$B:$G,LEFT('건물 성장 비용'!J$3,1)+1,0)
*IF(MOD($F449+LEFT($G$3,1)+4,5)=$U$9,$V$9)
*$E449,0)</f>
        <v>0</v>
      </c>
      <c r="K449">
        <f>ROUNDDOWN(VLOOKUP($D449,'단계별 1일동안 획득하는 보상 량'!$B:$G,LEFT('건물 성장 비용'!K$3,1)+1,0)
*IF(MOD($F449+LEFT($G$3,1)+4,5)=$U$9,$V$9)
*$E449,0)</f>
        <v>5573152</v>
      </c>
      <c r="L449">
        <f>ROUNDDOWN(VLOOKUP($D449,'단계별 1일동안 획득하는 보상 량'!$B:$G,LEFT('건물 성장 비용'!L$3,1)+1,0)
*IF(MOD($F449+LEFT($G$3,1)+4,5)=$U$9,$V$9)
*$E449,0)</f>
        <v>27865761</v>
      </c>
      <c r="M449">
        <f>ROUNDDOWN(VLOOKUP($D449,'단계별 1일동안 획득하는 보상 량'!$B:$G,LEFT('건물 성장 비용'!M$3,1)+1,0)
*IF(MOD($F449+LEFT($G$3,1)+4,5)=$U$9,$V$9)
*$E449,0)</f>
        <v>5573152</v>
      </c>
      <c r="N449">
        <f>ROUNDDOWN(VLOOKUP($D449,'단계별 1일동안 획득하는 보상 량'!$B:$G,LEFT('건물 성장 비용'!N$3,1)+1,0)
*IF(MOD($F449+LEFT($G$3,1)+4,5)=$U$9,$V$9)
*$E449,0)</f>
        <v>27865761</v>
      </c>
      <c r="O449">
        <f>ROUNDDOWN(VLOOKUP($D449,'단계별 1일동안 획득하는 보상 량'!$B:$G,LEFT('건물 성장 비용'!O$3,1)+1,0)
*IF(MOD($F449+LEFT($G$3,1)+4,5)=$U$9,$V$9)
*$E449,0)</f>
        <v>0</v>
      </c>
      <c r="P449">
        <f>ROUNDDOWN(VLOOKUP($D449,'단계별 1일동안 획득하는 보상 량'!$B:$G,LEFT('건물 성장 비용'!P$3,1)+1,0)
*IF(MOD($F449+LEFT($G$3,1)+4,5)=$U$9,$V$9)
*$E449,0)</f>
        <v>27865761</v>
      </c>
      <c r="Q449">
        <f>ROUNDDOWN(VLOOKUP($D449,'단계별 1일동안 획득하는 보상 량'!$B:$G,LEFT('건물 성장 비용'!Q$3,1)+1,0)
*IF(MOD($F449+LEFT($G$3,1)+4,5)=$U$9,$V$9)
*$E449,0)</f>
        <v>0</v>
      </c>
      <c r="R449">
        <f>ROUNDDOWN(VLOOKUP($D449,'단계별 1일동안 획득하는 보상 량'!$B:$G,LEFT('건물 성장 비용'!R$3,1)+1,0)
*IF(MOD($F449+LEFT($G$3,1)+4,5)=$U$9,$V$9)
*$E449,0)</f>
        <v>27865761</v>
      </c>
      <c r="S449">
        <f>ROUNDDOWN(VLOOKUP($D449,'단계별 1일동안 획득하는 보상 량'!$B:$G,LEFT('건물 성장 비용'!S$3,1)+1,0)
*IF(MOD($F449+LEFT($G$3,1)+4,5)=$U$9,$V$9)
*$E449,0)</f>
        <v>0</v>
      </c>
    </row>
    <row r="450" spans="4:19" x14ac:dyDescent="0.3">
      <c r="D450">
        <f t="shared" si="6"/>
        <v>90</v>
      </c>
      <c r="E450" s="30">
        <v>1</v>
      </c>
      <c r="F450" s="27">
        <v>446</v>
      </c>
      <c r="G450">
        <f>ROUNDDOWN(VLOOKUP($D450,'단계별 1일동안 획득하는 보상 량'!$B:$G,LEFT('건물 성장 비용'!G$3,1)+1,0)
*IF(MOD($F450+LEFT($G$3,1)+4,5)=$U$5,$V$5)
*$E450,0)</f>
        <v>11146304</v>
      </c>
      <c r="H450">
        <f>ROUNDDOWN(VLOOKUP($D450,'단계별 1일동안 획득하는 보상 량'!$B:$G,LEFT('건물 성장 비용'!H$3,1)+1,0)
*IF(MOD($F450+LEFT($G$3,1)+4,5)=$U$5,$V$5)
*$E450,0)</f>
        <v>8917043</v>
      </c>
      <c r="I450">
        <f>ROUNDDOWN(VLOOKUP($D450,'단계별 1일동안 획득하는 보상 량'!$B:$G,LEFT('건물 성장 비용'!I$3,1)+1,0)
*IF(MOD($F450+LEFT($G$3,1)+4,5)=$U$5,$V$5)
*$E450,0)</f>
        <v>6687782</v>
      </c>
      <c r="J450">
        <f>ROUNDDOWN(VLOOKUP($D450,'단계별 1일동안 획득하는 보상 량'!$B:$G,LEFT('건물 성장 비용'!J$3,1)+1,0)
*IF(MOD($F450+LEFT($G$3,1)+4,5)=$U$5,$V$5)
*$E450,0)</f>
        <v>4458521</v>
      </c>
      <c r="K450">
        <f>ROUNDDOWN(VLOOKUP($D450,'단계별 1일동안 획득하는 보상 량'!$B:$G,LEFT('건물 성장 비용'!K$3,1)+1,0)
*IF(MOD($F450+LEFT($G$3,1)+4,5)=$U$5,$V$5)
*$E450,0)</f>
        <v>2229260</v>
      </c>
      <c r="L450">
        <f>ROUNDDOWN(VLOOKUP($D450,'단계별 1일동안 획득하는 보상 량'!$B:$G,LEFT('건물 성장 비용'!L$3,1)+1,0)
*IF(MOD($F450+LEFT($G$3,1)+4,5)=$U$5,$V$5)
*$E450,0)</f>
        <v>11146304</v>
      </c>
      <c r="M450">
        <f>ROUNDDOWN(VLOOKUP($D450,'단계별 1일동안 획득하는 보상 량'!$B:$G,LEFT('건물 성장 비용'!M$3,1)+1,0)
*IF(MOD($F450+LEFT($G$3,1)+4,5)=$U$5,$V$5)
*$E450,0)</f>
        <v>2229260</v>
      </c>
      <c r="N450">
        <f>ROUNDDOWN(VLOOKUP($D450,'단계별 1일동안 획득하는 보상 량'!$B:$G,LEFT('건물 성장 비용'!N$3,1)+1,0)
*IF(MOD($F450+LEFT($G$3,1)+4,5)=$U$5,$V$5)
*$E450,0)</f>
        <v>11146304</v>
      </c>
      <c r="O450">
        <f>ROUNDDOWN(VLOOKUP($D450,'단계별 1일동안 획득하는 보상 량'!$B:$G,LEFT('건물 성장 비용'!O$3,1)+1,0)
*IF(MOD($F450+LEFT($G$3,1)+4,5)=$U$5,$V$5)
*$E450,0)</f>
        <v>4458521</v>
      </c>
      <c r="P450">
        <f>ROUNDDOWN(VLOOKUP($D450,'단계별 1일동안 획득하는 보상 량'!$B:$G,LEFT('건물 성장 비용'!P$3,1)+1,0)
*IF(MOD($F450+LEFT($G$3,1)+4,5)=$U$5,$V$5)
*$E450,0)</f>
        <v>11146304</v>
      </c>
      <c r="Q450">
        <f>ROUNDDOWN(VLOOKUP($D450,'단계별 1일동안 획득하는 보상 량'!$B:$G,LEFT('건물 성장 비용'!Q$3,1)+1,0)
*IF(MOD($F450+LEFT($G$3,1)+4,5)=$U$5,$V$5)
*$E450,0)</f>
        <v>8917043</v>
      </c>
      <c r="R450">
        <f>ROUNDDOWN(VLOOKUP($D450,'단계별 1일동안 획득하는 보상 량'!$B:$G,LEFT('건물 성장 비용'!R$3,1)+1,0)
*IF(MOD($F450+LEFT($G$3,1)+4,5)=$U$5,$V$5)
*$E450,0)</f>
        <v>11146304</v>
      </c>
      <c r="S450">
        <f>ROUNDDOWN(VLOOKUP($D450,'단계별 1일동안 획득하는 보상 량'!$B:$G,LEFT('건물 성장 비용'!S$3,1)+1,0)
*IF(MOD($F450+LEFT($G$3,1)+4,5)=$U$5,$V$5)
*$E450,0)</f>
        <v>6687782</v>
      </c>
    </row>
    <row r="451" spans="4:19" x14ac:dyDescent="0.3">
      <c r="D451">
        <f t="shared" si="6"/>
        <v>90</v>
      </c>
      <c r="E451" s="30">
        <v>1</v>
      </c>
      <c r="F451" s="27">
        <v>447</v>
      </c>
      <c r="G451">
        <f>ROUNDDOWN(VLOOKUP($D451,'단계별 1일동안 획득하는 보상 량'!$B:$G,LEFT('건물 성장 비용'!G$3,1)+1,0)
*IF(MOD($F451+LEFT($G$3,1)+4,5)=$U$6,$V$6)
*$E451,0)</f>
        <v>16719456</v>
      </c>
      <c r="H451">
        <f>ROUNDDOWN(VLOOKUP($D451,'단계별 1일동안 획득하는 보상 량'!$B:$G,LEFT('건물 성장 비용'!H$3,1)+1,0)
*IF(MOD($F451+LEFT($G$3,1)+4,5)=$U$6,$V$6)
*$E451,0)</f>
        <v>13375565</v>
      </c>
      <c r="I451">
        <f>ROUNDDOWN(VLOOKUP($D451,'단계별 1일동안 획득하는 보상 량'!$B:$G,LEFT('건물 성장 비용'!I$3,1)+1,0)
*IF(MOD($F451+LEFT($G$3,1)+4,5)=$U$6,$V$6)
*$E451,0)</f>
        <v>10031674</v>
      </c>
      <c r="J451">
        <f>ROUNDDOWN(VLOOKUP($D451,'단계별 1일동안 획득하는 보상 량'!$B:$G,LEFT('건물 성장 비용'!J$3,1)+1,0)
*IF(MOD($F451+LEFT($G$3,1)+4,5)=$U$6,$V$6)
*$E451,0)</f>
        <v>6687782</v>
      </c>
      <c r="K451">
        <f>ROUNDDOWN(VLOOKUP($D451,'단계별 1일동안 획득하는 보상 량'!$B:$G,LEFT('건물 성장 비용'!K$3,1)+1,0)
*IF(MOD($F451+LEFT($G$3,1)+4,5)=$U$6,$V$6)
*$E451,0)</f>
        <v>3343891</v>
      </c>
      <c r="L451">
        <f>ROUNDDOWN(VLOOKUP($D451,'단계별 1일동안 획득하는 보상 량'!$B:$G,LEFT('건물 성장 비용'!L$3,1)+1,0)
*IF(MOD($F451+LEFT($G$3,1)+4,5)=$U$6,$V$6)
*$E451,0)</f>
        <v>16719456</v>
      </c>
      <c r="M451">
        <f>ROUNDDOWN(VLOOKUP($D451,'단계별 1일동안 획득하는 보상 량'!$B:$G,LEFT('건물 성장 비용'!M$3,1)+1,0)
*IF(MOD($F451+LEFT($G$3,1)+4,5)=$U$6,$V$6)
*$E451,0)</f>
        <v>3343891</v>
      </c>
      <c r="N451">
        <f>ROUNDDOWN(VLOOKUP($D451,'단계별 1일동안 획득하는 보상 량'!$B:$G,LEFT('건물 성장 비용'!N$3,1)+1,0)
*IF(MOD($F451+LEFT($G$3,1)+4,5)=$U$6,$V$6)
*$E451,0)</f>
        <v>16719456</v>
      </c>
      <c r="O451">
        <f>ROUNDDOWN(VLOOKUP($D451,'단계별 1일동안 획득하는 보상 량'!$B:$G,LEFT('건물 성장 비용'!O$3,1)+1,0)
*IF(MOD($F451+LEFT($G$3,1)+4,5)=$U$6,$V$6)
*$E451,0)</f>
        <v>6687782</v>
      </c>
      <c r="P451">
        <f>ROUNDDOWN(VLOOKUP($D451,'단계별 1일동안 획득하는 보상 량'!$B:$G,LEFT('건물 성장 비용'!P$3,1)+1,0)
*IF(MOD($F451+LEFT($G$3,1)+4,5)=$U$6,$V$6)
*$E451,0)</f>
        <v>16719456</v>
      </c>
      <c r="Q451">
        <f>ROUNDDOWN(VLOOKUP($D451,'단계별 1일동안 획득하는 보상 량'!$B:$G,LEFT('건물 성장 비용'!Q$3,1)+1,0)
*IF(MOD($F451+LEFT($G$3,1)+4,5)=$U$6,$V$6)
*$E451,0)</f>
        <v>13375565</v>
      </c>
      <c r="R451">
        <f>ROUNDDOWN(VLOOKUP($D451,'단계별 1일동안 획득하는 보상 량'!$B:$G,LEFT('건물 성장 비용'!R$3,1)+1,0)
*IF(MOD($F451+LEFT($G$3,1)+4,5)=$U$6,$V$6)
*$E451,0)</f>
        <v>16719456</v>
      </c>
      <c r="S451">
        <f>ROUNDDOWN(VLOOKUP($D451,'단계별 1일동안 획득하는 보상 량'!$B:$G,LEFT('건물 성장 비용'!S$3,1)+1,0)
*IF(MOD($F451+LEFT($G$3,1)+4,5)=$U$6,$V$6)
*$E451,0)</f>
        <v>10031674</v>
      </c>
    </row>
    <row r="452" spans="4:19" x14ac:dyDescent="0.3">
      <c r="D452">
        <f t="shared" si="6"/>
        <v>90</v>
      </c>
      <c r="E452" s="30">
        <v>1</v>
      </c>
      <c r="F452" s="27">
        <v>448</v>
      </c>
      <c r="G452">
        <f>ROUNDDOWN(VLOOKUP($D452,'단계별 1일동안 획득하는 보상 량'!$B:$G,LEFT('건물 성장 비용'!G$3,1)+1,0)
*IF(MOD($F452+LEFT($G$3,1)+4,5)=$U$7,$V$7)
*$E452,0)</f>
        <v>22292608</v>
      </c>
      <c r="H452">
        <f>ROUNDDOWN(VLOOKUP($D452,'단계별 1일동안 획득하는 보상 량'!$B:$G,LEFT('건물 성장 비용'!H$3,1)+1,0)
*IF(MOD($F452+LEFT($G$3,1)+4,5)=$U$7,$V$7)
*$E452,0)</f>
        <v>17834087</v>
      </c>
      <c r="I452">
        <f>ROUNDDOWN(VLOOKUP($D452,'단계별 1일동안 획득하는 보상 량'!$B:$G,LEFT('건물 성장 비용'!I$3,1)+1,0)
*IF(MOD($F452+LEFT($G$3,1)+4,5)=$U$7,$V$7)
*$E452,0)</f>
        <v>13375565</v>
      </c>
      <c r="J452">
        <f>ROUNDDOWN(VLOOKUP($D452,'단계별 1일동안 획득하는 보상 량'!$B:$G,LEFT('건물 성장 비용'!J$3,1)+1,0)
*IF(MOD($F452+LEFT($G$3,1)+4,5)=$U$7,$V$7)
*$E452,0)</f>
        <v>8917043</v>
      </c>
      <c r="K452">
        <f>ROUNDDOWN(VLOOKUP($D452,'단계별 1일동안 획득하는 보상 량'!$B:$G,LEFT('건물 성장 비용'!K$3,1)+1,0)
*IF(MOD($F452+LEFT($G$3,1)+4,5)=$U$7,$V$7)
*$E452,0)</f>
        <v>4458521</v>
      </c>
      <c r="L452">
        <f>ROUNDDOWN(VLOOKUP($D452,'단계별 1일동안 획득하는 보상 량'!$B:$G,LEFT('건물 성장 비용'!L$3,1)+1,0)
*IF(MOD($F452+LEFT($G$3,1)+4,5)=$U$7,$V$7)
*$E452,0)</f>
        <v>22292608</v>
      </c>
      <c r="M452">
        <f>ROUNDDOWN(VLOOKUP($D452,'단계별 1일동안 획득하는 보상 량'!$B:$G,LEFT('건물 성장 비용'!M$3,1)+1,0)
*IF(MOD($F452+LEFT($G$3,1)+4,5)=$U$7,$V$7)
*$E452,0)</f>
        <v>4458521</v>
      </c>
      <c r="N452">
        <f>ROUNDDOWN(VLOOKUP($D452,'단계별 1일동안 획득하는 보상 량'!$B:$G,LEFT('건물 성장 비용'!N$3,1)+1,0)
*IF(MOD($F452+LEFT($G$3,1)+4,5)=$U$7,$V$7)
*$E452,0)</f>
        <v>22292608</v>
      </c>
      <c r="O452">
        <f>ROUNDDOWN(VLOOKUP($D452,'단계별 1일동안 획득하는 보상 량'!$B:$G,LEFT('건물 성장 비용'!O$3,1)+1,0)
*IF(MOD($F452+LEFT($G$3,1)+4,5)=$U$7,$V$7)
*$E452,0)</f>
        <v>8917043</v>
      </c>
      <c r="P452">
        <f>ROUNDDOWN(VLOOKUP($D452,'단계별 1일동안 획득하는 보상 량'!$B:$G,LEFT('건물 성장 비용'!P$3,1)+1,0)
*IF(MOD($F452+LEFT($G$3,1)+4,5)=$U$7,$V$7)
*$E452,0)</f>
        <v>22292608</v>
      </c>
      <c r="Q452">
        <f>ROUNDDOWN(VLOOKUP($D452,'단계별 1일동안 획득하는 보상 량'!$B:$G,LEFT('건물 성장 비용'!Q$3,1)+1,0)
*IF(MOD($F452+LEFT($G$3,1)+4,5)=$U$7,$V$7)
*$E452,0)</f>
        <v>17834087</v>
      </c>
      <c r="R452">
        <f>ROUNDDOWN(VLOOKUP($D452,'단계별 1일동안 획득하는 보상 량'!$B:$G,LEFT('건물 성장 비용'!R$3,1)+1,0)
*IF(MOD($F452+LEFT($G$3,1)+4,5)=$U$7,$V$7)
*$E452,0)</f>
        <v>22292608</v>
      </c>
      <c r="S452">
        <f>ROUNDDOWN(VLOOKUP($D452,'단계별 1일동안 획득하는 보상 량'!$B:$G,LEFT('건물 성장 비용'!S$3,1)+1,0)
*IF(MOD($F452+LEFT($G$3,1)+4,5)=$U$7,$V$7)
*$E452,0)</f>
        <v>13375565</v>
      </c>
    </row>
    <row r="453" spans="4:19" x14ac:dyDescent="0.3">
      <c r="D453">
        <f t="shared" si="6"/>
        <v>90</v>
      </c>
      <c r="E453" s="30">
        <v>1</v>
      </c>
      <c r="F453" s="27">
        <v>449</v>
      </c>
      <c r="G453">
        <f>ROUNDDOWN(VLOOKUP($D453,'단계별 1일동안 획득하는 보상 량'!$B:$G,LEFT('건물 성장 비용'!G$3,1)+1,0)
*IF(MOD($F453+LEFT($G$3,1)+4,5)=$U$8,$V$8)
*$E453,0)</f>
        <v>27865761</v>
      </c>
      <c r="H453">
        <f>ROUNDDOWN(VLOOKUP($D453,'단계별 1일동안 획득하는 보상 량'!$B:$G,LEFT('건물 성장 비용'!H$3,1)+1,0)
*IF(MOD($F453+LEFT($G$3,1)+4,5)=$U$8,$V$8)
*$E453,0)</f>
        <v>22292608</v>
      </c>
      <c r="I453">
        <f>ROUNDDOWN(VLOOKUP($D453,'단계별 1일동안 획득하는 보상 량'!$B:$G,LEFT('건물 성장 비용'!I$3,1)+1,0)
*IF(MOD($F453+LEFT($G$3,1)+4,5)=$U$8,$V$8)
*$E453,0)</f>
        <v>16719456</v>
      </c>
      <c r="J453">
        <f>ROUNDDOWN(VLOOKUP($D453,'단계별 1일동안 획득하는 보상 량'!$B:$G,LEFT('건물 성장 비용'!J$3,1)+1,0)
*IF(MOD($F453+LEFT($G$3,1)+4,5)=$U$8,$V$8)
*$E453,0)</f>
        <v>11146304</v>
      </c>
      <c r="K453">
        <f>ROUNDDOWN(VLOOKUP($D453,'단계별 1일동안 획득하는 보상 량'!$B:$G,LEFT('건물 성장 비용'!K$3,1)+1,0)
*IF(MOD($F453+LEFT($G$3,1)+4,5)=$U$8,$V$8)
*$E453,0)</f>
        <v>5573152</v>
      </c>
      <c r="L453">
        <f>ROUNDDOWN(VLOOKUP($D453,'단계별 1일동안 획득하는 보상 량'!$B:$G,LEFT('건물 성장 비용'!L$3,1)+1,0)
*IF(MOD($F453+LEFT($G$3,1)+4,5)=$U$8,$V$8)
*$E453,0)</f>
        <v>27865761</v>
      </c>
      <c r="M453">
        <f>ROUNDDOWN(VLOOKUP($D453,'단계별 1일동안 획득하는 보상 량'!$B:$G,LEFT('건물 성장 비용'!M$3,1)+1,0)
*IF(MOD($F453+LEFT($G$3,1)+4,5)=$U$8,$V$8)
*$E453,0)</f>
        <v>5573152</v>
      </c>
      <c r="N453">
        <f>ROUNDDOWN(VLOOKUP($D453,'단계별 1일동안 획득하는 보상 량'!$B:$G,LEFT('건물 성장 비용'!N$3,1)+1,0)
*IF(MOD($F453+LEFT($G$3,1)+4,5)=$U$8,$V$8)
*$E453,0)</f>
        <v>27865761</v>
      </c>
      <c r="O453">
        <f>ROUNDDOWN(VLOOKUP($D453,'단계별 1일동안 획득하는 보상 량'!$B:$G,LEFT('건물 성장 비용'!O$3,1)+1,0)
*IF(MOD($F453+LEFT($G$3,1)+4,5)=$U$8,$V$8)
*$E453,0)</f>
        <v>11146304</v>
      </c>
      <c r="P453">
        <f>ROUNDDOWN(VLOOKUP($D453,'단계별 1일동안 획득하는 보상 량'!$B:$G,LEFT('건물 성장 비용'!P$3,1)+1,0)
*IF(MOD($F453+LEFT($G$3,1)+4,5)=$U$8,$V$8)
*$E453,0)</f>
        <v>27865761</v>
      </c>
      <c r="Q453">
        <f>ROUNDDOWN(VLOOKUP($D453,'단계별 1일동안 획득하는 보상 량'!$B:$G,LEFT('건물 성장 비용'!Q$3,1)+1,0)
*IF(MOD($F453+LEFT($G$3,1)+4,5)=$U$8,$V$8)
*$E453,0)</f>
        <v>22292608</v>
      </c>
      <c r="R453">
        <f>ROUNDDOWN(VLOOKUP($D453,'단계별 1일동안 획득하는 보상 량'!$B:$G,LEFT('건물 성장 비용'!R$3,1)+1,0)
*IF(MOD($F453+LEFT($G$3,1)+4,5)=$U$8,$V$8)
*$E453,0)</f>
        <v>27865761</v>
      </c>
      <c r="S453">
        <f>ROUNDDOWN(VLOOKUP($D453,'단계별 1일동안 획득하는 보상 량'!$B:$G,LEFT('건물 성장 비용'!S$3,1)+1,0)
*IF(MOD($F453+LEFT($G$3,1)+4,5)=$U$8,$V$8)
*$E453,0)</f>
        <v>16719456</v>
      </c>
    </row>
    <row r="454" spans="4:19" x14ac:dyDescent="0.3">
      <c r="D454">
        <f t="shared" si="6"/>
        <v>90</v>
      </c>
      <c r="E454" s="30">
        <v>1</v>
      </c>
      <c r="F454" s="27">
        <v>450</v>
      </c>
      <c r="G454">
        <f>ROUNDDOWN(VLOOKUP($D454,'단계별 1일동안 획득하는 보상 량'!$B:$G,LEFT('건물 성장 비용'!G$3,1)+1,0)
*IF(MOD($F454+LEFT($G$3,1)+4,5)=$U$9,$V$9)
*$E454,0)</f>
        <v>33438913</v>
      </c>
      <c r="H454">
        <f>ROUNDDOWN(VLOOKUP($D454,'단계별 1일동안 획득하는 보상 량'!$B:$G,LEFT('건물 성장 비용'!H$3,1)+1,0)
*IF(MOD($F454+LEFT($G$3,1)+4,5)=$U$9,$V$9)
*$E454,0)</f>
        <v>26751130</v>
      </c>
      <c r="I454">
        <f>ROUNDDOWN(VLOOKUP($D454,'단계별 1일동안 획득하는 보상 량'!$B:$G,LEFT('건물 성장 비용'!I$3,1)+1,0)
*IF(MOD($F454+LEFT($G$3,1)+4,5)=$U$9,$V$9)
*$E454,0)</f>
        <v>20063348</v>
      </c>
      <c r="J454">
        <f>ROUNDDOWN(VLOOKUP($D454,'단계별 1일동안 획득하는 보상 량'!$B:$G,LEFT('건물 성장 비용'!J$3,1)+1,0)
*IF(MOD($F454+LEFT($G$3,1)+4,5)=$U$9,$V$9)
*$E454,0)</f>
        <v>13375565</v>
      </c>
      <c r="K454">
        <f>ROUNDDOWN(VLOOKUP($D454,'단계별 1일동안 획득하는 보상 량'!$B:$G,LEFT('건물 성장 비용'!K$3,1)+1,0)
*IF(MOD($F454+LEFT($G$3,1)+4,5)=$U$9,$V$9)
*$E454,0)</f>
        <v>6687782</v>
      </c>
      <c r="L454">
        <f>ROUNDDOWN(VLOOKUP($D454,'단계별 1일동안 획득하는 보상 량'!$B:$G,LEFT('건물 성장 비용'!L$3,1)+1,0)
*IF(MOD($F454+LEFT($G$3,1)+4,5)=$U$9,$V$9)
*$E454,0)</f>
        <v>33438913</v>
      </c>
      <c r="M454">
        <f>ROUNDDOWN(VLOOKUP($D454,'단계별 1일동안 획득하는 보상 량'!$B:$G,LEFT('건물 성장 비용'!M$3,1)+1,0)
*IF(MOD($F454+LEFT($G$3,1)+4,5)=$U$9,$V$9)
*$E454,0)</f>
        <v>6687782</v>
      </c>
      <c r="N454">
        <f>ROUNDDOWN(VLOOKUP($D454,'단계별 1일동안 획득하는 보상 량'!$B:$G,LEFT('건물 성장 비용'!N$3,1)+1,0)
*IF(MOD($F454+LEFT($G$3,1)+4,5)=$U$9,$V$9)
*$E454,0)</f>
        <v>33438913</v>
      </c>
      <c r="O454">
        <f>ROUNDDOWN(VLOOKUP($D454,'단계별 1일동안 획득하는 보상 량'!$B:$G,LEFT('건물 성장 비용'!O$3,1)+1,0)
*IF(MOD($F454+LEFT($G$3,1)+4,5)=$U$9,$V$9)
*$E454,0)</f>
        <v>13375565</v>
      </c>
      <c r="P454">
        <f>ROUNDDOWN(VLOOKUP($D454,'단계별 1일동안 획득하는 보상 량'!$B:$G,LEFT('건물 성장 비용'!P$3,1)+1,0)
*IF(MOD($F454+LEFT($G$3,1)+4,5)=$U$9,$V$9)
*$E454,0)</f>
        <v>33438913</v>
      </c>
      <c r="Q454">
        <f>ROUNDDOWN(VLOOKUP($D454,'단계별 1일동안 획득하는 보상 량'!$B:$G,LEFT('건물 성장 비용'!Q$3,1)+1,0)
*IF(MOD($F454+LEFT($G$3,1)+4,5)=$U$9,$V$9)
*$E454,0)</f>
        <v>26751130</v>
      </c>
      <c r="R454">
        <f>ROUNDDOWN(VLOOKUP($D454,'단계별 1일동안 획득하는 보상 량'!$B:$G,LEFT('건물 성장 비용'!R$3,1)+1,0)
*IF(MOD($F454+LEFT($G$3,1)+4,5)=$U$9,$V$9)
*$E454,0)</f>
        <v>33438913</v>
      </c>
      <c r="S454">
        <f>ROUNDDOWN(VLOOKUP($D454,'단계별 1일동안 획득하는 보상 량'!$B:$G,LEFT('건물 성장 비용'!S$3,1)+1,0)
*IF(MOD($F454+LEFT($G$3,1)+4,5)=$U$9,$V$9)
*$E454,0)</f>
        <v>20063348</v>
      </c>
    </row>
    <row r="455" spans="4:19" x14ac:dyDescent="0.3">
      <c r="D455">
        <f t="shared" si="6"/>
        <v>91</v>
      </c>
      <c r="E455" s="30">
        <v>1</v>
      </c>
      <c r="F455" s="27">
        <v>451</v>
      </c>
      <c r="G455">
        <f>ROUNDDOWN(VLOOKUP($D455,'단계별 1일동안 획득하는 보상 량'!$B:$G,LEFT('건물 성장 비용'!G$3,1)+1,0)
*IF(MOD($F455+LEFT($G$3,1)+4,5)=$U$5,$V$5)
*$E455,0)</f>
        <v>13375565</v>
      </c>
      <c r="H455">
        <f>ROUNDDOWN(VLOOKUP($D455,'단계별 1일동안 획득하는 보상 량'!$B:$G,LEFT('건물 성장 비용'!H$3,1)+1,0)
*IF(MOD($F455+LEFT($G$3,1)+4,5)=$U$5,$V$5)
*$E455,0)</f>
        <v>10700452</v>
      </c>
      <c r="I455">
        <f>ROUNDDOWN(VLOOKUP($D455,'단계별 1일동안 획득하는 보상 량'!$B:$G,LEFT('건물 성장 비용'!I$3,1)+1,0)
*IF(MOD($F455+LEFT($G$3,1)+4,5)=$U$5,$V$5)
*$E455,0)</f>
        <v>0</v>
      </c>
      <c r="J455">
        <f>ROUNDDOWN(VLOOKUP($D455,'단계별 1일동안 획득하는 보상 량'!$B:$G,LEFT('건물 성장 비용'!J$3,1)+1,0)
*IF(MOD($F455+LEFT($G$3,1)+4,5)=$U$5,$V$5)
*$E455,0)</f>
        <v>0</v>
      </c>
      <c r="K455">
        <f>ROUNDDOWN(VLOOKUP($D455,'단계별 1일동안 획득하는 보상 량'!$B:$G,LEFT('건물 성장 비용'!K$3,1)+1,0)
*IF(MOD($F455+LEFT($G$3,1)+4,5)=$U$5,$V$5)
*$E455,0)</f>
        <v>0</v>
      </c>
      <c r="L455">
        <f>ROUNDDOWN(VLOOKUP($D455,'단계별 1일동안 획득하는 보상 량'!$B:$G,LEFT('건물 성장 비용'!L$3,1)+1,0)
*IF(MOD($F455+LEFT($G$3,1)+4,5)=$U$5,$V$5)
*$E455,0)</f>
        <v>13375565</v>
      </c>
      <c r="M455">
        <f>ROUNDDOWN(VLOOKUP($D455,'단계별 1일동안 획득하는 보상 량'!$B:$G,LEFT('건물 성장 비용'!M$3,1)+1,0)
*IF(MOD($F455+LEFT($G$3,1)+4,5)=$U$5,$V$5)
*$E455,0)</f>
        <v>0</v>
      </c>
      <c r="N455">
        <f>ROUNDDOWN(VLOOKUP($D455,'단계별 1일동안 획득하는 보상 량'!$B:$G,LEFT('건물 성장 비용'!N$3,1)+1,0)
*IF(MOD($F455+LEFT($G$3,1)+4,5)=$U$5,$V$5)
*$E455,0)</f>
        <v>13375565</v>
      </c>
      <c r="O455">
        <f>ROUNDDOWN(VLOOKUP($D455,'단계별 1일동안 획득하는 보상 량'!$B:$G,LEFT('건물 성장 비용'!O$3,1)+1,0)
*IF(MOD($F455+LEFT($G$3,1)+4,5)=$U$5,$V$5)
*$E455,0)</f>
        <v>0</v>
      </c>
      <c r="P455">
        <f>ROUNDDOWN(VLOOKUP($D455,'단계별 1일동안 획득하는 보상 량'!$B:$G,LEFT('건물 성장 비용'!P$3,1)+1,0)
*IF(MOD($F455+LEFT($G$3,1)+4,5)=$U$5,$V$5)
*$E455,0)</f>
        <v>13375565</v>
      </c>
      <c r="Q455">
        <f>ROUNDDOWN(VLOOKUP($D455,'단계별 1일동안 획득하는 보상 량'!$B:$G,LEFT('건물 성장 비용'!Q$3,1)+1,0)
*IF(MOD($F455+LEFT($G$3,1)+4,5)=$U$5,$V$5)
*$E455,0)</f>
        <v>10700452</v>
      </c>
      <c r="R455">
        <f>ROUNDDOWN(VLOOKUP($D455,'단계별 1일동안 획득하는 보상 량'!$B:$G,LEFT('건물 성장 비용'!R$3,1)+1,0)
*IF(MOD($F455+LEFT($G$3,1)+4,5)=$U$5,$V$5)
*$E455,0)</f>
        <v>13375565</v>
      </c>
      <c r="S455">
        <f>ROUNDDOWN(VLOOKUP($D455,'단계별 1일동안 획득하는 보상 량'!$B:$G,LEFT('건물 성장 비용'!S$3,1)+1,0)
*IF(MOD($F455+LEFT($G$3,1)+4,5)=$U$5,$V$5)
*$E455,0)</f>
        <v>0</v>
      </c>
    </row>
    <row r="456" spans="4:19" x14ac:dyDescent="0.3">
      <c r="D456">
        <f t="shared" si="6"/>
        <v>91</v>
      </c>
      <c r="E456" s="30">
        <v>1</v>
      </c>
      <c r="F456" s="27">
        <v>452</v>
      </c>
      <c r="G456">
        <f>ROUNDDOWN(VLOOKUP($D456,'단계별 1일동안 획득하는 보상 량'!$B:$G,LEFT('건물 성장 비용'!G$3,1)+1,0)
*IF(MOD($F456+LEFT($G$3,1)+4,5)=$U$6,$V$6)
*$E456,0)</f>
        <v>20063347</v>
      </c>
      <c r="H456">
        <f>ROUNDDOWN(VLOOKUP($D456,'단계별 1일동안 획득하는 보상 량'!$B:$G,LEFT('건물 성장 비용'!H$3,1)+1,0)
*IF(MOD($F456+LEFT($G$3,1)+4,5)=$U$6,$V$6)
*$E456,0)</f>
        <v>16050678</v>
      </c>
      <c r="I456">
        <f>ROUNDDOWN(VLOOKUP($D456,'단계별 1일동안 획득하는 보상 량'!$B:$G,LEFT('건물 성장 비용'!I$3,1)+1,0)
*IF(MOD($F456+LEFT($G$3,1)+4,5)=$U$6,$V$6)
*$E456,0)</f>
        <v>0</v>
      </c>
      <c r="J456">
        <f>ROUNDDOWN(VLOOKUP($D456,'단계별 1일동안 획득하는 보상 량'!$B:$G,LEFT('건물 성장 비용'!J$3,1)+1,0)
*IF(MOD($F456+LEFT($G$3,1)+4,5)=$U$6,$V$6)
*$E456,0)</f>
        <v>0</v>
      </c>
      <c r="K456">
        <f>ROUNDDOWN(VLOOKUP($D456,'단계별 1일동안 획득하는 보상 량'!$B:$G,LEFT('건물 성장 비용'!K$3,1)+1,0)
*IF(MOD($F456+LEFT($G$3,1)+4,5)=$U$6,$V$6)
*$E456,0)</f>
        <v>0</v>
      </c>
      <c r="L456">
        <f>ROUNDDOWN(VLOOKUP($D456,'단계별 1일동안 획득하는 보상 량'!$B:$G,LEFT('건물 성장 비용'!L$3,1)+1,0)
*IF(MOD($F456+LEFT($G$3,1)+4,5)=$U$6,$V$6)
*$E456,0)</f>
        <v>20063347</v>
      </c>
      <c r="M456">
        <f>ROUNDDOWN(VLOOKUP($D456,'단계별 1일동안 획득하는 보상 량'!$B:$G,LEFT('건물 성장 비용'!M$3,1)+1,0)
*IF(MOD($F456+LEFT($G$3,1)+4,5)=$U$6,$V$6)
*$E456,0)</f>
        <v>0</v>
      </c>
      <c r="N456">
        <f>ROUNDDOWN(VLOOKUP($D456,'단계별 1일동안 획득하는 보상 량'!$B:$G,LEFT('건물 성장 비용'!N$3,1)+1,0)
*IF(MOD($F456+LEFT($G$3,1)+4,5)=$U$6,$V$6)
*$E456,0)</f>
        <v>20063347</v>
      </c>
      <c r="O456">
        <f>ROUNDDOWN(VLOOKUP($D456,'단계별 1일동안 획득하는 보상 량'!$B:$G,LEFT('건물 성장 비용'!O$3,1)+1,0)
*IF(MOD($F456+LEFT($G$3,1)+4,5)=$U$6,$V$6)
*$E456,0)</f>
        <v>0</v>
      </c>
      <c r="P456">
        <f>ROUNDDOWN(VLOOKUP($D456,'단계별 1일동안 획득하는 보상 량'!$B:$G,LEFT('건물 성장 비용'!P$3,1)+1,0)
*IF(MOD($F456+LEFT($G$3,1)+4,5)=$U$6,$V$6)
*$E456,0)</f>
        <v>20063347</v>
      </c>
      <c r="Q456">
        <f>ROUNDDOWN(VLOOKUP($D456,'단계별 1일동안 획득하는 보상 량'!$B:$G,LEFT('건물 성장 비용'!Q$3,1)+1,0)
*IF(MOD($F456+LEFT($G$3,1)+4,5)=$U$6,$V$6)
*$E456,0)</f>
        <v>16050678</v>
      </c>
      <c r="R456">
        <f>ROUNDDOWN(VLOOKUP($D456,'단계별 1일동안 획득하는 보상 량'!$B:$G,LEFT('건물 성장 비용'!R$3,1)+1,0)
*IF(MOD($F456+LEFT($G$3,1)+4,5)=$U$6,$V$6)
*$E456,0)</f>
        <v>20063347</v>
      </c>
      <c r="S456">
        <f>ROUNDDOWN(VLOOKUP($D456,'단계별 1일동안 획득하는 보상 량'!$B:$G,LEFT('건물 성장 비용'!S$3,1)+1,0)
*IF(MOD($F456+LEFT($G$3,1)+4,5)=$U$6,$V$6)
*$E456,0)</f>
        <v>0</v>
      </c>
    </row>
    <row r="457" spans="4:19" x14ac:dyDescent="0.3">
      <c r="D457">
        <f t="shared" si="6"/>
        <v>91</v>
      </c>
      <c r="E457" s="30">
        <v>1</v>
      </c>
      <c r="F457" s="27">
        <v>453</v>
      </c>
      <c r="G457">
        <f>ROUNDDOWN(VLOOKUP($D457,'단계별 1일동안 획득하는 보상 량'!$B:$G,LEFT('건물 성장 비용'!G$3,1)+1,0)
*IF(MOD($F457+LEFT($G$3,1)+4,5)=$U$7,$V$7)
*$E457,0)</f>
        <v>26751130</v>
      </c>
      <c r="H457">
        <f>ROUNDDOWN(VLOOKUP($D457,'단계별 1일동안 획득하는 보상 량'!$B:$G,LEFT('건물 성장 비용'!H$3,1)+1,0)
*IF(MOD($F457+LEFT($G$3,1)+4,5)=$U$7,$V$7)
*$E457,0)</f>
        <v>21400904</v>
      </c>
      <c r="I457">
        <f>ROUNDDOWN(VLOOKUP($D457,'단계별 1일동안 획득하는 보상 량'!$B:$G,LEFT('건물 성장 비용'!I$3,1)+1,0)
*IF(MOD($F457+LEFT($G$3,1)+4,5)=$U$7,$V$7)
*$E457,0)</f>
        <v>0</v>
      </c>
      <c r="J457">
        <f>ROUNDDOWN(VLOOKUP($D457,'단계별 1일동안 획득하는 보상 량'!$B:$G,LEFT('건물 성장 비용'!J$3,1)+1,0)
*IF(MOD($F457+LEFT($G$3,1)+4,5)=$U$7,$V$7)
*$E457,0)</f>
        <v>0</v>
      </c>
      <c r="K457">
        <f>ROUNDDOWN(VLOOKUP($D457,'단계별 1일동안 획득하는 보상 량'!$B:$G,LEFT('건물 성장 비용'!K$3,1)+1,0)
*IF(MOD($F457+LEFT($G$3,1)+4,5)=$U$7,$V$7)
*$E457,0)</f>
        <v>0</v>
      </c>
      <c r="L457">
        <f>ROUNDDOWN(VLOOKUP($D457,'단계별 1일동안 획득하는 보상 량'!$B:$G,LEFT('건물 성장 비용'!L$3,1)+1,0)
*IF(MOD($F457+LEFT($G$3,1)+4,5)=$U$7,$V$7)
*$E457,0)</f>
        <v>26751130</v>
      </c>
      <c r="M457">
        <f>ROUNDDOWN(VLOOKUP($D457,'단계별 1일동안 획득하는 보상 량'!$B:$G,LEFT('건물 성장 비용'!M$3,1)+1,0)
*IF(MOD($F457+LEFT($G$3,1)+4,5)=$U$7,$V$7)
*$E457,0)</f>
        <v>0</v>
      </c>
      <c r="N457">
        <f>ROUNDDOWN(VLOOKUP($D457,'단계별 1일동안 획득하는 보상 량'!$B:$G,LEFT('건물 성장 비용'!N$3,1)+1,0)
*IF(MOD($F457+LEFT($G$3,1)+4,5)=$U$7,$V$7)
*$E457,0)</f>
        <v>26751130</v>
      </c>
      <c r="O457">
        <f>ROUNDDOWN(VLOOKUP($D457,'단계별 1일동안 획득하는 보상 량'!$B:$G,LEFT('건물 성장 비용'!O$3,1)+1,0)
*IF(MOD($F457+LEFT($G$3,1)+4,5)=$U$7,$V$7)
*$E457,0)</f>
        <v>0</v>
      </c>
      <c r="P457">
        <f>ROUNDDOWN(VLOOKUP($D457,'단계별 1일동안 획득하는 보상 량'!$B:$G,LEFT('건물 성장 비용'!P$3,1)+1,0)
*IF(MOD($F457+LEFT($G$3,1)+4,5)=$U$7,$V$7)
*$E457,0)</f>
        <v>26751130</v>
      </c>
      <c r="Q457">
        <f>ROUNDDOWN(VLOOKUP($D457,'단계별 1일동안 획득하는 보상 량'!$B:$G,LEFT('건물 성장 비용'!Q$3,1)+1,0)
*IF(MOD($F457+LEFT($G$3,1)+4,5)=$U$7,$V$7)
*$E457,0)</f>
        <v>21400904</v>
      </c>
      <c r="R457">
        <f>ROUNDDOWN(VLOOKUP($D457,'단계별 1일동안 획득하는 보상 량'!$B:$G,LEFT('건물 성장 비용'!R$3,1)+1,0)
*IF(MOD($F457+LEFT($G$3,1)+4,5)=$U$7,$V$7)
*$E457,0)</f>
        <v>26751130</v>
      </c>
      <c r="S457">
        <f>ROUNDDOWN(VLOOKUP($D457,'단계별 1일동안 획득하는 보상 량'!$B:$G,LEFT('건물 성장 비용'!S$3,1)+1,0)
*IF(MOD($F457+LEFT($G$3,1)+4,5)=$U$7,$V$7)
*$E457,0)</f>
        <v>0</v>
      </c>
    </row>
    <row r="458" spans="4:19" x14ac:dyDescent="0.3">
      <c r="D458">
        <f t="shared" si="6"/>
        <v>91</v>
      </c>
      <c r="E458" s="30">
        <v>1</v>
      </c>
      <c r="F458" s="27">
        <v>454</v>
      </c>
      <c r="G458">
        <f>ROUNDDOWN(VLOOKUP($D458,'단계별 1일동안 획득하는 보상 량'!$B:$G,LEFT('건물 성장 비용'!G$3,1)+1,0)
*IF(MOD($F458+LEFT($G$3,1)+4,5)=$U$8,$V$8)
*$E458,0)</f>
        <v>33438913</v>
      </c>
      <c r="H458">
        <f>ROUNDDOWN(VLOOKUP($D458,'단계별 1일동안 획득하는 보상 량'!$B:$G,LEFT('건물 성장 비용'!H$3,1)+1,0)
*IF(MOD($F458+LEFT($G$3,1)+4,5)=$U$8,$V$8)
*$E458,0)</f>
        <v>26751130</v>
      </c>
      <c r="I458">
        <f>ROUNDDOWN(VLOOKUP($D458,'단계별 1일동안 획득하는 보상 량'!$B:$G,LEFT('건물 성장 비용'!I$3,1)+1,0)
*IF(MOD($F458+LEFT($G$3,1)+4,5)=$U$8,$V$8)
*$E458,0)</f>
        <v>0</v>
      </c>
      <c r="J458">
        <f>ROUNDDOWN(VLOOKUP($D458,'단계별 1일동안 획득하는 보상 량'!$B:$G,LEFT('건물 성장 비용'!J$3,1)+1,0)
*IF(MOD($F458+LEFT($G$3,1)+4,5)=$U$8,$V$8)
*$E458,0)</f>
        <v>0</v>
      </c>
      <c r="K458">
        <f>ROUNDDOWN(VLOOKUP($D458,'단계별 1일동안 획득하는 보상 량'!$B:$G,LEFT('건물 성장 비용'!K$3,1)+1,0)
*IF(MOD($F458+LEFT($G$3,1)+4,5)=$U$8,$V$8)
*$E458,0)</f>
        <v>0</v>
      </c>
      <c r="L458">
        <f>ROUNDDOWN(VLOOKUP($D458,'단계별 1일동안 획득하는 보상 량'!$B:$G,LEFT('건물 성장 비용'!L$3,1)+1,0)
*IF(MOD($F458+LEFT($G$3,1)+4,5)=$U$8,$V$8)
*$E458,0)</f>
        <v>33438913</v>
      </c>
      <c r="M458">
        <f>ROUNDDOWN(VLOOKUP($D458,'단계별 1일동안 획득하는 보상 량'!$B:$G,LEFT('건물 성장 비용'!M$3,1)+1,0)
*IF(MOD($F458+LEFT($G$3,1)+4,5)=$U$8,$V$8)
*$E458,0)</f>
        <v>0</v>
      </c>
      <c r="N458">
        <f>ROUNDDOWN(VLOOKUP($D458,'단계별 1일동안 획득하는 보상 량'!$B:$G,LEFT('건물 성장 비용'!N$3,1)+1,0)
*IF(MOD($F458+LEFT($G$3,1)+4,5)=$U$8,$V$8)
*$E458,0)</f>
        <v>33438913</v>
      </c>
      <c r="O458">
        <f>ROUNDDOWN(VLOOKUP($D458,'단계별 1일동안 획득하는 보상 량'!$B:$G,LEFT('건물 성장 비용'!O$3,1)+1,0)
*IF(MOD($F458+LEFT($G$3,1)+4,5)=$U$8,$V$8)
*$E458,0)</f>
        <v>0</v>
      </c>
      <c r="P458">
        <f>ROUNDDOWN(VLOOKUP($D458,'단계별 1일동안 획득하는 보상 량'!$B:$G,LEFT('건물 성장 비용'!P$3,1)+1,0)
*IF(MOD($F458+LEFT($G$3,1)+4,5)=$U$8,$V$8)
*$E458,0)</f>
        <v>33438913</v>
      </c>
      <c r="Q458">
        <f>ROUNDDOWN(VLOOKUP($D458,'단계별 1일동안 획득하는 보상 량'!$B:$G,LEFT('건물 성장 비용'!Q$3,1)+1,0)
*IF(MOD($F458+LEFT($G$3,1)+4,5)=$U$8,$V$8)
*$E458,0)</f>
        <v>26751130</v>
      </c>
      <c r="R458">
        <f>ROUNDDOWN(VLOOKUP($D458,'단계별 1일동안 획득하는 보상 량'!$B:$G,LEFT('건물 성장 비용'!R$3,1)+1,0)
*IF(MOD($F458+LEFT($G$3,1)+4,5)=$U$8,$V$8)
*$E458,0)</f>
        <v>33438913</v>
      </c>
      <c r="S458">
        <f>ROUNDDOWN(VLOOKUP($D458,'단계별 1일동안 획득하는 보상 량'!$B:$G,LEFT('건물 성장 비용'!S$3,1)+1,0)
*IF(MOD($F458+LEFT($G$3,1)+4,5)=$U$8,$V$8)
*$E458,0)</f>
        <v>0</v>
      </c>
    </row>
    <row r="459" spans="4:19" x14ac:dyDescent="0.3">
      <c r="D459">
        <f t="shared" ref="D459:D504" si="7">D454+1</f>
        <v>91</v>
      </c>
      <c r="E459" s="30">
        <v>1</v>
      </c>
      <c r="F459" s="27">
        <v>455</v>
      </c>
      <c r="G459">
        <f>ROUNDDOWN(VLOOKUP($D459,'단계별 1일동안 획득하는 보상 량'!$B:$G,LEFT('건물 성장 비용'!G$3,1)+1,0)
*IF(MOD($F459+LEFT($G$3,1)+4,5)=$U$9,$V$9)
*$E459,0)</f>
        <v>40126695</v>
      </c>
      <c r="H459">
        <f>ROUNDDOWN(VLOOKUP($D459,'단계별 1일동안 획득하는 보상 량'!$B:$G,LEFT('건물 성장 비용'!H$3,1)+1,0)
*IF(MOD($F459+LEFT($G$3,1)+4,5)=$U$9,$V$9)
*$E459,0)</f>
        <v>32101356</v>
      </c>
      <c r="I459">
        <f>ROUNDDOWN(VLOOKUP($D459,'단계별 1일동안 획득하는 보상 량'!$B:$G,LEFT('건물 성장 비용'!I$3,1)+1,0)
*IF(MOD($F459+LEFT($G$3,1)+4,5)=$U$9,$V$9)
*$E459,0)</f>
        <v>0</v>
      </c>
      <c r="J459">
        <f>ROUNDDOWN(VLOOKUP($D459,'단계별 1일동안 획득하는 보상 량'!$B:$G,LEFT('건물 성장 비용'!J$3,1)+1,0)
*IF(MOD($F459+LEFT($G$3,1)+4,5)=$U$9,$V$9)
*$E459,0)</f>
        <v>0</v>
      </c>
      <c r="K459">
        <f>ROUNDDOWN(VLOOKUP($D459,'단계별 1일동안 획득하는 보상 량'!$B:$G,LEFT('건물 성장 비용'!K$3,1)+1,0)
*IF(MOD($F459+LEFT($G$3,1)+4,5)=$U$9,$V$9)
*$E459,0)</f>
        <v>0</v>
      </c>
      <c r="L459">
        <f>ROUNDDOWN(VLOOKUP($D459,'단계별 1일동안 획득하는 보상 량'!$B:$G,LEFT('건물 성장 비용'!L$3,1)+1,0)
*IF(MOD($F459+LEFT($G$3,1)+4,5)=$U$9,$V$9)
*$E459,0)</f>
        <v>40126695</v>
      </c>
      <c r="M459">
        <f>ROUNDDOWN(VLOOKUP($D459,'단계별 1일동안 획득하는 보상 량'!$B:$G,LEFT('건물 성장 비용'!M$3,1)+1,0)
*IF(MOD($F459+LEFT($G$3,1)+4,5)=$U$9,$V$9)
*$E459,0)</f>
        <v>0</v>
      </c>
      <c r="N459">
        <f>ROUNDDOWN(VLOOKUP($D459,'단계별 1일동안 획득하는 보상 량'!$B:$G,LEFT('건물 성장 비용'!N$3,1)+1,0)
*IF(MOD($F459+LEFT($G$3,1)+4,5)=$U$9,$V$9)
*$E459,0)</f>
        <v>40126695</v>
      </c>
      <c r="O459">
        <f>ROUNDDOWN(VLOOKUP($D459,'단계별 1일동안 획득하는 보상 량'!$B:$G,LEFT('건물 성장 비용'!O$3,1)+1,0)
*IF(MOD($F459+LEFT($G$3,1)+4,5)=$U$9,$V$9)
*$E459,0)</f>
        <v>0</v>
      </c>
      <c r="P459">
        <f>ROUNDDOWN(VLOOKUP($D459,'단계별 1일동안 획득하는 보상 량'!$B:$G,LEFT('건물 성장 비용'!P$3,1)+1,0)
*IF(MOD($F459+LEFT($G$3,1)+4,5)=$U$9,$V$9)
*$E459,0)</f>
        <v>40126695</v>
      </c>
      <c r="Q459">
        <f>ROUNDDOWN(VLOOKUP($D459,'단계별 1일동안 획득하는 보상 량'!$B:$G,LEFT('건물 성장 비용'!Q$3,1)+1,0)
*IF(MOD($F459+LEFT($G$3,1)+4,5)=$U$9,$V$9)
*$E459,0)</f>
        <v>32101356</v>
      </c>
      <c r="R459">
        <f>ROUNDDOWN(VLOOKUP($D459,'단계별 1일동안 획득하는 보상 량'!$B:$G,LEFT('건물 성장 비용'!R$3,1)+1,0)
*IF(MOD($F459+LEFT($G$3,1)+4,5)=$U$9,$V$9)
*$E459,0)</f>
        <v>40126695</v>
      </c>
      <c r="S459">
        <f>ROUNDDOWN(VLOOKUP($D459,'단계별 1일동안 획득하는 보상 량'!$B:$G,LEFT('건물 성장 비용'!S$3,1)+1,0)
*IF(MOD($F459+LEFT($G$3,1)+4,5)=$U$9,$V$9)
*$E459,0)</f>
        <v>0</v>
      </c>
    </row>
    <row r="460" spans="4:19" x14ac:dyDescent="0.3">
      <c r="D460">
        <f t="shared" si="7"/>
        <v>92</v>
      </c>
      <c r="E460" s="30">
        <v>1</v>
      </c>
      <c r="F460" s="27">
        <v>456</v>
      </c>
      <c r="G460">
        <f>ROUNDDOWN(VLOOKUP($D460,'단계별 1일동안 획득하는 보상 량'!$B:$G,LEFT('건물 성장 비용'!G$3,1)+1,0)
*IF(MOD($F460+LEFT($G$3,1)+4,5)=$U$5,$V$5)
*$E460,0)</f>
        <v>16050678</v>
      </c>
      <c r="H460">
        <f>ROUNDDOWN(VLOOKUP($D460,'단계별 1일동안 획득하는 보상 량'!$B:$G,LEFT('건물 성장 비용'!H$3,1)+1,0)
*IF(MOD($F460+LEFT($G$3,1)+4,5)=$U$5,$V$5)
*$E460,0)</f>
        <v>0</v>
      </c>
      <c r="I460">
        <f>ROUNDDOWN(VLOOKUP($D460,'단계별 1일동안 획득하는 보상 량'!$B:$G,LEFT('건물 성장 비용'!I$3,1)+1,0)
*IF(MOD($F460+LEFT($G$3,1)+4,5)=$U$5,$V$5)
*$E460,0)</f>
        <v>9630407</v>
      </c>
      <c r="J460">
        <f>ROUNDDOWN(VLOOKUP($D460,'단계별 1일동안 획득하는 보상 량'!$B:$G,LEFT('건물 성장 비용'!J$3,1)+1,0)
*IF(MOD($F460+LEFT($G$3,1)+4,5)=$U$5,$V$5)
*$E460,0)</f>
        <v>0</v>
      </c>
      <c r="K460">
        <f>ROUNDDOWN(VLOOKUP($D460,'단계별 1일동안 획득하는 보상 량'!$B:$G,LEFT('건물 성장 비용'!K$3,1)+1,0)
*IF(MOD($F460+LEFT($G$3,1)+4,5)=$U$5,$V$5)
*$E460,0)</f>
        <v>0</v>
      </c>
      <c r="L460">
        <f>ROUNDDOWN(VLOOKUP($D460,'단계별 1일동안 획득하는 보상 량'!$B:$G,LEFT('건물 성장 비용'!L$3,1)+1,0)
*IF(MOD($F460+LEFT($G$3,1)+4,5)=$U$5,$V$5)
*$E460,0)</f>
        <v>16050678</v>
      </c>
      <c r="M460">
        <f>ROUNDDOWN(VLOOKUP($D460,'단계별 1일동안 획득하는 보상 량'!$B:$G,LEFT('건물 성장 비용'!M$3,1)+1,0)
*IF(MOD($F460+LEFT($G$3,1)+4,5)=$U$5,$V$5)
*$E460,0)</f>
        <v>0</v>
      </c>
      <c r="N460">
        <f>ROUNDDOWN(VLOOKUP($D460,'단계별 1일동안 획득하는 보상 량'!$B:$G,LEFT('건물 성장 비용'!N$3,1)+1,0)
*IF(MOD($F460+LEFT($G$3,1)+4,5)=$U$5,$V$5)
*$E460,0)</f>
        <v>16050678</v>
      </c>
      <c r="O460">
        <f>ROUNDDOWN(VLOOKUP($D460,'단계별 1일동안 획득하는 보상 량'!$B:$G,LEFT('건물 성장 비용'!O$3,1)+1,0)
*IF(MOD($F460+LEFT($G$3,1)+4,5)=$U$5,$V$5)
*$E460,0)</f>
        <v>0</v>
      </c>
      <c r="P460">
        <f>ROUNDDOWN(VLOOKUP($D460,'단계별 1일동안 획득하는 보상 량'!$B:$G,LEFT('건물 성장 비용'!P$3,1)+1,0)
*IF(MOD($F460+LEFT($G$3,1)+4,5)=$U$5,$V$5)
*$E460,0)</f>
        <v>16050678</v>
      </c>
      <c r="Q460">
        <f>ROUNDDOWN(VLOOKUP($D460,'단계별 1일동안 획득하는 보상 량'!$B:$G,LEFT('건물 성장 비용'!Q$3,1)+1,0)
*IF(MOD($F460+LEFT($G$3,1)+4,5)=$U$5,$V$5)
*$E460,0)</f>
        <v>0</v>
      </c>
      <c r="R460">
        <f>ROUNDDOWN(VLOOKUP($D460,'단계별 1일동안 획득하는 보상 량'!$B:$G,LEFT('건물 성장 비용'!R$3,1)+1,0)
*IF(MOD($F460+LEFT($G$3,1)+4,5)=$U$5,$V$5)
*$E460,0)</f>
        <v>16050678</v>
      </c>
      <c r="S460">
        <f>ROUNDDOWN(VLOOKUP($D460,'단계별 1일동안 획득하는 보상 량'!$B:$G,LEFT('건물 성장 비용'!S$3,1)+1,0)
*IF(MOD($F460+LEFT($G$3,1)+4,5)=$U$5,$V$5)
*$E460,0)</f>
        <v>9630407</v>
      </c>
    </row>
    <row r="461" spans="4:19" x14ac:dyDescent="0.3">
      <c r="D461">
        <f t="shared" si="7"/>
        <v>92</v>
      </c>
      <c r="E461" s="30">
        <v>1</v>
      </c>
      <c r="F461" s="27">
        <v>457</v>
      </c>
      <c r="G461">
        <f>ROUNDDOWN(VLOOKUP($D461,'단계별 1일동안 획득하는 보상 량'!$B:$G,LEFT('건물 성장 비용'!G$3,1)+1,0)
*IF(MOD($F461+LEFT($G$3,1)+4,5)=$U$6,$V$6)
*$E461,0)</f>
        <v>24076017</v>
      </c>
      <c r="H461">
        <f>ROUNDDOWN(VLOOKUP($D461,'단계별 1일동안 획득하는 보상 량'!$B:$G,LEFT('건물 성장 비용'!H$3,1)+1,0)
*IF(MOD($F461+LEFT($G$3,1)+4,5)=$U$6,$V$6)
*$E461,0)</f>
        <v>0</v>
      </c>
      <c r="I461">
        <f>ROUNDDOWN(VLOOKUP($D461,'단계별 1일동안 획득하는 보상 량'!$B:$G,LEFT('건물 성장 비용'!I$3,1)+1,0)
*IF(MOD($F461+LEFT($G$3,1)+4,5)=$U$6,$V$6)
*$E461,0)</f>
        <v>14445610</v>
      </c>
      <c r="J461">
        <f>ROUNDDOWN(VLOOKUP($D461,'단계별 1일동안 획득하는 보상 량'!$B:$G,LEFT('건물 성장 비용'!J$3,1)+1,0)
*IF(MOD($F461+LEFT($G$3,1)+4,5)=$U$6,$V$6)
*$E461,0)</f>
        <v>0</v>
      </c>
      <c r="K461">
        <f>ROUNDDOWN(VLOOKUP($D461,'단계별 1일동안 획득하는 보상 량'!$B:$G,LEFT('건물 성장 비용'!K$3,1)+1,0)
*IF(MOD($F461+LEFT($G$3,1)+4,5)=$U$6,$V$6)
*$E461,0)</f>
        <v>0</v>
      </c>
      <c r="L461">
        <f>ROUNDDOWN(VLOOKUP($D461,'단계별 1일동안 획득하는 보상 량'!$B:$G,LEFT('건물 성장 비용'!L$3,1)+1,0)
*IF(MOD($F461+LEFT($G$3,1)+4,5)=$U$6,$V$6)
*$E461,0)</f>
        <v>24076017</v>
      </c>
      <c r="M461">
        <f>ROUNDDOWN(VLOOKUP($D461,'단계별 1일동안 획득하는 보상 량'!$B:$G,LEFT('건물 성장 비용'!M$3,1)+1,0)
*IF(MOD($F461+LEFT($G$3,1)+4,5)=$U$6,$V$6)
*$E461,0)</f>
        <v>0</v>
      </c>
      <c r="N461">
        <f>ROUNDDOWN(VLOOKUP($D461,'단계별 1일동안 획득하는 보상 량'!$B:$G,LEFT('건물 성장 비용'!N$3,1)+1,0)
*IF(MOD($F461+LEFT($G$3,1)+4,5)=$U$6,$V$6)
*$E461,0)</f>
        <v>24076017</v>
      </c>
      <c r="O461">
        <f>ROUNDDOWN(VLOOKUP($D461,'단계별 1일동안 획득하는 보상 량'!$B:$G,LEFT('건물 성장 비용'!O$3,1)+1,0)
*IF(MOD($F461+LEFT($G$3,1)+4,5)=$U$6,$V$6)
*$E461,0)</f>
        <v>0</v>
      </c>
      <c r="P461">
        <f>ROUNDDOWN(VLOOKUP($D461,'단계별 1일동안 획득하는 보상 량'!$B:$G,LEFT('건물 성장 비용'!P$3,1)+1,0)
*IF(MOD($F461+LEFT($G$3,1)+4,5)=$U$6,$V$6)
*$E461,0)</f>
        <v>24076017</v>
      </c>
      <c r="Q461">
        <f>ROUNDDOWN(VLOOKUP($D461,'단계별 1일동안 획득하는 보상 량'!$B:$G,LEFT('건물 성장 비용'!Q$3,1)+1,0)
*IF(MOD($F461+LEFT($G$3,1)+4,5)=$U$6,$V$6)
*$E461,0)</f>
        <v>0</v>
      </c>
      <c r="R461">
        <f>ROUNDDOWN(VLOOKUP($D461,'단계별 1일동안 획득하는 보상 량'!$B:$G,LEFT('건물 성장 비용'!R$3,1)+1,0)
*IF(MOD($F461+LEFT($G$3,1)+4,5)=$U$6,$V$6)
*$E461,0)</f>
        <v>24076017</v>
      </c>
      <c r="S461">
        <f>ROUNDDOWN(VLOOKUP($D461,'단계별 1일동안 획득하는 보상 량'!$B:$G,LEFT('건물 성장 비용'!S$3,1)+1,0)
*IF(MOD($F461+LEFT($G$3,1)+4,5)=$U$6,$V$6)
*$E461,0)</f>
        <v>14445610</v>
      </c>
    </row>
    <row r="462" spans="4:19" x14ac:dyDescent="0.3">
      <c r="D462">
        <f t="shared" si="7"/>
        <v>92</v>
      </c>
      <c r="E462" s="30">
        <v>1</v>
      </c>
      <c r="F462" s="27">
        <v>458</v>
      </c>
      <c r="G462">
        <f>ROUNDDOWN(VLOOKUP($D462,'단계별 1일동안 획득하는 보상 량'!$B:$G,LEFT('건물 성장 비용'!G$3,1)+1,0)
*IF(MOD($F462+LEFT($G$3,1)+4,5)=$U$7,$V$7)
*$E462,0)</f>
        <v>32101356</v>
      </c>
      <c r="H462">
        <f>ROUNDDOWN(VLOOKUP($D462,'단계별 1일동안 획득하는 보상 량'!$B:$G,LEFT('건물 성장 비용'!H$3,1)+1,0)
*IF(MOD($F462+LEFT($G$3,1)+4,5)=$U$7,$V$7)
*$E462,0)</f>
        <v>0</v>
      </c>
      <c r="I462">
        <f>ROUNDDOWN(VLOOKUP($D462,'단계별 1일동안 획득하는 보상 량'!$B:$G,LEFT('건물 성장 비용'!I$3,1)+1,0)
*IF(MOD($F462+LEFT($G$3,1)+4,5)=$U$7,$V$7)
*$E462,0)</f>
        <v>19260814</v>
      </c>
      <c r="J462">
        <f>ROUNDDOWN(VLOOKUP($D462,'단계별 1일동안 획득하는 보상 량'!$B:$G,LEFT('건물 성장 비용'!J$3,1)+1,0)
*IF(MOD($F462+LEFT($G$3,1)+4,5)=$U$7,$V$7)
*$E462,0)</f>
        <v>0</v>
      </c>
      <c r="K462">
        <f>ROUNDDOWN(VLOOKUP($D462,'단계별 1일동안 획득하는 보상 량'!$B:$G,LEFT('건물 성장 비용'!K$3,1)+1,0)
*IF(MOD($F462+LEFT($G$3,1)+4,5)=$U$7,$V$7)
*$E462,0)</f>
        <v>0</v>
      </c>
      <c r="L462">
        <f>ROUNDDOWN(VLOOKUP($D462,'단계별 1일동안 획득하는 보상 량'!$B:$G,LEFT('건물 성장 비용'!L$3,1)+1,0)
*IF(MOD($F462+LEFT($G$3,1)+4,5)=$U$7,$V$7)
*$E462,0)</f>
        <v>32101356</v>
      </c>
      <c r="M462">
        <f>ROUNDDOWN(VLOOKUP($D462,'단계별 1일동안 획득하는 보상 량'!$B:$G,LEFT('건물 성장 비용'!M$3,1)+1,0)
*IF(MOD($F462+LEFT($G$3,1)+4,5)=$U$7,$V$7)
*$E462,0)</f>
        <v>0</v>
      </c>
      <c r="N462">
        <f>ROUNDDOWN(VLOOKUP($D462,'단계별 1일동안 획득하는 보상 량'!$B:$G,LEFT('건물 성장 비용'!N$3,1)+1,0)
*IF(MOD($F462+LEFT($G$3,1)+4,5)=$U$7,$V$7)
*$E462,0)</f>
        <v>32101356</v>
      </c>
      <c r="O462">
        <f>ROUNDDOWN(VLOOKUP($D462,'단계별 1일동안 획득하는 보상 량'!$B:$G,LEFT('건물 성장 비용'!O$3,1)+1,0)
*IF(MOD($F462+LEFT($G$3,1)+4,5)=$U$7,$V$7)
*$E462,0)</f>
        <v>0</v>
      </c>
      <c r="P462">
        <f>ROUNDDOWN(VLOOKUP($D462,'단계별 1일동안 획득하는 보상 량'!$B:$G,LEFT('건물 성장 비용'!P$3,1)+1,0)
*IF(MOD($F462+LEFT($G$3,1)+4,5)=$U$7,$V$7)
*$E462,0)</f>
        <v>32101356</v>
      </c>
      <c r="Q462">
        <f>ROUNDDOWN(VLOOKUP($D462,'단계별 1일동안 획득하는 보상 량'!$B:$G,LEFT('건물 성장 비용'!Q$3,1)+1,0)
*IF(MOD($F462+LEFT($G$3,1)+4,5)=$U$7,$V$7)
*$E462,0)</f>
        <v>0</v>
      </c>
      <c r="R462">
        <f>ROUNDDOWN(VLOOKUP($D462,'단계별 1일동안 획득하는 보상 량'!$B:$G,LEFT('건물 성장 비용'!R$3,1)+1,0)
*IF(MOD($F462+LEFT($G$3,1)+4,5)=$U$7,$V$7)
*$E462,0)</f>
        <v>32101356</v>
      </c>
      <c r="S462">
        <f>ROUNDDOWN(VLOOKUP($D462,'단계별 1일동안 획득하는 보상 량'!$B:$G,LEFT('건물 성장 비용'!S$3,1)+1,0)
*IF(MOD($F462+LEFT($G$3,1)+4,5)=$U$7,$V$7)
*$E462,0)</f>
        <v>19260814</v>
      </c>
    </row>
    <row r="463" spans="4:19" x14ac:dyDescent="0.3">
      <c r="D463">
        <f t="shared" si="7"/>
        <v>92</v>
      </c>
      <c r="E463" s="30">
        <v>1</v>
      </c>
      <c r="F463" s="27">
        <v>459</v>
      </c>
      <c r="G463">
        <f>ROUNDDOWN(VLOOKUP($D463,'단계별 1일동안 획득하는 보상 량'!$B:$G,LEFT('건물 성장 비용'!G$3,1)+1,0)
*IF(MOD($F463+LEFT($G$3,1)+4,5)=$U$8,$V$8)
*$E463,0)</f>
        <v>40126695</v>
      </c>
      <c r="H463">
        <f>ROUNDDOWN(VLOOKUP($D463,'단계별 1일동안 획득하는 보상 량'!$B:$G,LEFT('건물 성장 비용'!H$3,1)+1,0)
*IF(MOD($F463+LEFT($G$3,1)+4,5)=$U$8,$V$8)
*$E463,0)</f>
        <v>0</v>
      </c>
      <c r="I463">
        <f>ROUNDDOWN(VLOOKUP($D463,'단계별 1일동안 획득하는 보상 량'!$B:$G,LEFT('건물 성장 비용'!I$3,1)+1,0)
*IF(MOD($F463+LEFT($G$3,1)+4,5)=$U$8,$V$8)
*$E463,0)</f>
        <v>24076017</v>
      </c>
      <c r="J463">
        <f>ROUNDDOWN(VLOOKUP($D463,'단계별 1일동안 획득하는 보상 량'!$B:$G,LEFT('건물 성장 비용'!J$3,1)+1,0)
*IF(MOD($F463+LEFT($G$3,1)+4,5)=$U$8,$V$8)
*$E463,0)</f>
        <v>0</v>
      </c>
      <c r="K463">
        <f>ROUNDDOWN(VLOOKUP($D463,'단계별 1일동안 획득하는 보상 량'!$B:$G,LEFT('건물 성장 비용'!K$3,1)+1,0)
*IF(MOD($F463+LEFT($G$3,1)+4,5)=$U$8,$V$8)
*$E463,0)</f>
        <v>0</v>
      </c>
      <c r="L463">
        <f>ROUNDDOWN(VLOOKUP($D463,'단계별 1일동안 획득하는 보상 량'!$B:$G,LEFT('건물 성장 비용'!L$3,1)+1,0)
*IF(MOD($F463+LEFT($G$3,1)+4,5)=$U$8,$V$8)
*$E463,0)</f>
        <v>40126695</v>
      </c>
      <c r="M463">
        <f>ROUNDDOWN(VLOOKUP($D463,'단계별 1일동안 획득하는 보상 량'!$B:$G,LEFT('건물 성장 비용'!M$3,1)+1,0)
*IF(MOD($F463+LEFT($G$3,1)+4,5)=$U$8,$V$8)
*$E463,0)</f>
        <v>0</v>
      </c>
      <c r="N463">
        <f>ROUNDDOWN(VLOOKUP($D463,'단계별 1일동안 획득하는 보상 량'!$B:$G,LEFT('건물 성장 비용'!N$3,1)+1,0)
*IF(MOD($F463+LEFT($G$3,1)+4,5)=$U$8,$V$8)
*$E463,0)</f>
        <v>40126695</v>
      </c>
      <c r="O463">
        <f>ROUNDDOWN(VLOOKUP($D463,'단계별 1일동안 획득하는 보상 량'!$B:$G,LEFT('건물 성장 비용'!O$3,1)+1,0)
*IF(MOD($F463+LEFT($G$3,1)+4,5)=$U$8,$V$8)
*$E463,0)</f>
        <v>0</v>
      </c>
      <c r="P463">
        <f>ROUNDDOWN(VLOOKUP($D463,'단계별 1일동안 획득하는 보상 량'!$B:$G,LEFT('건물 성장 비용'!P$3,1)+1,0)
*IF(MOD($F463+LEFT($G$3,1)+4,5)=$U$8,$V$8)
*$E463,0)</f>
        <v>40126695</v>
      </c>
      <c r="Q463">
        <f>ROUNDDOWN(VLOOKUP($D463,'단계별 1일동안 획득하는 보상 량'!$B:$G,LEFT('건물 성장 비용'!Q$3,1)+1,0)
*IF(MOD($F463+LEFT($G$3,1)+4,5)=$U$8,$V$8)
*$E463,0)</f>
        <v>0</v>
      </c>
      <c r="R463">
        <f>ROUNDDOWN(VLOOKUP($D463,'단계별 1일동안 획득하는 보상 량'!$B:$G,LEFT('건물 성장 비용'!R$3,1)+1,0)
*IF(MOD($F463+LEFT($G$3,1)+4,5)=$U$8,$V$8)
*$E463,0)</f>
        <v>40126695</v>
      </c>
      <c r="S463">
        <f>ROUNDDOWN(VLOOKUP($D463,'단계별 1일동안 획득하는 보상 량'!$B:$G,LEFT('건물 성장 비용'!S$3,1)+1,0)
*IF(MOD($F463+LEFT($G$3,1)+4,5)=$U$8,$V$8)
*$E463,0)</f>
        <v>24076017</v>
      </c>
    </row>
    <row r="464" spans="4:19" x14ac:dyDescent="0.3">
      <c r="D464">
        <f t="shared" si="7"/>
        <v>92</v>
      </c>
      <c r="E464" s="30">
        <v>1</v>
      </c>
      <c r="F464" s="27">
        <v>460</v>
      </c>
      <c r="G464">
        <f>ROUNDDOWN(VLOOKUP($D464,'단계별 1일동안 획득하는 보상 량'!$B:$G,LEFT('건물 성장 비용'!G$3,1)+1,0)
*IF(MOD($F464+LEFT($G$3,1)+4,5)=$U$9,$V$9)
*$E464,0)</f>
        <v>48152034</v>
      </c>
      <c r="H464">
        <f>ROUNDDOWN(VLOOKUP($D464,'단계별 1일동안 획득하는 보상 량'!$B:$G,LEFT('건물 성장 비용'!H$3,1)+1,0)
*IF(MOD($F464+LEFT($G$3,1)+4,5)=$U$9,$V$9)
*$E464,0)</f>
        <v>0</v>
      </c>
      <c r="I464">
        <f>ROUNDDOWN(VLOOKUP($D464,'단계별 1일동안 획득하는 보상 량'!$B:$G,LEFT('건물 성장 비용'!I$3,1)+1,0)
*IF(MOD($F464+LEFT($G$3,1)+4,5)=$U$9,$V$9)
*$E464,0)</f>
        <v>28891221</v>
      </c>
      <c r="J464">
        <f>ROUNDDOWN(VLOOKUP($D464,'단계별 1일동안 획득하는 보상 량'!$B:$G,LEFT('건물 성장 비용'!J$3,1)+1,0)
*IF(MOD($F464+LEFT($G$3,1)+4,5)=$U$9,$V$9)
*$E464,0)</f>
        <v>0</v>
      </c>
      <c r="K464">
        <f>ROUNDDOWN(VLOOKUP($D464,'단계별 1일동안 획득하는 보상 량'!$B:$G,LEFT('건물 성장 비용'!K$3,1)+1,0)
*IF(MOD($F464+LEFT($G$3,1)+4,5)=$U$9,$V$9)
*$E464,0)</f>
        <v>0</v>
      </c>
      <c r="L464">
        <f>ROUNDDOWN(VLOOKUP($D464,'단계별 1일동안 획득하는 보상 량'!$B:$G,LEFT('건물 성장 비용'!L$3,1)+1,0)
*IF(MOD($F464+LEFT($G$3,1)+4,5)=$U$9,$V$9)
*$E464,0)</f>
        <v>48152034</v>
      </c>
      <c r="M464">
        <f>ROUNDDOWN(VLOOKUP($D464,'단계별 1일동안 획득하는 보상 량'!$B:$G,LEFT('건물 성장 비용'!M$3,1)+1,0)
*IF(MOD($F464+LEFT($G$3,1)+4,5)=$U$9,$V$9)
*$E464,0)</f>
        <v>0</v>
      </c>
      <c r="N464">
        <f>ROUNDDOWN(VLOOKUP($D464,'단계별 1일동안 획득하는 보상 량'!$B:$G,LEFT('건물 성장 비용'!N$3,1)+1,0)
*IF(MOD($F464+LEFT($G$3,1)+4,5)=$U$9,$V$9)
*$E464,0)</f>
        <v>48152034</v>
      </c>
      <c r="O464">
        <f>ROUNDDOWN(VLOOKUP($D464,'단계별 1일동안 획득하는 보상 량'!$B:$G,LEFT('건물 성장 비용'!O$3,1)+1,0)
*IF(MOD($F464+LEFT($G$3,1)+4,5)=$U$9,$V$9)
*$E464,0)</f>
        <v>0</v>
      </c>
      <c r="P464">
        <f>ROUNDDOWN(VLOOKUP($D464,'단계별 1일동안 획득하는 보상 량'!$B:$G,LEFT('건물 성장 비용'!P$3,1)+1,0)
*IF(MOD($F464+LEFT($G$3,1)+4,5)=$U$9,$V$9)
*$E464,0)</f>
        <v>48152034</v>
      </c>
      <c r="Q464">
        <f>ROUNDDOWN(VLOOKUP($D464,'단계별 1일동안 획득하는 보상 량'!$B:$G,LEFT('건물 성장 비용'!Q$3,1)+1,0)
*IF(MOD($F464+LEFT($G$3,1)+4,5)=$U$9,$V$9)
*$E464,0)</f>
        <v>0</v>
      </c>
      <c r="R464">
        <f>ROUNDDOWN(VLOOKUP($D464,'단계별 1일동안 획득하는 보상 량'!$B:$G,LEFT('건물 성장 비용'!R$3,1)+1,0)
*IF(MOD($F464+LEFT($G$3,1)+4,5)=$U$9,$V$9)
*$E464,0)</f>
        <v>48152034</v>
      </c>
      <c r="S464">
        <f>ROUNDDOWN(VLOOKUP($D464,'단계별 1일동안 획득하는 보상 량'!$B:$G,LEFT('건물 성장 비용'!S$3,1)+1,0)
*IF(MOD($F464+LEFT($G$3,1)+4,5)=$U$9,$V$9)
*$E464,0)</f>
        <v>28891221</v>
      </c>
    </row>
    <row r="465" spans="4:19" x14ac:dyDescent="0.3">
      <c r="D465">
        <f t="shared" si="7"/>
        <v>93</v>
      </c>
      <c r="E465" s="30">
        <v>1</v>
      </c>
      <c r="F465" s="27">
        <v>461</v>
      </c>
      <c r="G465">
        <f>ROUNDDOWN(VLOOKUP($D465,'단계별 1일동안 획득하는 보상 량'!$B:$G,LEFT('건물 성장 비용'!G$3,1)+1,0)
*IF(MOD($F465+LEFT($G$3,1)+4,5)=$U$5,$V$5)
*$E465,0)</f>
        <v>19260814</v>
      </c>
      <c r="H465">
        <f>ROUNDDOWN(VLOOKUP($D465,'단계별 1일동안 획득하는 보상 량'!$B:$G,LEFT('건물 성장 비용'!H$3,1)+1,0)
*IF(MOD($F465+LEFT($G$3,1)+4,5)=$U$5,$V$5)
*$E465,0)</f>
        <v>0</v>
      </c>
      <c r="I465">
        <f>ROUNDDOWN(VLOOKUP($D465,'단계별 1일동안 획득하는 보상 량'!$B:$G,LEFT('건물 성장 비용'!I$3,1)+1,0)
*IF(MOD($F465+LEFT($G$3,1)+4,5)=$U$5,$V$5)
*$E465,0)</f>
        <v>0</v>
      </c>
      <c r="J465">
        <f>ROUNDDOWN(VLOOKUP($D465,'단계별 1일동안 획득하는 보상 량'!$B:$G,LEFT('건물 성장 비용'!J$3,1)+1,0)
*IF(MOD($F465+LEFT($G$3,1)+4,5)=$U$5,$V$5)
*$E465,0)</f>
        <v>7704325</v>
      </c>
      <c r="K465">
        <f>ROUNDDOWN(VLOOKUP($D465,'단계별 1일동안 획득하는 보상 량'!$B:$G,LEFT('건물 성장 비용'!K$3,1)+1,0)
*IF(MOD($F465+LEFT($G$3,1)+4,5)=$U$5,$V$5)
*$E465,0)</f>
        <v>0</v>
      </c>
      <c r="L465">
        <f>ROUNDDOWN(VLOOKUP($D465,'단계별 1일동안 획득하는 보상 량'!$B:$G,LEFT('건물 성장 비용'!L$3,1)+1,0)
*IF(MOD($F465+LEFT($G$3,1)+4,5)=$U$5,$V$5)
*$E465,0)</f>
        <v>19260814</v>
      </c>
      <c r="M465">
        <f>ROUNDDOWN(VLOOKUP($D465,'단계별 1일동안 획득하는 보상 량'!$B:$G,LEFT('건물 성장 비용'!M$3,1)+1,0)
*IF(MOD($F465+LEFT($G$3,1)+4,5)=$U$5,$V$5)
*$E465,0)</f>
        <v>0</v>
      </c>
      <c r="N465">
        <f>ROUNDDOWN(VLOOKUP($D465,'단계별 1일동안 획득하는 보상 량'!$B:$G,LEFT('건물 성장 비용'!N$3,1)+1,0)
*IF(MOD($F465+LEFT($G$3,1)+4,5)=$U$5,$V$5)
*$E465,0)</f>
        <v>19260814</v>
      </c>
      <c r="O465">
        <f>ROUNDDOWN(VLOOKUP($D465,'단계별 1일동안 획득하는 보상 량'!$B:$G,LEFT('건물 성장 비용'!O$3,1)+1,0)
*IF(MOD($F465+LEFT($G$3,1)+4,5)=$U$5,$V$5)
*$E465,0)</f>
        <v>7704325</v>
      </c>
      <c r="P465">
        <f>ROUNDDOWN(VLOOKUP($D465,'단계별 1일동안 획득하는 보상 량'!$B:$G,LEFT('건물 성장 비용'!P$3,1)+1,0)
*IF(MOD($F465+LEFT($G$3,1)+4,5)=$U$5,$V$5)
*$E465,0)</f>
        <v>19260814</v>
      </c>
      <c r="Q465">
        <f>ROUNDDOWN(VLOOKUP($D465,'단계별 1일동안 획득하는 보상 량'!$B:$G,LEFT('건물 성장 비용'!Q$3,1)+1,0)
*IF(MOD($F465+LEFT($G$3,1)+4,5)=$U$5,$V$5)
*$E465,0)</f>
        <v>0</v>
      </c>
      <c r="R465">
        <f>ROUNDDOWN(VLOOKUP($D465,'단계별 1일동안 획득하는 보상 량'!$B:$G,LEFT('건물 성장 비용'!R$3,1)+1,0)
*IF(MOD($F465+LEFT($G$3,1)+4,5)=$U$5,$V$5)
*$E465,0)</f>
        <v>19260814</v>
      </c>
      <c r="S465">
        <f>ROUNDDOWN(VLOOKUP($D465,'단계별 1일동안 획득하는 보상 량'!$B:$G,LEFT('건물 성장 비용'!S$3,1)+1,0)
*IF(MOD($F465+LEFT($G$3,1)+4,5)=$U$5,$V$5)
*$E465,0)</f>
        <v>0</v>
      </c>
    </row>
    <row r="466" spans="4:19" x14ac:dyDescent="0.3">
      <c r="D466">
        <f t="shared" si="7"/>
        <v>93</v>
      </c>
      <c r="E466" s="30">
        <v>1</v>
      </c>
      <c r="F466" s="27">
        <v>462</v>
      </c>
      <c r="G466">
        <f>ROUNDDOWN(VLOOKUP($D466,'단계별 1일동안 획득하는 보상 량'!$B:$G,LEFT('건물 성장 비용'!G$3,1)+1,0)
*IF(MOD($F466+LEFT($G$3,1)+4,5)=$U$6,$V$6)
*$E466,0)</f>
        <v>28891221</v>
      </c>
      <c r="H466">
        <f>ROUNDDOWN(VLOOKUP($D466,'단계별 1일동안 획득하는 보상 량'!$B:$G,LEFT('건물 성장 비용'!H$3,1)+1,0)
*IF(MOD($F466+LEFT($G$3,1)+4,5)=$U$6,$V$6)
*$E466,0)</f>
        <v>0</v>
      </c>
      <c r="I466">
        <f>ROUNDDOWN(VLOOKUP($D466,'단계별 1일동안 획득하는 보상 량'!$B:$G,LEFT('건물 성장 비용'!I$3,1)+1,0)
*IF(MOD($F466+LEFT($G$3,1)+4,5)=$U$6,$V$6)
*$E466,0)</f>
        <v>0</v>
      </c>
      <c r="J466">
        <f>ROUNDDOWN(VLOOKUP($D466,'단계별 1일동안 획득하는 보상 량'!$B:$G,LEFT('건물 성장 비용'!J$3,1)+1,0)
*IF(MOD($F466+LEFT($G$3,1)+4,5)=$U$6,$V$6)
*$E466,0)</f>
        <v>11556488</v>
      </c>
      <c r="K466">
        <f>ROUNDDOWN(VLOOKUP($D466,'단계별 1일동안 획득하는 보상 량'!$B:$G,LEFT('건물 성장 비용'!K$3,1)+1,0)
*IF(MOD($F466+LEFT($G$3,1)+4,5)=$U$6,$V$6)
*$E466,0)</f>
        <v>0</v>
      </c>
      <c r="L466">
        <f>ROUNDDOWN(VLOOKUP($D466,'단계별 1일동안 획득하는 보상 량'!$B:$G,LEFT('건물 성장 비용'!L$3,1)+1,0)
*IF(MOD($F466+LEFT($G$3,1)+4,5)=$U$6,$V$6)
*$E466,0)</f>
        <v>28891221</v>
      </c>
      <c r="M466">
        <f>ROUNDDOWN(VLOOKUP($D466,'단계별 1일동안 획득하는 보상 량'!$B:$G,LEFT('건물 성장 비용'!M$3,1)+1,0)
*IF(MOD($F466+LEFT($G$3,1)+4,5)=$U$6,$V$6)
*$E466,0)</f>
        <v>0</v>
      </c>
      <c r="N466">
        <f>ROUNDDOWN(VLOOKUP($D466,'단계별 1일동안 획득하는 보상 량'!$B:$G,LEFT('건물 성장 비용'!N$3,1)+1,0)
*IF(MOD($F466+LEFT($G$3,1)+4,5)=$U$6,$V$6)
*$E466,0)</f>
        <v>28891221</v>
      </c>
      <c r="O466">
        <f>ROUNDDOWN(VLOOKUP($D466,'단계별 1일동안 획득하는 보상 량'!$B:$G,LEFT('건물 성장 비용'!O$3,1)+1,0)
*IF(MOD($F466+LEFT($G$3,1)+4,5)=$U$6,$V$6)
*$E466,0)</f>
        <v>11556488</v>
      </c>
      <c r="P466">
        <f>ROUNDDOWN(VLOOKUP($D466,'단계별 1일동안 획득하는 보상 량'!$B:$G,LEFT('건물 성장 비용'!P$3,1)+1,0)
*IF(MOD($F466+LEFT($G$3,1)+4,5)=$U$6,$V$6)
*$E466,0)</f>
        <v>28891221</v>
      </c>
      <c r="Q466">
        <f>ROUNDDOWN(VLOOKUP($D466,'단계별 1일동안 획득하는 보상 량'!$B:$G,LEFT('건물 성장 비용'!Q$3,1)+1,0)
*IF(MOD($F466+LEFT($G$3,1)+4,5)=$U$6,$V$6)
*$E466,0)</f>
        <v>0</v>
      </c>
      <c r="R466">
        <f>ROUNDDOWN(VLOOKUP($D466,'단계별 1일동안 획득하는 보상 량'!$B:$G,LEFT('건물 성장 비용'!R$3,1)+1,0)
*IF(MOD($F466+LEFT($G$3,1)+4,5)=$U$6,$V$6)
*$E466,0)</f>
        <v>28891221</v>
      </c>
      <c r="S466">
        <f>ROUNDDOWN(VLOOKUP($D466,'단계별 1일동안 획득하는 보상 량'!$B:$G,LEFT('건물 성장 비용'!S$3,1)+1,0)
*IF(MOD($F466+LEFT($G$3,1)+4,5)=$U$6,$V$6)
*$E466,0)</f>
        <v>0</v>
      </c>
    </row>
    <row r="467" spans="4:19" x14ac:dyDescent="0.3">
      <c r="D467">
        <f t="shared" si="7"/>
        <v>93</v>
      </c>
      <c r="E467" s="30">
        <v>1</v>
      </c>
      <c r="F467" s="27">
        <v>463</v>
      </c>
      <c r="G467">
        <f>ROUNDDOWN(VLOOKUP($D467,'단계별 1일동안 획득하는 보상 량'!$B:$G,LEFT('건물 성장 비용'!G$3,1)+1,0)
*IF(MOD($F467+LEFT($G$3,1)+4,5)=$U$7,$V$7)
*$E467,0)</f>
        <v>38521628</v>
      </c>
      <c r="H467">
        <f>ROUNDDOWN(VLOOKUP($D467,'단계별 1일동안 획득하는 보상 량'!$B:$G,LEFT('건물 성장 비용'!H$3,1)+1,0)
*IF(MOD($F467+LEFT($G$3,1)+4,5)=$U$7,$V$7)
*$E467,0)</f>
        <v>0</v>
      </c>
      <c r="I467">
        <f>ROUNDDOWN(VLOOKUP($D467,'단계별 1일동안 획득하는 보상 량'!$B:$G,LEFT('건물 성장 비용'!I$3,1)+1,0)
*IF(MOD($F467+LEFT($G$3,1)+4,5)=$U$7,$V$7)
*$E467,0)</f>
        <v>0</v>
      </c>
      <c r="J467">
        <f>ROUNDDOWN(VLOOKUP($D467,'단계별 1일동안 획득하는 보상 량'!$B:$G,LEFT('건물 성장 비용'!J$3,1)+1,0)
*IF(MOD($F467+LEFT($G$3,1)+4,5)=$U$7,$V$7)
*$E467,0)</f>
        <v>15408651</v>
      </c>
      <c r="K467">
        <f>ROUNDDOWN(VLOOKUP($D467,'단계별 1일동안 획득하는 보상 량'!$B:$G,LEFT('건물 성장 비용'!K$3,1)+1,0)
*IF(MOD($F467+LEFT($G$3,1)+4,5)=$U$7,$V$7)
*$E467,0)</f>
        <v>0</v>
      </c>
      <c r="L467">
        <f>ROUNDDOWN(VLOOKUP($D467,'단계별 1일동안 획득하는 보상 량'!$B:$G,LEFT('건물 성장 비용'!L$3,1)+1,0)
*IF(MOD($F467+LEFT($G$3,1)+4,5)=$U$7,$V$7)
*$E467,0)</f>
        <v>38521628</v>
      </c>
      <c r="M467">
        <f>ROUNDDOWN(VLOOKUP($D467,'단계별 1일동안 획득하는 보상 량'!$B:$G,LEFT('건물 성장 비용'!M$3,1)+1,0)
*IF(MOD($F467+LEFT($G$3,1)+4,5)=$U$7,$V$7)
*$E467,0)</f>
        <v>0</v>
      </c>
      <c r="N467">
        <f>ROUNDDOWN(VLOOKUP($D467,'단계별 1일동안 획득하는 보상 량'!$B:$G,LEFT('건물 성장 비용'!N$3,1)+1,0)
*IF(MOD($F467+LEFT($G$3,1)+4,5)=$U$7,$V$7)
*$E467,0)</f>
        <v>38521628</v>
      </c>
      <c r="O467">
        <f>ROUNDDOWN(VLOOKUP($D467,'단계별 1일동안 획득하는 보상 량'!$B:$G,LEFT('건물 성장 비용'!O$3,1)+1,0)
*IF(MOD($F467+LEFT($G$3,1)+4,5)=$U$7,$V$7)
*$E467,0)</f>
        <v>15408651</v>
      </c>
      <c r="P467">
        <f>ROUNDDOWN(VLOOKUP($D467,'단계별 1일동안 획득하는 보상 량'!$B:$G,LEFT('건물 성장 비용'!P$3,1)+1,0)
*IF(MOD($F467+LEFT($G$3,1)+4,5)=$U$7,$V$7)
*$E467,0)</f>
        <v>38521628</v>
      </c>
      <c r="Q467">
        <f>ROUNDDOWN(VLOOKUP($D467,'단계별 1일동안 획득하는 보상 량'!$B:$G,LEFT('건물 성장 비용'!Q$3,1)+1,0)
*IF(MOD($F467+LEFT($G$3,1)+4,5)=$U$7,$V$7)
*$E467,0)</f>
        <v>0</v>
      </c>
      <c r="R467">
        <f>ROUNDDOWN(VLOOKUP($D467,'단계별 1일동안 획득하는 보상 량'!$B:$G,LEFT('건물 성장 비용'!R$3,1)+1,0)
*IF(MOD($F467+LEFT($G$3,1)+4,5)=$U$7,$V$7)
*$E467,0)</f>
        <v>38521628</v>
      </c>
      <c r="S467">
        <f>ROUNDDOWN(VLOOKUP($D467,'단계별 1일동안 획득하는 보상 량'!$B:$G,LEFT('건물 성장 비용'!S$3,1)+1,0)
*IF(MOD($F467+LEFT($G$3,1)+4,5)=$U$7,$V$7)
*$E467,0)</f>
        <v>0</v>
      </c>
    </row>
    <row r="468" spans="4:19" x14ac:dyDescent="0.3">
      <c r="D468">
        <f t="shared" si="7"/>
        <v>93</v>
      </c>
      <c r="E468" s="30">
        <v>1</v>
      </c>
      <c r="F468" s="27">
        <v>464</v>
      </c>
      <c r="G468">
        <f>ROUNDDOWN(VLOOKUP($D468,'단계별 1일동안 획득하는 보상 량'!$B:$G,LEFT('건물 성장 비용'!G$3,1)+1,0)
*IF(MOD($F468+LEFT($G$3,1)+4,5)=$U$8,$V$8)
*$E468,0)</f>
        <v>48152035</v>
      </c>
      <c r="H468">
        <f>ROUNDDOWN(VLOOKUP($D468,'단계별 1일동안 획득하는 보상 량'!$B:$G,LEFT('건물 성장 비용'!H$3,1)+1,0)
*IF(MOD($F468+LEFT($G$3,1)+4,5)=$U$8,$V$8)
*$E468,0)</f>
        <v>0</v>
      </c>
      <c r="I468">
        <f>ROUNDDOWN(VLOOKUP($D468,'단계별 1일동안 획득하는 보상 량'!$B:$G,LEFT('건물 성장 비용'!I$3,1)+1,0)
*IF(MOD($F468+LEFT($G$3,1)+4,5)=$U$8,$V$8)
*$E468,0)</f>
        <v>0</v>
      </c>
      <c r="J468">
        <f>ROUNDDOWN(VLOOKUP($D468,'단계별 1일동안 획득하는 보상 량'!$B:$G,LEFT('건물 성장 비용'!J$3,1)+1,0)
*IF(MOD($F468+LEFT($G$3,1)+4,5)=$U$8,$V$8)
*$E468,0)</f>
        <v>19260814</v>
      </c>
      <c r="K468">
        <f>ROUNDDOWN(VLOOKUP($D468,'단계별 1일동안 획득하는 보상 량'!$B:$G,LEFT('건물 성장 비용'!K$3,1)+1,0)
*IF(MOD($F468+LEFT($G$3,1)+4,5)=$U$8,$V$8)
*$E468,0)</f>
        <v>0</v>
      </c>
      <c r="L468">
        <f>ROUNDDOWN(VLOOKUP($D468,'단계별 1일동안 획득하는 보상 량'!$B:$G,LEFT('건물 성장 비용'!L$3,1)+1,0)
*IF(MOD($F468+LEFT($G$3,1)+4,5)=$U$8,$V$8)
*$E468,0)</f>
        <v>48152035</v>
      </c>
      <c r="M468">
        <f>ROUNDDOWN(VLOOKUP($D468,'단계별 1일동안 획득하는 보상 량'!$B:$G,LEFT('건물 성장 비용'!M$3,1)+1,0)
*IF(MOD($F468+LEFT($G$3,1)+4,5)=$U$8,$V$8)
*$E468,0)</f>
        <v>0</v>
      </c>
      <c r="N468">
        <f>ROUNDDOWN(VLOOKUP($D468,'단계별 1일동안 획득하는 보상 량'!$B:$G,LEFT('건물 성장 비용'!N$3,1)+1,0)
*IF(MOD($F468+LEFT($G$3,1)+4,5)=$U$8,$V$8)
*$E468,0)</f>
        <v>48152035</v>
      </c>
      <c r="O468">
        <f>ROUNDDOWN(VLOOKUP($D468,'단계별 1일동안 획득하는 보상 량'!$B:$G,LEFT('건물 성장 비용'!O$3,1)+1,0)
*IF(MOD($F468+LEFT($G$3,1)+4,5)=$U$8,$V$8)
*$E468,0)</f>
        <v>19260814</v>
      </c>
      <c r="P468">
        <f>ROUNDDOWN(VLOOKUP($D468,'단계별 1일동안 획득하는 보상 량'!$B:$G,LEFT('건물 성장 비용'!P$3,1)+1,0)
*IF(MOD($F468+LEFT($G$3,1)+4,5)=$U$8,$V$8)
*$E468,0)</f>
        <v>48152035</v>
      </c>
      <c r="Q468">
        <f>ROUNDDOWN(VLOOKUP($D468,'단계별 1일동안 획득하는 보상 량'!$B:$G,LEFT('건물 성장 비용'!Q$3,1)+1,0)
*IF(MOD($F468+LEFT($G$3,1)+4,5)=$U$8,$V$8)
*$E468,0)</f>
        <v>0</v>
      </c>
      <c r="R468">
        <f>ROUNDDOWN(VLOOKUP($D468,'단계별 1일동안 획득하는 보상 량'!$B:$G,LEFT('건물 성장 비용'!R$3,1)+1,0)
*IF(MOD($F468+LEFT($G$3,1)+4,5)=$U$8,$V$8)
*$E468,0)</f>
        <v>48152035</v>
      </c>
      <c r="S468">
        <f>ROUNDDOWN(VLOOKUP($D468,'단계별 1일동안 획득하는 보상 량'!$B:$G,LEFT('건물 성장 비용'!S$3,1)+1,0)
*IF(MOD($F468+LEFT($G$3,1)+4,5)=$U$8,$V$8)
*$E468,0)</f>
        <v>0</v>
      </c>
    </row>
    <row r="469" spans="4:19" x14ac:dyDescent="0.3">
      <c r="D469">
        <f t="shared" si="7"/>
        <v>93</v>
      </c>
      <c r="E469" s="30">
        <v>1</v>
      </c>
      <c r="F469" s="27">
        <v>465</v>
      </c>
      <c r="G469">
        <f>ROUNDDOWN(VLOOKUP($D469,'단계별 1일동안 획득하는 보상 량'!$B:$G,LEFT('건물 성장 비용'!G$3,1)+1,0)
*IF(MOD($F469+LEFT($G$3,1)+4,5)=$U$9,$V$9)
*$E469,0)</f>
        <v>57782442</v>
      </c>
      <c r="H469">
        <f>ROUNDDOWN(VLOOKUP($D469,'단계별 1일동안 획득하는 보상 량'!$B:$G,LEFT('건물 성장 비용'!H$3,1)+1,0)
*IF(MOD($F469+LEFT($G$3,1)+4,5)=$U$9,$V$9)
*$E469,0)</f>
        <v>0</v>
      </c>
      <c r="I469">
        <f>ROUNDDOWN(VLOOKUP($D469,'단계별 1일동안 획득하는 보상 량'!$B:$G,LEFT('건물 성장 비용'!I$3,1)+1,0)
*IF(MOD($F469+LEFT($G$3,1)+4,5)=$U$9,$V$9)
*$E469,0)</f>
        <v>0</v>
      </c>
      <c r="J469">
        <f>ROUNDDOWN(VLOOKUP($D469,'단계별 1일동안 획득하는 보상 량'!$B:$G,LEFT('건물 성장 비용'!J$3,1)+1,0)
*IF(MOD($F469+LEFT($G$3,1)+4,5)=$U$9,$V$9)
*$E469,0)</f>
        <v>23112976</v>
      </c>
      <c r="K469">
        <f>ROUNDDOWN(VLOOKUP($D469,'단계별 1일동안 획득하는 보상 량'!$B:$G,LEFT('건물 성장 비용'!K$3,1)+1,0)
*IF(MOD($F469+LEFT($G$3,1)+4,5)=$U$9,$V$9)
*$E469,0)</f>
        <v>0</v>
      </c>
      <c r="L469">
        <f>ROUNDDOWN(VLOOKUP($D469,'단계별 1일동안 획득하는 보상 량'!$B:$G,LEFT('건물 성장 비용'!L$3,1)+1,0)
*IF(MOD($F469+LEFT($G$3,1)+4,5)=$U$9,$V$9)
*$E469,0)</f>
        <v>57782442</v>
      </c>
      <c r="M469">
        <f>ROUNDDOWN(VLOOKUP($D469,'단계별 1일동안 획득하는 보상 량'!$B:$G,LEFT('건물 성장 비용'!M$3,1)+1,0)
*IF(MOD($F469+LEFT($G$3,1)+4,5)=$U$9,$V$9)
*$E469,0)</f>
        <v>0</v>
      </c>
      <c r="N469">
        <f>ROUNDDOWN(VLOOKUP($D469,'단계별 1일동안 획득하는 보상 량'!$B:$G,LEFT('건물 성장 비용'!N$3,1)+1,0)
*IF(MOD($F469+LEFT($G$3,1)+4,5)=$U$9,$V$9)
*$E469,0)</f>
        <v>57782442</v>
      </c>
      <c r="O469">
        <f>ROUNDDOWN(VLOOKUP($D469,'단계별 1일동안 획득하는 보상 량'!$B:$G,LEFT('건물 성장 비용'!O$3,1)+1,0)
*IF(MOD($F469+LEFT($G$3,1)+4,5)=$U$9,$V$9)
*$E469,0)</f>
        <v>23112976</v>
      </c>
      <c r="P469">
        <f>ROUNDDOWN(VLOOKUP($D469,'단계별 1일동안 획득하는 보상 량'!$B:$G,LEFT('건물 성장 비용'!P$3,1)+1,0)
*IF(MOD($F469+LEFT($G$3,1)+4,5)=$U$9,$V$9)
*$E469,0)</f>
        <v>57782442</v>
      </c>
      <c r="Q469">
        <f>ROUNDDOWN(VLOOKUP($D469,'단계별 1일동안 획득하는 보상 량'!$B:$G,LEFT('건물 성장 비용'!Q$3,1)+1,0)
*IF(MOD($F469+LEFT($G$3,1)+4,5)=$U$9,$V$9)
*$E469,0)</f>
        <v>0</v>
      </c>
      <c r="R469">
        <f>ROUNDDOWN(VLOOKUP($D469,'단계별 1일동안 획득하는 보상 량'!$B:$G,LEFT('건물 성장 비용'!R$3,1)+1,0)
*IF(MOD($F469+LEFT($G$3,1)+4,5)=$U$9,$V$9)
*$E469,0)</f>
        <v>57782442</v>
      </c>
      <c r="S469">
        <f>ROUNDDOWN(VLOOKUP($D469,'단계별 1일동안 획득하는 보상 량'!$B:$G,LEFT('건물 성장 비용'!S$3,1)+1,0)
*IF(MOD($F469+LEFT($G$3,1)+4,5)=$U$9,$V$9)
*$E469,0)</f>
        <v>0</v>
      </c>
    </row>
    <row r="470" spans="4:19" x14ac:dyDescent="0.3">
      <c r="D470">
        <f t="shared" si="7"/>
        <v>94</v>
      </c>
      <c r="E470" s="30">
        <v>1</v>
      </c>
      <c r="F470" s="27">
        <v>466</v>
      </c>
      <c r="G470">
        <f>ROUNDDOWN(VLOOKUP($D470,'단계별 1일동안 획득하는 보상 량'!$B:$G,LEFT('건물 성장 비용'!G$3,1)+1,0)
*IF(MOD($F470+LEFT($G$3,1)+4,5)=$U$5,$V$5)
*$E470,0)</f>
        <v>23112976</v>
      </c>
      <c r="H470">
        <f>ROUNDDOWN(VLOOKUP($D470,'단계별 1일동안 획득하는 보상 량'!$B:$G,LEFT('건물 성장 비용'!H$3,1)+1,0)
*IF(MOD($F470+LEFT($G$3,1)+4,5)=$U$5,$V$5)
*$E470,0)</f>
        <v>0</v>
      </c>
      <c r="I470">
        <f>ROUNDDOWN(VLOOKUP($D470,'단계별 1일동안 획득하는 보상 량'!$B:$G,LEFT('건물 성장 비용'!I$3,1)+1,0)
*IF(MOD($F470+LEFT($G$3,1)+4,5)=$U$5,$V$5)
*$E470,0)</f>
        <v>0</v>
      </c>
      <c r="J470">
        <f>ROUNDDOWN(VLOOKUP($D470,'단계별 1일동안 획득하는 보상 량'!$B:$G,LEFT('건물 성장 비용'!J$3,1)+1,0)
*IF(MOD($F470+LEFT($G$3,1)+4,5)=$U$5,$V$5)
*$E470,0)</f>
        <v>0</v>
      </c>
      <c r="K470">
        <f>ROUNDDOWN(VLOOKUP($D470,'단계별 1일동안 획득하는 보상 량'!$B:$G,LEFT('건물 성장 비용'!K$3,1)+1,0)
*IF(MOD($F470+LEFT($G$3,1)+4,5)=$U$5,$V$5)
*$E470,0)</f>
        <v>4622595</v>
      </c>
      <c r="L470">
        <f>ROUNDDOWN(VLOOKUP($D470,'단계별 1일동안 획득하는 보상 량'!$B:$G,LEFT('건물 성장 비용'!L$3,1)+1,0)
*IF(MOD($F470+LEFT($G$3,1)+4,5)=$U$5,$V$5)
*$E470,0)</f>
        <v>23112976</v>
      </c>
      <c r="M470">
        <f>ROUNDDOWN(VLOOKUP($D470,'단계별 1일동안 획득하는 보상 량'!$B:$G,LEFT('건물 성장 비용'!M$3,1)+1,0)
*IF(MOD($F470+LEFT($G$3,1)+4,5)=$U$5,$V$5)
*$E470,0)</f>
        <v>4622595</v>
      </c>
      <c r="N470">
        <f>ROUNDDOWN(VLOOKUP($D470,'단계별 1일동안 획득하는 보상 량'!$B:$G,LEFT('건물 성장 비용'!N$3,1)+1,0)
*IF(MOD($F470+LEFT($G$3,1)+4,5)=$U$5,$V$5)
*$E470,0)</f>
        <v>23112976</v>
      </c>
      <c r="O470">
        <f>ROUNDDOWN(VLOOKUP($D470,'단계별 1일동안 획득하는 보상 량'!$B:$G,LEFT('건물 성장 비용'!O$3,1)+1,0)
*IF(MOD($F470+LEFT($G$3,1)+4,5)=$U$5,$V$5)
*$E470,0)</f>
        <v>0</v>
      </c>
      <c r="P470">
        <f>ROUNDDOWN(VLOOKUP($D470,'단계별 1일동안 획득하는 보상 량'!$B:$G,LEFT('건물 성장 비용'!P$3,1)+1,0)
*IF(MOD($F470+LEFT($G$3,1)+4,5)=$U$5,$V$5)
*$E470,0)</f>
        <v>23112976</v>
      </c>
      <c r="Q470">
        <f>ROUNDDOWN(VLOOKUP($D470,'단계별 1일동안 획득하는 보상 량'!$B:$G,LEFT('건물 성장 비용'!Q$3,1)+1,0)
*IF(MOD($F470+LEFT($G$3,1)+4,5)=$U$5,$V$5)
*$E470,0)</f>
        <v>0</v>
      </c>
      <c r="R470">
        <f>ROUNDDOWN(VLOOKUP($D470,'단계별 1일동안 획득하는 보상 량'!$B:$G,LEFT('건물 성장 비용'!R$3,1)+1,0)
*IF(MOD($F470+LEFT($G$3,1)+4,5)=$U$5,$V$5)
*$E470,0)</f>
        <v>23112976</v>
      </c>
      <c r="S470">
        <f>ROUNDDOWN(VLOOKUP($D470,'단계별 1일동안 획득하는 보상 량'!$B:$G,LEFT('건물 성장 비용'!S$3,1)+1,0)
*IF(MOD($F470+LEFT($G$3,1)+4,5)=$U$5,$V$5)
*$E470,0)</f>
        <v>0</v>
      </c>
    </row>
    <row r="471" spans="4:19" x14ac:dyDescent="0.3">
      <c r="D471">
        <f t="shared" si="7"/>
        <v>94</v>
      </c>
      <c r="E471" s="30">
        <v>1</v>
      </c>
      <c r="F471" s="27">
        <v>467</v>
      </c>
      <c r="G471">
        <f>ROUNDDOWN(VLOOKUP($D471,'단계별 1일동안 획득하는 보상 량'!$B:$G,LEFT('건물 성장 비용'!G$3,1)+1,0)
*IF(MOD($F471+LEFT($G$3,1)+4,5)=$U$6,$V$6)
*$E471,0)</f>
        <v>34669465</v>
      </c>
      <c r="H471">
        <f>ROUNDDOWN(VLOOKUP($D471,'단계별 1일동안 획득하는 보상 량'!$B:$G,LEFT('건물 성장 비용'!H$3,1)+1,0)
*IF(MOD($F471+LEFT($G$3,1)+4,5)=$U$6,$V$6)
*$E471,0)</f>
        <v>0</v>
      </c>
      <c r="I471">
        <f>ROUNDDOWN(VLOOKUP($D471,'단계별 1일동안 획득하는 보상 량'!$B:$G,LEFT('건물 성장 비용'!I$3,1)+1,0)
*IF(MOD($F471+LEFT($G$3,1)+4,5)=$U$6,$V$6)
*$E471,0)</f>
        <v>0</v>
      </c>
      <c r="J471">
        <f>ROUNDDOWN(VLOOKUP($D471,'단계별 1일동안 획득하는 보상 량'!$B:$G,LEFT('건물 성장 비용'!J$3,1)+1,0)
*IF(MOD($F471+LEFT($G$3,1)+4,5)=$U$6,$V$6)
*$E471,0)</f>
        <v>0</v>
      </c>
      <c r="K471">
        <f>ROUNDDOWN(VLOOKUP($D471,'단계별 1일동안 획득하는 보상 량'!$B:$G,LEFT('건물 성장 비용'!K$3,1)+1,0)
*IF(MOD($F471+LEFT($G$3,1)+4,5)=$U$6,$V$6)
*$E471,0)</f>
        <v>6933893</v>
      </c>
      <c r="L471">
        <f>ROUNDDOWN(VLOOKUP($D471,'단계별 1일동안 획득하는 보상 량'!$B:$G,LEFT('건물 성장 비용'!L$3,1)+1,0)
*IF(MOD($F471+LEFT($G$3,1)+4,5)=$U$6,$V$6)
*$E471,0)</f>
        <v>34669465</v>
      </c>
      <c r="M471">
        <f>ROUNDDOWN(VLOOKUP($D471,'단계별 1일동안 획득하는 보상 량'!$B:$G,LEFT('건물 성장 비용'!M$3,1)+1,0)
*IF(MOD($F471+LEFT($G$3,1)+4,5)=$U$6,$V$6)
*$E471,0)</f>
        <v>6933893</v>
      </c>
      <c r="N471">
        <f>ROUNDDOWN(VLOOKUP($D471,'단계별 1일동안 획득하는 보상 량'!$B:$G,LEFT('건물 성장 비용'!N$3,1)+1,0)
*IF(MOD($F471+LEFT($G$3,1)+4,5)=$U$6,$V$6)
*$E471,0)</f>
        <v>34669465</v>
      </c>
      <c r="O471">
        <f>ROUNDDOWN(VLOOKUP($D471,'단계별 1일동안 획득하는 보상 량'!$B:$G,LEFT('건물 성장 비용'!O$3,1)+1,0)
*IF(MOD($F471+LEFT($G$3,1)+4,5)=$U$6,$V$6)
*$E471,0)</f>
        <v>0</v>
      </c>
      <c r="P471">
        <f>ROUNDDOWN(VLOOKUP($D471,'단계별 1일동안 획득하는 보상 량'!$B:$G,LEFT('건물 성장 비용'!P$3,1)+1,0)
*IF(MOD($F471+LEFT($G$3,1)+4,5)=$U$6,$V$6)
*$E471,0)</f>
        <v>34669465</v>
      </c>
      <c r="Q471">
        <f>ROUNDDOWN(VLOOKUP($D471,'단계별 1일동안 획득하는 보상 량'!$B:$G,LEFT('건물 성장 비용'!Q$3,1)+1,0)
*IF(MOD($F471+LEFT($G$3,1)+4,5)=$U$6,$V$6)
*$E471,0)</f>
        <v>0</v>
      </c>
      <c r="R471">
        <f>ROUNDDOWN(VLOOKUP($D471,'단계별 1일동안 획득하는 보상 량'!$B:$G,LEFT('건물 성장 비용'!R$3,1)+1,0)
*IF(MOD($F471+LEFT($G$3,1)+4,5)=$U$6,$V$6)
*$E471,0)</f>
        <v>34669465</v>
      </c>
      <c r="S471">
        <f>ROUNDDOWN(VLOOKUP($D471,'단계별 1일동안 획득하는 보상 량'!$B:$G,LEFT('건물 성장 비용'!S$3,1)+1,0)
*IF(MOD($F471+LEFT($G$3,1)+4,5)=$U$6,$V$6)
*$E471,0)</f>
        <v>0</v>
      </c>
    </row>
    <row r="472" spans="4:19" x14ac:dyDescent="0.3">
      <c r="D472">
        <f t="shared" si="7"/>
        <v>94</v>
      </c>
      <c r="E472" s="30">
        <v>1</v>
      </c>
      <c r="F472" s="27">
        <v>468</v>
      </c>
      <c r="G472">
        <f>ROUNDDOWN(VLOOKUP($D472,'단계별 1일동안 획득하는 보상 량'!$B:$G,LEFT('건물 성장 비용'!G$3,1)+1,0)
*IF(MOD($F472+LEFT($G$3,1)+4,5)=$U$7,$V$7)
*$E472,0)</f>
        <v>46225953</v>
      </c>
      <c r="H472">
        <f>ROUNDDOWN(VLOOKUP($D472,'단계별 1일동안 획득하는 보상 량'!$B:$G,LEFT('건물 성장 비용'!H$3,1)+1,0)
*IF(MOD($F472+LEFT($G$3,1)+4,5)=$U$7,$V$7)
*$E472,0)</f>
        <v>0</v>
      </c>
      <c r="I472">
        <f>ROUNDDOWN(VLOOKUP($D472,'단계별 1일동안 획득하는 보상 량'!$B:$G,LEFT('건물 성장 비용'!I$3,1)+1,0)
*IF(MOD($F472+LEFT($G$3,1)+4,5)=$U$7,$V$7)
*$E472,0)</f>
        <v>0</v>
      </c>
      <c r="J472">
        <f>ROUNDDOWN(VLOOKUP($D472,'단계별 1일동안 획득하는 보상 량'!$B:$G,LEFT('건물 성장 비용'!J$3,1)+1,0)
*IF(MOD($F472+LEFT($G$3,1)+4,5)=$U$7,$V$7)
*$E472,0)</f>
        <v>0</v>
      </c>
      <c r="K472">
        <f>ROUNDDOWN(VLOOKUP($D472,'단계별 1일동안 획득하는 보상 량'!$B:$G,LEFT('건물 성장 비용'!K$3,1)+1,0)
*IF(MOD($F472+LEFT($G$3,1)+4,5)=$U$7,$V$7)
*$E472,0)</f>
        <v>9245190</v>
      </c>
      <c r="L472">
        <f>ROUNDDOWN(VLOOKUP($D472,'단계별 1일동안 획득하는 보상 량'!$B:$G,LEFT('건물 성장 비용'!L$3,1)+1,0)
*IF(MOD($F472+LEFT($G$3,1)+4,5)=$U$7,$V$7)
*$E472,0)</f>
        <v>46225953</v>
      </c>
      <c r="M472">
        <f>ROUNDDOWN(VLOOKUP($D472,'단계별 1일동안 획득하는 보상 량'!$B:$G,LEFT('건물 성장 비용'!M$3,1)+1,0)
*IF(MOD($F472+LEFT($G$3,1)+4,5)=$U$7,$V$7)
*$E472,0)</f>
        <v>9245190</v>
      </c>
      <c r="N472">
        <f>ROUNDDOWN(VLOOKUP($D472,'단계별 1일동안 획득하는 보상 량'!$B:$G,LEFT('건물 성장 비용'!N$3,1)+1,0)
*IF(MOD($F472+LEFT($G$3,1)+4,5)=$U$7,$V$7)
*$E472,0)</f>
        <v>46225953</v>
      </c>
      <c r="O472">
        <f>ROUNDDOWN(VLOOKUP($D472,'단계별 1일동안 획득하는 보상 량'!$B:$G,LEFT('건물 성장 비용'!O$3,1)+1,0)
*IF(MOD($F472+LEFT($G$3,1)+4,5)=$U$7,$V$7)
*$E472,0)</f>
        <v>0</v>
      </c>
      <c r="P472">
        <f>ROUNDDOWN(VLOOKUP($D472,'단계별 1일동안 획득하는 보상 량'!$B:$G,LEFT('건물 성장 비용'!P$3,1)+1,0)
*IF(MOD($F472+LEFT($G$3,1)+4,5)=$U$7,$V$7)
*$E472,0)</f>
        <v>46225953</v>
      </c>
      <c r="Q472">
        <f>ROUNDDOWN(VLOOKUP($D472,'단계별 1일동안 획득하는 보상 량'!$B:$G,LEFT('건물 성장 비용'!Q$3,1)+1,0)
*IF(MOD($F472+LEFT($G$3,1)+4,5)=$U$7,$V$7)
*$E472,0)</f>
        <v>0</v>
      </c>
      <c r="R472">
        <f>ROUNDDOWN(VLOOKUP($D472,'단계별 1일동안 획득하는 보상 량'!$B:$G,LEFT('건물 성장 비용'!R$3,1)+1,0)
*IF(MOD($F472+LEFT($G$3,1)+4,5)=$U$7,$V$7)
*$E472,0)</f>
        <v>46225953</v>
      </c>
      <c r="S472">
        <f>ROUNDDOWN(VLOOKUP($D472,'단계별 1일동안 획득하는 보상 량'!$B:$G,LEFT('건물 성장 비용'!S$3,1)+1,0)
*IF(MOD($F472+LEFT($G$3,1)+4,5)=$U$7,$V$7)
*$E472,0)</f>
        <v>0</v>
      </c>
    </row>
    <row r="473" spans="4:19" x14ac:dyDescent="0.3">
      <c r="D473">
        <f t="shared" si="7"/>
        <v>94</v>
      </c>
      <c r="E473" s="30">
        <v>1</v>
      </c>
      <c r="F473" s="27">
        <v>469</v>
      </c>
      <c r="G473">
        <f>ROUNDDOWN(VLOOKUP($D473,'단계별 1일동안 획득하는 보상 량'!$B:$G,LEFT('건물 성장 비용'!G$3,1)+1,0)
*IF(MOD($F473+LEFT($G$3,1)+4,5)=$U$8,$V$8)
*$E473,0)</f>
        <v>57782442</v>
      </c>
      <c r="H473">
        <f>ROUNDDOWN(VLOOKUP($D473,'단계별 1일동안 획득하는 보상 량'!$B:$G,LEFT('건물 성장 비용'!H$3,1)+1,0)
*IF(MOD($F473+LEFT($G$3,1)+4,5)=$U$8,$V$8)
*$E473,0)</f>
        <v>0</v>
      </c>
      <c r="I473">
        <f>ROUNDDOWN(VLOOKUP($D473,'단계별 1일동안 획득하는 보상 량'!$B:$G,LEFT('건물 성장 비용'!I$3,1)+1,0)
*IF(MOD($F473+LEFT($G$3,1)+4,5)=$U$8,$V$8)
*$E473,0)</f>
        <v>0</v>
      </c>
      <c r="J473">
        <f>ROUNDDOWN(VLOOKUP($D473,'단계별 1일동안 획득하는 보상 량'!$B:$G,LEFT('건물 성장 비용'!J$3,1)+1,0)
*IF(MOD($F473+LEFT($G$3,1)+4,5)=$U$8,$V$8)
*$E473,0)</f>
        <v>0</v>
      </c>
      <c r="K473">
        <f>ROUNDDOWN(VLOOKUP($D473,'단계별 1일동안 획득하는 보상 량'!$B:$G,LEFT('건물 성장 비용'!K$3,1)+1,0)
*IF(MOD($F473+LEFT($G$3,1)+4,5)=$U$8,$V$8)
*$E473,0)</f>
        <v>11556488</v>
      </c>
      <c r="L473">
        <f>ROUNDDOWN(VLOOKUP($D473,'단계별 1일동안 획득하는 보상 량'!$B:$G,LEFT('건물 성장 비용'!L$3,1)+1,0)
*IF(MOD($F473+LEFT($G$3,1)+4,5)=$U$8,$V$8)
*$E473,0)</f>
        <v>57782442</v>
      </c>
      <c r="M473">
        <f>ROUNDDOWN(VLOOKUP($D473,'단계별 1일동안 획득하는 보상 량'!$B:$G,LEFT('건물 성장 비용'!M$3,1)+1,0)
*IF(MOD($F473+LEFT($G$3,1)+4,5)=$U$8,$V$8)
*$E473,0)</f>
        <v>11556488</v>
      </c>
      <c r="N473">
        <f>ROUNDDOWN(VLOOKUP($D473,'단계별 1일동안 획득하는 보상 량'!$B:$G,LEFT('건물 성장 비용'!N$3,1)+1,0)
*IF(MOD($F473+LEFT($G$3,1)+4,5)=$U$8,$V$8)
*$E473,0)</f>
        <v>57782442</v>
      </c>
      <c r="O473">
        <f>ROUNDDOWN(VLOOKUP($D473,'단계별 1일동안 획득하는 보상 량'!$B:$G,LEFT('건물 성장 비용'!O$3,1)+1,0)
*IF(MOD($F473+LEFT($G$3,1)+4,5)=$U$8,$V$8)
*$E473,0)</f>
        <v>0</v>
      </c>
      <c r="P473">
        <f>ROUNDDOWN(VLOOKUP($D473,'단계별 1일동안 획득하는 보상 량'!$B:$G,LEFT('건물 성장 비용'!P$3,1)+1,0)
*IF(MOD($F473+LEFT($G$3,1)+4,5)=$U$8,$V$8)
*$E473,0)</f>
        <v>57782442</v>
      </c>
      <c r="Q473">
        <f>ROUNDDOWN(VLOOKUP($D473,'단계별 1일동안 획득하는 보상 량'!$B:$G,LEFT('건물 성장 비용'!Q$3,1)+1,0)
*IF(MOD($F473+LEFT($G$3,1)+4,5)=$U$8,$V$8)
*$E473,0)</f>
        <v>0</v>
      </c>
      <c r="R473">
        <f>ROUNDDOWN(VLOOKUP($D473,'단계별 1일동안 획득하는 보상 량'!$B:$G,LEFT('건물 성장 비용'!R$3,1)+1,0)
*IF(MOD($F473+LEFT($G$3,1)+4,5)=$U$8,$V$8)
*$E473,0)</f>
        <v>57782442</v>
      </c>
      <c r="S473">
        <f>ROUNDDOWN(VLOOKUP($D473,'단계별 1일동안 획득하는 보상 량'!$B:$G,LEFT('건물 성장 비용'!S$3,1)+1,0)
*IF(MOD($F473+LEFT($G$3,1)+4,5)=$U$8,$V$8)
*$E473,0)</f>
        <v>0</v>
      </c>
    </row>
    <row r="474" spans="4:19" x14ac:dyDescent="0.3">
      <c r="D474">
        <f t="shared" si="7"/>
        <v>94</v>
      </c>
      <c r="E474" s="30">
        <v>1</v>
      </c>
      <c r="F474" s="27">
        <v>470</v>
      </c>
      <c r="G474">
        <f>ROUNDDOWN(VLOOKUP($D474,'단계별 1일동안 획득하는 보상 량'!$B:$G,LEFT('건물 성장 비용'!G$3,1)+1,0)
*IF(MOD($F474+LEFT($G$3,1)+4,5)=$U$9,$V$9)
*$E474,0)</f>
        <v>69338930</v>
      </c>
      <c r="H474">
        <f>ROUNDDOWN(VLOOKUP($D474,'단계별 1일동안 획득하는 보상 량'!$B:$G,LEFT('건물 성장 비용'!H$3,1)+1,0)
*IF(MOD($F474+LEFT($G$3,1)+4,5)=$U$9,$V$9)
*$E474,0)</f>
        <v>0</v>
      </c>
      <c r="I474">
        <f>ROUNDDOWN(VLOOKUP($D474,'단계별 1일동안 획득하는 보상 량'!$B:$G,LEFT('건물 성장 비용'!I$3,1)+1,0)
*IF(MOD($F474+LEFT($G$3,1)+4,5)=$U$9,$V$9)
*$E474,0)</f>
        <v>0</v>
      </c>
      <c r="J474">
        <f>ROUNDDOWN(VLOOKUP($D474,'단계별 1일동안 획득하는 보상 량'!$B:$G,LEFT('건물 성장 비용'!J$3,1)+1,0)
*IF(MOD($F474+LEFT($G$3,1)+4,5)=$U$9,$V$9)
*$E474,0)</f>
        <v>0</v>
      </c>
      <c r="K474">
        <f>ROUNDDOWN(VLOOKUP($D474,'단계별 1일동안 획득하는 보상 량'!$B:$G,LEFT('건물 성장 비용'!K$3,1)+1,0)
*IF(MOD($F474+LEFT($G$3,1)+4,5)=$U$9,$V$9)
*$E474,0)</f>
        <v>13867786</v>
      </c>
      <c r="L474">
        <f>ROUNDDOWN(VLOOKUP($D474,'단계별 1일동안 획득하는 보상 량'!$B:$G,LEFT('건물 성장 비용'!L$3,1)+1,0)
*IF(MOD($F474+LEFT($G$3,1)+4,5)=$U$9,$V$9)
*$E474,0)</f>
        <v>69338930</v>
      </c>
      <c r="M474">
        <f>ROUNDDOWN(VLOOKUP($D474,'단계별 1일동안 획득하는 보상 량'!$B:$G,LEFT('건물 성장 비용'!M$3,1)+1,0)
*IF(MOD($F474+LEFT($G$3,1)+4,5)=$U$9,$V$9)
*$E474,0)</f>
        <v>13867786</v>
      </c>
      <c r="N474">
        <f>ROUNDDOWN(VLOOKUP($D474,'단계별 1일동안 획득하는 보상 량'!$B:$G,LEFT('건물 성장 비용'!N$3,1)+1,0)
*IF(MOD($F474+LEFT($G$3,1)+4,5)=$U$9,$V$9)
*$E474,0)</f>
        <v>69338930</v>
      </c>
      <c r="O474">
        <f>ROUNDDOWN(VLOOKUP($D474,'단계별 1일동안 획득하는 보상 량'!$B:$G,LEFT('건물 성장 비용'!O$3,1)+1,0)
*IF(MOD($F474+LEFT($G$3,1)+4,5)=$U$9,$V$9)
*$E474,0)</f>
        <v>0</v>
      </c>
      <c r="P474">
        <f>ROUNDDOWN(VLOOKUP($D474,'단계별 1일동안 획득하는 보상 량'!$B:$G,LEFT('건물 성장 비용'!P$3,1)+1,0)
*IF(MOD($F474+LEFT($G$3,1)+4,5)=$U$9,$V$9)
*$E474,0)</f>
        <v>69338930</v>
      </c>
      <c r="Q474">
        <f>ROUNDDOWN(VLOOKUP($D474,'단계별 1일동안 획득하는 보상 량'!$B:$G,LEFT('건물 성장 비용'!Q$3,1)+1,0)
*IF(MOD($F474+LEFT($G$3,1)+4,5)=$U$9,$V$9)
*$E474,0)</f>
        <v>0</v>
      </c>
      <c r="R474">
        <f>ROUNDDOWN(VLOOKUP($D474,'단계별 1일동안 획득하는 보상 량'!$B:$G,LEFT('건물 성장 비용'!R$3,1)+1,0)
*IF(MOD($F474+LEFT($G$3,1)+4,5)=$U$9,$V$9)
*$E474,0)</f>
        <v>69338930</v>
      </c>
      <c r="S474">
        <f>ROUNDDOWN(VLOOKUP($D474,'단계별 1일동안 획득하는 보상 량'!$B:$G,LEFT('건물 성장 비용'!S$3,1)+1,0)
*IF(MOD($F474+LEFT($G$3,1)+4,5)=$U$9,$V$9)
*$E474,0)</f>
        <v>0</v>
      </c>
    </row>
    <row r="475" spans="4:19" x14ac:dyDescent="0.3">
      <c r="D475">
        <f t="shared" si="7"/>
        <v>95</v>
      </c>
      <c r="E475" s="30">
        <v>1</v>
      </c>
      <c r="F475" s="27">
        <v>471</v>
      </c>
      <c r="G475">
        <f>ROUNDDOWN(VLOOKUP($D475,'단계별 1일동안 획득하는 보상 량'!$B:$G,LEFT('건물 성장 비용'!G$3,1)+1,0)
*IF(MOD($F475+LEFT($G$3,1)+4,5)=$U$5,$V$5)
*$E475,0)</f>
        <v>27735572</v>
      </c>
      <c r="H475">
        <f>ROUNDDOWN(VLOOKUP($D475,'단계별 1일동안 획득하는 보상 량'!$B:$G,LEFT('건물 성장 비용'!H$3,1)+1,0)
*IF(MOD($F475+LEFT($G$3,1)+4,5)=$U$5,$V$5)
*$E475,0)</f>
        <v>22188457</v>
      </c>
      <c r="I475">
        <f>ROUNDDOWN(VLOOKUP($D475,'단계별 1일동안 획득하는 보상 량'!$B:$G,LEFT('건물 성장 비용'!I$3,1)+1,0)
*IF(MOD($F475+LEFT($G$3,1)+4,5)=$U$5,$V$5)
*$E475,0)</f>
        <v>16641343</v>
      </c>
      <c r="J475">
        <f>ROUNDDOWN(VLOOKUP($D475,'단계별 1일동안 획득하는 보상 량'!$B:$G,LEFT('건물 성장 비용'!J$3,1)+1,0)
*IF(MOD($F475+LEFT($G$3,1)+4,5)=$U$5,$V$5)
*$E475,0)</f>
        <v>11094228</v>
      </c>
      <c r="K475">
        <f>ROUNDDOWN(VLOOKUP($D475,'단계별 1일동안 획득하는 보상 량'!$B:$G,LEFT('건물 성장 비용'!K$3,1)+1,0)
*IF(MOD($F475+LEFT($G$3,1)+4,5)=$U$5,$V$5)
*$E475,0)</f>
        <v>5547114</v>
      </c>
      <c r="L475">
        <f>ROUNDDOWN(VLOOKUP($D475,'단계별 1일동안 획득하는 보상 량'!$B:$G,LEFT('건물 성장 비용'!L$3,1)+1,0)
*IF(MOD($F475+LEFT($G$3,1)+4,5)=$U$5,$V$5)
*$E475,0)</f>
        <v>27735572</v>
      </c>
      <c r="M475">
        <f>ROUNDDOWN(VLOOKUP($D475,'단계별 1일동안 획득하는 보상 량'!$B:$G,LEFT('건물 성장 비용'!M$3,1)+1,0)
*IF(MOD($F475+LEFT($G$3,1)+4,5)=$U$5,$V$5)
*$E475,0)</f>
        <v>5547114</v>
      </c>
      <c r="N475">
        <f>ROUNDDOWN(VLOOKUP($D475,'단계별 1일동안 획득하는 보상 량'!$B:$G,LEFT('건물 성장 비용'!N$3,1)+1,0)
*IF(MOD($F475+LEFT($G$3,1)+4,5)=$U$5,$V$5)
*$E475,0)</f>
        <v>27735572</v>
      </c>
      <c r="O475">
        <f>ROUNDDOWN(VLOOKUP($D475,'단계별 1일동안 획득하는 보상 량'!$B:$G,LEFT('건물 성장 비용'!O$3,1)+1,0)
*IF(MOD($F475+LEFT($G$3,1)+4,5)=$U$5,$V$5)
*$E475,0)</f>
        <v>11094228</v>
      </c>
      <c r="P475">
        <f>ROUNDDOWN(VLOOKUP($D475,'단계별 1일동안 획득하는 보상 량'!$B:$G,LEFT('건물 성장 비용'!P$3,1)+1,0)
*IF(MOD($F475+LEFT($G$3,1)+4,5)=$U$5,$V$5)
*$E475,0)</f>
        <v>27735572</v>
      </c>
      <c r="Q475">
        <f>ROUNDDOWN(VLOOKUP($D475,'단계별 1일동안 획득하는 보상 량'!$B:$G,LEFT('건물 성장 비용'!Q$3,1)+1,0)
*IF(MOD($F475+LEFT($G$3,1)+4,5)=$U$5,$V$5)
*$E475,0)</f>
        <v>22188457</v>
      </c>
      <c r="R475">
        <f>ROUNDDOWN(VLOOKUP($D475,'단계별 1일동안 획득하는 보상 량'!$B:$G,LEFT('건물 성장 비용'!R$3,1)+1,0)
*IF(MOD($F475+LEFT($G$3,1)+4,5)=$U$5,$V$5)
*$E475,0)</f>
        <v>27735572</v>
      </c>
      <c r="S475">
        <f>ROUNDDOWN(VLOOKUP($D475,'단계별 1일동안 획득하는 보상 량'!$B:$G,LEFT('건물 성장 비용'!S$3,1)+1,0)
*IF(MOD($F475+LEFT($G$3,1)+4,5)=$U$5,$V$5)
*$E475,0)</f>
        <v>16641343</v>
      </c>
    </row>
    <row r="476" spans="4:19" x14ac:dyDescent="0.3">
      <c r="D476">
        <f t="shared" si="7"/>
        <v>95</v>
      </c>
      <c r="E476" s="30">
        <v>1</v>
      </c>
      <c r="F476" s="27">
        <v>472</v>
      </c>
      <c r="G476">
        <f>ROUNDDOWN(VLOOKUP($D476,'단계별 1일동안 획득하는 보상 량'!$B:$G,LEFT('건물 성장 비용'!G$3,1)+1,0)
*IF(MOD($F476+LEFT($G$3,1)+4,5)=$U$6,$V$6)
*$E476,0)</f>
        <v>41603358</v>
      </c>
      <c r="H476">
        <f>ROUNDDOWN(VLOOKUP($D476,'단계별 1일동안 획득하는 보상 량'!$B:$G,LEFT('건물 성장 비용'!H$3,1)+1,0)
*IF(MOD($F476+LEFT($G$3,1)+4,5)=$U$6,$V$6)
*$E476,0)</f>
        <v>33282686</v>
      </c>
      <c r="I476">
        <f>ROUNDDOWN(VLOOKUP($D476,'단계별 1일동안 획득하는 보상 량'!$B:$G,LEFT('건물 성장 비용'!I$3,1)+1,0)
*IF(MOD($F476+LEFT($G$3,1)+4,5)=$U$6,$V$6)
*$E476,0)</f>
        <v>24962014</v>
      </c>
      <c r="J476">
        <f>ROUNDDOWN(VLOOKUP($D476,'단계별 1일동안 획득하는 보상 량'!$B:$G,LEFT('건물 성장 비용'!J$3,1)+1,0)
*IF(MOD($F476+LEFT($G$3,1)+4,5)=$U$6,$V$6)
*$E476,0)</f>
        <v>16641343</v>
      </c>
      <c r="K476">
        <f>ROUNDDOWN(VLOOKUP($D476,'단계별 1일동안 획득하는 보상 량'!$B:$G,LEFT('건물 성장 비용'!K$3,1)+1,0)
*IF(MOD($F476+LEFT($G$3,1)+4,5)=$U$6,$V$6)
*$E476,0)</f>
        <v>8320671</v>
      </c>
      <c r="L476">
        <f>ROUNDDOWN(VLOOKUP($D476,'단계별 1일동안 획득하는 보상 량'!$B:$G,LEFT('건물 성장 비용'!L$3,1)+1,0)
*IF(MOD($F476+LEFT($G$3,1)+4,5)=$U$6,$V$6)
*$E476,0)</f>
        <v>41603358</v>
      </c>
      <c r="M476">
        <f>ROUNDDOWN(VLOOKUP($D476,'단계별 1일동안 획득하는 보상 량'!$B:$G,LEFT('건물 성장 비용'!M$3,1)+1,0)
*IF(MOD($F476+LEFT($G$3,1)+4,5)=$U$6,$V$6)
*$E476,0)</f>
        <v>8320671</v>
      </c>
      <c r="N476">
        <f>ROUNDDOWN(VLOOKUP($D476,'단계별 1일동안 획득하는 보상 량'!$B:$G,LEFT('건물 성장 비용'!N$3,1)+1,0)
*IF(MOD($F476+LEFT($G$3,1)+4,5)=$U$6,$V$6)
*$E476,0)</f>
        <v>41603358</v>
      </c>
      <c r="O476">
        <f>ROUNDDOWN(VLOOKUP($D476,'단계별 1일동안 획득하는 보상 량'!$B:$G,LEFT('건물 성장 비용'!O$3,1)+1,0)
*IF(MOD($F476+LEFT($G$3,1)+4,5)=$U$6,$V$6)
*$E476,0)</f>
        <v>16641343</v>
      </c>
      <c r="P476">
        <f>ROUNDDOWN(VLOOKUP($D476,'단계별 1일동안 획득하는 보상 량'!$B:$G,LEFT('건물 성장 비용'!P$3,1)+1,0)
*IF(MOD($F476+LEFT($G$3,1)+4,5)=$U$6,$V$6)
*$E476,0)</f>
        <v>41603358</v>
      </c>
      <c r="Q476">
        <f>ROUNDDOWN(VLOOKUP($D476,'단계별 1일동안 획득하는 보상 량'!$B:$G,LEFT('건물 성장 비용'!Q$3,1)+1,0)
*IF(MOD($F476+LEFT($G$3,1)+4,5)=$U$6,$V$6)
*$E476,0)</f>
        <v>33282686</v>
      </c>
      <c r="R476">
        <f>ROUNDDOWN(VLOOKUP($D476,'단계별 1일동안 획득하는 보상 량'!$B:$G,LEFT('건물 성장 비용'!R$3,1)+1,0)
*IF(MOD($F476+LEFT($G$3,1)+4,5)=$U$6,$V$6)
*$E476,0)</f>
        <v>41603358</v>
      </c>
      <c r="S476">
        <f>ROUNDDOWN(VLOOKUP($D476,'단계별 1일동안 획득하는 보상 량'!$B:$G,LEFT('건물 성장 비용'!S$3,1)+1,0)
*IF(MOD($F476+LEFT($G$3,1)+4,5)=$U$6,$V$6)
*$E476,0)</f>
        <v>24962014</v>
      </c>
    </row>
    <row r="477" spans="4:19" x14ac:dyDescent="0.3">
      <c r="D477">
        <f t="shared" si="7"/>
        <v>95</v>
      </c>
      <c r="E477" s="30">
        <v>1</v>
      </c>
      <c r="F477" s="27">
        <v>473</v>
      </c>
      <c r="G477">
        <f>ROUNDDOWN(VLOOKUP($D477,'단계별 1일동안 획득하는 보상 량'!$B:$G,LEFT('건물 성장 비용'!G$3,1)+1,0)
*IF(MOD($F477+LEFT($G$3,1)+4,5)=$U$7,$V$7)
*$E477,0)</f>
        <v>55471144</v>
      </c>
      <c r="H477">
        <f>ROUNDDOWN(VLOOKUP($D477,'단계별 1일동안 획득하는 보상 량'!$B:$G,LEFT('건물 성장 비용'!H$3,1)+1,0)
*IF(MOD($F477+LEFT($G$3,1)+4,5)=$U$7,$V$7)
*$E477,0)</f>
        <v>44376915</v>
      </c>
      <c r="I477">
        <f>ROUNDDOWN(VLOOKUP($D477,'단계별 1일동안 획득하는 보상 량'!$B:$G,LEFT('건물 성장 비용'!I$3,1)+1,0)
*IF(MOD($F477+LEFT($G$3,1)+4,5)=$U$7,$V$7)
*$E477,0)</f>
        <v>33282686</v>
      </c>
      <c r="J477">
        <f>ROUNDDOWN(VLOOKUP($D477,'단계별 1일동안 획득하는 보상 량'!$B:$G,LEFT('건물 성장 비용'!J$3,1)+1,0)
*IF(MOD($F477+LEFT($G$3,1)+4,5)=$U$7,$V$7)
*$E477,0)</f>
        <v>22188457</v>
      </c>
      <c r="K477">
        <f>ROUNDDOWN(VLOOKUP($D477,'단계별 1일동안 획득하는 보상 량'!$B:$G,LEFT('건물 성장 비용'!K$3,1)+1,0)
*IF(MOD($F477+LEFT($G$3,1)+4,5)=$U$7,$V$7)
*$E477,0)</f>
        <v>11094229</v>
      </c>
      <c r="L477">
        <f>ROUNDDOWN(VLOOKUP($D477,'단계별 1일동안 획득하는 보상 량'!$B:$G,LEFT('건물 성장 비용'!L$3,1)+1,0)
*IF(MOD($F477+LEFT($G$3,1)+4,5)=$U$7,$V$7)
*$E477,0)</f>
        <v>55471144</v>
      </c>
      <c r="M477">
        <f>ROUNDDOWN(VLOOKUP($D477,'단계별 1일동안 획득하는 보상 량'!$B:$G,LEFT('건물 성장 비용'!M$3,1)+1,0)
*IF(MOD($F477+LEFT($G$3,1)+4,5)=$U$7,$V$7)
*$E477,0)</f>
        <v>11094229</v>
      </c>
      <c r="N477">
        <f>ROUNDDOWN(VLOOKUP($D477,'단계별 1일동안 획득하는 보상 량'!$B:$G,LEFT('건물 성장 비용'!N$3,1)+1,0)
*IF(MOD($F477+LEFT($G$3,1)+4,5)=$U$7,$V$7)
*$E477,0)</f>
        <v>55471144</v>
      </c>
      <c r="O477">
        <f>ROUNDDOWN(VLOOKUP($D477,'단계별 1일동안 획득하는 보상 량'!$B:$G,LEFT('건물 성장 비용'!O$3,1)+1,0)
*IF(MOD($F477+LEFT($G$3,1)+4,5)=$U$7,$V$7)
*$E477,0)</f>
        <v>22188457</v>
      </c>
      <c r="P477">
        <f>ROUNDDOWN(VLOOKUP($D477,'단계별 1일동안 획득하는 보상 량'!$B:$G,LEFT('건물 성장 비용'!P$3,1)+1,0)
*IF(MOD($F477+LEFT($G$3,1)+4,5)=$U$7,$V$7)
*$E477,0)</f>
        <v>55471144</v>
      </c>
      <c r="Q477">
        <f>ROUNDDOWN(VLOOKUP($D477,'단계별 1일동안 획득하는 보상 량'!$B:$G,LEFT('건물 성장 비용'!Q$3,1)+1,0)
*IF(MOD($F477+LEFT($G$3,1)+4,5)=$U$7,$V$7)
*$E477,0)</f>
        <v>44376915</v>
      </c>
      <c r="R477">
        <f>ROUNDDOWN(VLOOKUP($D477,'단계별 1일동안 획득하는 보상 량'!$B:$G,LEFT('건물 성장 비용'!R$3,1)+1,0)
*IF(MOD($F477+LEFT($G$3,1)+4,5)=$U$7,$V$7)
*$E477,0)</f>
        <v>55471144</v>
      </c>
      <c r="S477">
        <f>ROUNDDOWN(VLOOKUP($D477,'단계별 1일동안 획득하는 보상 량'!$B:$G,LEFT('건물 성장 비용'!S$3,1)+1,0)
*IF(MOD($F477+LEFT($G$3,1)+4,5)=$U$7,$V$7)
*$E477,0)</f>
        <v>33282686</v>
      </c>
    </row>
    <row r="478" spans="4:19" x14ac:dyDescent="0.3">
      <c r="D478">
        <f t="shared" si="7"/>
        <v>95</v>
      </c>
      <c r="E478" s="30">
        <v>1</v>
      </c>
      <c r="F478" s="27">
        <v>474</v>
      </c>
      <c r="G478">
        <f>ROUNDDOWN(VLOOKUP($D478,'단계별 1일동안 획득하는 보상 량'!$B:$G,LEFT('건물 성장 비용'!G$3,1)+1,0)
*IF(MOD($F478+LEFT($G$3,1)+4,5)=$U$8,$V$8)
*$E478,0)</f>
        <v>69338930</v>
      </c>
      <c r="H478">
        <f>ROUNDDOWN(VLOOKUP($D478,'단계별 1일동안 획득하는 보상 량'!$B:$G,LEFT('건물 성장 비용'!H$3,1)+1,0)
*IF(MOD($F478+LEFT($G$3,1)+4,5)=$U$8,$V$8)
*$E478,0)</f>
        <v>55471144</v>
      </c>
      <c r="I478">
        <f>ROUNDDOWN(VLOOKUP($D478,'단계별 1일동안 획득하는 보상 량'!$B:$G,LEFT('건물 성장 비용'!I$3,1)+1,0)
*IF(MOD($F478+LEFT($G$3,1)+4,5)=$U$8,$V$8)
*$E478,0)</f>
        <v>41603358</v>
      </c>
      <c r="J478">
        <f>ROUNDDOWN(VLOOKUP($D478,'단계별 1일동안 획득하는 보상 량'!$B:$G,LEFT('건물 성장 비용'!J$3,1)+1,0)
*IF(MOD($F478+LEFT($G$3,1)+4,5)=$U$8,$V$8)
*$E478,0)</f>
        <v>27735572</v>
      </c>
      <c r="K478">
        <f>ROUNDDOWN(VLOOKUP($D478,'단계별 1일동안 획득하는 보상 량'!$B:$G,LEFT('건물 성장 비용'!K$3,1)+1,0)
*IF(MOD($F478+LEFT($G$3,1)+4,5)=$U$8,$V$8)
*$E478,0)</f>
        <v>13867786</v>
      </c>
      <c r="L478">
        <f>ROUNDDOWN(VLOOKUP($D478,'단계별 1일동안 획득하는 보상 량'!$B:$G,LEFT('건물 성장 비용'!L$3,1)+1,0)
*IF(MOD($F478+LEFT($G$3,1)+4,5)=$U$8,$V$8)
*$E478,0)</f>
        <v>69338930</v>
      </c>
      <c r="M478">
        <f>ROUNDDOWN(VLOOKUP($D478,'단계별 1일동안 획득하는 보상 량'!$B:$G,LEFT('건물 성장 비용'!M$3,1)+1,0)
*IF(MOD($F478+LEFT($G$3,1)+4,5)=$U$8,$V$8)
*$E478,0)</f>
        <v>13867786</v>
      </c>
      <c r="N478">
        <f>ROUNDDOWN(VLOOKUP($D478,'단계별 1일동안 획득하는 보상 량'!$B:$G,LEFT('건물 성장 비용'!N$3,1)+1,0)
*IF(MOD($F478+LEFT($G$3,1)+4,5)=$U$8,$V$8)
*$E478,0)</f>
        <v>69338930</v>
      </c>
      <c r="O478">
        <f>ROUNDDOWN(VLOOKUP($D478,'단계별 1일동안 획득하는 보상 량'!$B:$G,LEFT('건물 성장 비용'!O$3,1)+1,0)
*IF(MOD($F478+LEFT($G$3,1)+4,5)=$U$8,$V$8)
*$E478,0)</f>
        <v>27735572</v>
      </c>
      <c r="P478">
        <f>ROUNDDOWN(VLOOKUP($D478,'단계별 1일동안 획득하는 보상 량'!$B:$G,LEFT('건물 성장 비용'!P$3,1)+1,0)
*IF(MOD($F478+LEFT($G$3,1)+4,5)=$U$8,$V$8)
*$E478,0)</f>
        <v>69338930</v>
      </c>
      <c r="Q478">
        <f>ROUNDDOWN(VLOOKUP($D478,'단계별 1일동안 획득하는 보상 량'!$B:$G,LEFT('건물 성장 비용'!Q$3,1)+1,0)
*IF(MOD($F478+LEFT($G$3,1)+4,5)=$U$8,$V$8)
*$E478,0)</f>
        <v>55471144</v>
      </c>
      <c r="R478">
        <f>ROUNDDOWN(VLOOKUP($D478,'단계별 1일동안 획득하는 보상 량'!$B:$G,LEFT('건물 성장 비용'!R$3,1)+1,0)
*IF(MOD($F478+LEFT($G$3,1)+4,5)=$U$8,$V$8)
*$E478,0)</f>
        <v>69338930</v>
      </c>
      <c r="S478">
        <f>ROUNDDOWN(VLOOKUP($D478,'단계별 1일동안 획득하는 보상 량'!$B:$G,LEFT('건물 성장 비용'!S$3,1)+1,0)
*IF(MOD($F478+LEFT($G$3,1)+4,5)=$U$8,$V$8)
*$E478,0)</f>
        <v>41603358</v>
      </c>
    </row>
    <row r="479" spans="4:19" x14ac:dyDescent="0.3">
      <c r="D479">
        <f t="shared" si="7"/>
        <v>95</v>
      </c>
      <c r="E479" s="30">
        <v>1</v>
      </c>
      <c r="F479" s="27">
        <v>475</v>
      </c>
      <c r="G479">
        <f>ROUNDDOWN(VLOOKUP($D479,'단계별 1일동안 획득하는 보상 량'!$B:$G,LEFT('건물 성장 비용'!G$3,1)+1,0)
*IF(MOD($F479+LEFT($G$3,1)+4,5)=$U$9,$V$9)
*$E479,0)</f>
        <v>83206716</v>
      </c>
      <c r="H479">
        <f>ROUNDDOWN(VLOOKUP($D479,'단계별 1일동안 획득하는 보상 량'!$B:$G,LEFT('건물 성장 비용'!H$3,1)+1,0)
*IF(MOD($F479+LEFT($G$3,1)+4,5)=$U$9,$V$9)
*$E479,0)</f>
        <v>66565373</v>
      </c>
      <c r="I479">
        <f>ROUNDDOWN(VLOOKUP($D479,'단계별 1일동안 획득하는 보상 량'!$B:$G,LEFT('건물 성장 비용'!I$3,1)+1,0)
*IF(MOD($F479+LEFT($G$3,1)+4,5)=$U$9,$V$9)
*$E479,0)</f>
        <v>49924029</v>
      </c>
      <c r="J479">
        <f>ROUNDDOWN(VLOOKUP($D479,'단계별 1일동안 획득하는 보상 량'!$B:$G,LEFT('건물 성장 비용'!J$3,1)+1,0)
*IF(MOD($F479+LEFT($G$3,1)+4,5)=$U$9,$V$9)
*$E479,0)</f>
        <v>33282686</v>
      </c>
      <c r="K479">
        <f>ROUNDDOWN(VLOOKUP($D479,'단계별 1일동안 획득하는 보상 량'!$B:$G,LEFT('건물 성장 비용'!K$3,1)+1,0)
*IF(MOD($F479+LEFT($G$3,1)+4,5)=$U$9,$V$9)
*$E479,0)</f>
        <v>16641343</v>
      </c>
      <c r="L479">
        <f>ROUNDDOWN(VLOOKUP($D479,'단계별 1일동안 획득하는 보상 량'!$B:$G,LEFT('건물 성장 비용'!L$3,1)+1,0)
*IF(MOD($F479+LEFT($G$3,1)+4,5)=$U$9,$V$9)
*$E479,0)</f>
        <v>83206716</v>
      </c>
      <c r="M479">
        <f>ROUNDDOWN(VLOOKUP($D479,'단계별 1일동안 획득하는 보상 량'!$B:$G,LEFT('건물 성장 비용'!M$3,1)+1,0)
*IF(MOD($F479+LEFT($G$3,1)+4,5)=$U$9,$V$9)
*$E479,0)</f>
        <v>16641343</v>
      </c>
      <c r="N479">
        <f>ROUNDDOWN(VLOOKUP($D479,'단계별 1일동안 획득하는 보상 량'!$B:$G,LEFT('건물 성장 비용'!N$3,1)+1,0)
*IF(MOD($F479+LEFT($G$3,1)+4,5)=$U$9,$V$9)
*$E479,0)</f>
        <v>83206716</v>
      </c>
      <c r="O479">
        <f>ROUNDDOWN(VLOOKUP($D479,'단계별 1일동안 획득하는 보상 량'!$B:$G,LEFT('건물 성장 비용'!O$3,1)+1,0)
*IF(MOD($F479+LEFT($G$3,1)+4,5)=$U$9,$V$9)
*$E479,0)</f>
        <v>33282686</v>
      </c>
      <c r="P479">
        <f>ROUNDDOWN(VLOOKUP($D479,'단계별 1일동안 획득하는 보상 량'!$B:$G,LEFT('건물 성장 비용'!P$3,1)+1,0)
*IF(MOD($F479+LEFT($G$3,1)+4,5)=$U$9,$V$9)
*$E479,0)</f>
        <v>83206716</v>
      </c>
      <c r="Q479">
        <f>ROUNDDOWN(VLOOKUP($D479,'단계별 1일동안 획득하는 보상 량'!$B:$G,LEFT('건물 성장 비용'!Q$3,1)+1,0)
*IF(MOD($F479+LEFT($G$3,1)+4,5)=$U$9,$V$9)
*$E479,0)</f>
        <v>66565373</v>
      </c>
      <c r="R479">
        <f>ROUNDDOWN(VLOOKUP($D479,'단계별 1일동안 획득하는 보상 량'!$B:$G,LEFT('건물 성장 비용'!R$3,1)+1,0)
*IF(MOD($F479+LEFT($G$3,1)+4,5)=$U$9,$V$9)
*$E479,0)</f>
        <v>83206716</v>
      </c>
      <c r="S479">
        <f>ROUNDDOWN(VLOOKUP($D479,'단계별 1일동안 획득하는 보상 량'!$B:$G,LEFT('건물 성장 비용'!S$3,1)+1,0)
*IF(MOD($F479+LEFT($G$3,1)+4,5)=$U$9,$V$9)
*$E479,0)</f>
        <v>49924029</v>
      </c>
    </row>
    <row r="480" spans="4:19" x14ac:dyDescent="0.3">
      <c r="D480">
        <f t="shared" si="7"/>
        <v>96</v>
      </c>
      <c r="E480" s="30">
        <v>1</v>
      </c>
      <c r="F480" s="27">
        <v>476</v>
      </c>
      <c r="G480">
        <f>ROUNDDOWN(VLOOKUP($D480,'단계별 1일동안 획득하는 보상 량'!$B:$G,LEFT('건물 성장 비용'!G$3,1)+1,0)
*IF(MOD($F480+LEFT($G$3,1)+4,5)=$U$5,$V$5)
*$E480,0)</f>
        <v>33282686</v>
      </c>
      <c r="H480">
        <f>ROUNDDOWN(VLOOKUP($D480,'단계별 1일동안 획득하는 보상 량'!$B:$G,LEFT('건물 성장 비용'!H$3,1)+1,0)
*IF(MOD($F480+LEFT($G$3,1)+4,5)=$U$5,$V$5)
*$E480,0)</f>
        <v>26626149</v>
      </c>
      <c r="I480">
        <f>ROUNDDOWN(VLOOKUP($D480,'단계별 1일동안 획득하는 보상 량'!$B:$G,LEFT('건물 성장 비용'!I$3,1)+1,0)
*IF(MOD($F480+LEFT($G$3,1)+4,5)=$U$5,$V$5)
*$E480,0)</f>
        <v>0</v>
      </c>
      <c r="J480">
        <f>ROUNDDOWN(VLOOKUP($D480,'단계별 1일동안 획득하는 보상 량'!$B:$G,LEFT('건물 성장 비용'!J$3,1)+1,0)
*IF(MOD($F480+LEFT($G$3,1)+4,5)=$U$5,$V$5)
*$E480,0)</f>
        <v>0</v>
      </c>
      <c r="K480">
        <f>ROUNDDOWN(VLOOKUP($D480,'단계별 1일동안 획득하는 보상 량'!$B:$G,LEFT('건물 성장 비용'!K$3,1)+1,0)
*IF(MOD($F480+LEFT($G$3,1)+4,5)=$U$5,$V$5)
*$E480,0)</f>
        <v>0</v>
      </c>
      <c r="L480">
        <f>ROUNDDOWN(VLOOKUP($D480,'단계별 1일동안 획득하는 보상 량'!$B:$G,LEFT('건물 성장 비용'!L$3,1)+1,0)
*IF(MOD($F480+LEFT($G$3,1)+4,5)=$U$5,$V$5)
*$E480,0)</f>
        <v>33282686</v>
      </c>
      <c r="M480">
        <f>ROUNDDOWN(VLOOKUP($D480,'단계별 1일동안 획득하는 보상 량'!$B:$G,LEFT('건물 성장 비용'!M$3,1)+1,0)
*IF(MOD($F480+LEFT($G$3,1)+4,5)=$U$5,$V$5)
*$E480,0)</f>
        <v>0</v>
      </c>
      <c r="N480">
        <f>ROUNDDOWN(VLOOKUP($D480,'단계별 1일동안 획득하는 보상 량'!$B:$G,LEFT('건물 성장 비용'!N$3,1)+1,0)
*IF(MOD($F480+LEFT($G$3,1)+4,5)=$U$5,$V$5)
*$E480,0)</f>
        <v>33282686</v>
      </c>
      <c r="O480">
        <f>ROUNDDOWN(VLOOKUP($D480,'단계별 1일동안 획득하는 보상 량'!$B:$G,LEFT('건물 성장 비용'!O$3,1)+1,0)
*IF(MOD($F480+LEFT($G$3,1)+4,5)=$U$5,$V$5)
*$E480,0)</f>
        <v>0</v>
      </c>
      <c r="P480">
        <f>ROUNDDOWN(VLOOKUP($D480,'단계별 1일동안 획득하는 보상 량'!$B:$G,LEFT('건물 성장 비용'!P$3,1)+1,0)
*IF(MOD($F480+LEFT($G$3,1)+4,5)=$U$5,$V$5)
*$E480,0)</f>
        <v>33282686</v>
      </c>
      <c r="Q480">
        <f>ROUNDDOWN(VLOOKUP($D480,'단계별 1일동안 획득하는 보상 량'!$B:$G,LEFT('건물 성장 비용'!Q$3,1)+1,0)
*IF(MOD($F480+LEFT($G$3,1)+4,5)=$U$5,$V$5)
*$E480,0)</f>
        <v>26626149</v>
      </c>
      <c r="R480">
        <f>ROUNDDOWN(VLOOKUP($D480,'단계별 1일동안 획득하는 보상 량'!$B:$G,LEFT('건물 성장 비용'!R$3,1)+1,0)
*IF(MOD($F480+LEFT($G$3,1)+4,5)=$U$5,$V$5)
*$E480,0)</f>
        <v>33282686</v>
      </c>
      <c r="S480">
        <f>ROUNDDOWN(VLOOKUP($D480,'단계별 1일동안 획득하는 보상 량'!$B:$G,LEFT('건물 성장 비용'!S$3,1)+1,0)
*IF(MOD($F480+LEFT($G$3,1)+4,5)=$U$5,$V$5)
*$E480,0)</f>
        <v>0</v>
      </c>
    </row>
    <row r="481" spans="4:19" x14ac:dyDescent="0.3">
      <c r="D481">
        <f t="shared" si="7"/>
        <v>96</v>
      </c>
      <c r="E481" s="30">
        <v>1</v>
      </c>
      <c r="F481" s="27">
        <v>477</v>
      </c>
      <c r="G481">
        <f>ROUNDDOWN(VLOOKUP($D481,'단계별 1일동안 획득하는 보상 량'!$B:$G,LEFT('건물 성장 비용'!G$3,1)+1,0)
*IF(MOD($F481+LEFT($G$3,1)+4,5)=$U$6,$V$6)
*$E481,0)</f>
        <v>49924029</v>
      </c>
      <c r="H481">
        <f>ROUNDDOWN(VLOOKUP($D481,'단계별 1일동안 획득하는 보상 량'!$B:$G,LEFT('건물 성장 비용'!H$3,1)+1,0)
*IF(MOD($F481+LEFT($G$3,1)+4,5)=$U$6,$V$6)
*$E481,0)</f>
        <v>39939223</v>
      </c>
      <c r="I481">
        <f>ROUNDDOWN(VLOOKUP($D481,'단계별 1일동안 획득하는 보상 량'!$B:$G,LEFT('건물 성장 비용'!I$3,1)+1,0)
*IF(MOD($F481+LEFT($G$3,1)+4,5)=$U$6,$V$6)
*$E481,0)</f>
        <v>0</v>
      </c>
      <c r="J481">
        <f>ROUNDDOWN(VLOOKUP($D481,'단계별 1일동안 획득하는 보상 량'!$B:$G,LEFT('건물 성장 비용'!J$3,1)+1,0)
*IF(MOD($F481+LEFT($G$3,1)+4,5)=$U$6,$V$6)
*$E481,0)</f>
        <v>0</v>
      </c>
      <c r="K481">
        <f>ROUNDDOWN(VLOOKUP($D481,'단계별 1일동안 획득하는 보상 량'!$B:$G,LEFT('건물 성장 비용'!K$3,1)+1,0)
*IF(MOD($F481+LEFT($G$3,1)+4,5)=$U$6,$V$6)
*$E481,0)</f>
        <v>0</v>
      </c>
      <c r="L481">
        <f>ROUNDDOWN(VLOOKUP($D481,'단계별 1일동안 획득하는 보상 량'!$B:$G,LEFT('건물 성장 비용'!L$3,1)+1,0)
*IF(MOD($F481+LEFT($G$3,1)+4,5)=$U$6,$V$6)
*$E481,0)</f>
        <v>49924029</v>
      </c>
      <c r="M481">
        <f>ROUNDDOWN(VLOOKUP($D481,'단계별 1일동안 획득하는 보상 량'!$B:$G,LEFT('건물 성장 비용'!M$3,1)+1,0)
*IF(MOD($F481+LEFT($G$3,1)+4,5)=$U$6,$V$6)
*$E481,0)</f>
        <v>0</v>
      </c>
      <c r="N481">
        <f>ROUNDDOWN(VLOOKUP($D481,'단계별 1일동안 획득하는 보상 량'!$B:$G,LEFT('건물 성장 비용'!N$3,1)+1,0)
*IF(MOD($F481+LEFT($G$3,1)+4,5)=$U$6,$V$6)
*$E481,0)</f>
        <v>49924029</v>
      </c>
      <c r="O481">
        <f>ROUNDDOWN(VLOOKUP($D481,'단계별 1일동안 획득하는 보상 량'!$B:$G,LEFT('건물 성장 비용'!O$3,1)+1,0)
*IF(MOD($F481+LEFT($G$3,1)+4,5)=$U$6,$V$6)
*$E481,0)</f>
        <v>0</v>
      </c>
      <c r="P481">
        <f>ROUNDDOWN(VLOOKUP($D481,'단계별 1일동안 획득하는 보상 량'!$B:$G,LEFT('건물 성장 비용'!P$3,1)+1,0)
*IF(MOD($F481+LEFT($G$3,1)+4,5)=$U$6,$V$6)
*$E481,0)</f>
        <v>49924029</v>
      </c>
      <c r="Q481">
        <f>ROUNDDOWN(VLOOKUP($D481,'단계별 1일동안 획득하는 보상 량'!$B:$G,LEFT('건물 성장 비용'!Q$3,1)+1,0)
*IF(MOD($F481+LEFT($G$3,1)+4,5)=$U$6,$V$6)
*$E481,0)</f>
        <v>39939223</v>
      </c>
      <c r="R481">
        <f>ROUNDDOWN(VLOOKUP($D481,'단계별 1일동안 획득하는 보상 량'!$B:$G,LEFT('건물 성장 비용'!R$3,1)+1,0)
*IF(MOD($F481+LEFT($G$3,1)+4,5)=$U$6,$V$6)
*$E481,0)</f>
        <v>49924029</v>
      </c>
      <c r="S481">
        <f>ROUNDDOWN(VLOOKUP($D481,'단계별 1일동안 획득하는 보상 량'!$B:$G,LEFT('건물 성장 비용'!S$3,1)+1,0)
*IF(MOD($F481+LEFT($G$3,1)+4,5)=$U$6,$V$6)
*$E481,0)</f>
        <v>0</v>
      </c>
    </row>
    <row r="482" spans="4:19" x14ac:dyDescent="0.3">
      <c r="D482">
        <f t="shared" si="7"/>
        <v>96</v>
      </c>
      <c r="E482" s="30">
        <v>1</v>
      </c>
      <c r="F482" s="27">
        <v>478</v>
      </c>
      <c r="G482">
        <f>ROUNDDOWN(VLOOKUP($D482,'단계별 1일동안 획득하는 보상 량'!$B:$G,LEFT('건물 성장 비용'!G$3,1)+1,0)
*IF(MOD($F482+LEFT($G$3,1)+4,5)=$U$7,$V$7)
*$E482,0)</f>
        <v>66565373</v>
      </c>
      <c r="H482">
        <f>ROUNDDOWN(VLOOKUP($D482,'단계별 1일동안 획득하는 보상 량'!$B:$G,LEFT('건물 성장 비용'!H$3,1)+1,0)
*IF(MOD($F482+LEFT($G$3,1)+4,5)=$U$7,$V$7)
*$E482,0)</f>
        <v>53252298</v>
      </c>
      <c r="I482">
        <f>ROUNDDOWN(VLOOKUP($D482,'단계별 1일동안 획득하는 보상 량'!$B:$G,LEFT('건물 성장 비용'!I$3,1)+1,0)
*IF(MOD($F482+LEFT($G$3,1)+4,5)=$U$7,$V$7)
*$E482,0)</f>
        <v>0</v>
      </c>
      <c r="J482">
        <f>ROUNDDOWN(VLOOKUP($D482,'단계별 1일동안 획득하는 보상 량'!$B:$G,LEFT('건물 성장 비용'!J$3,1)+1,0)
*IF(MOD($F482+LEFT($G$3,1)+4,5)=$U$7,$V$7)
*$E482,0)</f>
        <v>0</v>
      </c>
      <c r="K482">
        <f>ROUNDDOWN(VLOOKUP($D482,'단계별 1일동안 획득하는 보상 량'!$B:$G,LEFT('건물 성장 비용'!K$3,1)+1,0)
*IF(MOD($F482+LEFT($G$3,1)+4,5)=$U$7,$V$7)
*$E482,0)</f>
        <v>0</v>
      </c>
      <c r="L482">
        <f>ROUNDDOWN(VLOOKUP($D482,'단계별 1일동안 획득하는 보상 량'!$B:$G,LEFT('건물 성장 비용'!L$3,1)+1,0)
*IF(MOD($F482+LEFT($G$3,1)+4,5)=$U$7,$V$7)
*$E482,0)</f>
        <v>66565373</v>
      </c>
      <c r="M482">
        <f>ROUNDDOWN(VLOOKUP($D482,'단계별 1일동안 획득하는 보상 량'!$B:$G,LEFT('건물 성장 비용'!M$3,1)+1,0)
*IF(MOD($F482+LEFT($G$3,1)+4,5)=$U$7,$V$7)
*$E482,0)</f>
        <v>0</v>
      </c>
      <c r="N482">
        <f>ROUNDDOWN(VLOOKUP($D482,'단계별 1일동안 획득하는 보상 량'!$B:$G,LEFT('건물 성장 비용'!N$3,1)+1,0)
*IF(MOD($F482+LEFT($G$3,1)+4,5)=$U$7,$V$7)
*$E482,0)</f>
        <v>66565373</v>
      </c>
      <c r="O482">
        <f>ROUNDDOWN(VLOOKUP($D482,'단계별 1일동안 획득하는 보상 량'!$B:$G,LEFT('건물 성장 비용'!O$3,1)+1,0)
*IF(MOD($F482+LEFT($G$3,1)+4,5)=$U$7,$V$7)
*$E482,0)</f>
        <v>0</v>
      </c>
      <c r="P482">
        <f>ROUNDDOWN(VLOOKUP($D482,'단계별 1일동안 획득하는 보상 량'!$B:$G,LEFT('건물 성장 비용'!P$3,1)+1,0)
*IF(MOD($F482+LEFT($G$3,1)+4,5)=$U$7,$V$7)
*$E482,0)</f>
        <v>66565373</v>
      </c>
      <c r="Q482">
        <f>ROUNDDOWN(VLOOKUP($D482,'단계별 1일동안 획득하는 보상 량'!$B:$G,LEFT('건물 성장 비용'!Q$3,1)+1,0)
*IF(MOD($F482+LEFT($G$3,1)+4,5)=$U$7,$V$7)
*$E482,0)</f>
        <v>53252298</v>
      </c>
      <c r="R482">
        <f>ROUNDDOWN(VLOOKUP($D482,'단계별 1일동안 획득하는 보상 량'!$B:$G,LEFT('건물 성장 비용'!R$3,1)+1,0)
*IF(MOD($F482+LEFT($G$3,1)+4,5)=$U$7,$V$7)
*$E482,0)</f>
        <v>66565373</v>
      </c>
      <c r="S482">
        <f>ROUNDDOWN(VLOOKUP($D482,'단계별 1일동안 획득하는 보상 량'!$B:$G,LEFT('건물 성장 비용'!S$3,1)+1,0)
*IF(MOD($F482+LEFT($G$3,1)+4,5)=$U$7,$V$7)
*$E482,0)</f>
        <v>0</v>
      </c>
    </row>
    <row r="483" spans="4:19" x14ac:dyDescent="0.3">
      <c r="D483">
        <f t="shared" si="7"/>
        <v>96</v>
      </c>
      <c r="E483" s="30">
        <v>1</v>
      </c>
      <c r="F483" s="27">
        <v>479</v>
      </c>
      <c r="G483">
        <f>ROUNDDOWN(VLOOKUP($D483,'단계별 1일동안 획득하는 보상 량'!$B:$G,LEFT('건물 성장 비용'!G$3,1)+1,0)
*IF(MOD($F483+LEFT($G$3,1)+4,5)=$U$8,$V$8)
*$E483,0)</f>
        <v>83206716</v>
      </c>
      <c r="H483">
        <f>ROUNDDOWN(VLOOKUP($D483,'단계별 1일동안 획득하는 보상 량'!$B:$G,LEFT('건물 성장 비용'!H$3,1)+1,0)
*IF(MOD($F483+LEFT($G$3,1)+4,5)=$U$8,$V$8)
*$E483,0)</f>
        <v>66565373</v>
      </c>
      <c r="I483">
        <f>ROUNDDOWN(VLOOKUP($D483,'단계별 1일동안 획득하는 보상 량'!$B:$G,LEFT('건물 성장 비용'!I$3,1)+1,0)
*IF(MOD($F483+LEFT($G$3,1)+4,5)=$U$8,$V$8)
*$E483,0)</f>
        <v>0</v>
      </c>
      <c r="J483">
        <f>ROUNDDOWN(VLOOKUP($D483,'단계별 1일동안 획득하는 보상 량'!$B:$G,LEFT('건물 성장 비용'!J$3,1)+1,0)
*IF(MOD($F483+LEFT($G$3,1)+4,5)=$U$8,$V$8)
*$E483,0)</f>
        <v>0</v>
      </c>
      <c r="K483">
        <f>ROUNDDOWN(VLOOKUP($D483,'단계별 1일동안 획득하는 보상 량'!$B:$G,LEFT('건물 성장 비용'!K$3,1)+1,0)
*IF(MOD($F483+LEFT($G$3,1)+4,5)=$U$8,$V$8)
*$E483,0)</f>
        <v>0</v>
      </c>
      <c r="L483">
        <f>ROUNDDOWN(VLOOKUP($D483,'단계별 1일동안 획득하는 보상 량'!$B:$G,LEFT('건물 성장 비용'!L$3,1)+1,0)
*IF(MOD($F483+LEFT($G$3,1)+4,5)=$U$8,$V$8)
*$E483,0)</f>
        <v>83206716</v>
      </c>
      <c r="M483">
        <f>ROUNDDOWN(VLOOKUP($D483,'단계별 1일동안 획득하는 보상 량'!$B:$G,LEFT('건물 성장 비용'!M$3,1)+1,0)
*IF(MOD($F483+LEFT($G$3,1)+4,5)=$U$8,$V$8)
*$E483,0)</f>
        <v>0</v>
      </c>
      <c r="N483">
        <f>ROUNDDOWN(VLOOKUP($D483,'단계별 1일동안 획득하는 보상 량'!$B:$G,LEFT('건물 성장 비용'!N$3,1)+1,0)
*IF(MOD($F483+LEFT($G$3,1)+4,5)=$U$8,$V$8)
*$E483,0)</f>
        <v>83206716</v>
      </c>
      <c r="O483">
        <f>ROUNDDOWN(VLOOKUP($D483,'단계별 1일동안 획득하는 보상 량'!$B:$G,LEFT('건물 성장 비용'!O$3,1)+1,0)
*IF(MOD($F483+LEFT($G$3,1)+4,5)=$U$8,$V$8)
*$E483,0)</f>
        <v>0</v>
      </c>
      <c r="P483">
        <f>ROUNDDOWN(VLOOKUP($D483,'단계별 1일동안 획득하는 보상 량'!$B:$G,LEFT('건물 성장 비용'!P$3,1)+1,0)
*IF(MOD($F483+LEFT($G$3,1)+4,5)=$U$8,$V$8)
*$E483,0)</f>
        <v>83206716</v>
      </c>
      <c r="Q483">
        <f>ROUNDDOWN(VLOOKUP($D483,'단계별 1일동안 획득하는 보상 량'!$B:$G,LEFT('건물 성장 비용'!Q$3,1)+1,0)
*IF(MOD($F483+LEFT($G$3,1)+4,5)=$U$8,$V$8)
*$E483,0)</f>
        <v>66565373</v>
      </c>
      <c r="R483">
        <f>ROUNDDOWN(VLOOKUP($D483,'단계별 1일동안 획득하는 보상 량'!$B:$G,LEFT('건물 성장 비용'!R$3,1)+1,0)
*IF(MOD($F483+LEFT($G$3,1)+4,5)=$U$8,$V$8)
*$E483,0)</f>
        <v>83206716</v>
      </c>
      <c r="S483">
        <f>ROUNDDOWN(VLOOKUP($D483,'단계별 1일동안 획득하는 보상 량'!$B:$G,LEFT('건물 성장 비용'!S$3,1)+1,0)
*IF(MOD($F483+LEFT($G$3,1)+4,5)=$U$8,$V$8)
*$E483,0)</f>
        <v>0</v>
      </c>
    </row>
    <row r="484" spans="4:19" x14ac:dyDescent="0.3">
      <c r="D484">
        <f t="shared" si="7"/>
        <v>96</v>
      </c>
      <c r="E484" s="30">
        <v>1</v>
      </c>
      <c r="F484" s="27">
        <v>480</v>
      </c>
      <c r="G484">
        <f>ROUNDDOWN(VLOOKUP($D484,'단계별 1일동안 획득하는 보상 량'!$B:$G,LEFT('건물 성장 비용'!G$3,1)+1,0)
*IF(MOD($F484+LEFT($G$3,1)+4,5)=$U$9,$V$9)
*$E484,0)</f>
        <v>99848059</v>
      </c>
      <c r="H484">
        <f>ROUNDDOWN(VLOOKUP($D484,'단계별 1일동안 획득하는 보상 량'!$B:$G,LEFT('건물 성장 비용'!H$3,1)+1,0)
*IF(MOD($F484+LEFT($G$3,1)+4,5)=$U$9,$V$9)
*$E484,0)</f>
        <v>79878447</v>
      </c>
      <c r="I484">
        <f>ROUNDDOWN(VLOOKUP($D484,'단계별 1일동안 획득하는 보상 량'!$B:$G,LEFT('건물 성장 비용'!I$3,1)+1,0)
*IF(MOD($F484+LEFT($G$3,1)+4,5)=$U$9,$V$9)
*$E484,0)</f>
        <v>0</v>
      </c>
      <c r="J484">
        <f>ROUNDDOWN(VLOOKUP($D484,'단계별 1일동안 획득하는 보상 량'!$B:$G,LEFT('건물 성장 비용'!J$3,1)+1,0)
*IF(MOD($F484+LEFT($G$3,1)+4,5)=$U$9,$V$9)
*$E484,0)</f>
        <v>0</v>
      </c>
      <c r="K484">
        <f>ROUNDDOWN(VLOOKUP($D484,'단계별 1일동안 획득하는 보상 량'!$B:$G,LEFT('건물 성장 비용'!K$3,1)+1,0)
*IF(MOD($F484+LEFT($G$3,1)+4,5)=$U$9,$V$9)
*$E484,0)</f>
        <v>0</v>
      </c>
      <c r="L484">
        <f>ROUNDDOWN(VLOOKUP($D484,'단계별 1일동안 획득하는 보상 량'!$B:$G,LEFT('건물 성장 비용'!L$3,1)+1,0)
*IF(MOD($F484+LEFT($G$3,1)+4,5)=$U$9,$V$9)
*$E484,0)</f>
        <v>99848059</v>
      </c>
      <c r="M484">
        <f>ROUNDDOWN(VLOOKUP($D484,'단계별 1일동안 획득하는 보상 량'!$B:$G,LEFT('건물 성장 비용'!M$3,1)+1,0)
*IF(MOD($F484+LEFT($G$3,1)+4,5)=$U$9,$V$9)
*$E484,0)</f>
        <v>0</v>
      </c>
      <c r="N484">
        <f>ROUNDDOWN(VLOOKUP($D484,'단계별 1일동안 획득하는 보상 량'!$B:$G,LEFT('건물 성장 비용'!N$3,1)+1,0)
*IF(MOD($F484+LEFT($G$3,1)+4,5)=$U$9,$V$9)
*$E484,0)</f>
        <v>99848059</v>
      </c>
      <c r="O484">
        <f>ROUNDDOWN(VLOOKUP($D484,'단계별 1일동안 획득하는 보상 량'!$B:$G,LEFT('건물 성장 비용'!O$3,1)+1,0)
*IF(MOD($F484+LEFT($G$3,1)+4,5)=$U$9,$V$9)
*$E484,0)</f>
        <v>0</v>
      </c>
      <c r="P484">
        <f>ROUNDDOWN(VLOOKUP($D484,'단계별 1일동안 획득하는 보상 량'!$B:$G,LEFT('건물 성장 비용'!P$3,1)+1,0)
*IF(MOD($F484+LEFT($G$3,1)+4,5)=$U$9,$V$9)
*$E484,0)</f>
        <v>99848059</v>
      </c>
      <c r="Q484">
        <f>ROUNDDOWN(VLOOKUP($D484,'단계별 1일동안 획득하는 보상 량'!$B:$G,LEFT('건물 성장 비용'!Q$3,1)+1,0)
*IF(MOD($F484+LEFT($G$3,1)+4,5)=$U$9,$V$9)
*$E484,0)</f>
        <v>79878447</v>
      </c>
      <c r="R484">
        <f>ROUNDDOWN(VLOOKUP($D484,'단계별 1일동안 획득하는 보상 량'!$B:$G,LEFT('건물 성장 비용'!R$3,1)+1,0)
*IF(MOD($F484+LEFT($G$3,1)+4,5)=$U$9,$V$9)
*$E484,0)</f>
        <v>99848059</v>
      </c>
      <c r="S484">
        <f>ROUNDDOWN(VLOOKUP($D484,'단계별 1일동안 획득하는 보상 량'!$B:$G,LEFT('건물 성장 비용'!S$3,1)+1,0)
*IF(MOD($F484+LEFT($G$3,1)+4,5)=$U$9,$V$9)
*$E484,0)</f>
        <v>0</v>
      </c>
    </row>
    <row r="485" spans="4:19" x14ac:dyDescent="0.3">
      <c r="D485">
        <f t="shared" si="7"/>
        <v>97</v>
      </c>
      <c r="E485" s="30">
        <v>1</v>
      </c>
      <c r="F485" s="27">
        <v>481</v>
      </c>
      <c r="G485">
        <f>ROUNDDOWN(VLOOKUP($D485,'단계별 1일동안 획득하는 보상 량'!$B:$G,LEFT('건물 성장 비용'!G$3,1)+1,0)
*IF(MOD($F485+LEFT($G$3,1)+4,5)=$U$5,$V$5)
*$E485,0)</f>
        <v>39939223</v>
      </c>
      <c r="H485">
        <f>ROUNDDOWN(VLOOKUP($D485,'단계별 1일동안 획득하는 보상 량'!$B:$G,LEFT('건물 성장 비용'!H$3,1)+1,0)
*IF(MOD($F485+LEFT($G$3,1)+4,5)=$U$5,$V$5)
*$E485,0)</f>
        <v>0</v>
      </c>
      <c r="I485">
        <f>ROUNDDOWN(VLOOKUP($D485,'단계별 1일동안 획득하는 보상 량'!$B:$G,LEFT('건물 성장 비용'!I$3,1)+1,0)
*IF(MOD($F485+LEFT($G$3,1)+4,5)=$U$5,$V$5)
*$E485,0)</f>
        <v>23963534</v>
      </c>
      <c r="J485">
        <f>ROUNDDOWN(VLOOKUP($D485,'단계별 1일동안 획득하는 보상 량'!$B:$G,LEFT('건물 성장 비용'!J$3,1)+1,0)
*IF(MOD($F485+LEFT($G$3,1)+4,5)=$U$5,$V$5)
*$E485,0)</f>
        <v>0</v>
      </c>
      <c r="K485">
        <f>ROUNDDOWN(VLOOKUP($D485,'단계별 1일동안 획득하는 보상 량'!$B:$G,LEFT('건물 성장 비용'!K$3,1)+1,0)
*IF(MOD($F485+LEFT($G$3,1)+4,5)=$U$5,$V$5)
*$E485,0)</f>
        <v>0</v>
      </c>
      <c r="L485">
        <f>ROUNDDOWN(VLOOKUP($D485,'단계별 1일동안 획득하는 보상 량'!$B:$G,LEFT('건물 성장 비용'!L$3,1)+1,0)
*IF(MOD($F485+LEFT($G$3,1)+4,5)=$U$5,$V$5)
*$E485,0)</f>
        <v>39939223</v>
      </c>
      <c r="M485">
        <f>ROUNDDOWN(VLOOKUP($D485,'단계별 1일동안 획득하는 보상 량'!$B:$G,LEFT('건물 성장 비용'!M$3,1)+1,0)
*IF(MOD($F485+LEFT($G$3,1)+4,5)=$U$5,$V$5)
*$E485,0)</f>
        <v>0</v>
      </c>
      <c r="N485">
        <f>ROUNDDOWN(VLOOKUP($D485,'단계별 1일동안 획득하는 보상 량'!$B:$G,LEFT('건물 성장 비용'!N$3,1)+1,0)
*IF(MOD($F485+LEFT($G$3,1)+4,5)=$U$5,$V$5)
*$E485,0)</f>
        <v>39939223</v>
      </c>
      <c r="O485">
        <f>ROUNDDOWN(VLOOKUP($D485,'단계별 1일동안 획득하는 보상 량'!$B:$G,LEFT('건물 성장 비용'!O$3,1)+1,0)
*IF(MOD($F485+LEFT($G$3,1)+4,5)=$U$5,$V$5)
*$E485,0)</f>
        <v>0</v>
      </c>
      <c r="P485">
        <f>ROUNDDOWN(VLOOKUP($D485,'단계별 1일동안 획득하는 보상 량'!$B:$G,LEFT('건물 성장 비용'!P$3,1)+1,0)
*IF(MOD($F485+LEFT($G$3,1)+4,5)=$U$5,$V$5)
*$E485,0)</f>
        <v>39939223</v>
      </c>
      <c r="Q485">
        <f>ROUNDDOWN(VLOOKUP($D485,'단계별 1일동안 획득하는 보상 량'!$B:$G,LEFT('건물 성장 비용'!Q$3,1)+1,0)
*IF(MOD($F485+LEFT($G$3,1)+4,5)=$U$5,$V$5)
*$E485,0)</f>
        <v>0</v>
      </c>
      <c r="R485">
        <f>ROUNDDOWN(VLOOKUP($D485,'단계별 1일동안 획득하는 보상 량'!$B:$G,LEFT('건물 성장 비용'!R$3,1)+1,0)
*IF(MOD($F485+LEFT($G$3,1)+4,5)=$U$5,$V$5)
*$E485,0)</f>
        <v>39939223</v>
      </c>
      <c r="S485">
        <f>ROUNDDOWN(VLOOKUP($D485,'단계별 1일동안 획득하는 보상 량'!$B:$G,LEFT('건물 성장 비용'!S$3,1)+1,0)
*IF(MOD($F485+LEFT($G$3,1)+4,5)=$U$5,$V$5)
*$E485,0)</f>
        <v>23963534</v>
      </c>
    </row>
    <row r="486" spans="4:19" x14ac:dyDescent="0.3">
      <c r="D486">
        <f t="shared" si="7"/>
        <v>97</v>
      </c>
      <c r="E486" s="30">
        <v>1</v>
      </c>
      <c r="F486" s="27">
        <v>482</v>
      </c>
      <c r="G486">
        <f>ROUNDDOWN(VLOOKUP($D486,'단계별 1일동안 획득하는 보상 량'!$B:$G,LEFT('건물 성장 비용'!G$3,1)+1,0)
*IF(MOD($F486+LEFT($G$3,1)+4,5)=$U$6,$V$6)
*$E486,0)</f>
        <v>59908835</v>
      </c>
      <c r="H486">
        <f>ROUNDDOWN(VLOOKUP($D486,'단계별 1일동안 획득하는 보상 량'!$B:$G,LEFT('건물 성장 비용'!H$3,1)+1,0)
*IF(MOD($F486+LEFT($G$3,1)+4,5)=$U$6,$V$6)
*$E486,0)</f>
        <v>0</v>
      </c>
      <c r="I486">
        <f>ROUNDDOWN(VLOOKUP($D486,'단계별 1일동안 획득하는 보상 량'!$B:$G,LEFT('건물 성장 비용'!I$3,1)+1,0)
*IF(MOD($F486+LEFT($G$3,1)+4,5)=$U$6,$V$6)
*$E486,0)</f>
        <v>35945301</v>
      </c>
      <c r="J486">
        <f>ROUNDDOWN(VLOOKUP($D486,'단계별 1일동안 획득하는 보상 량'!$B:$G,LEFT('건물 성장 비용'!J$3,1)+1,0)
*IF(MOD($F486+LEFT($G$3,1)+4,5)=$U$6,$V$6)
*$E486,0)</f>
        <v>0</v>
      </c>
      <c r="K486">
        <f>ROUNDDOWN(VLOOKUP($D486,'단계별 1일동안 획득하는 보상 량'!$B:$G,LEFT('건물 성장 비용'!K$3,1)+1,0)
*IF(MOD($F486+LEFT($G$3,1)+4,5)=$U$6,$V$6)
*$E486,0)</f>
        <v>0</v>
      </c>
      <c r="L486">
        <f>ROUNDDOWN(VLOOKUP($D486,'단계별 1일동안 획득하는 보상 량'!$B:$G,LEFT('건물 성장 비용'!L$3,1)+1,0)
*IF(MOD($F486+LEFT($G$3,1)+4,5)=$U$6,$V$6)
*$E486,0)</f>
        <v>59908835</v>
      </c>
      <c r="M486">
        <f>ROUNDDOWN(VLOOKUP($D486,'단계별 1일동안 획득하는 보상 량'!$B:$G,LEFT('건물 성장 비용'!M$3,1)+1,0)
*IF(MOD($F486+LEFT($G$3,1)+4,5)=$U$6,$V$6)
*$E486,0)</f>
        <v>0</v>
      </c>
      <c r="N486">
        <f>ROUNDDOWN(VLOOKUP($D486,'단계별 1일동안 획득하는 보상 량'!$B:$G,LEFT('건물 성장 비용'!N$3,1)+1,0)
*IF(MOD($F486+LEFT($G$3,1)+4,5)=$U$6,$V$6)
*$E486,0)</f>
        <v>59908835</v>
      </c>
      <c r="O486">
        <f>ROUNDDOWN(VLOOKUP($D486,'단계별 1일동안 획득하는 보상 량'!$B:$G,LEFT('건물 성장 비용'!O$3,1)+1,0)
*IF(MOD($F486+LEFT($G$3,1)+4,5)=$U$6,$V$6)
*$E486,0)</f>
        <v>0</v>
      </c>
      <c r="P486">
        <f>ROUNDDOWN(VLOOKUP($D486,'단계별 1일동안 획득하는 보상 량'!$B:$G,LEFT('건물 성장 비용'!P$3,1)+1,0)
*IF(MOD($F486+LEFT($G$3,1)+4,5)=$U$6,$V$6)
*$E486,0)</f>
        <v>59908835</v>
      </c>
      <c r="Q486">
        <f>ROUNDDOWN(VLOOKUP($D486,'단계별 1일동안 획득하는 보상 량'!$B:$G,LEFT('건물 성장 비용'!Q$3,1)+1,0)
*IF(MOD($F486+LEFT($G$3,1)+4,5)=$U$6,$V$6)
*$E486,0)</f>
        <v>0</v>
      </c>
      <c r="R486">
        <f>ROUNDDOWN(VLOOKUP($D486,'단계별 1일동안 획득하는 보상 량'!$B:$G,LEFT('건물 성장 비용'!R$3,1)+1,0)
*IF(MOD($F486+LEFT($G$3,1)+4,5)=$U$6,$V$6)
*$E486,0)</f>
        <v>59908835</v>
      </c>
      <c r="S486">
        <f>ROUNDDOWN(VLOOKUP($D486,'단계별 1일동안 획득하는 보상 량'!$B:$G,LEFT('건물 성장 비용'!S$3,1)+1,0)
*IF(MOD($F486+LEFT($G$3,1)+4,5)=$U$6,$V$6)
*$E486,0)</f>
        <v>35945301</v>
      </c>
    </row>
    <row r="487" spans="4:19" x14ac:dyDescent="0.3">
      <c r="D487">
        <f t="shared" si="7"/>
        <v>97</v>
      </c>
      <c r="E487" s="30">
        <v>1</v>
      </c>
      <c r="F487" s="27">
        <v>483</v>
      </c>
      <c r="G487">
        <f>ROUNDDOWN(VLOOKUP($D487,'단계별 1일동안 획득하는 보상 량'!$B:$G,LEFT('건물 성장 비용'!G$3,1)+1,0)
*IF(MOD($F487+LEFT($G$3,1)+4,5)=$U$7,$V$7)
*$E487,0)</f>
        <v>79878447</v>
      </c>
      <c r="H487">
        <f>ROUNDDOWN(VLOOKUP($D487,'단계별 1일동안 획득하는 보상 량'!$B:$G,LEFT('건물 성장 비용'!H$3,1)+1,0)
*IF(MOD($F487+LEFT($G$3,1)+4,5)=$U$7,$V$7)
*$E487,0)</f>
        <v>0</v>
      </c>
      <c r="I487">
        <f>ROUNDDOWN(VLOOKUP($D487,'단계별 1일동안 획득하는 보상 량'!$B:$G,LEFT('건물 성장 비용'!I$3,1)+1,0)
*IF(MOD($F487+LEFT($G$3,1)+4,5)=$U$7,$V$7)
*$E487,0)</f>
        <v>47927068</v>
      </c>
      <c r="J487">
        <f>ROUNDDOWN(VLOOKUP($D487,'단계별 1일동안 획득하는 보상 량'!$B:$G,LEFT('건물 성장 비용'!J$3,1)+1,0)
*IF(MOD($F487+LEFT($G$3,1)+4,5)=$U$7,$V$7)
*$E487,0)</f>
        <v>0</v>
      </c>
      <c r="K487">
        <f>ROUNDDOWN(VLOOKUP($D487,'단계별 1일동안 획득하는 보상 량'!$B:$G,LEFT('건물 성장 비용'!K$3,1)+1,0)
*IF(MOD($F487+LEFT($G$3,1)+4,5)=$U$7,$V$7)
*$E487,0)</f>
        <v>0</v>
      </c>
      <c r="L487">
        <f>ROUNDDOWN(VLOOKUP($D487,'단계별 1일동안 획득하는 보상 량'!$B:$G,LEFT('건물 성장 비용'!L$3,1)+1,0)
*IF(MOD($F487+LEFT($G$3,1)+4,5)=$U$7,$V$7)
*$E487,0)</f>
        <v>79878447</v>
      </c>
      <c r="M487">
        <f>ROUNDDOWN(VLOOKUP($D487,'단계별 1일동안 획득하는 보상 량'!$B:$G,LEFT('건물 성장 비용'!M$3,1)+1,0)
*IF(MOD($F487+LEFT($G$3,1)+4,5)=$U$7,$V$7)
*$E487,0)</f>
        <v>0</v>
      </c>
      <c r="N487">
        <f>ROUNDDOWN(VLOOKUP($D487,'단계별 1일동안 획득하는 보상 량'!$B:$G,LEFT('건물 성장 비용'!N$3,1)+1,0)
*IF(MOD($F487+LEFT($G$3,1)+4,5)=$U$7,$V$7)
*$E487,0)</f>
        <v>79878447</v>
      </c>
      <c r="O487">
        <f>ROUNDDOWN(VLOOKUP($D487,'단계별 1일동안 획득하는 보상 량'!$B:$G,LEFT('건물 성장 비용'!O$3,1)+1,0)
*IF(MOD($F487+LEFT($G$3,1)+4,5)=$U$7,$V$7)
*$E487,0)</f>
        <v>0</v>
      </c>
      <c r="P487">
        <f>ROUNDDOWN(VLOOKUP($D487,'단계별 1일동안 획득하는 보상 량'!$B:$G,LEFT('건물 성장 비용'!P$3,1)+1,0)
*IF(MOD($F487+LEFT($G$3,1)+4,5)=$U$7,$V$7)
*$E487,0)</f>
        <v>79878447</v>
      </c>
      <c r="Q487">
        <f>ROUNDDOWN(VLOOKUP($D487,'단계별 1일동안 획득하는 보상 량'!$B:$G,LEFT('건물 성장 비용'!Q$3,1)+1,0)
*IF(MOD($F487+LEFT($G$3,1)+4,5)=$U$7,$V$7)
*$E487,0)</f>
        <v>0</v>
      </c>
      <c r="R487">
        <f>ROUNDDOWN(VLOOKUP($D487,'단계별 1일동안 획득하는 보상 량'!$B:$G,LEFT('건물 성장 비용'!R$3,1)+1,0)
*IF(MOD($F487+LEFT($G$3,1)+4,5)=$U$7,$V$7)
*$E487,0)</f>
        <v>79878447</v>
      </c>
      <c r="S487">
        <f>ROUNDDOWN(VLOOKUP($D487,'단계별 1일동안 획득하는 보상 량'!$B:$G,LEFT('건물 성장 비용'!S$3,1)+1,0)
*IF(MOD($F487+LEFT($G$3,1)+4,5)=$U$7,$V$7)
*$E487,0)</f>
        <v>47927068</v>
      </c>
    </row>
    <row r="488" spans="4:19" x14ac:dyDescent="0.3">
      <c r="D488">
        <f t="shared" si="7"/>
        <v>97</v>
      </c>
      <c r="E488" s="30">
        <v>1</v>
      </c>
      <c r="F488" s="27">
        <v>484</v>
      </c>
      <c r="G488">
        <f>ROUNDDOWN(VLOOKUP($D488,'단계별 1일동안 획득하는 보상 량'!$B:$G,LEFT('건물 성장 비용'!G$3,1)+1,0)
*IF(MOD($F488+LEFT($G$3,1)+4,5)=$U$8,$V$8)
*$E488,0)</f>
        <v>99848059</v>
      </c>
      <c r="H488">
        <f>ROUNDDOWN(VLOOKUP($D488,'단계별 1일동안 획득하는 보상 량'!$B:$G,LEFT('건물 성장 비용'!H$3,1)+1,0)
*IF(MOD($F488+LEFT($G$3,1)+4,5)=$U$8,$V$8)
*$E488,0)</f>
        <v>0</v>
      </c>
      <c r="I488">
        <f>ROUNDDOWN(VLOOKUP($D488,'단계별 1일동안 획득하는 보상 량'!$B:$G,LEFT('건물 성장 비용'!I$3,1)+1,0)
*IF(MOD($F488+LEFT($G$3,1)+4,5)=$U$8,$V$8)
*$E488,0)</f>
        <v>59908835</v>
      </c>
      <c r="J488">
        <f>ROUNDDOWN(VLOOKUP($D488,'단계별 1일동안 획득하는 보상 량'!$B:$G,LEFT('건물 성장 비용'!J$3,1)+1,0)
*IF(MOD($F488+LEFT($G$3,1)+4,5)=$U$8,$V$8)
*$E488,0)</f>
        <v>0</v>
      </c>
      <c r="K488">
        <f>ROUNDDOWN(VLOOKUP($D488,'단계별 1일동안 획득하는 보상 량'!$B:$G,LEFT('건물 성장 비용'!K$3,1)+1,0)
*IF(MOD($F488+LEFT($G$3,1)+4,5)=$U$8,$V$8)
*$E488,0)</f>
        <v>0</v>
      </c>
      <c r="L488">
        <f>ROUNDDOWN(VLOOKUP($D488,'단계별 1일동안 획득하는 보상 량'!$B:$G,LEFT('건물 성장 비용'!L$3,1)+1,0)
*IF(MOD($F488+LEFT($G$3,1)+4,5)=$U$8,$V$8)
*$E488,0)</f>
        <v>99848059</v>
      </c>
      <c r="M488">
        <f>ROUNDDOWN(VLOOKUP($D488,'단계별 1일동안 획득하는 보상 량'!$B:$G,LEFT('건물 성장 비용'!M$3,1)+1,0)
*IF(MOD($F488+LEFT($G$3,1)+4,5)=$U$8,$V$8)
*$E488,0)</f>
        <v>0</v>
      </c>
      <c r="N488">
        <f>ROUNDDOWN(VLOOKUP($D488,'단계별 1일동안 획득하는 보상 량'!$B:$G,LEFT('건물 성장 비용'!N$3,1)+1,0)
*IF(MOD($F488+LEFT($G$3,1)+4,5)=$U$8,$V$8)
*$E488,0)</f>
        <v>99848059</v>
      </c>
      <c r="O488">
        <f>ROUNDDOWN(VLOOKUP($D488,'단계별 1일동안 획득하는 보상 량'!$B:$G,LEFT('건물 성장 비용'!O$3,1)+1,0)
*IF(MOD($F488+LEFT($G$3,1)+4,5)=$U$8,$V$8)
*$E488,0)</f>
        <v>0</v>
      </c>
      <c r="P488">
        <f>ROUNDDOWN(VLOOKUP($D488,'단계별 1일동안 획득하는 보상 량'!$B:$G,LEFT('건물 성장 비용'!P$3,1)+1,0)
*IF(MOD($F488+LEFT($G$3,1)+4,5)=$U$8,$V$8)
*$E488,0)</f>
        <v>99848059</v>
      </c>
      <c r="Q488">
        <f>ROUNDDOWN(VLOOKUP($D488,'단계별 1일동안 획득하는 보상 량'!$B:$G,LEFT('건물 성장 비용'!Q$3,1)+1,0)
*IF(MOD($F488+LEFT($G$3,1)+4,5)=$U$8,$V$8)
*$E488,0)</f>
        <v>0</v>
      </c>
      <c r="R488">
        <f>ROUNDDOWN(VLOOKUP($D488,'단계별 1일동안 획득하는 보상 량'!$B:$G,LEFT('건물 성장 비용'!R$3,1)+1,0)
*IF(MOD($F488+LEFT($G$3,1)+4,5)=$U$8,$V$8)
*$E488,0)</f>
        <v>99848059</v>
      </c>
      <c r="S488">
        <f>ROUNDDOWN(VLOOKUP($D488,'단계별 1일동안 획득하는 보상 량'!$B:$G,LEFT('건물 성장 비용'!S$3,1)+1,0)
*IF(MOD($F488+LEFT($G$3,1)+4,5)=$U$8,$V$8)
*$E488,0)</f>
        <v>59908835</v>
      </c>
    </row>
    <row r="489" spans="4:19" x14ac:dyDescent="0.3">
      <c r="D489">
        <f t="shared" si="7"/>
        <v>97</v>
      </c>
      <c r="E489" s="30">
        <v>1</v>
      </c>
      <c r="F489" s="27">
        <v>485</v>
      </c>
      <c r="G489">
        <f>ROUNDDOWN(VLOOKUP($D489,'단계별 1일동안 획득하는 보상 량'!$B:$G,LEFT('건물 성장 비용'!G$3,1)+1,0)
*IF(MOD($F489+LEFT($G$3,1)+4,5)=$U$9,$V$9)
*$E489,0)</f>
        <v>119817671</v>
      </c>
      <c r="H489">
        <f>ROUNDDOWN(VLOOKUP($D489,'단계별 1일동안 획득하는 보상 량'!$B:$G,LEFT('건물 성장 비용'!H$3,1)+1,0)
*IF(MOD($F489+LEFT($G$3,1)+4,5)=$U$9,$V$9)
*$E489,0)</f>
        <v>0</v>
      </c>
      <c r="I489">
        <f>ROUNDDOWN(VLOOKUP($D489,'단계별 1일동안 획득하는 보상 량'!$B:$G,LEFT('건물 성장 비용'!I$3,1)+1,0)
*IF(MOD($F489+LEFT($G$3,1)+4,5)=$U$9,$V$9)
*$E489,0)</f>
        <v>71890602</v>
      </c>
      <c r="J489">
        <f>ROUNDDOWN(VLOOKUP($D489,'단계별 1일동안 획득하는 보상 량'!$B:$G,LEFT('건물 성장 비용'!J$3,1)+1,0)
*IF(MOD($F489+LEFT($G$3,1)+4,5)=$U$9,$V$9)
*$E489,0)</f>
        <v>0</v>
      </c>
      <c r="K489">
        <f>ROUNDDOWN(VLOOKUP($D489,'단계별 1일동안 획득하는 보상 량'!$B:$G,LEFT('건물 성장 비용'!K$3,1)+1,0)
*IF(MOD($F489+LEFT($G$3,1)+4,5)=$U$9,$V$9)
*$E489,0)</f>
        <v>0</v>
      </c>
      <c r="L489">
        <f>ROUNDDOWN(VLOOKUP($D489,'단계별 1일동안 획득하는 보상 량'!$B:$G,LEFT('건물 성장 비용'!L$3,1)+1,0)
*IF(MOD($F489+LEFT($G$3,1)+4,5)=$U$9,$V$9)
*$E489,0)</f>
        <v>119817671</v>
      </c>
      <c r="M489">
        <f>ROUNDDOWN(VLOOKUP($D489,'단계별 1일동안 획득하는 보상 량'!$B:$G,LEFT('건물 성장 비용'!M$3,1)+1,0)
*IF(MOD($F489+LEFT($G$3,1)+4,5)=$U$9,$V$9)
*$E489,0)</f>
        <v>0</v>
      </c>
      <c r="N489">
        <f>ROUNDDOWN(VLOOKUP($D489,'단계별 1일동안 획득하는 보상 량'!$B:$G,LEFT('건물 성장 비용'!N$3,1)+1,0)
*IF(MOD($F489+LEFT($G$3,1)+4,5)=$U$9,$V$9)
*$E489,0)</f>
        <v>119817671</v>
      </c>
      <c r="O489">
        <f>ROUNDDOWN(VLOOKUP($D489,'단계별 1일동안 획득하는 보상 량'!$B:$G,LEFT('건물 성장 비용'!O$3,1)+1,0)
*IF(MOD($F489+LEFT($G$3,1)+4,5)=$U$9,$V$9)
*$E489,0)</f>
        <v>0</v>
      </c>
      <c r="P489">
        <f>ROUNDDOWN(VLOOKUP($D489,'단계별 1일동안 획득하는 보상 량'!$B:$G,LEFT('건물 성장 비용'!P$3,1)+1,0)
*IF(MOD($F489+LEFT($G$3,1)+4,5)=$U$9,$V$9)
*$E489,0)</f>
        <v>119817671</v>
      </c>
      <c r="Q489">
        <f>ROUNDDOWN(VLOOKUP($D489,'단계별 1일동안 획득하는 보상 량'!$B:$G,LEFT('건물 성장 비용'!Q$3,1)+1,0)
*IF(MOD($F489+LEFT($G$3,1)+4,5)=$U$9,$V$9)
*$E489,0)</f>
        <v>0</v>
      </c>
      <c r="R489">
        <f>ROUNDDOWN(VLOOKUP($D489,'단계별 1일동안 획득하는 보상 량'!$B:$G,LEFT('건물 성장 비용'!R$3,1)+1,0)
*IF(MOD($F489+LEFT($G$3,1)+4,5)=$U$9,$V$9)
*$E489,0)</f>
        <v>119817671</v>
      </c>
      <c r="S489">
        <f>ROUNDDOWN(VLOOKUP($D489,'단계별 1일동안 획득하는 보상 량'!$B:$G,LEFT('건물 성장 비용'!S$3,1)+1,0)
*IF(MOD($F489+LEFT($G$3,1)+4,5)=$U$9,$V$9)
*$E489,0)</f>
        <v>71890602</v>
      </c>
    </row>
    <row r="490" spans="4:19" x14ac:dyDescent="0.3">
      <c r="D490">
        <f t="shared" si="7"/>
        <v>98</v>
      </c>
      <c r="E490" s="30">
        <v>1</v>
      </c>
      <c r="F490" s="27">
        <v>486</v>
      </c>
      <c r="G490">
        <f>ROUNDDOWN(VLOOKUP($D490,'단계별 1일동안 획득하는 보상 량'!$B:$G,LEFT('건물 성장 비용'!G$3,1)+1,0)
*IF(MOD($F490+LEFT($G$3,1)+4,5)=$U$5,$V$5)
*$E490,0)</f>
        <v>47927068</v>
      </c>
      <c r="H490">
        <f>ROUNDDOWN(VLOOKUP($D490,'단계별 1일동안 획득하는 보상 량'!$B:$G,LEFT('건물 성장 비용'!H$3,1)+1,0)
*IF(MOD($F490+LEFT($G$3,1)+4,5)=$U$5,$V$5)
*$E490,0)</f>
        <v>0</v>
      </c>
      <c r="I490">
        <f>ROUNDDOWN(VLOOKUP($D490,'단계별 1일동안 획득하는 보상 량'!$B:$G,LEFT('건물 성장 비용'!I$3,1)+1,0)
*IF(MOD($F490+LEFT($G$3,1)+4,5)=$U$5,$V$5)
*$E490,0)</f>
        <v>0</v>
      </c>
      <c r="J490">
        <f>ROUNDDOWN(VLOOKUP($D490,'단계별 1일동안 획득하는 보상 량'!$B:$G,LEFT('건물 성장 비용'!J$3,1)+1,0)
*IF(MOD($F490+LEFT($G$3,1)+4,5)=$U$5,$V$5)
*$E490,0)</f>
        <v>19170827</v>
      </c>
      <c r="K490">
        <f>ROUNDDOWN(VLOOKUP($D490,'단계별 1일동안 획득하는 보상 량'!$B:$G,LEFT('건물 성장 비용'!K$3,1)+1,0)
*IF(MOD($F490+LEFT($G$3,1)+4,5)=$U$5,$V$5)
*$E490,0)</f>
        <v>0</v>
      </c>
      <c r="L490">
        <f>ROUNDDOWN(VLOOKUP($D490,'단계별 1일동안 획득하는 보상 량'!$B:$G,LEFT('건물 성장 비용'!L$3,1)+1,0)
*IF(MOD($F490+LEFT($G$3,1)+4,5)=$U$5,$V$5)
*$E490,0)</f>
        <v>47927068</v>
      </c>
      <c r="M490">
        <f>ROUNDDOWN(VLOOKUP($D490,'단계별 1일동안 획득하는 보상 량'!$B:$G,LEFT('건물 성장 비용'!M$3,1)+1,0)
*IF(MOD($F490+LEFT($G$3,1)+4,5)=$U$5,$V$5)
*$E490,0)</f>
        <v>0</v>
      </c>
      <c r="N490">
        <f>ROUNDDOWN(VLOOKUP($D490,'단계별 1일동안 획득하는 보상 량'!$B:$G,LEFT('건물 성장 비용'!N$3,1)+1,0)
*IF(MOD($F490+LEFT($G$3,1)+4,5)=$U$5,$V$5)
*$E490,0)</f>
        <v>47927068</v>
      </c>
      <c r="O490">
        <f>ROUNDDOWN(VLOOKUP($D490,'단계별 1일동안 획득하는 보상 량'!$B:$G,LEFT('건물 성장 비용'!O$3,1)+1,0)
*IF(MOD($F490+LEFT($G$3,1)+4,5)=$U$5,$V$5)
*$E490,0)</f>
        <v>19170827</v>
      </c>
      <c r="P490">
        <f>ROUNDDOWN(VLOOKUP($D490,'단계별 1일동안 획득하는 보상 량'!$B:$G,LEFT('건물 성장 비용'!P$3,1)+1,0)
*IF(MOD($F490+LEFT($G$3,1)+4,5)=$U$5,$V$5)
*$E490,0)</f>
        <v>47927068</v>
      </c>
      <c r="Q490">
        <f>ROUNDDOWN(VLOOKUP($D490,'단계별 1일동안 획득하는 보상 량'!$B:$G,LEFT('건물 성장 비용'!Q$3,1)+1,0)
*IF(MOD($F490+LEFT($G$3,1)+4,5)=$U$5,$V$5)
*$E490,0)</f>
        <v>0</v>
      </c>
      <c r="R490">
        <f>ROUNDDOWN(VLOOKUP($D490,'단계별 1일동안 획득하는 보상 량'!$B:$G,LEFT('건물 성장 비용'!R$3,1)+1,0)
*IF(MOD($F490+LEFT($G$3,1)+4,5)=$U$5,$V$5)
*$E490,0)</f>
        <v>47927068</v>
      </c>
      <c r="S490">
        <f>ROUNDDOWN(VLOOKUP($D490,'단계별 1일동안 획득하는 보상 량'!$B:$G,LEFT('건물 성장 비용'!S$3,1)+1,0)
*IF(MOD($F490+LEFT($G$3,1)+4,5)=$U$5,$V$5)
*$E490,0)</f>
        <v>0</v>
      </c>
    </row>
    <row r="491" spans="4:19" x14ac:dyDescent="0.3">
      <c r="D491">
        <f t="shared" si="7"/>
        <v>98</v>
      </c>
      <c r="E491" s="30">
        <v>1</v>
      </c>
      <c r="F491" s="27">
        <v>487</v>
      </c>
      <c r="G491">
        <f>ROUNDDOWN(VLOOKUP($D491,'단계별 1일동안 획득하는 보상 량'!$B:$G,LEFT('건물 성장 비용'!G$3,1)+1,0)
*IF(MOD($F491+LEFT($G$3,1)+4,5)=$U$6,$V$6)
*$E491,0)</f>
        <v>71890602</v>
      </c>
      <c r="H491">
        <f>ROUNDDOWN(VLOOKUP($D491,'단계별 1일동안 획득하는 보상 량'!$B:$G,LEFT('건물 성장 비용'!H$3,1)+1,0)
*IF(MOD($F491+LEFT($G$3,1)+4,5)=$U$6,$V$6)
*$E491,0)</f>
        <v>0</v>
      </c>
      <c r="I491">
        <f>ROUNDDOWN(VLOOKUP($D491,'단계별 1일동안 획득하는 보상 량'!$B:$G,LEFT('건물 성장 비용'!I$3,1)+1,0)
*IF(MOD($F491+LEFT($G$3,1)+4,5)=$U$6,$V$6)
*$E491,0)</f>
        <v>0</v>
      </c>
      <c r="J491">
        <f>ROUNDDOWN(VLOOKUP($D491,'단계별 1일동안 획득하는 보상 량'!$B:$G,LEFT('건물 성장 비용'!J$3,1)+1,0)
*IF(MOD($F491+LEFT($G$3,1)+4,5)=$U$6,$V$6)
*$E491,0)</f>
        <v>28756241</v>
      </c>
      <c r="K491">
        <f>ROUNDDOWN(VLOOKUP($D491,'단계별 1일동안 획득하는 보상 량'!$B:$G,LEFT('건물 성장 비용'!K$3,1)+1,0)
*IF(MOD($F491+LEFT($G$3,1)+4,5)=$U$6,$V$6)
*$E491,0)</f>
        <v>0</v>
      </c>
      <c r="L491">
        <f>ROUNDDOWN(VLOOKUP($D491,'단계별 1일동안 획득하는 보상 량'!$B:$G,LEFT('건물 성장 비용'!L$3,1)+1,0)
*IF(MOD($F491+LEFT($G$3,1)+4,5)=$U$6,$V$6)
*$E491,0)</f>
        <v>71890602</v>
      </c>
      <c r="M491">
        <f>ROUNDDOWN(VLOOKUP($D491,'단계별 1일동안 획득하는 보상 량'!$B:$G,LEFT('건물 성장 비용'!M$3,1)+1,0)
*IF(MOD($F491+LEFT($G$3,1)+4,5)=$U$6,$V$6)
*$E491,0)</f>
        <v>0</v>
      </c>
      <c r="N491">
        <f>ROUNDDOWN(VLOOKUP($D491,'단계별 1일동안 획득하는 보상 량'!$B:$G,LEFT('건물 성장 비용'!N$3,1)+1,0)
*IF(MOD($F491+LEFT($G$3,1)+4,5)=$U$6,$V$6)
*$E491,0)</f>
        <v>71890602</v>
      </c>
      <c r="O491">
        <f>ROUNDDOWN(VLOOKUP($D491,'단계별 1일동안 획득하는 보상 량'!$B:$G,LEFT('건물 성장 비용'!O$3,1)+1,0)
*IF(MOD($F491+LEFT($G$3,1)+4,5)=$U$6,$V$6)
*$E491,0)</f>
        <v>28756241</v>
      </c>
      <c r="P491">
        <f>ROUNDDOWN(VLOOKUP($D491,'단계별 1일동안 획득하는 보상 량'!$B:$G,LEFT('건물 성장 비용'!P$3,1)+1,0)
*IF(MOD($F491+LEFT($G$3,1)+4,5)=$U$6,$V$6)
*$E491,0)</f>
        <v>71890602</v>
      </c>
      <c r="Q491">
        <f>ROUNDDOWN(VLOOKUP($D491,'단계별 1일동안 획득하는 보상 량'!$B:$G,LEFT('건물 성장 비용'!Q$3,1)+1,0)
*IF(MOD($F491+LEFT($G$3,1)+4,5)=$U$6,$V$6)
*$E491,0)</f>
        <v>0</v>
      </c>
      <c r="R491">
        <f>ROUNDDOWN(VLOOKUP($D491,'단계별 1일동안 획득하는 보상 량'!$B:$G,LEFT('건물 성장 비용'!R$3,1)+1,0)
*IF(MOD($F491+LEFT($G$3,1)+4,5)=$U$6,$V$6)
*$E491,0)</f>
        <v>71890602</v>
      </c>
      <c r="S491">
        <f>ROUNDDOWN(VLOOKUP($D491,'단계별 1일동안 획득하는 보상 량'!$B:$G,LEFT('건물 성장 비용'!S$3,1)+1,0)
*IF(MOD($F491+LEFT($G$3,1)+4,5)=$U$6,$V$6)
*$E491,0)</f>
        <v>0</v>
      </c>
    </row>
    <row r="492" spans="4:19" x14ac:dyDescent="0.3">
      <c r="D492">
        <f t="shared" si="7"/>
        <v>98</v>
      </c>
      <c r="E492" s="30">
        <v>1</v>
      </c>
      <c r="F492" s="27">
        <v>488</v>
      </c>
      <c r="G492">
        <f>ROUNDDOWN(VLOOKUP($D492,'단계별 1일동안 획득하는 보상 량'!$B:$G,LEFT('건물 성장 비용'!G$3,1)+1,0)
*IF(MOD($F492+LEFT($G$3,1)+4,5)=$U$7,$V$7)
*$E492,0)</f>
        <v>95854137</v>
      </c>
      <c r="H492">
        <f>ROUNDDOWN(VLOOKUP($D492,'단계별 1일동안 획득하는 보상 량'!$B:$G,LEFT('건물 성장 비용'!H$3,1)+1,0)
*IF(MOD($F492+LEFT($G$3,1)+4,5)=$U$7,$V$7)
*$E492,0)</f>
        <v>0</v>
      </c>
      <c r="I492">
        <f>ROUNDDOWN(VLOOKUP($D492,'단계별 1일동안 획득하는 보상 량'!$B:$G,LEFT('건물 성장 비용'!I$3,1)+1,0)
*IF(MOD($F492+LEFT($G$3,1)+4,5)=$U$7,$V$7)
*$E492,0)</f>
        <v>0</v>
      </c>
      <c r="J492">
        <f>ROUNDDOWN(VLOOKUP($D492,'단계별 1일동안 획득하는 보상 량'!$B:$G,LEFT('건물 성장 비용'!J$3,1)+1,0)
*IF(MOD($F492+LEFT($G$3,1)+4,5)=$U$7,$V$7)
*$E492,0)</f>
        <v>38341655</v>
      </c>
      <c r="K492">
        <f>ROUNDDOWN(VLOOKUP($D492,'단계별 1일동안 획득하는 보상 량'!$B:$G,LEFT('건물 성장 비용'!K$3,1)+1,0)
*IF(MOD($F492+LEFT($G$3,1)+4,5)=$U$7,$V$7)
*$E492,0)</f>
        <v>0</v>
      </c>
      <c r="L492">
        <f>ROUNDDOWN(VLOOKUP($D492,'단계별 1일동안 획득하는 보상 량'!$B:$G,LEFT('건물 성장 비용'!L$3,1)+1,0)
*IF(MOD($F492+LEFT($G$3,1)+4,5)=$U$7,$V$7)
*$E492,0)</f>
        <v>95854137</v>
      </c>
      <c r="M492">
        <f>ROUNDDOWN(VLOOKUP($D492,'단계별 1일동안 획득하는 보상 량'!$B:$G,LEFT('건물 성장 비용'!M$3,1)+1,0)
*IF(MOD($F492+LEFT($G$3,1)+4,5)=$U$7,$V$7)
*$E492,0)</f>
        <v>0</v>
      </c>
      <c r="N492">
        <f>ROUNDDOWN(VLOOKUP($D492,'단계별 1일동안 획득하는 보상 량'!$B:$G,LEFT('건물 성장 비용'!N$3,1)+1,0)
*IF(MOD($F492+LEFT($G$3,1)+4,5)=$U$7,$V$7)
*$E492,0)</f>
        <v>95854137</v>
      </c>
      <c r="O492">
        <f>ROUNDDOWN(VLOOKUP($D492,'단계별 1일동안 획득하는 보상 량'!$B:$G,LEFT('건물 성장 비용'!O$3,1)+1,0)
*IF(MOD($F492+LEFT($G$3,1)+4,5)=$U$7,$V$7)
*$E492,0)</f>
        <v>38341655</v>
      </c>
      <c r="P492">
        <f>ROUNDDOWN(VLOOKUP($D492,'단계별 1일동안 획득하는 보상 량'!$B:$G,LEFT('건물 성장 비용'!P$3,1)+1,0)
*IF(MOD($F492+LEFT($G$3,1)+4,5)=$U$7,$V$7)
*$E492,0)</f>
        <v>95854137</v>
      </c>
      <c r="Q492">
        <f>ROUNDDOWN(VLOOKUP($D492,'단계별 1일동안 획득하는 보상 량'!$B:$G,LEFT('건물 성장 비용'!Q$3,1)+1,0)
*IF(MOD($F492+LEFT($G$3,1)+4,5)=$U$7,$V$7)
*$E492,0)</f>
        <v>0</v>
      </c>
      <c r="R492">
        <f>ROUNDDOWN(VLOOKUP($D492,'단계별 1일동안 획득하는 보상 량'!$B:$G,LEFT('건물 성장 비용'!R$3,1)+1,0)
*IF(MOD($F492+LEFT($G$3,1)+4,5)=$U$7,$V$7)
*$E492,0)</f>
        <v>95854137</v>
      </c>
      <c r="S492">
        <f>ROUNDDOWN(VLOOKUP($D492,'단계별 1일동안 획득하는 보상 량'!$B:$G,LEFT('건물 성장 비용'!S$3,1)+1,0)
*IF(MOD($F492+LEFT($G$3,1)+4,5)=$U$7,$V$7)
*$E492,0)</f>
        <v>0</v>
      </c>
    </row>
    <row r="493" spans="4:19" x14ac:dyDescent="0.3">
      <c r="D493">
        <f t="shared" si="7"/>
        <v>98</v>
      </c>
      <c r="E493" s="30">
        <v>1</v>
      </c>
      <c r="F493" s="27">
        <v>489</v>
      </c>
      <c r="G493">
        <f>ROUNDDOWN(VLOOKUP($D493,'단계별 1일동안 획득하는 보상 량'!$B:$G,LEFT('건물 성장 비용'!G$3,1)+1,0)
*IF(MOD($F493+LEFT($G$3,1)+4,5)=$U$8,$V$8)
*$E493,0)</f>
        <v>119817671</v>
      </c>
      <c r="H493">
        <f>ROUNDDOWN(VLOOKUP($D493,'단계별 1일동안 획득하는 보상 량'!$B:$G,LEFT('건물 성장 비용'!H$3,1)+1,0)
*IF(MOD($F493+LEFT($G$3,1)+4,5)=$U$8,$V$8)
*$E493,0)</f>
        <v>0</v>
      </c>
      <c r="I493">
        <f>ROUNDDOWN(VLOOKUP($D493,'단계별 1일동안 획득하는 보상 량'!$B:$G,LEFT('건물 성장 비용'!I$3,1)+1,0)
*IF(MOD($F493+LEFT($G$3,1)+4,5)=$U$8,$V$8)
*$E493,0)</f>
        <v>0</v>
      </c>
      <c r="J493">
        <f>ROUNDDOWN(VLOOKUP($D493,'단계별 1일동안 획득하는 보상 량'!$B:$G,LEFT('건물 성장 비용'!J$3,1)+1,0)
*IF(MOD($F493+LEFT($G$3,1)+4,5)=$U$8,$V$8)
*$E493,0)</f>
        <v>47927068</v>
      </c>
      <c r="K493">
        <f>ROUNDDOWN(VLOOKUP($D493,'단계별 1일동안 획득하는 보상 량'!$B:$G,LEFT('건물 성장 비용'!K$3,1)+1,0)
*IF(MOD($F493+LEFT($G$3,1)+4,5)=$U$8,$V$8)
*$E493,0)</f>
        <v>0</v>
      </c>
      <c r="L493">
        <f>ROUNDDOWN(VLOOKUP($D493,'단계별 1일동안 획득하는 보상 량'!$B:$G,LEFT('건물 성장 비용'!L$3,1)+1,0)
*IF(MOD($F493+LEFT($G$3,1)+4,5)=$U$8,$V$8)
*$E493,0)</f>
        <v>119817671</v>
      </c>
      <c r="M493">
        <f>ROUNDDOWN(VLOOKUP($D493,'단계별 1일동안 획득하는 보상 량'!$B:$G,LEFT('건물 성장 비용'!M$3,1)+1,0)
*IF(MOD($F493+LEFT($G$3,1)+4,5)=$U$8,$V$8)
*$E493,0)</f>
        <v>0</v>
      </c>
      <c r="N493">
        <f>ROUNDDOWN(VLOOKUP($D493,'단계별 1일동안 획득하는 보상 량'!$B:$G,LEFT('건물 성장 비용'!N$3,1)+1,0)
*IF(MOD($F493+LEFT($G$3,1)+4,5)=$U$8,$V$8)
*$E493,0)</f>
        <v>119817671</v>
      </c>
      <c r="O493">
        <f>ROUNDDOWN(VLOOKUP($D493,'단계별 1일동안 획득하는 보상 량'!$B:$G,LEFT('건물 성장 비용'!O$3,1)+1,0)
*IF(MOD($F493+LEFT($G$3,1)+4,5)=$U$8,$V$8)
*$E493,0)</f>
        <v>47927068</v>
      </c>
      <c r="P493">
        <f>ROUNDDOWN(VLOOKUP($D493,'단계별 1일동안 획득하는 보상 량'!$B:$G,LEFT('건물 성장 비용'!P$3,1)+1,0)
*IF(MOD($F493+LEFT($G$3,1)+4,5)=$U$8,$V$8)
*$E493,0)</f>
        <v>119817671</v>
      </c>
      <c r="Q493">
        <f>ROUNDDOWN(VLOOKUP($D493,'단계별 1일동안 획득하는 보상 량'!$B:$G,LEFT('건물 성장 비용'!Q$3,1)+1,0)
*IF(MOD($F493+LEFT($G$3,1)+4,5)=$U$8,$V$8)
*$E493,0)</f>
        <v>0</v>
      </c>
      <c r="R493">
        <f>ROUNDDOWN(VLOOKUP($D493,'단계별 1일동안 획득하는 보상 량'!$B:$G,LEFT('건물 성장 비용'!R$3,1)+1,0)
*IF(MOD($F493+LEFT($G$3,1)+4,5)=$U$8,$V$8)
*$E493,0)</f>
        <v>119817671</v>
      </c>
      <c r="S493">
        <f>ROUNDDOWN(VLOOKUP($D493,'단계별 1일동안 획득하는 보상 량'!$B:$G,LEFT('건물 성장 비용'!S$3,1)+1,0)
*IF(MOD($F493+LEFT($G$3,1)+4,5)=$U$8,$V$8)
*$E493,0)</f>
        <v>0</v>
      </c>
    </row>
    <row r="494" spans="4:19" x14ac:dyDescent="0.3">
      <c r="D494">
        <f t="shared" si="7"/>
        <v>98</v>
      </c>
      <c r="E494" s="30">
        <v>1</v>
      </c>
      <c r="F494" s="27">
        <v>490</v>
      </c>
      <c r="G494">
        <f>ROUNDDOWN(VLOOKUP($D494,'단계별 1일동안 획득하는 보상 량'!$B:$G,LEFT('건물 성장 비용'!G$3,1)+1,0)
*IF(MOD($F494+LEFT($G$3,1)+4,5)=$U$9,$V$9)
*$E494,0)</f>
        <v>143781205</v>
      </c>
      <c r="H494">
        <f>ROUNDDOWN(VLOOKUP($D494,'단계별 1일동안 획득하는 보상 량'!$B:$G,LEFT('건물 성장 비용'!H$3,1)+1,0)
*IF(MOD($F494+LEFT($G$3,1)+4,5)=$U$9,$V$9)
*$E494,0)</f>
        <v>0</v>
      </c>
      <c r="I494">
        <f>ROUNDDOWN(VLOOKUP($D494,'단계별 1일동안 획득하는 보상 량'!$B:$G,LEFT('건물 성장 비용'!I$3,1)+1,0)
*IF(MOD($F494+LEFT($G$3,1)+4,5)=$U$9,$V$9)
*$E494,0)</f>
        <v>0</v>
      </c>
      <c r="J494">
        <f>ROUNDDOWN(VLOOKUP($D494,'단계별 1일동안 획득하는 보상 량'!$B:$G,LEFT('건물 성장 비용'!J$3,1)+1,0)
*IF(MOD($F494+LEFT($G$3,1)+4,5)=$U$9,$V$9)
*$E494,0)</f>
        <v>57512482</v>
      </c>
      <c r="K494">
        <f>ROUNDDOWN(VLOOKUP($D494,'단계별 1일동안 획득하는 보상 량'!$B:$G,LEFT('건물 성장 비용'!K$3,1)+1,0)
*IF(MOD($F494+LEFT($G$3,1)+4,5)=$U$9,$V$9)
*$E494,0)</f>
        <v>0</v>
      </c>
      <c r="L494">
        <f>ROUNDDOWN(VLOOKUP($D494,'단계별 1일동안 획득하는 보상 량'!$B:$G,LEFT('건물 성장 비용'!L$3,1)+1,0)
*IF(MOD($F494+LEFT($G$3,1)+4,5)=$U$9,$V$9)
*$E494,0)</f>
        <v>143781205</v>
      </c>
      <c r="M494">
        <f>ROUNDDOWN(VLOOKUP($D494,'단계별 1일동안 획득하는 보상 량'!$B:$G,LEFT('건물 성장 비용'!M$3,1)+1,0)
*IF(MOD($F494+LEFT($G$3,1)+4,5)=$U$9,$V$9)
*$E494,0)</f>
        <v>0</v>
      </c>
      <c r="N494">
        <f>ROUNDDOWN(VLOOKUP($D494,'단계별 1일동안 획득하는 보상 량'!$B:$G,LEFT('건물 성장 비용'!N$3,1)+1,0)
*IF(MOD($F494+LEFT($G$3,1)+4,5)=$U$9,$V$9)
*$E494,0)</f>
        <v>143781205</v>
      </c>
      <c r="O494">
        <f>ROUNDDOWN(VLOOKUP($D494,'단계별 1일동안 획득하는 보상 량'!$B:$G,LEFT('건물 성장 비용'!O$3,1)+1,0)
*IF(MOD($F494+LEFT($G$3,1)+4,5)=$U$9,$V$9)
*$E494,0)</f>
        <v>57512482</v>
      </c>
      <c r="P494">
        <f>ROUNDDOWN(VLOOKUP($D494,'단계별 1일동안 획득하는 보상 량'!$B:$G,LEFT('건물 성장 비용'!P$3,1)+1,0)
*IF(MOD($F494+LEFT($G$3,1)+4,5)=$U$9,$V$9)
*$E494,0)</f>
        <v>143781205</v>
      </c>
      <c r="Q494">
        <f>ROUNDDOWN(VLOOKUP($D494,'단계별 1일동안 획득하는 보상 량'!$B:$G,LEFT('건물 성장 비용'!Q$3,1)+1,0)
*IF(MOD($F494+LEFT($G$3,1)+4,5)=$U$9,$V$9)
*$E494,0)</f>
        <v>0</v>
      </c>
      <c r="R494">
        <f>ROUNDDOWN(VLOOKUP($D494,'단계별 1일동안 획득하는 보상 량'!$B:$G,LEFT('건물 성장 비용'!R$3,1)+1,0)
*IF(MOD($F494+LEFT($G$3,1)+4,5)=$U$9,$V$9)
*$E494,0)</f>
        <v>143781205</v>
      </c>
      <c r="S494">
        <f>ROUNDDOWN(VLOOKUP($D494,'단계별 1일동안 획득하는 보상 량'!$B:$G,LEFT('건물 성장 비용'!S$3,1)+1,0)
*IF(MOD($F494+LEFT($G$3,1)+4,5)=$U$9,$V$9)
*$E494,0)</f>
        <v>0</v>
      </c>
    </row>
    <row r="495" spans="4:19" x14ac:dyDescent="0.3">
      <c r="D495">
        <f t="shared" si="7"/>
        <v>99</v>
      </c>
      <c r="E495" s="30">
        <v>1</v>
      </c>
      <c r="F495" s="27">
        <v>491</v>
      </c>
      <c r="G495">
        <f>ROUNDDOWN(VLOOKUP($D495,'단계별 1일동안 획득하는 보상 량'!$B:$G,LEFT('건물 성장 비용'!G$3,1)+1,0)
*IF(MOD($F495+LEFT($G$3,1)+4,5)=$U$5,$V$5)
*$E495,0)</f>
        <v>57512482</v>
      </c>
      <c r="H495">
        <f>ROUNDDOWN(VLOOKUP($D495,'단계별 1일동안 획득하는 보상 량'!$B:$G,LEFT('건물 성장 비용'!H$3,1)+1,0)
*IF(MOD($F495+LEFT($G$3,1)+4,5)=$U$5,$V$5)
*$E495,0)</f>
        <v>0</v>
      </c>
      <c r="I495">
        <f>ROUNDDOWN(VLOOKUP($D495,'단계별 1일동안 획득하는 보상 량'!$B:$G,LEFT('건물 성장 비용'!I$3,1)+1,0)
*IF(MOD($F495+LEFT($G$3,1)+4,5)=$U$5,$V$5)
*$E495,0)</f>
        <v>0</v>
      </c>
      <c r="J495">
        <f>ROUNDDOWN(VLOOKUP($D495,'단계별 1일동안 획득하는 보상 량'!$B:$G,LEFT('건물 성장 비용'!J$3,1)+1,0)
*IF(MOD($F495+LEFT($G$3,1)+4,5)=$U$5,$V$5)
*$E495,0)</f>
        <v>0</v>
      </c>
      <c r="K495">
        <f>ROUNDDOWN(VLOOKUP($D495,'단계별 1일동안 획득하는 보상 량'!$B:$G,LEFT('건물 성장 비용'!K$3,1)+1,0)
*IF(MOD($F495+LEFT($G$3,1)+4,5)=$U$5,$V$5)
*$E495,0)</f>
        <v>11502496</v>
      </c>
      <c r="L495">
        <f>ROUNDDOWN(VLOOKUP($D495,'단계별 1일동안 획득하는 보상 량'!$B:$G,LEFT('건물 성장 비용'!L$3,1)+1,0)
*IF(MOD($F495+LEFT($G$3,1)+4,5)=$U$5,$V$5)
*$E495,0)</f>
        <v>57512482</v>
      </c>
      <c r="M495">
        <f>ROUNDDOWN(VLOOKUP($D495,'단계별 1일동안 획득하는 보상 량'!$B:$G,LEFT('건물 성장 비용'!M$3,1)+1,0)
*IF(MOD($F495+LEFT($G$3,1)+4,5)=$U$5,$V$5)
*$E495,0)</f>
        <v>11502496</v>
      </c>
      <c r="N495">
        <f>ROUNDDOWN(VLOOKUP($D495,'단계별 1일동안 획득하는 보상 량'!$B:$G,LEFT('건물 성장 비용'!N$3,1)+1,0)
*IF(MOD($F495+LEFT($G$3,1)+4,5)=$U$5,$V$5)
*$E495,0)</f>
        <v>57512482</v>
      </c>
      <c r="O495">
        <f>ROUNDDOWN(VLOOKUP($D495,'단계별 1일동안 획득하는 보상 량'!$B:$G,LEFT('건물 성장 비용'!O$3,1)+1,0)
*IF(MOD($F495+LEFT($G$3,1)+4,5)=$U$5,$V$5)
*$E495,0)</f>
        <v>0</v>
      </c>
      <c r="P495">
        <f>ROUNDDOWN(VLOOKUP($D495,'단계별 1일동안 획득하는 보상 량'!$B:$G,LEFT('건물 성장 비용'!P$3,1)+1,0)
*IF(MOD($F495+LEFT($G$3,1)+4,5)=$U$5,$V$5)
*$E495,0)</f>
        <v>57512482</v>
      </c>
      <c r="Q495">
        <f>ROUNDDOWN(VLOOKUP($D495,'단계별 1일동안 획득하는 보상 량'!$B:$G,LEFT('건물 성장 비용'!Q$3,1)+1,0)
*IF(MOD($F495+LEFT($G$3,1)+4,5)=$U$5,$V$5)
*$E495,0)</f>
        <v>0</v>
      </c>
      <c r="R495">
        <f>ROUNDDOWN(VLOOKUP($D495,'단계별 1일동안 획득하는 보상 량'!$B:$G,LEFT('건물 성장 비용'!R$3,1)+1,0)
*IF(MOD($F495+LEFT($G$3,1)+4,5)=$U$5,$V$5)
*$E495,0)</f>
        <v>57512482</v>
      </c>
      <c r="S495">
        <f>ROUNDDOWN(VLOOKUP($D495,'단계별 1일동안 획득하는 보상 량'!$B:$G,LEFT('건물 성장 비용'!S$3,1)+1,0)
*IF(MOD($F495+LEFT($G$3,1)+4,5)=$U$5,$V$5)
*$E495,0)</f>
        <v>0</v>
      </c>
    </row>
    <row r="496" spans="4:19" x14ac:dyDescent="0.3">
      <c r="D496">
        <f t="shared" si="7"/>
        <v>99</v>
      </c>
      <c r="E496" s="30">
        <v>1</v>
      </c>
      <c r="F496" s="27">
        <v>492</v>
      </c>
      <c r="G496">
        <f>ROUNDDOWN(VLOOKUP($D496,'단계별 1일동안 획득하는 보상 량'!$B:$G,LEFT('건물 성장 비용'!G$3,1)+1,0)
*IF(MOD($F496+LEFT($G$3,1)+4,5)=$U$6,$V$6)
*$E496,0)</f>
        <v>86268723</v>
      </c>
      <c r="H496">
        <f>ROUNDDOWN(VLOOKUP($D496,'단계별 1일동안 획득하는 보상 량'!$B:$G,LEFT('건물 성장 비용'!H$3,1)+1,0)
*IF(MOD($F496+LEFT($G$3,1)+4,5)=$U$6,$V$6)
*$E496,0)</f>
        <v>0</v>
      </c>
      <c r="I496">
        <f>ROUNDDOWN(VLOOKUP($D496,'단계별 1일동안 획득하는 보상 량'!$B:$G,LEFT('건물 성장 비용'!I$3,1)+1,0)
*IF(MOD($F496+LEFT($G$3,1)+4,5)=$U$6,$V$6)
*$E496,0)</f>
        <v>0</v>
      </c>
      <c r="J496">
        <f>ROUNDDOWN(VLOOKUP($D496,'단계별 1일동안 획득하는 보상 량'!$B:$G,LEFT('건물 성장 비용'!J$3,1)+1,0)
*IF(MOD($F496+LEFT($G$3,1)+4,5)=$U$6,$V$6)
*$E496,0)</f>
        <v>0</v>
      </c>
      <c r="K496">
        <f>ROUNDDOWN(VLOOKUP($D496,'단계별 1일동안 획득하는 보상 량'!$B:$G,LEFT('건물 성장 비용'!K$3,1)+1,0)
*IF(MOD($F496+LEFT($G$3,1)+4,5)=$U$6,$V$6)
*$E496,0)</f>
        <v>17253744</v>
      </c>
      <c r="L496">
        <f>ROUNDDOWN(VLOOKUP($D496,'단계별 1일동안 획득하는 보상 량'!$B:$G,LEFT('건물 성장 비용'!L$3,1)+1,0)
*IF(MOD($F496+LEFT($G$3,1)+4,5)=$U$6,$V$6)
*$E496,0)</f>
        <v>86268723</v>
      </c>
      <c r="M496">
        <f>ROUNDDOWN(VLOOKUP($D496,'단계별 1일동안 획득하는 보상 량'!$B:$G,LEFT('건물 성장 비용'!M$3,1)+1,0)
*IF(MOD($F496+LEFT($G$3,1)+4,5)=$U$6,$V$6)
*$E496,0)</f>
        <v>17253744</v>
      </c>
      <c r="N496">
        <f>ROUNDDOWN(VLOOKUP($D496,'단계별 1일동안 획득하는 보상 량'!$B:$G,LEFT('건물 성장 비용'!N$3,1)+1,0)
*IF(MOD($F496+LEFT($G$3,1)+4,5)=$U$6,$V$6)
*$E496,0)</f>
        <v>86268723</v>
      </c>
      <c r="O496">
        <f>ROUNDDOWN(VLOOKUP($D496,'단계별 1일동안 획득하는 보상 량'!$B:$G,LEFT('건물 성장 비용'!O$3,1)+1,0)
*IF(MOD($F496+LEFT($G$3,1)+4,5)=$U$6,$V$6)
*$E496,0)</f>
        <v>0</v>
      </c>
      <c r="P496">
        <f>ROUNDDOWN(VLOOKUP($D496,'단계별 1일동안 획득하는 보상 량'!$B:$G,LEFT('건물 성장 비용'!P$3,1)+1,0)
*IF(MOD($F496+LEFT($G$3,1)+4,5)=$U$6,$V$6)
*$E496,0)</f>
        <v>86268723</v>
      </c>
      <c r="Q496">
        <f>ROUNDDOWN(VLOOKUP($D496,'단계별 1일동안 획득하는 보상 량'!$B:$G,LEFT('건물 성장 비용'!Q$3,1)+1,0)
*IF(MOD($F496+LEFT($G$3,1)+4,5)=$U$6,$V$6)
*$E496,0)</f>
        <v>0</v>
      </c>
      <c r="R496">
        <f>ROUNDDOWN(VLOOKUP($D496,'단계별 1일동안 획득하는 보상 량'!$B:$G,LEFT('건물 성장 비용'!R$3,1)+1,0)
*IF(MOD($F496+LEFT($G$3,1)+4,5)=$U$6,$V$6)
*$E496,0)</f>
        <v>86268723</v>
      </c>
      <c r="S496">
        <f>ROUNDDOWN(VLOOKUP($D496,'단계별 1일동안 획득하는 보상 량'!$B:$G,LEFT('건물 성장 비용'!S$3,1)+1,0)
*IF(MOD($F496+LEFT($G$3,1)+4,5)=$U$6,$V$6)
*$E496,0)</f>
        <v>0</v>
      </c>
    </row>
    <row r="497" spans="4:19" x14ac:dyDescent="0.3">
      <c r="D497">
        <f t="shared" si="7"/>
        <v>99</v>
      </c>
      <c r="E497" s="30">
        <v>1</v>
      </c>
      <c r="F497" s="27">
        <v>493</v>
      </c>
      <c r="G497">
        <f>ROUNDDOWN(VLOOKUP($D497,'단계별 1일동안 획득하는 보상 량'!$B:$G,LEFT('건물 성장 비용'!G$3,1)+1,0)
*IF(MOD($F497+LEFT($G$3,1)+4,5)=$U$7,$V$7)
*$E497,0)</f>
        <v>115024964</v>
      </c>
      <c r="H497">
        <f>ROUNDDOWN(VLOOKUP($D497,'단계별 1일동안 획득하는 보상 량'!$B:$G,LEFT('건물 성장 비용'!H$3,1)+1,0)
*IF(MOD($F497+LEFT($G$3,1)+4,5)=$U$7,$V$7)
*$E497,0)</f>
        <v>0</v>
      </c>
      <c r="I497">
        <f>ROUNDDOWN(VLOOKUP($D497,'단계별 1일동안 획득하는 보상 량'!$B:$G,LEFT('건물 성장 비용'!I$3,1)+1,0)
*IF(MOD($F497+LEFT($G$3,1)+4,5)=$U$7,$V$7)
*$E497,0)</f>
        <v>0</v>
      </c>
      <c r="J497">
        <f>ROUNDDOWN(VLOOKUP($D497,'단계별 1일동안 획득하는 보상 량'!$B:$G,LEFT('건물 성장 비용'!J$3,1)+1,0)
*IF(MOD($F497+LEFT($G$3,1)+4,5)=$U$7,$V$7)
*$E497,0)</f>
        <v>0</v>
      </c>
      <c r="K497">
        <f>ROUNDDOWN(VLOOKUP($D497,'단계별 1일동안 획득하는 보상 량'!$B:$G,LEFT('건물 성장 비용'!K$3,1)+1,0)
*IF(MOD($F497+LEFT($G$3,1)+4,5)=$U$7,$V$7)
*$E497,0)</f>
        <v>23004993</v>
      </c>
      <c r="L497">
        <f>ROUNDDOWN(VLOOKUP($D497,'단계별 1일동안 획득하는 보상 량'!$B:$G,LEFT('건물 성장 비용'!L$3,1)+1,0)
*IF(MOD($F497+LEFT($G$3,1)+4,5)=$U$7,$V$7)
*$E497,0)</f>
        <v>115024964</v>
      </c>
      <c r="M497">
        <f>ROUNDDOWN(VLOOKUP($D497,'단계별 1일동안 획득하는 보상 량'!$B:$G,LEFT('건물 성장 비용'!M$3,1)+1,0)
*IF(MOD($F497+LEFT($G$3,1)+4,5)=$U$7,$V$7)
*$E497,0)</f>
        <v>23004993</v>
      </c>
      <c r="N497">
        <f>ROUNDDOWN(VLOOKUP($D497,'단계별 1일동안 획득하는 보상 량'!$B:$G,LEFT('건물 성장 비용'!N$3,1)+1,0)
*IF(MOD($F497+LEFT($G$3,1)+4,5)=$U$7,$V$7)
*$E497,0)</f>
        <v>115024964</v>
      </c>
      <c r="O497">
        <f>ROUNDDOWN(VLOOKUP($D497,'단계별 1일동안 획득하는 보상 량'!$B:$G,LEFT('건물 성장 비용'!O$3,1)+1,0)
*IF(MOD($F497+LEFT($G$3,1)+4,5)=$U$7,$V$7)
*$E497,0)</f>
        <v>0</v>
      </c>
      <c r="P497">
        <f>ROUNDDOWN(VLOOKUP($D497,'단계별 1일동안 획득하는 보상 량'!$B:$G,LEFT('건물 성장 비용'!P$3,1)+1,0)
*IF(MOD($F497+LEFT($G$3,1)+4,5)=$U$7,$V$7)
*$E497,0)</f>
        <v>115024964</v>
      </c>
      <c r="Q497">
        <f>ROUNDDOWN(VLOOKUP($D497,'단계별 1일동안 획득하는 보상 량'!$B:$G,LEFT('건물 성장 비용'!Q$3,1)+1,0)
*IF(MOD($F497+LEFT($G$3,1)+4,5)=$U$7,$V$7)
*$E497,0)</f>
        <v>0</v>
      </c>
      <c r="R497">
        <f>ROUNDDOWN(VLOOKUP($D497,'단계별 1일동안 획득하는 보상 량'!$B:$G,LEFT('건물 성장 비용'!R$3,1)+1,0)
*IF(MOD($F497+LEFT($G$3,1)+4,5)=$U$7,$V$7)
*$E497,0)</f>
        <v>115024964</v>
      </c>
      <c r="S497">
        <f>ROUNDDOWN(VLOOKUP($D497,'단계별 1일동안 획득하는 보상 량'!$B:$G,LEFT('건물 성장 비용'!S$3,1)+1,0)
*IF(MOD($F497+LEFT($G$3,1)+4,5)=$U$7,$V$7)
*$E497,0)</f>
        <v>0</v>
      </c>
    </row>
    <row r="498" spans="4:19" x14ac:dyDescent="0.3">
      <c r="D498">
        <f t="shared" si="7"/>
        <v>99</v>
      </c>
      <c r="E498" s="30">
        <v>1</v>
      </c>
      <c r="F498" s="27">
        <v>494</v>
      </c>
      <c r="G498">
        <f>ROUNDDOWN(VLOOKUP($D498,'단계별 1일동안 획득하는 보상 량'!$B:$G,LEFT('건물 성장 비용'!G$3,1)+1,0)
*IF(MOD($F498+LEFT($G$3,1)+4,5)=$U$8,$V$8)
*$E498,0)</f>
        <v>143781206</v>
      </c>
      <c r="H498">
        <f>ROUNDDOWN(VLOOKUP($D498,'단계별 1일동안 획득하는 보상 량'!$B:$G,LEFT('건물 성장 비용'!H$3,1)+1,0)
*IF(MOD($F498+LEFT($G$3,1)+4,5)=$U$8,$V$8)
*$E498,0)</f>
        <v>0</v>
      </c>
      <c r="I498">
        <f>ROUNDDOWN(VLOOKUP($D498,'단계별 1일동안 획득하는 보상 량'!$B:$G,LEFT('건물 성장 비용'!I$3,1)+1,0)
*IF(MOD($F498+LEFT($G$3,1)+4,5)=$U$8,$V$8)
*$E498,0)</f>
        <v>0</v>
      </c>
      <c r="J498">
        <f>ROUNDDOWN(VLOOKUP($D498,'단계별 1일동안 획득하는 보상 량'!$B:$G,LEFT('건물 성장 비용'!J$3,1)+1,0)
*IF(MOD($F498+LEFT($G$3,1)+4,5)=$U$8,$V$8)
*$E498,0)</f>
        <v>0</v>
      </c>
      <c r="K498">
        <f>ROUNDDOWN(VLOOKUP($D498,'단계별 1일동안 획득하는 보상 량'!$B:$G,LEFT('건물 성장 비용'!K$3,1)+1,0)
*IF(MOD($F498+LEFT($G$3,1)+4,5)=$U$8,$V$8)
*$E498,0)</f>
        <v>28756241</v>
      </c>
      <c r="L498">
        <f>ROUNDDOWN(VLOOKUP($D498,'단계별 1일동안 획득하는 보상 량'!$B:$G,LEFT('건물 성장 비용'!L$3,1)+1,0)
*IF(MOD($F498+LEFT($G$3,1)+4,5)=$U$8,$V$8)
*$E498,0)</f>
        <v>143781206</v>
      </c>
      <c r="M498">
        <f>ROUNDDOWN(VLOOKUP($D498,'단계별 1일동안 획득하는 보상 량'!$B:$G,LEFT('건물 성장 비용'!M$3,1)+1,0)
*IF(MOD($F498+LEFT($G$3,1)+4,5)=$U$8,$V$8)
*$E498,0)</f>
        <v>28756241</v>
      </c>
      <c r="N498">
        <f>ROUNDDOWN(VLOOKUP($D498,'단계별 1일동안 획득하는 보상 량'!$B:$G,LEFT('건물 성장 비용'!N$3,1)+1,0)
*IF(MOD($F498+LEFT($G$3,1)+4,5)=$U$8,$V$8)
*$E498,0)</f>
        <v>143781206</v>
      </c>
      <c r="O498">
        <f>ROUNDDOWN(VLOOKUP($D498,'단계별 1일동안 획득하는 보상 량'!$B:$G,LEFT('건물 성장 비용'!O$3,1)+1,0)
*IF(MOD($F498+LEFT($G$3,1)+4,5)=$U$8,$V$8)
*$E498,0)</f>
        <v>0</v>
      </c>
      <c r="P498">
        <f>ROUNDDOWN(VLOOKUP($D498,'단계별 1일동안 획득하는 보상 량'!$B:$G,LEFT('건물 성장 비용'!P$3,1)+1,0)
*IF(MOD($F498+LEFT($G$3,1)+4,5)=$U$8,$V$8)
*$E498,0)</f>
        <v>143781206</v>
      </c>
      <c r="Q498">
        <f>ROUNDDOWN(VLOOKUP($D498,'단계별 1일동안 획득하는 보상 량'!$B:$G,LEFT('건물 성장 비용'!Q$3,1)+1,0)
*IF(MOD($F498+LEFT($G$3,1)+4,5)=$U$8,$V$8)
*$E498,0)</f>
        <v>0</v>
      </c>
      <c r="R498">
        <f>ROUNDDOWN(VLOOKUP($D498,'단계별 1일동안 획득하는 보상 량'!$B:$G,LEFT('건물 성장 비용'!R$3,1)+1,0)
*IF(MOD($F498+LEFT($G$3,1)+4,5)=$U$8,$V$8)
*$E498,0)</f>
        <v>143781206</v>
      </c>
      <c r="S498">
        <f>ROUNDDOWN(VLOOKUP($D498,'단계별 1일동안 획득하는 보상 량'!$B:$G,LEFT('건물 성장 비용'!S$3,1)+1,0)
*IF(MOD($F498+LEFT($G$3,1)+4,5)=$U$8,$V$8)
*$E498,0)</f>
        <v>0</v>
      </c>
    </row>
    <row r="499" spans="4:19" x14ac:dyDescent="0.3">
      <c r="D499">
        <f t="shared" si="7"/>
        <v>99</v>
      </c>
      <c r="E499" s="30">
        <v>1</v>
      </c>
      <c r="F499" s="27">
        <v>495</v>
      </c>
      <c r="G499">
        <f>ROUNDDOWN(VLOOKUP($D499,'단계별 1일동안 획득하는 보상 량'!$B:$G,LEFT('건물 성장 비용'!G$3,1)+1,0)
*IF(MOD($F499+LEFT($G$3,1)+4,5)=$U$9,$V$9)
*$E499,0)</f>
        <v>172537447</v>
      </c>
      <c r="H499">
        <f>ROUNDDOWN(VLOOKUP($D499,'단계별 1일동안 획득하는 보상 량'!$B:$G,LEFT('건물 성장 비용'!H$3,1)+1,0)
*IF(MOD($F499+LEFT($G$3,1)+4,5)=$U$9,$V$9)
*$E499,0)</f>
        <v>0</v>
      </c>
      <c r="I499">
        <f>ROUNDDOWN(VLOOKUP($D499,'단계별 1일동안 획득하는 보상 량'!$B:$G,LEFT('건물 성장 비용'!I$3,1)+1,0)
*IF(MOD($F499+LEFT($G$3,1)+4,5)=$U$9,$V$9)
*$E499,0)</f>
        <v>0</v>
      </c>
      <c r="J499">
        <f>ROUNDDOWN(VLOOKUP($D499,'단계별 1일동안 획득하는 보상 량'!$B:$G,LEFT('건물 성장 비용'!J$3,1)+1,0)
*IF(MOD($F499+LEFT($G$3,1)+4,5)=$U$9,$V$9)
*$E499,0)</f>
        <v>0</v>
      </c>
      <c r="K499">
        <f>ROUNDDOWN(VLOOKUP($D499,'단계별 1일동안 획득하는 보상 량'!$B:$G,LEFT('건물 성장 비용'!K$3,1)+1,0)
*IF(MOD($F499+LEFT($G$3,1)+4,5)=$U$9,$V$9)
*$E499,0)</f>
        <v>34507489</v>
      </c>
      <c r="L499">
        <f>ROUNDDOWN(VLOOKUP($D499,'단계별 1일동안 획득하는 보상 량'!$B:$G,LEFT('건물 성장 비용'!L$3,1)+1,0)
*IF(MOD($F499+LEFT($G$3,1)+4,5)=$U$9,$V$9)
*$E499,0)</f>
        <v>172537447</v>
      </c>
      <c r="M499">
        <f>ROUNDDOWN(VLOOKUP($D499,'단계별 1일동안 획득하는 보상 량'!$B:$G,LEFT('건물 성장 비용'!M$3,1)+1,0)
*IF(MOD($F499+LEFT($G$3,1)+4,5)=$U$9,$V$9)
*$E499,0)</f>
        <v>34507489</v>
      </c>
      <c r="N499">
        <f>ROUNDDOWN(VLOOKUP($D499,'단계별 1일동안 획득하는 보상 량'!$B:$G,LEFT('건물 성장 비용'!N$3,1)+1,0)
*IF(MOD($F499+LEFT($G$3,1)+4,5)=$U$9,$V$9)
*$E499,0)</f>
        <v>172537447</v>
      </c>
      <c r="O499">
        <f>ROUNDDOWN(VLOOKUP($D499,'단계별 1일동안 획득하는 보상 량'!$B:$G,LEFT('건물 성장 비용'!O$3,1)+1,0)
*IF(MOD($F499+LEFT($G$3,1)+4,5)=$U$9,$V$9)
*$E499,0)</f>
        <v>0</v>
      </c>
      <c r="P499">
        <f>ROUNDDOWN(VLOOKUP($D499,'단계별 1일동안 획득하는 보상 량'!$B:$G,LEFT('건물 성장 비용'!P$3,1)+1,0)
*IF(MOD($F499+LEFT($G$3,1)+4,5)=$U$9,$V$9)
*$E499,0)</f>
        <v>172537447</v>
      </c>
      <c r="Q499">
        <f>ROUNDDOWN(VLOOKUP($D499,'단계별 1일동안 획득하는 보상 량'!$B:$G,LEFT('건물 성장 비용'!Q$3,1)+1,0)
*IF(MOD($F499+LEFT($G$3,1)+4,5)=$U$9,$V$9)
*$E499,0)</f>
        <v>0</v>
      </c>
      <c r="R499">
        <f>ROUNDDOWN(VLOOKUP($D499,'단계별 1일동안 획득하는 보상 량'!$B:$G,LEFT('건물 성장 비용'!R$3,1)+1,0)
*IF(MOD($F499+LEFT($G$3,1)+4,5)=$U$9,$V$9)
*$E499,0)</f>
        <v>172537447</v>
      </c>
      <c r="S499">
        <f>ROUNDDOWN(VLOOKUP($D499,'단계별 1일동안 획득하는 보상 량'!$B:$G,LEFT('건물 성장 비용'!S$3,1)+1,0)
*IF(MOD($F499+LEFT($G$3,1)+4,5)=$U$9,$V$9)
*$E499,0)</f>
        <v>0</v>
      </c>
    </row>
    <row r="500" spans="4:19" x14ac:dyDescent="0.3">
      <c r="D500">
        <f t="shared" si="7"/>
        <v>100</v>
      </c>
      <c r="E500" s="30">
        <v>1</v>
      </c>
      <c r="F500" s="27">
        <v>496</v>
      </c>
      <c r="G500">
        <f>ROUNDDOWN(VLOOKUP($D500,'단계별 1일동안 획득하는 보상 량'!$B:$G,LEFT('건물 성장 비용'!G$3,1)+1,0)
*IF(MOD($F500+LEFT($G$3,1)+4,5)=$U$5,$V$5)
*$E500,0)</f>
        <v>69014978</v>
      </c>
      <c r="H500">
        <f>ROUNDDOWN(VLOOKUP($D500,'단계별 1일동안 획득하는 보상 량'!$B:$G,LEFT('건물 성장 비용'!H$3,1)+1,0)
*IF(MOD($F500+LEFT($G$3,1)+4,5)=$U$5,$V$5)
*$E500,0)</f>
        <v>55211983</v>
      </c>
      <c r="I500">
        <f>ROUNDDOWN(VLOOKUP($D500,'단계별 1일동안 획득하는 보상 량'!$B:$G,LEFT('건물 성장 비용'!I$3,1)+1,0)
*IF(MOD($F500+LEFT($G$3,1)+4,5)=$U$5,$V$5)
*$E500,0)</f>
        <v>41408987</v>
      </c>
      <c r="J500">
        <f>ROUNDDOWN(VLOOKUP($D500,'단계별 1일동안 획득하는 보상 량'!$B:$G,LEFT('건물 성장 비용'!J$3,1)+1,0)
*IF(MOD($F500+LEFT($G$3,1)+4,5)=$U$5,$V$5)
*$E500,0)</f>
        <v>27605991</v>
      </c>
      <c r="K500">
        <f>ROUNDDOWN(VLOOKUP($D500,'단계별 1일동안 획득하는 보상 량'!$B:$G,LEFT('건물 성장 비용'!K$3,1)+1,0)
*IF(MOD($F500+LEFT($G$3,1)+4,5)=$U$5,$V$5)
*$E500,0)</f>
        <v>13802995</v>
      </c>
      <c r="L500">
        <f>ROUNDDOWN(VLOOKUP($D500,'단계별 1일동안 획득하는 보상 량'!$B:$G,LEFT('건물 성장 비용'!L$3,1)+1,0)
*IF(MOD($F500+LEFT($G$3,1)+4,5)=$U$5,$V$5)
*$E500,0)</f>
        <v>69014978</v>
      </c>
      <c r="M500">
        <f>ROUNDDOWN(VLOOKUP($D500,'단계별 1일동안 획득하는 보상 량'!$B:$G,LEFT('건물 성장 비용'!M$3,1)+1,0)
*IF(MOD($F500+LEFT($G$3,1)+4,5)=$U$5,$V$5)
*$E500,0)</f>
        <v>13802995</v>
      </c>
      <c r="N500">
        <f>ROUNDDOWN(VLOOKUP($D500,'단계별 1일동안 획득하는 보상 량'!$B:$G,LEFT('건물 성장 비용'!N$3,1)+1,0)
*IF(MOD($F500+LEFT($G$3,1)+4,5)=$U$5,$V$5)
*$E500,0)</f>
        <v>69014978</v>
      </c>
      <c r="O500">
        <f>ROUNDDOWN(VLOOKUP($D500,'단계별 1일동안 획득하는 보상 량'!$B:$G,LEFT('건물 성장 비용'!O$3,1)+1,0)
*IF(MOD($F500+LEFT($G$3,1)+4,5)=$U$5,$V$5)
*$E500,0)</f>
        <v>27605991</v>
      </c>
      <c r="P500">
        <f>ROUNDDOWN(VLOOKUP($D500,'단계별 1일동안 획득하는 보상 량'!$B:$G,LEFT('건물 성장 비용'!P$3,1)+1,0)
*IF(MOD($F500+LEFT($G$3,1)+4,5)=$U$5,$V$5)
*$E500,0)</f>
        <v>69014978</v>
      </c>
      <c r="Q500">
        <f>ROUNDDOWN(VLOOKUP($D500,'단계별 1일동안 획득하는 보상 량'!$B:$G,LEFT('건물 성장 비용'!Q$3,1)+1,0)
*IF(MOD($F500+LEFT($G$3,1)+4,5)=$U$5,$V$5)
*$E500,0)</f>
        <v>55211983</v>
      </c>
      <c r="R500">
        <f>ROUNDDOWN(VLOOKUP($D500,'단계별 1일동안 획득하는 보상 량'!$B:$G,LEFT('건물 성장 비용'!R$3,1)+1,0)
*IF(MOD($F500+LEFT($G$3,1)+4,5)=$U$5,$V$5)
*$E500,0)</f>
        <v>69014978</v>
      </c>
      <c r="S500">
        <f>ROUNDDOWN(VLOOKUP($D500,'단계별 1일동안 획득하는 보상 량'!$B:$G,LEFT('건물 성장 비용'!S$3,1)+1,0)
*IF(MOD($F500+LEFT($G$3,1)+4,5)=$U$5,$V$5)
*$E500,0)</f>
        <v>41408987</v>
      </c>
    </row>
    <row r="501" spans="4:19" x14ac:dyDescent="0.3">
      <c r="D501">
        <f t="shared" si="7"/>
        <v>100</v>
      </c>
      <c r="E501" s="30">
        <v>1</v>
      </c>
      <c r="F501" s="27">
        <v>497</v>
      </c>
      <c r="G501">
        <f>ROUNDDOWN(VLOOKUP($D501,'단계별 1일동안 획득하는 보상 량'!$B:$G,LEFT('건물 성장 비용'!G$3,1)+1,0)
*IF(MOD($F501+LEFT($G$3,1)+4,5)=$U$6,$V$6)
*$E501,0)</f>
        <v>103522468</v>
      </c>
      <c r="H501">
        <f>ROUNDDOWN(VLOOKUP($D501,'단계별 1일동안 획득하는 보상 량'!$B:$G,LEFT('건물 성장 비용'!H$3,1)+1,0)
*IF(MOD($F501+LEFT($G$3,1)+4,5)=$U$6,$V$6)
*$E501,0)</f>
        <v>82817974</v>
      </c>
      <c r="I501">
        <f>ROUNDDOWN(VLOOKUP($D501,'단계별 1일동안 획득하는 보상 량'!$B:$G,LEFT('건물 성장 비용'!I$3,1)+1,0)
*IF(MOD($F501+LEFT($G$3,1)+4,5)=$U$6,$V$6)
*$E501,0)</f>
        <v>62113480</v>
      </c>
      <c r="J501">
        <f>ROUNDDOWN(VLOOKUP($D501,'단계별 1일동안 획득하는 보상 량'!$B:$G,LEFT('건물 성장 비용'!J$3,1)+1,0)
*IF(MOD($F501+LEFT($G$3,1)+4,5)=$U$6,$V$6)
*$E501,0)</f>
        <v>41408987</v>
      </c>
      <c r="K501">
        <f>ROUNDDOWN(VLOOKUP($D501,'단계별 1일동안 획득하는 보상 량'!$B:$G,LEFT('건물 성장 비용'!K$3,1)+1,0)
*IF(MOD($F501+LEFT($G$3,1)+4,5)=$U$6,$V$6)
*$E501,0)</f>
        <v>20704493</v>
      </c>
      <c r="L501">
        <f>ROUNDDOWN(VLOOKUP($D501,'단계별 1일동안 획득하는 보상 량'!$B:$G,LEFT('건물 성장 비용'!L$3,1)+1,0)
*IF(MOD($F501+LEFT($G$3,1)+4,5)=$U$6,$V$6)
*$E501,0)</f>
        <v>103522468</v>
      </c>
      <c r="M501">
        <f>ROUNDDOWN(VLOOKUP($D501,'단계별 1일동안 획득하는 보상 량'!$B:$G,LEFT('건물 성장 비용'!M$3,1)+1,0)
*IF(MOD($F501+LEFT($G$3,1)+4,5)=$U$6,$V$6)
*$E501,0)</f>
        <v>20704493</v>
      </c>
      <c r="N501">
        <f>ROUNDDOWN(VLOOKUP($D501,'단계별 1일동안 획득하는 보상 량'!$B:$G,LEFT('건물 성장 비용'!N$3,1)+1,0)
*IF(MOD($F501+LEFT($G$3,1)+4,5)=$U$6,$V$6)
*$E501,0)</f>
        <v>103522468</v>
      </c>
      <c r="O501">
        <f>ROUNDDOWN(VLOOKUP($D501,'단계별 1일동안 획득하는 보상 량'!$B:$G,LEFT('건물 성장 비용'!O$3,1)+1,0)
*IF(MOD($F501+LEFT($G$3,1)+4,5)=$U$6,$V$6)
*$E501,0)</f>
        <v>41408987</v>
      </c>
      <c r="P501">
        <f>ROUNDDOWN(VLOOKUP($D501,'단계별 1일동안 획득하는 보상 량'!$B:$G,LEFT('건물 성장 비용'!P$3,1)+1,0)
*IF(MOD($F501+LEFT($G$3,1)+4,5)=$U$6,$V$6)
*$E501,0)</f>
        <v>103522468</v>
      </c>
      <c r="Q501">
        <f>ROUNDDOWN(VLOOKUP($D501,'단계별 1일동안 획득하는 보상 량'!$B:$G,LEFT('건물 성장 비용'!Q$3,1)+1,0)
*IF(MOD($F501+LEFT($G$3,1)+4,5)=$U$6,$V$6)
*$E501,0)</f>
        <v>82817974</v>
      </c>
      <c r="R501">
        <f>ROUNDDOWN(VLOOKUP($D501,'단계별 1일동안 획득하는 보상 량'!$B:$G,LEFT('건물 성장 비용'!R$3,1)+1,0)
*IF(MOD($F501+LEFT($G$3,1)+4,5)=$U$6,$V$6)
*$E501,0)</f>
        <v>103522468</v>
      </c>
      <c r="S501">
        <f>ROUNDDOWN(VLOOKUP($D501,'단계별 1일동안 획득하는 보상 량'!$B:$G,LEFT('건물 성장 비용'!S$3,1)+1,0)
*IF(MOD($F501+LEFT($G$3,1)+4,5)=$U$6,$V$6)
*$E501,0)</f>
        <v>62113480</v>
      </c>
    </row>
    <row r="502" spans="4:19" x14ac:dyDescent="0.3">
      <c r="D502">
        <f t="shared" si="7"/>
        <v>100</v>
      </c>
      <c r="E502" s="30">
        <v>1</v>
      </c>
      <c r="F502" s="27">
        <v>498</v>
      </c>
      <c r="G502">
        <f>ROUNDDOWN(VLOOKUP($D502,'단계별 1일동안 획득하는 보상 량'!$B:$G,LEFT('건물 성장 비용'!G$3,1)+1,0)
*IF(MOD($F502+LEFT($G$3,1)+4,5)=$U$7,$V$7)
*$E502,0)</f>
        <v>138029957</v>
      </c>
      <c r="H502">
        <f>ROUNDDOWN(VLOOKUP($D502,'단계별 1일동안 획득하는 보상 량'!$B:$G,LEFT('건물 성장 비용'!H$3,1)+1,0)
*IF(MOD($F502+LEFT($G$3,1)+4,5)=$U$7,$V$7)
*$E502,0)</f>
        <v>110423966</v>
      </c>
      <c r="I502">
        <f>ROUNDDOWN(VLOOKUP($D502,'단계별 1일동안 획득하는 보상 량'!$B:$G,LEFT('건물 성장 비용'!I$3,1)+1,0)
*IF(MOD($F502+LEFT($G$3,1)+4,5)=$U$7,$V$7)
*$E502,0)</f>
        <v>82817974</v>
      </c>
      <c r="J502">
        <f>ROUNDDOWN(VLOOKUP($D502,'단계별 1일동안 획득하는 보상 량'!$B:$G,LEFT('건물 성장 비용'!J$3,1)+1,0)
*IF(MOD($F502+LEFT($G$3,1)+4,5)=$U$7,$V$7)
*$E502,0)</f>
        <v>55211983</v>
      </c>
      <c r="K502">
        <f>ROUNDDOWN(VLOOKUP($D502,'단계별 1일동안 획득하는 보상 량'!$B:$G,LEFT('건물 성장 비용'!K$3,1)+1,0)
*IF(MOD($F502+LEFT($G$3,1)+4,5)=$U$7,$V$7)
*$E502,0)</f>
        <v>27605991</v>
      </c>
      <c r="L502">
        <f>ROUNDDOWN(VLOOKUP($D502,'단계별 1일동안 획득하는 보상 량'!$B:$G,LEFT('건물 성장 비용'!L$3,1)+1,0)
*IF(MOD($F502+LEFT($G$3,1)+4,5)=$U$7,$V$7)
*$E502,0)</f>
        <v>138029957</v>
      </c>
      <c r="M502">
        <f>ROUNDDOWN(VLOOKUP($D502,'단계별 1일동안 획득하는 보상 량'!$B:$G,LEFT('건물 성장 비용'!M$3,1)+1,0)
*IF(MOD($F502+LEFT($G$3,1)+4,5)=$U$7,$V$7)
*$E502,0)</f>
        <v>27605991</v>
      </c>
      <c r="N502">
        <f>ROUNDDOWN(VLOOKUP($D502,'단계별 1일동안 획득하는 보상 량'!$B:$G,LEFT('건물 성장 비용'!N$3,1)+1,0)
*IF(MOD($F502+LEFT($G$3,1)+4,5)=$U$7,$V$7)
*$E502,0)</f>
        <v>138029957</v>
      </c>
      <c r="O502">
        <f>ROUNDDOWN(VLOOKUP($D502,'단계별 1일동안 획득하는 보상 량'!$B:$G,LEFT('건물 성장 비용'!O$3,1)+1,0)
*IF(MOD($F502+LEFT($G$3,1)+4,5)=$U$7,$V$7)
*$E502,0)</f>
        <v>55211983</v>
      </c>
      <c r="P502">
        <f>ROUNDDOWN(VLOOKUP($D502,'단계별 1일동안 획득하는 보상 량'!$B:$G,LEFT('건물 성장 비용'!P$3,1)+1,0)
*IF(MOD($F502+LEFT($G$3,1)+4,5)=$U$7,$V$7)
*$E502,0)</f>
        <v>138029957</v>
      </c>
      <c r="Q502">
        <f>ROUNDDOWN(VLOOKUP($D502,'단계별 1일동안 획득하는 보상 량'!$B:$G,LEFT('건물 성장 비용'!Q$3,1)+1,0)
*IF(MOD($F502+LEFT($G$3,1)+4,5)=$U$7,$V$7)
*$E502,0)</f>
        <v>110423966</v>
      </c>
      <c r="R502">
        <f>ROUNDDOWN(VLOOKUP($D502,'단계별 1일동안 획득하는 보상 량'!$B:$G,LEFT('건물 성장 비용'!R$3,1)+1,0)
*IF(MOD($F502+LEFT($G$3,1)+4,5)=$U$7,$V$7)
*$E502,0)</f>
        <v>138029957</v>
      </c>
      <c r="S502">
        <f>ROUNDDOWN(VLOOKUP($D502,'단계별 1일동안 획득하는 보상 량'!$B:$G,LEFT('건물 성장 비용'!S$3,1)+1,0)
*IF(MOD($F502+LEFT($G$3,1)+4,5)=$U$7,$V$7)
*$E502,0)</f>
        <v>82817974</v>
      </c>
    </row>
    <row r="503" spans="4:19" x14ac:dyDescent="0.3">
      <c r="D503">
        <f t="shared" si="7"/>
        <v>100</v>
      </c>
      <c r="E503" s="30">
        <v>1</v>
      </c>
      <c r="F503" s="27">
        <v>499</v>
      </c>
      <c r="G503">
        <f>ROUNDDOWN(VLOOKUP($D503,'단계별 1일동안 획득하는 보상 량'!$B:$G,LEFT('건물 성장 비용'!G$3,1)+1,0)
*IF(MOD($F503+LEFT($G$3,1)+4,5)=$U$8,$V$8)
*$E503,0)</f>
        <v>172537447</v>
      </c>
      <c r="H503">
        <f>ROUNDDOWN(VLOOKUP($D503,'단계별 1일동안 획득하는 보상 량'!$B:$G,LEFT('건물 성장 비용'!H$3,1)+1,0)
*IF(MOD($F503+LEFT($G$3,1)+4,5)=$U$8,$V$8)
*$E503,0)</f>
        <v>138029957</v>
      </c>
      <c r="I503">
        <f>ROUNDDOWN(VLOOKUP($D503,'단계별 1일동안 획득하는 보상 량'!$B:$G,LEFT('건물 성장 비용'!I$3,1)+1,0)
*IF(MOD($F503+LEFT($G$3,1)+4,5)=$U$8,$V$8)
*$E503,0)</f>
        <v>103522468</v>
      </c>
      <c r="J503">
        <f>ROUNDDOWN(VLOOKUP($D503,'단계별 1일동안 획득하는 보상 량'!$B:$G,LEFT('건물 성장 비용'!J$3,1)+1,0)
*IF(MOD($F503+LEFT($G$3,1)+4,5)=$U$8,$V$8)
*$E503,0)</f>
        <v>69014979</v>
      </c>
      <c r="K503">
        <f>ROUNDDOWN(VLOOKUP($D503,'단계별 1일동안 획득하는 보상 량'!$B:$G,LEFT('건물 성장 비용'!K$3,1)+1,0)
*IF(MOD($F503+LEFT($G$3,1)+4,5)=$U$8,$V$8)
*$E503,0)</f>
        <v>34507489</v>
      </c>
      <c r="L503">
        <f>ROUNDDOWN(VLOOKUP($D503,'단계별 1일동안 획득하는 보상 량'!$B:$G,LEFT('건물 성장 비용'!L$3,1)+1,0)
*IF(MOD($F503+LEFT($G$3,1)+4,5)=$U$8,$V$8)
*$E503,0)</f>
        <v>172537447</v>
      </c>
      <c r="M503">
        <f>ROUNDDOWN(VLOOKUP($D503,'단계별 1일동안 획득하는 보상 량'!$B:$G,LEFT('건물 성장 비용'!M$3,1)+1,0)
*IF(MOD($F503+LEFT($G$3,1)+4,5)=$U$8,$V$8)
*$E503,0)</f>
        <v>34507489</v>
      </c>
      <c r="N503">
        <f>ROUNDDOWN(VLOOKUP($D503,'단계별 1일동안 획득하는 보상 량'!$B:$G,LEFT('건물 성장 비용'!N$3,1)+1,0)
*IF(MOD($F503+LEFT($G$3,1)+4,5)=$U$8,$V$8)
*$E503,0)</f>
        <v>172537447</v>
      </c>
      <c r="O503">
        <f>ROUNDDOWN(VLOOKUP($D503,'단계별 1일동안 획득하는 보상 량'!$B:$G,LEFT('건물 성장 비용'!O$3,1)+1,0)
*IF(MOD($F503+LEFT($G$3,1)+4,5)=$U$8,$V$8)
*$E503,0)</f>
        <v>69014979</v>
      </c>
      <c r="P503">
        <f>ROUNDDOWN(VLOOKUP($D503,'단계별 1일동안 획득하는 보상 량'!$B:$G,LEFT('건물 성장 비용'!P$3,1)+1,0)
*IF(MOD($F503+LEFT($G$3,1)+4,5)=$U$8,$V$8)
*$E503,0)</f>
        <v>172537447</v>
      </c>
      <c r="Q503">
        <f>ROUNDDOWN(VLOOKUP($D503,'단계별 1일동안 획득하는 보상 량'!$B:$G,LEFT('건물 성장 비용'!Q$3,1)+1,0)
*IF(MOD($F503+LEFT($G$3,1)+4,5)=$U$8,$V$8)
*$E503,0)</f>
        <v>138029957</v>
      </c>
      <c r="R503">
        <f>ROUNDDOWN(VLOOKUP($D503,'단계별 1일동안 획득하는 보상 량'!$B:$G,LEFT('건물 성장 비용'!R$3,1)+1,0)
*IF(MOD($F503+LEFT($G$3,1)+4,5)=$U$8,$V$8)
*$E503,0)</f>
        <v>172537447</v>
      </c>
      <c r="S503">
        <f>ROUNDDOWN(VLOOKUP($D503,'단계별 1일동안 획득하는 보상 량'!$B:$G,LEFT('건물 성장 비용'!S$3,1)+1,0)
*IF(MOD($F503+LEFT($G$3,1)+4,5)=$U$8,$V$8)
*$E503,0)</f>
        <v>103522468</v>
      </c>
    </row>
    <row r="504" spans="4:19" x14ac:dyDescent="0.3">
      <c r="D504">
        <f t="shared" si="7"/>
        <v>100</v>
      </c>
      <c r="E504" s="30">
        <v>1</v>
      </c>
      <c r="F504" s="27">
        <v>500</v>
      </c>
      <c r="G504">
        <f>ROUNDDOWN(VLOOKUP($D504,'단계별 1일동안 획득하는 보상 량'!$B:$G,LEFT('건물 성장 비용'!G$3,1)+1,0)
*IF(MOD($F504+LEFT($G$3,1)+4,5)=$U$9,$V$9)
*$E504,0)</f>
        <v>207044936</v>
      </c>
      <c r="H504">
        <f>ROUNDDOWN(VLOOKUP($D504,'단계별 1일동안 획득하는 보상 량'!$B:$G,LEFT('건물 성장 비용'!H$3,1)+1,0)
*IF(MOD($F504+LEFT($G$3,1)+4,5)=$U$9,$V$9)
*$E504,0)</f>
        <v>165635949</v>
      </c>
      <c r="I504">
        <f>ROUNDDOWN(VLOOKUP($D504,'단계별 1일동안 획득하는 보상 량'!$B:$G,LEFT('건물 성장 비용'!I$3,1)+1,0)
*IF(MOD($F504+LEFT($G$3,1)+4,5)=$U$9,$V$9)
*$E504,0)</f>
        <v>124226961</v>
      </c>
      <c r="J504">
        <f>ROUNDDOWN(VLOOKUP($D504,'단계별 1일동안 획득하는 보상 량'!$B:$G,LEFT('건물 성장 비용'!J$3,1)+1,0)
*IF(MOD($F504+LEFT($G$3,1)+4,5)=$U$9,$V$9)
*$E504,0)</f>
        <v>82817974</v>
      </c>
      <c r="K504">
        <f>ROUNDDOWN(VLOOKUP($D504,'단계별 1일동안 획득하는 보상 량'!$B:$G,LEFT('건물 성장 비용'!K$3,1)+1,0)
*IF(MOD($F504+LEFT($G$3,1)+4,5)=$U$9,$V$9)
*$E504,0)</f>
        <v>41408987</v>
      </c>
      <c r="L504">
        <f>ROUNDDOWN(VLOOKUP($D504,'단계별 1일동안 획득하는 보상 량'!$B:$G,LEFT('건물 성장 비용'!L$3,1)+1,0)
*IF(MOD($F504+LEFT($G$3,1)+4,5)=$U$9,$V$9)
*$E504,0)</f>
        <v>207044936</v>
      </c>
      <c r="M504">
        <f>ROUNDDOWN(VLOOKUP($D504,'단계별 1일동안 획득하는 보상 량'!$B:$G,LEFT('건물 성장 비용'!M$3,1)+1,0)
*IF(MOD($F504+LEFT($G$3,1)+4,5)=$U$9,$V$9)
*$E504,0)</f>
        <v>41408987</v>
      </c>
      <c r="N504">
        <f>ROUNDDOWN(VLOOKUP($D504,'단계별 1일동안 획득하는 보상 량'!$B:$G,LEFT('건물 성장 비용'!N$3,1)+1,0)
*IF(MOD($F504+LEFT($G$3,1)+4,5)=$U$9,$V$9)
*$E504,0)</f>
        <v>207044936</v>
      </c>
      <c r="O504">
        <f>ROUNDDOWN(VLOOKUP($D504,'단계별 1일동안 획득하는 보상 량'!$B:$G,LEFT('건물 성장 비용'!O$3,1)+1,0)
*IF(MOD($F504+LEFT($G$3,1)+4,5)=$U$9,$V$9)
*$E504,0)</f>
        <v>82817974</v>
      </c>
      <c r="P504">
        <f>ROUNDDOWN(VLOOKUP($D504,'단계별 1일동안 획득하는 보상 량'!$B:$G,LEFT('건물 성장 비용'!P$3,1)+1,0)
*IF(MOD($F504+LEFT($G$3,1)+4,5)=$U$9,$V$9)
*$E504,0)</f>
        <v>207044936</v>
      </c>
      <c r="Q504">
        <f>ROUNDDOWN(VLOOKUP($D504,'단계별 1일동안 획득하는 보상 량'!$B:$G,LEFT('건물 성장 비용'!Q$3,1)+1,0)
*IF(MOD($F504+LEFT($G$3,1)+4,5)=$U$9,$V$9)
*$E504,0)</f>
        <v>165635949</v>
      </c>
      <c r="R504">
        <f>ROUNDDOWN(VLOOKUP($D504,'단계별 1일동안 획득하는 보상 량'!$B:$G,LEFT('건물 성장 비용'!R$3,1)+1,0)
*IF(MOD($F504+LEFT($G$3,1)+4,5)=$U$9,$V$9)
*$E504,0)</f>
        <v>207044936</v>
      </c>
      <c r="S504">
        <f>ROUNDDOWN(VLOOKUP($D504,'단계별 1일동안 획득하는 보상 량'!$B:$G,LEFT('건물 성장 비용'!S$3,1)+1,0)
*IF(MOD($F504+LEFT($G$3,1)+4,5)=$U$9,$V$9)
*$E504,0)</f>
        <v>124226961</v>
      </c>
    </row>
    <row r="505" spans="4:19" x14ac:dyDescent="0.3">
      <c r="G505">
        <f>SUM(G5:G504)</f>
        <v>4140898501</v>
      </c>
      <c r="H505">
        <f t="shared" ref="H505:S505" si="8">SUM(H5:H504)</f>
        <v>1368250430</v>
      </c>
      <c r="I505">
        <f t="shared" si="8"/>
        <v>1092962129</v>
      </c>
      <c r="J505">
        <f t="shared" si="8"/>
        <v>782060858</v>
      </c>
      <c r="K505">
        <f t="shared" si="8"/>
        <v>423082086</v>
      </c>
      <c r="L505">
        <f t="shared" si="8"/>
        <v>4140898501</v>
      </c>
      <c r="M505">
        <f t="shared" si="8"/>
        <v>423082086</v>
      </c>
      <c r="N505">
        <f t="shared" si="8"/>
        <v>4140898501</v>
      </c>
      <c r="O505">
        <f t="shared" si="8"/>
        <v>782060858</v>
      </c>
      <c r="P505">
        <f t="shared" si="8"/>
        <v>4140898501</v>
      </c>
      <c r="Q505">
        <f t="shared" si="8"/>
        <v>1368250430</v>
      </c>
      <c r="R505">
        <f t="shared" si="8"/>
        <v>4140898501</v>
      </c>
      <c r="S505">
        <f t="shared" si="8"/>
        <v>1092962129</v>
      </c>
    </row>
  </sheetData>
  <mergeCells count="8">
    <mergeCell ref="D1:D4"/>
    <mergeCell ref="E1:E4"/>
    <mergeCell ref="R2:S2"/>
    <mergeCell ref="F1:F4"/>
    <mergeCell ref="G2:K2"/>
    <mergeCell ref="L2:M2"/>
    <mergeCell ref="N2:O2"/>
    <mergeCell ref="P2:Q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재화 종류 별 지급량</vt:lpstr>
      <vt:lpstr>단계별 1일동안 획득하는 보상 량</vt:lpstr>
      <vt:lpstr>건물 성장 비용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a168</dc:creator>
  <cp:lastModifiedBy>a168</cp:lastModifiedBy>
  <dcterms:created xsi:type="dcterms:W3CDTF">2024-09-22T05:20:23Z</dcterms:created>
  <dcterms:modified xsi:type="dcterms:W3CDTF">2024-10-02T15:24:42Z</dcterms:modified>
</cp:coreProperties>
</file>