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epsilon/laravel/Rese/Req/"/>
    </mc:Choice>
  </mc:AlternateContent>
  <xr:revisionPtr revIDLastSave="0" documentId="13_ncr:1_{EF86FFA6-1BAB-DC44-AEB1-BA987F146DF0}" xr6:coauthVersionLast="47" xr6:coauthVersionMax="47" xr10:uidLastSave="{00000000-0000-0000-0000-000000000000}"/>
  <bookViews>
    <workbookView xWindow="0" yWindow="500" windowWidth="28800" windowHeight="15800" firstSheet="2" activeTab="10" xr2:uid="{00000000-000D-0000-FFFF-FFFF00000000}"/>
  </bookViews>
  <sheets>
    <sheet name="ターム内容" sheetId="1" r:id="rId1"/>
    <sheet name="要件定義書" sheetId="2" r:id="rId2"/>
    <sheet name="店舗データ一覧" sheetId="3" r:id="rId3"/>
    <sheet name="ページ一覧" sheetId="4" r:id="rId4"/>
    <sheet name="機能一覧" sheetId="5" r:id="rId5"/>
    <sheet name="テーブル仕様書" sheetId="6" r:id="rId6"/>
    <sheet name="ER図" sheetId="7" r:id="rId7"/>
    <sheet name="基本設計書" sheetId="8" r:id="rId8"/>
    <sheet name="WBSシート" sheetId="9" r:id="rId9"/>
    <sheet name="READMEテンプレート" sheetId="10" r:id="rId10"/>
    <sheet name="追加実装項目"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9" l="1"/>
  <c r="C9" i="9"/>
  <c r="G8" i="9"/>
  <c r="C7" i="9"/>
  <c r="C6" i="9"/>
  <c r="C5" i="9"/>
  <c r="D4" i="9"/>
  <c r="C4" i="9"/>
  <c r="H3" i="9"/>
  <c r="G3" i="9"/>
  <c r="H2" i="9"/>
  <c r="G2" i="9"/>
  <c r="H1" i="9"/>
  <c r="G1" i="9"/>
  <c r="G10" i="9" s="1"/>
  <c r="B12" i="1"/>
  <c r="B9" i="1"/>
  <c r="H10" i="9" l="1"/>
  <c r="H8" i="9"/>
  <c r="I1" i="9"/>
  <c r="D5" i="9"/>
  <c r="E4" i="9"/>
  <c r="D6" i="9" s="1"/>
  <c r="G4" i="9" l="1"/>
  <c r="D7" i="9"/>
  <c r="E6" i="9"/>
  <c r="I6" i="9" s="1"/>
  <c r="I4" i="9"/>
  <c r="H4" i="9"/>
  <c r="E5" i="9"/>
  <c r="H5" i="9" s="1"/>
  <c r="I8" i="9"/>
  <c r="I10" i="9"/>
  <c r="I2" i="9"/>
  <c r="J1" i="9"/>
  <c r="I3" i="9"/>
  <c r="G5" i="9" l="1"/>
  <c r="I5" i="9"/>
  <c r="J10" i="9"/>
  <c r="J8" i="9"/>
  <c r="J3" i="9"/>
  <c r="J2" i="9"/>
  <c r="K1" i="9"/>
  <c r="J4" i="9"/>
  <c r="H6" i="9"/>
  <c r="J5" i="9"/>
  <c r="K7" i="9"/>
  <c r="J7" i="9"/>
  <c r="G7" i="9"/>
  <c r="E7" i="9"/>
  <c r="D9" i="9" s="1"/>
  <c r="I7" i="9"/>
  <c r="H7" i="9"/>
  <c r="J6" i="9"/>
  <c r="G6" i="9"/>
  <c r="K3" i="9" l="1"/>
  <c r="K2" i="9"/>
  <c r="L1" i="9"/>
  <c r="K8" i="9"/>
  <c r="K4" i="9"/>
  <c r="K10" i="9"/>
  <c r="K6" i="9"/>
  <c r="K5" i="9"/>
  <c r="K9" i="9"/>
  <c r="E9" i="9"/>
  <c r="D11" i="9" s="1"/>
  <c r="J9" i="9"/>
  <c r="G9" i="9"/>
  <c r="E11" i="9" l="1"/>
  <c r="K11" i="9"/>
  <c r="I11" i="9"/>
  <c r="H11" i="9"/>
  <c r="L11" i="9"/>
  <c r="J11" i="9"/>
  <c r="G11" i="9"/>
  <c r="H9" i="9"/>
  <c r="I9" i="9"/>
  <c r="L9" i="9"/>
  <c r="L8" i="9"/>
  <c r="L2" i="9"/>
  <c r="M1" i="9"/>
  <c r="L10" i="9"/>
  <c r="L3" i="9"/>
  <c r="L4" i="9"/>
  <c r="L5" i="9"/>
  <c r="L6" i="9"/>
  <c r="L7" i="9"/>
  <c r="M3" i="9" l="1"/>
  <c r="M10" i="9"/>
  <c r="M8" i="9"/>
  <c r="N1" i="9"/>
  <c r="M2" i="9"/>
  <c r="M4" i="9"/>
  <c r="M6" i="9"/>
  <c r="M5" i="9"/>
  <c r="M7" i="9"/>
  <c r="M9" i="9"/>
  <c r="M11" i="9"/>
  <c r="N2" i="9" l="1"/>
  <c r="O1" i="9"/>
  <c r="N8" i="9"/>
  <c r="N3" i="9"/>
  <c r="N10" i="9"/>
  <c r="N4" i="9"/>
  <c r="N6" i="9"/>
  <c r="N5" i="9"/>
  <c r="N7" i="9"/>
  <c r="N9" i="9"/>
  <c r="N11" i="9"/>
  <c r="O8" i="9" l="1"/>
  <c r="O10" i="9"/>
  <c r="P1" i="9"/>
  <c r="O3" i="9"/>
  <c r="O2" i="9"/>
  <c r="O4" i="9"/>
  <c r="O5" i="9"/>
  <c r="O6" i="9"/>
  <c r="O7" i="9"/>
  <c r="O9" i="9"/>
  <c r="O11" i="9"/>
  <c r="P3" i="9" l="1"/>
  <c r="P2" i="9"/>
  <c r="P10" i="9"/>
  <c r="P8" i="9"/>
  <c r="Q1" i="9"/>
  <c r="P4" i="9"/>
  <c r="P5" i="9"/>
  <c r="P6" i="9"/>
  <c r="P7" i="9"/>
  <c r="P9" i="9"/>
  <c r="P11" i="9"/>
  <c r="Q8" i="9" l="1"/>
  <c r="Q2" i="9"/>
  <c r="Q10" i="9"/>
  <c r="Q3" i="9"/>
  <c r="R1" i="9"/>
  <c r="Q4" i="9"/>
  <c r="Q5" i="9"/>
  <c r="Q6" i="9"/>
  <c r="Q7" i="9"/>
  <c r="Q9" i="9"/>
  <c r="Q11" i="9"/>
  <c r="R10" i="9" l="1"/>
  <c r="R8" i="9"/>
  <c r="R3" i="9"/>
  <c r="R2" i="9"/>
  <c r="S1" i="9"/>
  <c r="R4" i="9"/>
  <c r="R5" i="9"/>
  <c r="R6" i="9"/>
  <c r="R7" i="9"/>
  <c r="R9" i="9"/>
  <c r="R11" i="9"/>
  <c r="S3" i="9" l="1"/>
  <c r="S2" i="9"/>
  <c r="T1" i="9"/>
  <c r="S10" i="9"/>
  <c r="S8" i="9"/>
  <c r="S4" i="9"/>
  <c r="S5" i="9"/>
  <c r="S6" i="9"/>
  <c r="S7" i="9"/>
  <c r="S9" i="9"/>
  <c r="S11" i="9"/>
  <c r="T8" i="9" l="1"/>
  <c r="T2" i="9"/>
  <c r="U1" i="9"/>
  <c r="T10" i="9"/>
  <c r="T3" i="9"/>
  <c r="T4" i="9"/>
  <c r="T5" i="9"/>
  <c r="T6" i="9"/>
  <c r="T7" i="9"/>
  <c r="T9" i="9"/>
  <c r="T11" i="9"/>
  <c r="U3" i="9" l="1"/>
  <c r="U10" i="9"/>
  <c r="V1" i="9"/>
  <c r="U8" i="9"/>
  <c r="U2" i="9"/>
  <c r="U4" i="9"/>
  <c r="U5" i="9"/>
  <c r="U6" i="9"/>
  <c r="U7" i="9"/>
  <c r="U9" i="9"/>
  <c r="U11" i="9"/>
  <c r="V2" i="9" l="1"/>
  <c r="W1" i="9"/>
  <c r="V10" i="9"/>
  <c r="V8" i="9"/>
  <c r="V3" i="9"/>
  <c r="V4" i="9"/>
  <c r="V5" i="9"/>
  <c r="V6" i="9"/>
  <c r="V7" i="9"/>
  <c r="V9" i="9"/>
  <c r="V11" i="9"/>
  <c r="W8" i="9" l="1"/>
  <c r="W10" i="9"/>
  <c r="W2" i="9"/>
  <c r="X1" i="9"/>
  <c r="W3" i="9"/>
  <c r="W4" i="9"/>
  <c r="W5" i="9"/>
  <c r="W6" i="9"/>
  <c r="W7" i="9"/>
  <c r="W9" i="9"/>
  <c r="W11" i="9"/>
  <c r="X10" i="9" l="1"/>
  <c r="X8" i="9"/>
  <c r="X3" i="9"/>
  <c r="X2" i="9"/>
  <c r="X4" i="9"/>
  <c r="Y1" i="9"/>
  <c r="X6" i="9"/>
  <c r="X5" i="9"/>
  <c r="X7" i="9"/>
  <c r="X9" i="9"/>
  <c r="X11" i="9"/>
  <c r="Y8" i="9" l="1"/>
  <c r="Y10" i="9"/>
  <c r="Y3" i="9"/>
  <c r="Y2" i="9"/>
  <c r="Z1" i="9"/>
  <c r="Y4" i="9"/>
  <c r="Y5" i="9"/>
  <c r="Y6" i="9"/>
  <c r="Y7" i="9"/>
  <c r="Y9" i="9"/>
  <c r="Y11" i="9"/>
  <c r="Z10" i="9" l="1"/>
  <c r="Z8" i="9"/>
  <c r="Z3" i="9"/>
  <c r="AA1" i="9"/>
  <c r="Z4" i="9"/>
  <c r="Z2" i="9"/>
  <c r="Z5" i="9"/>
  <c r="Z6" i="9"/>
  <c r="Z7" i="9"/>
  <c r="Z9" i="9"/>
  <c r="Z11" i="9"/>
  <c r="AA3" i="9" l="1"/>
  <c r="AA2" i="9"/>
  <c r="AB1" i="9"/>
  <c r="AA8" i="9"/>
  <c r="AA10" i="9"/>
  <c r="AA4" i="9"/>
  <c r="AA5" i="9"/>
  <c r="AA6" i="9"/>
  <c r="AA7" i="9"/>
  <c r="AA9" i="9"/>
  <c r="AA11" i="9"/>
  <c r="AB8" i="9" l="1"/>
  <c r="AB2" i="9"/>
  <c r="AC1" i="9"/>
  <c r="AB10" i="9"/>
  <c r="AB3" i="9"/>
  <c r="AB4" i="9"/>
  <c r="AB6" i="9"/>
  <c r="AB5" i="9"/>
  <c r="AB7" i="9"/>
  <c r="AB9" i="9"/>
  <c r="AB11" i="9"/>
  <c r="AC3" i="9" l="1"/>
  <c r="AC10" i="9"/>
  <c r="AC8" i="9"/>
  <c r="AC2" i="9"/>
  <c r="AD1" i="9"/>
  <c r="AC4" i="9"/>
  <c r="AC5" i="9"/>
  <c r="AC6" i="9"/>
  <c r="AC7" i="9"/>
  <c r="AC9" i="9"/>
  <c r="AC11" i="9"/>
  <c r="AD2" i="9" l="1"/>
  <c r="AE1" i="9"/>
  <c r="AD8" i="9"/>
  <c r="AD3" i="9"/>
  <c r="AD10" i="9"/>
  <c r="AD4" i="9"/>
  <c r="AD6" i="9"/>
  <c r="AD5" i="9"/>
  <c r="AD7" i="9"/>
  <c r="AD9" i="9"/>
  <c r="AD11" i="9"/>
  <c r="AE8" i="9" l="1"/>
  <c r="AE10" i="9"/>
  <c r="AE2" i="9"/>
  <c r="AE3" i="9"/>
  <c r="AF1" i="9"/>
  <c r="AE4" i="9"/>
  <c r="AE5" i="9"/>
  <c r="AE6" i="9"/>
  <c r="AE7" i="9"/>
  <c r="AE9" i="9"/>
  <c r="AE11" i="9"/>
  <c r="AF2" i="9" l="1"/>
  <c r="AF10" i="9"/>
  <c r="AF8" i="9"/>
  <c r="AG1" i="9"/>
  <c r="AF3" i="9"/>
  <c r="AF4" i="9"/>
  <c r="AF5" i="9"/>
  <c r="AF6" i="9"/>
  <c r="AF7" i="9"/>
  <c r="AF9" i="9"/>
  <c r="AF11" i="9"/>
  <c r="AG8" i="9" l="1"/>
  <c r="AG2" i="9"/>
  <c r="AH1" i="9"/>
  <c r="AG10" i="9"/>
  <c r="AG3" i="9"/>
  <c r="AG4" i="9"/>
  <c r="AG6" i="9"/>
  <c r="AG5" i="9"/>
  <c r="AG7" i="9"/>
  <c r="AG9" i="9"/>
  <c r="AG11" i="9"/>
  <c r="AH10" i="9" l="1"/>
  <c r="AH8" i="9"/>
  <c r="AH3" i="9"/>
  <c r="AH2" i="9"/>
  <c r="AI1" i="9"/>
  <c r="AH4" i="9"/>
  <c r="AH6" i="9"/>
  <c r="AH5" i="9"/>
  <c r="AH7" i="9"/>
  <c r="AH9" i="9"/>
  <c r="AH11" i="9"/>
  <c r="AI3" i="9" l="1"/>
  <c r="AI2" i="9"/>
  <c r="AJ1" i="9"/>
  <c r="AI10" i="9"/>
  <c r="AI8" i="9"/>
  <c r="AI4" i="9"/>
  <c r="AI5" i="9"/>
  <c r="AI6" i="9"/>
  <c r="AI7" i="9"/>
  <c r="AI9" i="9"/>
  <c r="AI11" i="9"/>
  <c r="AJ8" i="9" l="1"/>
  <c r="AJ2" i="9"/>
  <c r="AK1" i="9"/>
  <c r="AJ10" i="9"/>
  <c r="AJ3" i="9"/>
  <c r="AJ4" i="9"/>
  <c r="AJ5" i="9"/>
  <c r="AJ6" i="9"/>
  <c r="AJ7" i="9"/>
  <c r="AJ9" i="9"/>
  <c r="AJ11" i="9"/>
  <c r="AK3" i="9" l="1"/>
  <c r="AK10" i="9"/>
  <c r="AK8" i="9"/>
  <c r="AK4" i="9"/>
  <c r="AL1" i="9"/>
  <c r="AK2" i="9"/>
  <c r="AK5" i="9"/>
  <c r="AK6" i="9"/>
  <c r="AK7" i="9"/>
  <c r="AK9" i="9"/>
  <c r="AK11" i="9"/>
  <c r="AL2" i="9" l="1"/>
  <c r="AM1" i="9"/>
  <c r="AL10" i="9"/>
  <c r="AL3" i="9"/>
  <c r="AL8" i="9"/>
  <c r="AL4" i="9"/>
  <c r="AL6" i="9"/>
  <c r="AL5" i="9"/>
  <c r="AL7" i="9"/>
  <c r="AL9" i="9"/>
  <c r="AL11" i="9"/>
  <c r="AM8" i="9" l="1"/>
  <c r="AM10" i="9"/>
  <c r="AM3" i="9"/>
  <c r="AN1" i="9"/>
  <c r="AM2" i="9"/>
  <c r="AM4" i="9"/>
  <c r="AM5" i="9"/>
  <c r="AM6" i="9"/>
  <c r="AM7" i="9"/>
  <c r="AM9" i="9"/>
  <c r="AM11" i="9"/>
  <c r="AO1" i="9" l="1"/>
  <c r="AN10" i="9"/>
  <c r="AN3" i="9"/>
  <c r="AN8" i="9"/>
  <c r="AN2" i="9"/>
  <c r="AN4" i="9"/>
  <c r="AN5" i="9"/>
  <c r="AN6" i="9"/>
  <c r="AN7" i="9"/>
  <c r="AN9" i="9"/>
  <c r="AN11" i="9"/>
  <c r="AO8" i="9" l="1"/>
  <c r="AO10" i="9"/>
  <c r="AO3" i="9"/>
  <c r="AO2" i="9"/>
  <c r="AP1" i="9"/>
  <c r="AO4" i="9"/>
  <c r="AO6" i="9"/>
  <c r="AO5" i="9"/>
  <c r="AO7" i="9"/>
  <c r="AO9" i="9"/>
  <c r="AO11" i="9"/>
  <c r="AP10" i="9" l="1"/>
  <c r="AP8" i="9"/>
  <c r="AP3" i="9"/>
  <c r="AP2" i="9"/>
  <c r="AQ1" i="9"/>
  <c r="AP4" i="9"/>
  <c r="AP6" i="9"/>
  <c r="AP5" i="9"/>
  <c r="AP7" i="9"/>
  <c r="AP9" i="9"/>
  <c r="AP11" i="9"/>
  <c r="AQ3" i="9" l="1"/>
  <c r="AQ2" i="9"/>
  <c r="AR1" i="9"/>
  <c r="AQ8" i="9"/>
  <c r="AQ10" i="9"/>
  <c r="AQ4" i="9"/>
  <c r="AQ6" i="9"/>
  <c r="AQ5" i="9"/>
  <c r="AQ7" i="9"/>
  <c r="AQ9" i="9"/>
  <c r="AQ11" i="9"/>
  <c r="AR8" i="9" l="1"/>
  <c r="AR2" i="9"/>
  <c r="AS1" i="9"/>
  <c r="AR10" i="9"/>
  <c r="AR3" i="9"/>
  <c r="AR4" i="9"/>
  <c r="AR5" i="9"/>
  <c r="AR6" i="9"/>
  <c r="AR7" i="9"/>
  <c r="AR9" i="9"/>
  <c r="AR11" i="9"/>
  <c r="AS3" i="9" l="1"/>
  <c r="AS10" i="9"/>
  <c r="AS8" i="9"/>
  <c r="AS2" i="9"/>
  <c r="AT1" i="9"/>
  <c r="AS4" i="9"/>
  <c r="AS5" i="9"/>
  <c r="AS6" i="9"/>
  <c r="AS7" i="9"/>
  <c r="AS9" i="9"/>
  <c r="AS11" i="9"/>
  <c r="AT2" i="9" l="1"/>
  <c r="AU1" i="9"/>
  <c r="AT8" i="9"/>
  <c r="AT10" i="9"/>
  <c r="AT3" i="9"/>
  <c r="AT4" i="9"/>
  <c r="AT6" i="9"/>
  <c r="AT5" i="9"/>
  <c r="AT7" i="9"/>
  <c r="AT9" i="9"/>
  <c r="AT11" i="9"/>
  <c r="AU8" i="9" l="1"/>
  <c r="AU10" i="9"/>
  <c r="AU2" i="9"/>
  <c r="AV1" i="9"/>
  <c r="AU3" i="9"/>
  <c r="AU4" i="9"/>
  <c r="AU6" i="9"/>
  <c r="AU5" i="9"/>
  <c r="AU7" i="9"/>
  <c r="AU9" i="9"/>
  <c r="AU11" i="9"/>
  <c r="AV2" i="9" l="1"/>
  <c r="AW1" i="9"/>
  <c r="AV3" i="9"/>
  <c r="AV10" i="9"/>
  <c r="AV4" i="9"/>
  <c r="AV8" i="9"/>
  <c r="AV5" i="9"/>
  <c r="AV6" i="9"/>
  <c r="AV7" i="9"/>
  <c r="AV9" i="9"/>
  <c r="AV11" i="9"/>
  <c r="AW8" i="9" l="1"/>
  <c r="AW3" i="9"/>
  <c r="AW10" i="9"/>
  <c r="AW2" i="9"/>
  <c r="AX1" i="9"/>
  <c r="AW4" i="9"/>
  <c r="AW6" i="9"/>
  <c r="AW5" i="9"/>
  <c r="AW7" i="9"/>
  <c r="AW9" i="9"/>
  <c r="AW11" i="9"/>
  <c r="AX10" i="9" l="1"/>
  <c r="AX8" i="9"/>
  <c r="AX3" i="9"/>
  <c r="AX2" i="9"/>
  <c r="AY1" i="9"/>
  <c r="AX4" i="9"/>
  <c r="AX5" i="9"/>
  <c r="AX6" i="9"/>
  <c r="AX7" i="9"/>
  <c r="AX9" i="9"/>
  <c r="AX11" i="9"/>
  <c r="AY3" i="9" l="1"/>
  <c r="AY2" i="9"/>
  <c r="AZ1" i="9"/>
  <c r="AY10" i="9"/>
  <c r="AY4" i="9"/>
  <c r="AY8" i="9"/>
  <c r="AY6" i="9"/>
  <c r="AY5" i="9"/>
  <c r="AY7" i="9"/>
  <c r="AY9" i="9"/>
  <c r="AY11" i="9"/>
  <c r="AZ8" i="9" l="1"/>
  <c r="AZ2" i="9"/>
  <c r="BA1" i="9"/>
  <c r="AZ10" i="9"/>
  <c r="AZ3" i="9"/>
  <c r="AZ4" i="9"/>
  <c r="AZ5" i="9"/>
  <c r="AZ6" i="9"/>
  <c r="AZ7" i="9"/>
  <c r="AZ9" i="9"/>
  <c r="AZ11" i="9"/>
  <c r="BA3" i="9" l="1"/>
  <c r="BA10" i="9"/>
  <c r="BB1" i="9"/>
  <c r="BA8" i="9"/>
  <c r="BA2" i="9"/>
  <c r="BA4" i="9"/>
  <c r="BA6" i="9"/>
  <c r="BA5" i="9"/>
  <c r="BA7" i="9"/>
  <c r="BA9" i="9"/>
  <c r="BA11" i="9"/>
  <c r="BB2" i="9" l="1"/>
  <c r="BC1" i="9"/>
  <c r="BB3" i="9"/>
  <c r="BB10" i="9"/>
  <c r="BB8" i="9"/>
  <c r="BB4" i="9"/>
  <c r="BB5" i="9"/>
  <c r="BB6" i="9"/>
  <c r="BB7" i="9"/>
  <c r="BB9" i="9"/>
  <c r="BB11" i="9"/>
  <c r="BC8" i="9" l="1"/>
  <c r="BC10" i="9"/>
  <c r="BC3" i="9"/>
  <c r="BC2" i="9"/>
  <c r="BD1" i="9"/>
  <c r="BC4" i="9"/>
  <c r="BC5" i="9"/>
  <c r="BC6" i="9"/>
  <c r="BC7" i="9"/>
  <c r="BC9" i="9"/>
  <c r="BC11" i="9"/>
  <c r="BD10" i="9" l="1"/>
  <c r="BD8" i="9"/>
  <c r="BD2" i="9"/>
  <c r="BD3" i="9"/>
  <c r="BE1" i="9"/>
  <c r="BD4" i="9"/>
  <c r="BD6" i="9"/>
  <c r="BD5" i="9"/>
  <c r="BD7" i="9"/>
  <c r="BD9" i="9"/>
  <c r="BD11" i="9"/>
  <c r="BE8" i="9" l="1"/>
  <c r="BE10" i="9"/>
  <c r="BE2" i="9"/>
  <c r="BF1" i="9"/>
  <c r="BE3" i="9"/>
  <c r="BE4" i="9"/>
  <c r="BE6" i="9"/>
  <c r="BE5" i="9"/>
  <c r="BE7" i="9"/>
  <c r="BE9" i="9"/>
  <c r="BE11" i="9"/>
  <c r="BF10" i="9" l="1"/>
  <c r="BF8" i="9"/>
  <c r="BF3" i="9"/>
  <c r="BF2" i="9"/>
  <c r="BG1" i="9"/>
  <c r="BF4" i="9"/>
  <c r="BF6" i="9"/>
  <c r="BF5" i="9"/>
  <c r="BF7" i="9"/>
  <c r="BF9" i="9"/>
  <c r="BF11" i="9"/>
  <c r="BG3" i="9" l="1"/>
  <c r="BG2" i="9"/>
  <c r="BH1" i="9"/>
  <c r="BG8" i="9"/>
  <c r="BG10" i="9"/>
  <c r="BG4" i="9"/>
  <c r="BG6" i="9"/>
  <c r="BG5" i="9"/>
  <c r="BG7" i="9"/>
  <c r="BG9" i="9"/>
  <c r="BG11" i="9"/>
  <c r="BH8" i="9" l="1"/>
  <c r="BH2" i="9"/>
  <c r="BI1" i="9"/>
  <c r="BH10" i="9"/>
  <c r="BH3" i="9"/>
  <c r="BH4" i="9"/>
  <c r="BH6" i="9"/>
  <c r="BH5" i="9"/>
  <c r="BH7" i="9"/>
  <c r="BH9" i="9"/>
  <c r="BH11" i="9"/>
  <c r="BI3" i="9" l="1"/>
  <c r="BI10" i="9"/>
  <c r="BI2" i="9"/>
  <c r="BI8" i="9"/>
  <c r="BJ1" i="9"/>
  <c r="BI4" i="9"/>
  <c r="BI6" i="9"/>
  <c r="BI5" i="9"/>
  <c r="BI7" i="9"/>
  <c r="BI9" i="9"/>
  <c r="BI11" i="9"/>
  <c r="BJ2" i="9" l="1"/>
  <c r="BK1" i="9"/>
  <c r="BJ8" i="9"/>
  <c r="BJ3" i="9"/>
  <c r="BJ10" i="9"/>
  <c r="BJ4" i="9"/>
  <c r="BJ5" i="9"/>
  <c r="BJ6" i="9"/>
  <c r="BJ7" i="9"/>
  <c r="BJ9" i="9"/>
  <c r="BJ11" i="9"/>
  <c r="BK8" i="9" l="1"/>
  <c r="BK10" i="9"/>
  <c r="BK3" i="9"/>
  <c r="BK2" i="9"/>
  <c r="BK4" i="9"/>
  <c r="BK6" i="9"/>
  <c r="BK5" i="9"/>
  <c r="BK7" i="9"/>
  <c r="BK9" i="9"/>
  <c r="BK11" i="9"/>
</calcChain>
</file>

<file path=xl/sharedStrings.xml><?xml version="1.0" encoding="utf-8"?>
<sst xmlns="http://schemas.openxmlformats.org/spreadsheetml/2006/main" count="723" uniqueCount="414">
  <si>
    <t>※下記シート内の赤く塗りつぶされている箇所は、初回面談の際に変更させていただきます。</t>
  </si>
  <si>
    <t>ターム名</t>
  </si>
  <si>
    <t>Advanceターム</t>
  </si>
  <si>
    <t>目的</t>
  </si>
  <si>
    <t>模擬案件を通して実践に近い開発経験をつむ</t>
  </si>
  <si>
    <t>開始日</t>
  </si>
  <si>
    <t>期間</t>
  </si>
  <si>
    <t>2ヶ月（56日間）</t>
  </si>
  <si>
    <t>生徒名</t>
  </si>
  <si>
    <t>田中</t>
  </si>
  <si>
    <t>コーチ名</t>
  </si>
  <si>
    <t>岩崎</t>
  </si>
  <si>
    <t>役割</t>
  </si>
  <si>
    <t>やること</t>
  </si>
  <si>
    <t>設計、コーディング、テスト</t>
  </si>
  <si>
    <t>作成物</t>
  </si>
  <si>
    <t>飲食店予約サービス</t>
  </si>
  <si>
    <t>提出期限</t>
  </si>
  <si>
    <t>提出先</t>
  </si>
  <si>
    <t>Stageeeの運営チャット</t>
  </si>
  <si>
    <t>注意点</t>
  </si>
  <si>
    <r>
      <rPr>
        <sz val="10"/>
        <color rgb="FF000000"/>
        <rFont val="Arial"/>
        <family val="2"/>
      </rPr>
      <t xml:space="preserve">これまでに比べると難易度が急激に上がっているので、進捗がうまれないことも多いかと思われます。
分からないことがあればSlackの質問用チャンネルで質問を行って下さい。
</t>
    </r>
    <r>
      <rPr>
        <sz val="10"/>
        <color rgb="FFFF0000"/>
        <rFont val="Arial"/>
        <family val="2"/>
      </rPr>
      <t>また、基本機能の開発が終了次第、応用機能の開発に着手してください。</t>
    </r>
  </si>
  <si>
    <t>Github URL</t>
  </si>
  <si>
    <t>項目</t>
  </si>
  <si>
    <t>内容</t>
  </si>
  <si>
    <t>Webサービス制作の概要・方針決定</t>
  </si>
  <si>
    <t>サービス名</t>
  </si>
  <si>
    <t>Rese（リーズ）</t>
  </si>
  <si>
    <t>サービス概要</t>
  </si>
  <si>
    <t>ある企業のグループ会社の飲食店予約サービス</t>
  </si>
  <si>
    <t>制作の背景と目的</t>
  </si>
  <si>
    <t>外部の飲食店予約サービスは手数料を取られるので自社で予約サービスを持ちたい。</t>
  </si>
  <si>
    <t>制作の目標</t>
  </si>
  <si>
    <t>初年度でのユーザー数10,000人達成</t>
  </si>
  <si>
    <t>作業範囲</t>
  </si>
  <si>
    <t>設計・コーディング・テスト</t>
  </si>
  <si>
    <t>納品方法</t>
  </si>
  <si>
    <t>GitHubでのコードの共有とサーバー設置</t>
  </si>
  <si>
    <t>業務要件一覧</t>
  </si>
  <si>
    <t>現行のサービスの分析</t>
  </si>
  <si>
    <t>新規サービスのため、考慮しない</t>
  </si>
  <si>
    <t>競合他社の調査・分析</t>
  </si>
  <si>
    <t>機能や画面が複雑で使いづらい</t>
  </si>
  <si>
    <t>サイト要件一覧</t>
  </si>
  <si>
    <t>ターゲットユーザー</t>
  </si>
  <si>
    <t>20~30代の社会人</t>
  </si>
  <si>
    <t>ターゲットブラウザ・OS</t>
  </si>
  <si>
    <t>PC：Chrome/Firefox/Safari 最新バージョン</t>
  </si>
  <si>
    <t>ページ一覧</t>
  </si>
  <si>
    <t>別シートのページ一覧を参照</t>
  </si>
  <si>
    <t>システム要件一覧</t>
  </si>
  <si>
    <t>機能要件一覧</t>
  </si>
  <si>
    <t>別シートの機能一覧を参照</t>
  </si>
  <si>
    <t>非機能要件一覧</t>
  </si>
  <si>
    <t>運用・保守について</t>
  </si>
  <si>
    <t>クライアントが運用・保守を行う</t>
  </si>
  <si>
    <t>リリースについて</t>
  </si>
  <si>
    <t>4ヶ月後を予定</t>
  </si>
  <si>
    <t>セキュリティについて</t>
  </si>
  <si>
    <t>契約したサーバーのセキュリティに準じる</t>
  </si>
  <si>
    <t>SEOについて</t>
  </si>
  <si>
    <t>考慮しない</t>
  </si>
  <si>
    <t>インフラ要件</t>
  </si>
  <si>
    <t>本番環境・開発環境について</t>
  </si>
  <si>
    <t>開発環境（ローカル環境）は開発者が用意</t>
  </si>
  <si>
    <t>サーバーについて</t>
  </si>
  <si>
    <t>サーバーはクライアント（コーチ）と相談し、開発者が用意</t>
  </si>
  <si>
    <t>ドメインについて</t>
  </si>
  <si>
    <t>ドメインは取得しない</t>
  </si>
  <si>
    <t>SSL化について</t>
  </si>
  <si>
    <t>SSL化は考慮しない</t>
  </si>
  <si>
    <t>データベースについて</t>
  </si>
  <si>
    <t>MySQL</t>
  </si>
  <si>
    <t>開発手法</t>
  </si>
  <si>
    <t>開発言語について</t>
  </si>
  <si>
    <t>PHP</t>
  </si>
  <si>
    <t>フレームワークについて</t>
  </si>
  <si>
    <t>Laravel</t>
  </si>
  <si>
    <t>バージョン管理について</t>
  </si>
  <si>
    <t>GitHub</t>
  </si>
  <si>
    <t>その他</t>
  </si>
  <si>
    <t>スケジュール</t>
  </si>
  <si>
    <t>別シートのWBSシートを参照</t>
  </si>
  <si>
    <t>プロジェクト開発体制</t>
  </si>
  <si>
    <t>開発者が1人なので作成しない</t>
  </si>
  <si>
    <t>使用用語の定義</t>
  </si>
  <si>
    <t>特別な用語はないので作成しない</t>
  </si>
  <si>
    <t>店舗名</t>
  </si>
  <si>
    <t>地域</t>
  </si>
  <si>
    <t>ジャンル</t>
  </si>
  <si>
    <t>店舗概要</t>
  </si>
  <si>
    <t>画像URL</t>
  </si>
  <si>
    <t>東京都</t>
  </si>
  <si>
    <t>寿司</t>
  </si>
  <si>
    <t>https://coachtech-matter.s3-ap-northeast-1.amazonaws.com/image/sushi.jpg</t>
  </si>
  <si>
    <t>大阪府</t>
  </si>
  <si>
    <t>焼肉</t>
  </si>
  <si>
    <t>https://coachtech-matter.s3-ap-northeast-1.amazonaws.com/image/yakiniku.jpg</t>
  </si>
  <si>
    <t>福岡県</t>
  </si>
  <si>
    <t>居酒屋</t>
  </si>
  <si>
    <t>https://coachtech-matter.s3-ap-northeast-1.amazonaws.com/image/izakaya.jpg</t>
  </si>
  <si>
    <t>イタリアン</t>
  </si>
  <si>
    <t>https://coachtech-matter.s3-ap-northeast-1.amazonaws.com/image/italian.jpg</t>
  </si>
  <si>
    <t>ラーメン</t>
  </si>
  <si>
    <t>https://coachtech-matter.s3-ap-northeast-1.amazonaws.com/image/ramen.jpg</t>
  </si>
  <si>
    <t>参考UI</t>
  </si>
  <si>
    <t>https://1drv.ms/u/s!AqYr2pn9aZgagWSkkadOsHDBOwOK?e=UM49jI</t>
  </si>
  <si>
    <t>パス</t>
  </si>
  <si>
    <t>/</t>
  </si>
  <si>
    <t>飲食店一覧ページ</t>
  </si>
  <si>
    <t>/register</t>
  </si>
  <si>
    <t>会員登録ページ</t>
  </si>
  <si>
    <t>/thanks</t>
  </si>
  <si>
    <t>サンクスページ</t>
  </si>
  <si>
    <t>/login</t>
  </si>
  <si>
    <t>ログインページ</t>
  </si>
  <si>
    <t>/mypage</t>
  </si>
  <si>
    <t>マイページ</t>
  </si>
  <si>
    <t>/detail/:shop_id</t>
  </si>
  <si>
    <t>飲食店詳細ページ</t>
  </si>
  <si>
    <t>/done</t>
  </si>
  <si>
    <t>予約完了ページ</t>
  </si>
  <si>
    <t>会員登録</t>
  </si>
  <si>
    <t>ログイン</t>
  </si>
  <si>
    <t>ログアウト</t>
  </si>
  <si>
    <t>ユーザー情報取得</t>
  </si>
  <si>
    <t>飲食店一覧取得</t>
  </si>
  <si>
    <t>ユーザー飲食店お気に入り一覧取得</t>
  </si>
  <si>
    <t>飲食店詳細取得</t>
  </si>
  <si>
    <t>ユーザー飲食店予約情報取得</t>
  </si>
  <si>
    <t>エリアで検索する</t>
  </si>
  <si>
    <t>ジャンルで検索する</t>
  </si>
  <si>
    <t>店名で検索する</t>
  </si>
  <si>
    <t>飲食店お気に入り追加</t>
  </si>
  <si>
    <t>飲食店予約情報追加</t>
  </si>
  <si>
    <t>飲食店お気に入り削除</t>
  </si>
  <si>
    <t>飲食店予約情報削除</t>
  </si>
  <si>
    <t>カラム名</t>
  </si>
  <si>
    <t>型</t>
  </si>
  <si>
    <t>PRIMARY KEY</t>
  </si>
  <si>
    <t>UNIQUE KEY</t>
  </si>
  <si>
    <t>NOT NULL</t>
  </si>
  <si>
    <t>FOREIGN KEY</t>
  </si>
  <si>
    <t>id</t>
  </si>
  <si>
    <t>○</t>
  </si>
  <si>
    <t>user_id</t>
  </si>
  <si>
    <t>users(id)</t>
  </si>
  <si>
    <t>created_at</t>
  </si>
  <si>
    <t>updated_at</t>
  </si>
  <si>
    <t>usersテーブル</t>
  </si>
  <si>
    <t>unsigned bigint</t>
  </si>
  <si>
    <t>name</t>
  </si>
  <si>
    <t>string</t>
  </si>
  <si>
    <t>email</t>
  </si>
  <si>
    <t>password</t>
  </si>
  <si>
    <t>timestamp</t>
  </si>
  <si>
    <t>email_verifyed_at</t>
  </si>
  <si>
    <t>remember_token</t>
  </si>
  <si>
    <t>shopsテーブル</t>
  </si>
  <si>
    <t>varchar</t>
  </si>
  <si>
    <t>about</t>
  </si>
  <si>
    <t>picture</t>
  </si>
  <si>
    <t>text</t>
  </si>
  <si>
    <t>areasテーブル</t>
  </si>
  <si>
    <t>shop_id</t>
  </si>
  <si>
    <t>shops(id)</t>
  </si>
  <si>
    <t>genresテーブル</t>
  </si>
  <si>
    <t>reservesテーブル</t>
  </si>
  <si>
    <t>date</t>
  </si>
  <si>
    <t>time</t>
  </si>
  <si>
    <t>number_of_people</t>
  </si>
  <si>
    <t>int</t>
  </si>
  <si>
    <t>favoritesテーブル</t>
  </si>
  <si>
    <t>reviewsテーブル</t>
  </si>
  <si>
    <t>shop(id)</t>
  </si>
  <si>
    <t>comment</t>
  </si>
  <si>
    <t>evaluate</t>
  </si>
  <si>
    <t>Route,Controller</t>
  </si>
  <si>
    <t>メソッド</t>
  </si>
  <si>
    <t>ルート先コントローラー</t>
  </si>
  <si>
    <t>アクション</t>
  </si>
  <si>
    <t>認証必須</t>
  </si>
  <si>
    <t>説明</t>
  </si>
  <si>
    <t>Model</t>
  </si>
  <si>
    <t>View</t>
  </si>
  <si>
    <t>バリデーション</t>
  </si>
  <si>
    <t>バリデーションファイル名</t>
  </si>
  <si>
    <t>フォーム</t>
  </si>
  <si>
    <t>ルール</t>
  </si>
  <si>
    <t>工程</t>
  </si>
  <si>
    <t>担当</t>
  </si>
  <si>
    <t>終了日</t>
  </si>
  <si>
    <t>工数</t>
  </si>
  <si>
    <t>設計</t>
  </si>
  <si>
    <t>テーブル仕様書作成</t>
  </si>
  <si>
    <t>ER図作成</t>
  </si>
  <si>
    <t>テーブル仕様書修正</t>
  </si>
  <si>
    <t>ER図修正</t>
  </si>
  <si>
    <t>コーディング</t>
  </si>
  <si>
    <t>テスト</t>
  </si>
  <si>
    <t>ブラウザテスト</t>
  </si>
  <si>
    <r>
      <rPr>
        <sz val="10"/>
        <color theme="1"/>
        <rFont val="Arial"/>
        <family val="2"/>
      </rPr>
      <t>模擬案件提出時にREADMEの記述は</t>
    </r>
    <r>
      <rPr>
        <b/>
        <sz val="10"/>
        <color rgb="FF3D85C6"/>
        <rFont val="Arial"/>
        <family val="2"/>
      </rPr>
      <t>必須</t>
    </r>
    <r>
      <rPr>
        <sz val="10"/>
        <color theme="1"/>
        <rFont val="Arial"/>
        <family val="2"/>
      </rPr>
      <t>になっております。</t>
    </r>
  </si>
  <si>
    <t>以下のテンプレートを基に記述をしてください。</t>
  </si>
  <si>
    <t>基本機能の開発が終了次第、追加実装項目の開発に着手してください。</t>
  </si>
  <si>
    <t>概要</t>
  </si>
  <si>
    <t>予約変更機能</t>
  </si>
  <si>
    <t>予約日時または予約人数をマイページから変更することができる</t>
  </si>
  <si>
    <t>予約したお店に来店した後に、利用者が店舗を5段階評価とコメントができるようにする</t>
  </si>
  <si>
    <t>認証と予約の際にバリデーションをかける
FormRequestを使用する</t>
  </si>
  <si>
    <t>レスポンシブデザイン</t>
  </si>
  <si>
    <t>スマートフォン用のレスポンシブデザインを作成する
ブレイクポイントは768pxとする</t>
  </si>
  <si>
    <t>管理画面</t>
  </si>
  <si>
    <t>お店の画像をストレージに保存することができる</t>
  </si>
  <si>
    <t>メールによって本人確認を行うことができる</t>
  </si>
  <si>
    <t>メール送信</t>
  </si>
  <si>
    <t>管理画面から利用者にお知らせメールを送信することができる</t>
  </si>
  <si>
    <t>タスクスケジューラーを利用して、予約当日の朝に予約情報のリマインダーを送る</t>
  </si>
  <si>
    <t>利用者が来店した際に店舗側に見せるQRコードを発行し、お店側は照合することができる</t>
  </si>
  <si>
    <t>AWS</t>
  </si>
  <si>
    <t>ストレージをS3、バックエンドをEC2、データベースをRDSとして環境を構築する</t>
  </si>
  <si>
    <t>環境の切り分け</t>
  </si>
  <si>
    <t>開発環境と本番環境の切り分けを行う</t>
  </si>
  <si>
    <r>
      <t>Stripe</t>
    </r>
    <r>
      <rPr>
        <sz val="10"/>
        <color theme="1"/>
        <rFont val="Arial"/>
        <family val="2"/>
      </rPr>
      <t>を利用して決済をすることができる</t>
    </r>
    <phoneticPr fontId="17"/>
  </si>
  <si>
    <t>管理者と店舗代表者と利用者の3つの権限を作成する
店舗代表者が店舗情報の作成、更新と予約情報の確認ができる管理画面を作成する
管理者側は店舗代表者を作成できる管理画面を作成する</t>
    <phoneticPr fontId="17"/>
  </si>
  <si>
    <t>ストレージ</t>
    <phoneticPr fontId="17"/>
  </si>
  <si>
    <t>料理長厳選の食材から作る寿司を用いたコースをぜひお楽しみください。食材・味・価格、お客様の満足度を徹底的に追及したお店です。特別な日のお食事、ビジネス接待まで気軽に使用することができます。</t>
    <phoneticPr fontId="17"/>
  </si>
  <si>
    <t>東京都</t>
    <phoneticPr fontId="17"/>
  </si>
  <si>
    <t>寿司</t>
    <phoneticPr fontId="17"/>
  </si>
  <si>
    <t>牛助</t>
    <phoneticPr fontId="17"/>
  </si>
  <si>
    <t>大阪府</t>
    <phoneticPr fontId="17"/>
  </si>
  <si>
    <t>焼肉</t>
    <phoneticPr fontId="17"/>
  </si>
  <si>
    <t>焼肉業界で20年間経験を積み、肉を熟知したマスターによる実力派焼肉店。長年の実績とお付き合いをもとに、なかなか食べられない希少部位も仕入れております。また、ゆったりとくつろげる空間はお仕事終わりの一杯や女子会にぴったりです。</t>
    <phoneticPr fontId="17"/>
  </si>
  <si>
    <t>戦慄</t>
    <phoneticPr fontId="17"/>
  </si>
  <si>
    <t>福岡県</t>
    <phoneticPr fontId="17"/>
  </si>
  <si>
    <t>居酒屋</t>
    <phoneticPr fontId="17"/>
  </si>
  <si>
    <t>気軽に立ち寄れる昔懐かしの大衆居酒屋です。キンキンに冷えたビールを、なんと199円で。鳥かわ煮込み串は販売総数100000本突破の名物料理です。仕事帰りに是非御来店ください。</t>
    <phoneticPr fontId="17"/>
  </si>
  <si>
    <t>ルーク</t>
    <phoneticPr fontId="17"/>
  </si>
  <si>
    <t>仙人</t>
    <phoneticPr fontId="17"/>
  </si>
  <si>
    <t>イタリアン</t>
    <phoneticPr fontId="17"/>
  </si>
  <si>
    <t>都心にひっそりとたたずむ、古民家を改築した落ち着いた空間です。イタリアで修業を重ねたシェフによるモダンなイタリア料理とソムリエセレクトによる厳選ワインとのペアリングが好評です。ゆっくりと上質な時間をお楽しみください。</t>
    <phoneticPr fontId="17"/>
  </si>
  <si>
    <t>志摩屋</t>
    <phoneticPr fontId="17"/>
  </si>
  <si>
    <t>ラーメン</t>
    <phoneticPr fontId="17"/>
  </si>
  <si>
    <t>ラーメン屋とは思えない店内にはカウンター席はもちろん、個室も用意してあります。ラーメンはこってり系・あっさり系ともに揃っています。その他豊富な一品料理やアルコールも用意しており、居酒屋としても利用できます。ぜひご来店をお待ちしております。</t>
    <phoneticPr fontId="17"/>
  </si>
  <si>
    <t>香</t>
    <phoneticPr fontId="17"/>
  </si>
  <si>
    <t>大小さまざまなお部屋をご用意してます。デートや接待、記念日や誕生日など特別な日にご利用ください。皆様のご来店をお待ちしております。</t>
    <phoneticPr fontId="17"/>
  </si>
  <si>
    <t>JJ</t>
    <phoneticPr fontId="17"/>
  </si>
  <si>
    <t>イタリア製ピザ窯芳ばしく焼き上げた極薄のミラノピッツァや厳選されたワインをお楽しみいただけます。女子会や男子会、記念日やお誕生日会にもオススメです。</t>
    <phoneticPr fontId="17"/>
  </si>
  <si>
    <t>らーめん極み</t>
    <phoneticPr fontId="17"/>
  </si>
  <si>
    <t>一杯、一杯心を込めて職人が作っております。味付けは少し濃いめです。 食べやすく最後の一滴まで美味しく飲めると好評です。</t>
    <phoneticPr fontId="17"/>
  </si>
  <si>
    <t>鳥雨</t>
    <phoneticPr fontId="17"/>
  </si>
  <si>
    <t>素材の旨味を存分に引き出す為に、塩焼を中心としたお店です。比内地鶏を中心に、厳選素材を職人が備長炭で豪快に焼き上げます。清潔な内装に包まれた大人の隠れ家で贅沢で優雅な時間をお過ごし下さい。</t>
    <phoneticPr fontId="17"/>
  </si>
  <si>
    <t>築地色合</t>
    <phoneticPr fontId="17"/>
  </si>
  <si>
    <t>鮨好きの方の為の鮨屋として、迫力ある大きさの握りを1貫ずつ提供致します。</t>
    <phoneticPr fontId="17"/>
  </si>
  <si>
    <t>晴海</t>
    <phoneticPr fontId="17"/>
  </si>
  <si>
    <t>毎年チャンピオン牛を買い付け、仙台市長から表彰されるほどの上質な仕入れをする精肉店オーナーの本当に美味しい国産牛を食べてもらいたいという思いから誕生したお店です。</t>
    <phoneticPr fontId="17"/>
  </si>
  <si>
    <t>三子</t>
    <phoneticPr fontId="17"/>
  </si>
  <si>
    <t>最高級の美味しいお肉で日々の疲れを軽減していただければと贅沢にサーロインを盛り込んだ御膳をご用意しております。</t>
    <phoneticPr fontId="17"/>
  </si>
  <si>
    <t>八戒</t>
    <phoneticPr fontId="17"/>
  </si>
  <si>
    <t>当店自慢の鍋や焼き鳥などお好きなだけ堪能できる食べ放題プランをご用意しております。飲み放題は2時間と3時間がございます。</t>
    <phoneticPr fontId="17"/>
  </si>
  <si>
    <t>福助</t>
    <phoneticPr fontId="17"/>
  </si>
  <si>
    <t>ミシュラン掲載店で磨いた、寿司職人の旨さへのこだわりはもちろん、 食事をゆっくりと楽しんでいただける空間作りも意識し続けております。 接待や大切なお食事にはぜひご利用ください。</t>
    <phoneticPr fontId="17"/>
  </si>
  <si>
    <t>ラー北</t>
    <phoneticPr fontId="17"/>
  </si>
  <si>
    <t>お昼にはランチを求められるサラリーマン、夕方から夜にかけては、学生や会社帰りのサラリーマン、小上がり席もありファミリー層にも大人気です。</t>
    <phoneticPr fontId="17"/>
  </si>
  <si>
    <t>翔</t>
    <phoneticPr fontId="17"/>
  </si>
  <si>
    <t>博多出身の店主自ら厳選した新鮮な旬の素材を使ったコース料理をご提供します。一人一人のお客様に目が届くようにしております。</t>
    <phoneticPr fontId="17"/>
  </si>
  <si>
    <t>経緯</t>
    <phoneticPr fontId="17"/>
  </si>
  <si>
    <t>職人が一つ一つ心を込めて丁寧に仕上げた、江戸前鮨ならではの味をお楽しみ頂けます。鮨に合った希少なお酒も数多くご用意しております。他にはない海鮮太巻き、当店自慢の蒸し鮑、是非ご賞味下さい。</t>
    <phoneticPr fontId="17"/>
  </si>
  <si>
    <t>漆</t>
    <phoneticPr fontId="17"/>
  </si>
  <si>
    <t>店内に一歩足を踏み入れると、肉の焼ける音と芳香が猛烈に食欲を掻き立ててくる。そんな漆で味わえるのは至極の焼き肉です。</t>
    <phoneticPr fontId="17"/>
  </si>
  <si>
    <t>THE TOOL</t>
    <phoneticPr fontId="17"/>
  </si>
  <si>
    <t>非日常的な空間で日頃の疲れを癒し、ゆったりとした上質な時間を過ごせる大人の為のレストラン&amp;バーです。</t>
    <phoneticPr fontId="17"/>
  </si>
  <si>
    <t>木船</t>
    <phoneticPr fontId="17"/>
  </si>
  <si>
    <t>毎日店主自ら市場等に出向き、厳選した魚介類が、お鮨をはじめとした繊細な料理に仕立てられます。また、選りすぐりの種類豊富なドリンクもご用意しております。</t>
    <phoneticPr fontId="17"/>
  </si>
  <si>
    <t>https://coachtech-matter.s3-ap-northeast-1.amazonaws.com/image/yakiniku.jpg</t>
    <phoneticPr fontId="17"/>
  </si>
  <si>
    <t>ログイン</t>
    <phoneticPr fontId="17"/>
  </si>
  <si>
    <t>エリアで検索する</t>
    <phoneticPr fontId="17"/>
  </si>
  <si>
    <t>バリデーション</t>
    <phoneticPr fontId="17"/>
  </si>
  <si>
    <t>飲食店予約情報追加</t>
    <phoneticPr fontId="17"/>
  </si>
  <si>
    <t>s</t>
    <phoneticPr fontId="17"/>
  </si>
  <si>
    <t>評価機能</t>
    <phoneticPr fontId="17"/>
  </si>
  <si>
    <t>role_id</t>
    <phoneticPr fontId="17"/>
  </si>
  <si>
    <t>○</t>
    <phoneticPr fontId="17"/>
  </si>
  <si>
    <t>roles(id)</t>
    <phoneticPr fontId="17"/>
  </si>
  <si>
    <t>rolesテーブル</t>
    <phoneticPr fontId="17"/>
  </si>
  <si>
    <t>role</t>
    <phoneticPr fontId="17"/>
  </si>
  <si>
    <t>area</t>
    <phoneticPr fontId="17"/>
  </si>
  <si>
    <t>ganre</t>
    <phoneticPr fontId="17"/>
  </si>
  <si>
    <t>timestamps</t>
    <phoneticPr fontId="17"/>
  </si>
  <si>
    <t>area_id</t>
    <phoneticPr fontId="17"/>
  </si>
  <si>
    <t>ganre_id</t>
    <phoneticPr fontId="17"/>
  </si>
  <si>
    <t>UUID</t>
    <phoneticPr fontId="17"/>
  </si>
  <si>
    <t>area(id)</t>
    <phoneticPr fontId="17"/>
  </si>
  <si>
    <t>ganre(id)</t>
    <phoneticPr fontId="17"/>
  </si>
  <si>
    <t>status</t>
    <phoneticPr fontId="17"/>
  </si>
  <si>
    <t>認証</t>
    <phoneticPr fontId="17"/>
  </si>
  <si>
    <t>決済機能</t>
    <phoneticPr fontId="17"/>
  </si>
  <si>
    <t>100円の定額請求</t>
    <rPh sb="3" eb="4">
      <t xml:space="preserve">エンノ </t>
    </rPh>
    <rPh sb="5" eb="7">
      <t xml:space="preserve">テイガク </t>
    </rPh>
    <rPh sb="7" eb="9">
      <t xml:space="preserve">セイキュウ </t>
    </rPh>
    <phoneticPr fontId="17"/>
  </si>
  <si>
    <t>リマインダー</t>
    <phoneticPr fontId="17"/>
  </si>
  <si>
    <t>QRコード</t>
    <phoneticPr fontId="17"/>
  </si>
  <si>
    <t>メッセージが飛ばない</t>
    <rPh sb="6" eb="7">
      <t xml:space="preserve">トバナイ </t>
    </rPh>
    <phoneticPr fontId="17"/>
  </si>
  <si>
    <t>本番環境による実装</t>
    <rPh sb="0" eb="2">
      <t xml:space="preserve">ホンバン </t>
    </rPh>
    <rPh sb="2" eb="4">
      <t xml:space="preserve">カンキョウ </t>
    </rPh>
    <rPh sb="7" eb="9">
      <t xml:space="preserve">ジッソウ </t>
    </rPh>
    <phoneticPr fontId="17"/>
  </si>
  <si>
    <t>同上</t>
    <rPh sb="0" eb="1">
      <t xml:space="preserve">ドウジョウ </t>
    </rPh>
    <phoneticPr fontId="17"/>
  </si>
  <si>
    <t>Azure vm上にメールサーバーを構築することが推奨されていないため、構築はしないことにした。（技術的には、azure communication services （PaaS　AWSのSESに相当）もしくは、Exchange等との連携によりメールの送信する機能は作成できる見込みあり.今回の課題の内容を逸脱するため、未着手）</t>
    <rPh sb="8" eb="9">
      <t xml:space="preserve">ジョウ </t>
    </rPh>
    <rPh sb="18" eb="20">
      <t xml:space="preserve">コウチク </t>
    </rPh>
    <rPh sb="25" eb="27">
      <t xml:space="preserve">スイショウ </t>
    </rPh>
    <rPh sb="36" eb="38">
      <t xml:space="preserve">コウチク </t>
    </rPh>
    <rPh sb="49" eb="51">
      <t xml:space="preserve">ギジュツ </t>
    </rPh>
    <rPh sb="51" eb="52">
      <t xml:space="preserve">テキ </t>
    </rPh>
    <rPh sb="98" eb="100">
      <t xml:space="preserve">ソウトウ </t>
    </rPh>
    <rPh sb="114" eb="115">
      <t xml:space="preserve">トウ </t>
    </rPh>
    <rPh sb="117" eb="119">
      <t xml:space="preserve">レンケイ </t>
    </rPh>
    <rPh sb="126" eb="128">
      <t xml:space="preserve">ソウシｎ </t>
    </rPh>
    <rPh sb="130" eb="132">
      <t xml:space="preserve">キノウ </t>
    </rPh>
    <rPh sb="133" eb="135">
      <t xml:space="preserve">サクセイ </t>
    </rPh>
    <rPh sb="138" eb="140">
      <t xml:space="preserve">ミコミ </t>
    </rPh>
    <rPh sb="144" eb="146">
      <t xml:space="preserve">コンカイ </t>
    </rPh>
    <rPh sb="147" eb="149">
      <t xml:space="preserve">カダイ </t>
    </rPh>
    <rPh sb="150" eb="152">
      <t xml:space="preserve">ナイヨウ </t>
    </rPh>
    <rPh sb="153" eb="155">
      <t xml:space="preserve">イツダツ </t>
    </rPh>
    <rPh sb="160" eb="163">
      <t xml:space="preserve">ミチャクシュ </t>
    </rPh>
    <phoneticPr fontId="17"/>
  </si>
  <si>
    <t>reservationstatusesテーブル</t>
    <phoneticPr fontId="17"/>
  </si>
  <si>
    <t>reservationstatuses_id</t>
    <phoneticPr fontId="17"/>
  </si>
  <si>
    <t>reservationstatuses_id(id)</t>
    <phoneticPr fontId="17"/>
  </si>
  <si>
    <t>/</t>
    <phoneticPr fontId="17"/>
  </si>
  <si>
    <t>get</t>
    <phoneticPr fontId="17"/>
  </si>
  <si>
    <t>post</t>
    <phoneticPr fontId="17"/>
  </si>
  <si>
    <t xml:space="preserve"> </t>
    <phoneticPr fontId="17"/>
  </si>
  <si>
    <t>ホーム画面</t>
    <rPh sb="3" eb="5">
      <t xml:space="preserve">ガメｎ </t>
    </rPh>
    <phoneticPr fontId="17"/>
  </si>
  <si>
    <t>検索機能</t>
    <rPh sb="0" eb="2">
      <t xml:space="preserve">ケンサク </t>
    </rPh>
    <rPh sb="2" eb="4">
      <t xml:space="preserve">キノウ </t>
    </rPh>
    <phoneticPr fontId="17"/>
  </si>
  <si>
    <t>HomeController</t>
    <phoneticPr fontId="17"/>
  </si>
  <si>
    <t>/reserve/thankyou</t>
    <phoneticPr fontId="17"/>
  </si>
  <si>
    <t>/reserve</t>
    <phoneticPr fontId="17"/>
  </si>
  <si>
    <t>/reserve/delete</t>
    <phoneticPr fontId="17"/>
  </si>
  <si>
    <t>ReserveController</t>
    <phoneticPr fontId="17"/>
  </si>
  <si>
    <t>/reserve/{id}</t>
    <phoneticPr fontId="17"/>
  </si>
  <si>
    <t>/booking/{shop_id}</t>
    <phoneticPr fontId="17"/>
  </si>
  <si>
    <t>/login</t>
    <phoneticPr fontId="17"/>
  </si>
  <si>
    <t>LoginController</t>
  </si>
  <si>
    <t>RegistrationController</t>
  </si>
  <si>
    <t>/mypage</t>
    <phoneticPr fontId="17"/>
  </si>
  <si>
    <t>/favorite</t>
  </si>
  <si>
    <t>FavoriteController</t>
  </si>
  <si>
    <t>MypageController</t>
  </si>
  <si>
    <t>/review/thankyou</t>
  </si>
  <si>
    <t>/review/{id}</t>
  </si>
  <si>
    <t>/review</t>
  </si>
  <si>
    <t>ReviewController</t>
    <phoneticPr fontId="17"/>
  </si>
  <si>
    <t>/shopmanage/delete</t>
  </si>
  <si>
    <t>/shopmanage/{id}</t>
    <phoneticPr fontId="17"/>
  </si>
  <si>
    <t>/shopmanage</t>
    <phoneticPr fontId="17"/>
  </si>
  <si>
    <t>ShopmanageController</t>
    <phoneticPr fontId="17"/>
  </si>
  <si>
    <t>/user/roleup</t>
    <phoneticPr fontId="17"/>
  </si>
  <si>
    <t>/user/roledown</t>
    <phoneticPr fontId="17"/>
  </si>
  <si>
    <t>UserController</t>
    <phoneticPr fontId="17"/>
  </si>
  <si>
    <t>Areasテーブル操作用モデル</t>
    <phoneticPr fontId="17"/>
  </si>
  <si>
    <t>Favoritesテーブル操作用モデル</t>
    <phoneticPr fontId="17"/>
  </si>
  <si>
    <t>Genresテーブル操作用モデル</t>
    <phoneticPr fontId="17"/>
  </si>
  <si>
    <t>Reservationstatusesテーブル操作用モデル</t>
    <phoneticPr fontId="17"/>
  </si>
  <si>
    <t>Reservesテーブル操作用モデル</t>
    <phoneticPr fontId="17"/>
  </si>
  <si>
    <t>Reviewsテーブル操作用モデル</t>
    <phoneticPr fontId="17"/>
  </si>
  <si>
    <t>Rolesテーブル操作用モデル</t>
    <phoneticPr fontId="17"/>
  </si>
  <si>
    <t>Shopsテーブル操作用モデル</t>
    <phoneticPr fontId="17"/>
  </si>
  <si>
    <t>Usersテーブル操作用モデル</t>
    <phoneticPr fontId="17"/>
  </si>
  <si>
    <t>/email/verify</t>
    <phoneticPr fontId="17"/>
  </si>
  <si>
    <t>/email/verify/{id}/{hash}</t>
    <phoneticPr fontId="17"/>
  </si>
  <si>
    <t>/email/verification-notification</t>
  </si>
  <si>
    <t>/mail/send</t>
    <phoneticPr fontId="17"/>
  </si>
  <si>
    <t>/mail/{id}</t>
    <phoneticPr fontId="17"/>
  </si>
  <si>
    <t>MailController</t>
    <phoneticPr fontId="17"/>
  </si>
  <si>
    <t>/checkin/{id}</t>
    <phoneticPr fontId="17"/>
  </si>
  <si>
    <t>/purchase/thankyou</t>
  </si>
  <si>
    <t>CheckinController</t>
    <phoneticPr fontId="17"/>
  </si>
  <si>
    <t>CasherController</t>
  </si>
  <si>
    <t>/purchase/{id}</t>
  </si>
  <si>
    <t>/purchase</t>
    <phoneticPr fontId="17"/>
  </si>
  <si>
    <t>予約ありがとう画面</t>
    <rPh sb="0" eb="2">
      <t xml:space="preserve">ヨヤク </t>
    </rPh>
    <rPh sb="7" eb="9">
      <t xml:space="preserve">ガメｎ </t>
    </rPh>
    <phoneticPr fontId="17"/>
  </si>
  <si>
    <t>予約削除</t>
    <rPh sb="0" eb="1">
      <t xml:space="preserve">ヨヤクサクジョ </t>
    </rPh>
    <phoneticPr fontId="17"/>
  </si>
  <si>
    <t>予約変更画面</t>
    <rPh sb="0" eb="2">
      <t xml:space="preserve">ヨヤク </t>
    </rPh>
    <rPh sb="2" eb="4">
      <t xml:space="preserve">ヘンコウ </t>
    </rPh>
    <rPh sb="4" eb="6">
      <t xml:space="preserve">ガメｎ </t>
    </rPh>
    <phoneticPr fontId="17"/>
  </si>
  <si>
    <t>新規予約画面</t>
    <rPh sb="0" eb="2">
      <t xml:space="preserve">シンキ </t>
    </rPh>
    <rPh sb="2" eb="4">
      <t xml:space="preserve">ヨヤク </t>
    </rPh>
    <rPh sb="4" eb="6">
      <t xml:space="preserve">ガメｎ </t>
    </rPh>
    <phoneticPr fontId="17"/>
  </si>
  <si>
    <t>index</t>
    <phoneticPr fontId="17"/>
  </si>
  <si>
    <t>thankyou</t>
    <phoneticPr fontId="17"/>
  </si>
  <si>
    <t>delete</t>
    <phoneticPr fontId="17"/>
  </si>
  <si>
    <t>edit</t>
    <phoneticPr fontId="17"/>
  </si>
  <si>
    <t>book</t>
    <phoneticPr fontId="17"/>
  </si>
  <si>
    <t>book_post</t>
    <phoneticPr fontId="17"/>
  </si>
  <si>
    <t>create</t>
    <phoneticPr fontId="17"/>
  </si>
  <si>
    <t>ToShopOwner</t>
    <phoneticPr fontId="17"/>
  </si>
  <si>
    <t>ToUser</t>
    <phoneticPr fontId="17"/>
  </si>
  <si>
    <t>send</t>
    <phoneticPr fontId="17"/>
  </si>
  <si>
    <t>支払の実行＋thankyou画面の表示</t>
    <rPh sb="0" eb="2">
      <t xml:space="preserve">シハライ </t>
    </rPh>
    <rPh sb="3" eb="5">
      <t xml:space="preserve">ジッコウ </t>
    </rPh>
    <rPh sb="14" eb="16">
      <t xml:space="preserve">ガメｎ </t>
    </rPh>
    <rPh sb="17" eb="19">
      <t xml:space="preserve">ヒョウジ </t>
    </rPh>
    <phoneticPr fontId="17"/>
  </si>
  <si>
    <t>支払い画面の表示</t>
    <rPh sb="0" eb="1">
      <t xml:space="preserve">シハライ </t>
    </rPh>
    <rPh sb="3" eb="5">
      <t xml:space="preserve">ガメｎ </t>
    </rPh>
    <rPh sb="6" eb="8">
      <t xml:space="preserve">ヒョウジ </t>
    </rPh>
    <phoneticPr fontId="17"/>
  </si>
  <si>
    <t>チェックイン画面</t>
    <rPh sb="6" eb="8">
      <t xml:space="preserve">ガメｎ </t>
    </rPh>
    <phoneticPr fontId="17"/>
  </si>
  <si>
    <t>お気に入りのオンオフ</t>
    <phoneticPr fontId="17"/>
  </si>
  <si>
    <t>ログイン画面</t>
    <rPh sb="4" eb="6">
      <t xml:space="preserve">ガメｎ </t>
    </rPh>
    <phoneticPr fontId="17"/>
  </si>
  <si>
    <t>メールの送信</t>
    <rPh sb="4" eb="6">
      <t xml:space="preserve">ソウシｎ </t>
    </rPh>
    <phoneticPr fontId="17"/>
  </si>
  <si>
    <t>お知らせメール作成画面</t>
    <rPh sb="7" eb="9">
      <t xml:space="preserve">サクセイ </t>
    </rPh>
    <rPh sb="9" eb="11">
      <t xml:space="preserve">ガメｎ </t>
    </rPh>
    <phoneticPr fontId="17"/>
  </si>
  <si>
    <t>マイページ画面</t>
    <rPh sb="5" eb="7">
      <t xml:space="preserve">ガメｎ </t>
    </rPh>
    <phoneticPr fontId="17"/>
  </si>
  <si>
    <t>新規登録画面</t>
    <rPh sb="0" eb="1">
      <t xml:space="preserve">シンキ </t>
    </rPh>
    <rPh sb="2" eb="4">
      <t xml:space="preserve">トウロク </t>
    </rPh>
    <rPh sb="4" eb="6">
      <t xml:space="preserve">ガメｎ </t>
    </rPh>
    <phoneticPr fontId="17"/>
  </si>
  <si>
    <t>予約のデータベースへの反映</t>
    <rPh sb="0" eb="2">
      <t xml:space="preserve">ヨヤク </t>
    </rPh>
    <rPh sb="11" eb="13">
      <t xml:space="preserve">ハンエイ </t>
    </rPh>
    <phoneticPr fontId="17"/>
  </si>
  <si>
    <t>予約一覧の表示</t>
    <rPh sb="0" eb="2">
      <t xml:space="preserve">ヨヤク </t>
    </rPh>
    <rPh sb="2" eb="4">
      <t xml:space="preserve">イチラｎ </t>
    </rPh>
    <rPh sb="5" eb="7">
      <t xml:space="preserve">ヒョウジ </t>
    </rPh>
    <phoneticPr fontId="17"/>
  </si>
  <si>
    <t>予約一覧の日付検索</t>
    <rPh sb="0" eb="2">
      <t xml:space="preserve">ヨヤク </t>
    </rPh>
    <rPh sb="2" eb="3">
      <t xml:space="preserve">イチラｎ </t>
    </rPh>
    <rPh sb="4" eb="5">
      <t>ノ</t>
    </rPh>
    <rPh sb="5" eb="7">
      <t xml:space="preserve">ヒヅケ </t>
    </rPh>
    <rPh sb="7" eb="9">
      <t xml:space="preserve">ケンサク </t>
    </rPh>
    <phoneticPr fontId="17"/>
  </si>
  <si>
    <t>レビューありがとう画面</t>
    <rPh sb="9" eb="11">
      <t xml:space="preserve">ガメｎ </t>
    </rPh>
    <phoneticPr fontId="17"/>
  </si>
  <si>
    <t>レビュー画面</t>
    <rPh sb="4" eb="6">
      <t xml:space="preserve">ガメｎ </t>
    </rPh>
    <phoneticPr fontId="17"/>
  </si>
  <si>
    <t>レビューのDB登録</t>
    <rPh sb="7" eb="9">
      <t xml:space="preserve">トウロク </t>
    </rPh>
    <phoneticPr fontId="17"/>
  </si>
  <si>
    <t>店舗情報の削除</t>
    <rPh sb="0" eb="2">
      <t xml:space="preserve">テンポ </t>
    </rPh>
    <rPh sb="2" eb="4">
      <t xml:space="preserve">ジョウホウ </t>
    </rPh>
    <rPh sb="5" eb="7">
      <t xml:space="preserve">サクジョ </t>
    </rPh>
    <phoneticPr fontId="17"/>
  </si>
  <si>
    <t>店舗情報の表示</t>
    <rPh sb="0" eb="1">
      <t xml:space="preserve">テンポ </t>
    </rPh>
    <rPh sb="2" eb="3">
      <t xml:space="preserve">ジョウホウ </t>
    </rPh>
    <rPh sb="4" eb="5">
      <t>ノ</t>
    </rPh>
    <rPh sb="5" eb="7">
      <t xml:space="preserve">ヒョウジ </t>
    </rPh>
    <phoneticPr fontId="17"/>
  </si>
  <si>
    <t>店舗新規作成画面の表示</t>
    <rPh sb="0" eb="2">
      <t xml:space="preserve">テンポ </t>
    </rPh>
    <rPh sb="2" eb="4">
      <t xml:space="preserve">シンキ </t>
    </rPh>
    <rPh sb="4" eb="6">
      <t xml:space="preserve">サクセイ </t>
    </rPh>
    <rPh sb="6" eb="8">
      <t xml:space="preserve">ガメｎ </t>
    </rPh>
    <rPh sb="9" eb="11">
      <t xml:space="preserve">ヒョウジ </t>
    </rPh>
    <phoneticPr fontId="17"/>
  </si>
  <si>
    <t>店舗情報のDBへの登録</t>
    <rPh sb="0" eb="2">
      <t xml:space="preserve">テンポ </t>
    </rPh>
    <rPh sb="2" eb="3">
      <t xml:space="preserve">ジョウホウ </t>
    </rPh>
    <rPh sb="4" eb="5">
      <t>ノ</t>
    </rPh>
    <rPh sb="9" eb="11">
      <t xml:space="preserve">トウロク </t>
    </rPh>
    <phoneticPr fontId="17"/>
  </si>
  <si>
    <t>店舗オーナーへのロール変更</t>
    <rPh sb="0" eb="2">
      <t xml:space="preserve">テンポ </t>
    </rPh>
    <rPh sb="11" eb="13">
      <t xml:space="preserve">ヘンコウ </t>
    </rPh>
    <phoneticPr fontId="17"/>
  </si>
  <si>
    <t>ユーザーへのロール変更</t>
    <rPh sb="9" eb="11">
      <t xml:space="preserve">ヘンコウ </t>
    </rPh>
    <phoneticPr fontId="17"/>
  </si>
  <si>
    <t>LoginRequest</t>
    <phoneticPr fontId="17"/>
  </si>
  <si>
    <t>email</t>
    <phoneticPr fontId="17"/>
  </si>
  <si>
    <t>password</t>
    <phoneticPr fontId="17"/>
  </si>
  <si>
    <t>必須</t>
    <rPh sb="0" eb="2">
      <t xml:space="preserve">ヒッス </t>
    </rPh>
    <phoneticPr fontId="17"/>
  </si>
  <si>
    <t>必須</t>
    <rPh sb="0" eb="1">
      <t xml:space="preserve">ヒッス </t>
    </rPh>
    <phoneticPr fontId="17"/>
  </si>
  <si>
    <t>ReserveRequest</t>
    <phoneticPr fontId="17"/>
  </si>
  <si>
    <t>shop_id</t>
    <phoneticPr fontId="17"/>
  </si>
  <si>
    <t>date</t>
    <phoneticPr fontId="17"/>
  </si>
  <si>
    <t>time</t>
    <phoneticPr fontId="17"/>
  </si>
  <si>
    <t>number_of_people</t>
    <phoneticPr fontId="17"/>
  </si>
  <si>
    <t>ShopRequest</t>
    <phoneticPr fontId="17"/>
  </si>
  <si>
    <t>genre_id</t>
    <phoneticPr fontId="17"/>
  </si>
  <si>
    <t>user_id</t>
    <phoneticPr fontId="17"/>
  </si>
  <si>
    <t>name</t>
    <phoneticPr fontId="17"/>
  </si>
  <si>
    <t>決済画面/ありがとう画面</t>
    <rPh sb="0" eb="2">
      <t xml:space="preserve">ケッサイ </t>
    </rPh>
    <rPh sb="2" eb="4">
      <t xml:space="preserve">ガメｎ </t>
    </rPh>
    <rPh sb="10" eb="12">
      <t xml:space="preserve">ガメｎ </t>
    </rPh>
    <phoneticPr fontId="17"/>
  </si>
  <si>
    <t>新規登録画面/ありがとう画面</t>
    <rPh sb="0" eb="2">
      <t xml:space="preserve">シンキ </t>
    </rPh>
    <rPh sb="2" eb="4">
      <t xml:space="preserve">トウロク </t>
    </rPh>
    <rPh sb="4" eb="6">
      <t xml:space="preserve">ガメｎ </t>
    </rPh>
    <rPh sb="12" eb="14">
      <t xml:space="preserve">ガメｎ </t>
    </rPh>
    <phoneticPr fontId="17"/>
  </si>
  <si>
    <t>予約確認画面</t>
    <rPh sb="0" eb="2">
      <t xml:space="preserve">ヨヤク </t>
    </rPh>
    <rPh sb="2" eb="4">
      <t xml:space="preserve">カクニｎ </t>
    </rPh>
    <rPh sb="4" eb="6">
      <t xml:space="preserve">ガメｎ </t>
    </rPh>
    <phoneticPr fontId="17"/>
  </si>
  <si>
    <t>予約画面/ありがとう画面</t>
    <rPh sb="0" eb="1">
      <t xml:space="preserve">ヨヤク </t>
    </rPh>
    <rPh sb="2" eb="4">
      <t xml:space="preserve">ガメｎ </t>
    </rPh>
    <rPh sb="10" eb="12">
      <t xml:space="preserve">ガメｎ </t>
    </rPh>
    <phoneticPr fontId="17"/>
  </si>
  <si>
    <t>レビュー画面/ありがとう画面</t>
    <rPh sb="4" eb="6">
      <t xml:space="preserve">ガメｎ </t>
    </rPh>
    <rPh sb="12" eb="14">
      <t xml:space="preserve">ガメｎ </t>
    </rPh>
    <phoneticPr fontId="17"/>
  </si>
  <si>
    <t>新規店舗作成画面/店舗情報編集画面</t>
    <rPh sb="0" eb="1">
      <t xml:space="preserve">シンキ </t>
    </rPh>
    <rPh sb="2" eb="4">
      <t xml:space="preserve">テンポ </t>
    </rPh>
    <rPh sb="4" eb="6">
      <t xml:space="preserve">サクセイ </t>
    </rPh>
    <rPh sb="6" eb="8">
      <t xml:space="preserve">ガメｎ </t>
    </rPh>
    <rPh sb="9" eb="11">
      <t xml:space="preserve">テンポ </t>
    </rPh>
    <rPh sb="11" eb="13">
      <t xml:space="preserve">ジョウホウ </t>
    </rPh>
    <rPh sb="13" eb="15">
      <t xml:space="preserve">ヘンシュウ </t>
    </rPh>
    <rPh sb="15" eb="17">
      <t xml:space="preserve">ガメｎ </t>
    </rPh>
    <phoneticPr fontId="17"/>
  </si>
  <si>
    <t>既知のエラー</t>
    <rPh sb="0" eb="2">
      <t xml:space="preserve">キチ </t>
    </rPh>
    <phoneticPr fontId="1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</si>
</sst>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m/d"/>
  </numFmts>
  <fonts count="20" x14ac:knownFonts="1">
    <font>
      <sz val="10"/>
      <color rgb="FF000000"/>
      <name val="Arial"/>
      <scheme val="minor"/>
    </font>
    <font>
      <b/>
      <sz val="10"/>
      <color rgb="FFFFFFFF"/>
      <name val="Arial"/>
      <family val="2"/>
    </font>
    <font>
      <sz val="10"/>
      <color theme="1"/>
      <name val="Arial"/>
      <family val="2"/>
    </font>
    <font>
      <sz val="10"/>
      <color rgb="FF000000"/>
      <name val="Arial"/>
      <family val="2"/>
    </font>
    <font>
      <sz val="10"/>
      <name val="Arial"/>
      <family val="2"/>
    </font>
    <font>
      <u/>
      <sz val="10"/>
      <color rgb="FF0000FF"/>
      <name val="Arial"/>
      <family val="2"/>
    </font>
    <font>
      <u/>
      <sz val="10"/>
      <color rgb="FF1155CC"/>
      <name val="Arial"/>
      <family val="2"/>
    </font>
    <font>
      <u/>
      <sz val="10"/>
      <color rgb="FF1155CC"/>
      <name val="Arial"/>
      <family val="2"/>
    </font>
    <font>
      <sz val="10"/>
      <color rgb="FFFFFFFF"/>
      <name val="Arial"/>
      <family val="2"/>
    </font>
    <font>
      <sz val="10"/>
      <color theme="1"/>
      <name val="Arial"/>
      <family val="2"/>
      <scheme val="minor"/>
    </font>
    <font>
      <b/>
      <sz val="10"/>
      <color theme="1"/>
      <name val="Arial"/>
      <family val="2"/>
    </font>
    <font>
      <b/>
      <sz val="12"/>
      <color theme="1"/>
      <name val="Arial"/>
      <family val="2"/>
    </font>
    <font>
      <sz val="10"/>
      <color rgb="FF000000"/>
      <name val="Roboto"/>
    </font>
    <font>
      <sz val="14"/>
      <color theme="1"/>
      <name val="Arial"/>
      <family val="2"/>
    </font>
    <font>
      <sz val="10"/>
      <color rgb="FFFF0000"/>
      <name val="Arial"/>
      <family val="2"/>
    </font>
    <font>
      <sz val="10"/>
      <color theme="1"/>
      <name val="Arial"/>
      <family val="2"/>
    </font>
    <font>
      <b/>
      <sz val="10"/>
      <color rgb="FF3D85C6"/>
      <name val="Arial"/>
      <family val="2"/>
    </font>
    <font>
      <sz val="6"/>
      <name val="Arial"/>
      <family val="3"/>
      <charset val="128"/>
      <scheme val="minor"/>
    </font>
    <font>
      <u/>
      <sz val="10"/>
      <color theme="10"/>
      <name val="Arial"/>
      <family val="2"/>
      <scheme val="minor"/>
    </font>
    <font>
      <sz val="10"/>
      <color rgb="FF000000"/>
      <name val="Arial"/>
      <family val="2"/>
      <scheme val="minor"/>
    </font>
  </fonts>
  <fills count="9">
    <fill>
      <patternFill patternType="none"/>
    </fill>
    <fill>
      <patternFill patternType="gray125"/>
    </fill>
    <fill>
      <patternFill patternType="solid">
        <fgColor rgb="FFFF0000"/>
        <bgColor rgb="FFFF0000"/>
      </patternFill>
    </fill>
    <fill>
      <patternFill patternType="solid">
        <fgColor theme="0"/>
        <bgColor theme="0"/>
      </patternFill>
    </fill>
    <fill>
      <patternFill patternType="solid">
        <fgColor rgb="FF0C343D"/>
        <bgColor rgb="FF0C343D"/>
      </patternFill>
    </fill>
    <fill>
      <patternFill patternType="solid">
        <fgColor rgb="FFFFFFFF"/>
        <bgColor rgb="FFFFFFFF"/>
      </patternFill>
    </fill>
    <fill>
      <patternFill patternType="solid">
        <fgColor rgb="FF434343"/>
        <bgColor rgb="FF434343"/>
      </patternFill>
    </fill>
    <fill>
      <patternFill patternType="solid">
        <fgColor rgb="FF00B0F0"/>
        <bgColor indexed="64"/>
      </patternFill>
    </fill>
    <fill>
      <patternFill patternType="solid">
        <fgColor rgb="FFFF0000"/>
        <bgColor indexed="64"/>
      </patternFill>
    </fill>
  </fills>
  <borders count="2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top style="thin">
        <color rgb="FF000000"/>
      </top>
      <bottom/>
      <diagonal/>
    </border>
    <border>
      <left style="thin">
        <color rgb="FF000000"/>
      </left>
      <right/>
      <top/>
      <bottom/>
      <diagonal/>
    </border>
    <border>
      <left/>
      <right/>
      <top/>
      <bottom style="thin">
        <color rgb="FF000000"/>
      </bottom>
      <diagonal/>
    </border>
    <border>
      <left style="medium">
        <color rgb="FF000000"/>
      </left>
      <right style="medium">
        <color rgb="FF000000"/>
      </right>
      <top style="medium">
        <color rgb="FF000000"/>
      </top>
      <bottom style="medium">
        <color rgb="FF000000"/>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style="thin">
        <color indexed="64"/>
      </top>
      <bottom/>
      <diagonal/>
    </border>
    <border>
      <left style="thin">
        <color rgb="FF000000"/>
      </left>
      <right/>
      <top/>
      <bottom style="thin">
        <color indexed="64"/>
      </bottom>
      <diagonal/>
    </border>
    <border>
      <left/>
      <right style="thin">
        <color rgb="FF000000"/>
      </right>
      <top/>
      <bottom style="thin">
        <color indexed="64"/>
      </bottom>
      <diagonal/>
    </border>
    <border>
      <left style="thin">
        <color rgb="FF000000"/>
      </left>
      <right/>
      <top style="thin">
        <color indexed="64"/>
      </top>
      <bottom/>
      <diagonal/>
    </border>
    <border>
      <left/>
      <right style="thin">
        <color rgb="FF000000"/>
      </right>
      <top style="thin">
        <color indexed="64"/>
      </top>
      <bottom/>
      <diagonal/>
    </border>
  </borders>
  <cellStyleXfs count="2">
    <xf numFmtId="0" fontId="0" fillId="0" borderId="0"/>
    <xf numFmtId="0" fontId="18" fillId="0" borderId="0" applyNumberFormat="0" applyFill="0" applyBorder="0" applyAlignment="0" applyProtection="0"/>
  </cellStyleXfs>
  <cellXfs count="118">
    <xf numFmtId="0" fontId="0" fillId="0" borderId="0" xfId="0"/>
    <xf numFmtId="0" fontId="1" fillId="2" borderId="0" xfId="0" applyFont="1" applyFill="1" applyAlignment="1">
      <alignment vertical="center" wrapText="1"/>
    </xf>
    <xf numFmtId="0" fontId="2" fillId="0" borderId="0" xfId="0" applyFont="1" applyAlignment="1">
      <alignment vertical="center" wrapText="1"/>
    </xf>
    <xf numFmtId="0" fontId="1" fillId="3" borderId="0" xfId="0" applyFont="1" applyFill="1" applyAlignment="1">
      <alignment vertical="center" wrapText="1"/>
    </xf>
    <xf numFmtId="0" fontId="1" fillId="4" borderId="1" xfId="0" applyFont="1" applyFill="1" applyBorder="1" applyAlignment="1">
      <alignment vertical="center" wrapText="1"/>
    </xf>
    <xf numFmtId="0" fontId="2" fillId="0" borderId="1" xfId="0" applyFont="1" applyBorder="1" applyAlignment="1">
      <alignment vertical="center" wrapText="1"/>
    </xf>
    <xf numFmtId="0" fontId="1" fillId="2" borderId="1" xfId="0" applyFont="1" applyFill="1" applyBorder="1" applyAlignment="1">
      <alignment vertical="center" wrapText="1"/>
    </xf>
    <xf numFmtId="176" fontId="2" fillId="0" borderId="1" xfId="0" applyNumberFormat="1" applyFont="1" applyBorder="1" applyAlignment="1">
      <alignment horizontal="left" vertical="center" wrapText="1"/>
    </xf>
    <xf numFmtId="0" fontId="1" fillId="4" borderId="0" xfId="0" applyFont="1" applyFill="1" applyAlignment="1">
      <alignment horizontal="left" wrapText="1"/>
    </xf>
    <xf numFmtId="14" fontId="2" fillId="0" borderId="1" xfId="0" applyNumberFormat="1" applyFont="1" applyBorder="1" applyAlignment="1">
      <alignment horizontal="left" wrapText="1"/>
    </xf>
    <xf numFmtId="0" fontId="1" fillId="4" borderId="1" xfId="0" applyFont="1" applyFill="1" applyBorder="1" applyAlignment="1">
      <alignment horizontal="left" wrapText="1"/>
    </xf>
    <xf numFmtId="0" fontId="2" fillId="0" borderId="1" xfId="0" applyFont="1" applyBorder="1" applyAlignment="1">
      <alignment horizontal="left" wrapText="1"/>
    </xf>
    <xf numFmtId="0" fontId="1" fillId="4" borderId="0" xfId="0" applyFont="1" applyFill="1" applyAlignment="1">
      <alignment vertical="center" wrapText="1"/>
    </xf>
    <xf numFmtId="0" fontId="3" fillId="0" borderId="1" xfId="0" applyFont="1" applyBorder="1" applyAlignment="1">
      <alignment vertical="center" wrapText="1"/>
    </xf>
    <xf numFmtId="0" fontId="2" fillId="0" borderId="0" xfId="0" applyFont="1" applyAlignment="1">
      <alignment wrapText="1"/>
    </xf>
    <xf numFmtId="0" fontId="2" fillId="0" borderId="1" xfId="0" applyFont="1" applyBorder="1" applyAlignment="1">
      <alignment wrapText="1"/>
    </xf>
    <xf numFmtId="0" fontId="5" fillId="0" borderId="1" xfId="0" applyFont="1" applyBorder="1" applyAlignment="1">
      <alignment wrapText="1"/>
    </xf>
    <xf numFmtId="0" fontId="6" fillId="0" borderId="1" xfId="0" applyFont="1" applyBorder="1" applyAlignment="1">
      <alignment wrapText="1"/>
    </xf>
    <xf numFmtId="0" fontId="3"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vertical="center" wrapText="1"/>
    </xf>
    <xf numFmtId="0" fontId="1" fillId="4" borderId="0" xfId="0" applyFont="1" applyFill="1" applyAlignment="1">
      <alignment wrapText="1"/>
    </xf>
    <xf numFmtId="0" fontId="2" fillId="0" borderId="1" xfId="0" applyFont="1" applyBorder="1"/>
    <xf numFmtId="0" fontId="9" fillId="0" borderId="0" xfId="0" applyFont="1"/>
    <xf numFmtId="176" fontId="9" fillId="0" borderId="0" xfId="0" applyNumberFormat="1" applyFont="1"/>
    <xf numFmtId="0" fontId="10" fillId="0" borderId="0" xfId="0" applyFont="1"/>
    <xf numFmtId="0" fontId="1" fillId="4" borderId="1" xfId="0" applyFont="1" applyFill="1" applyBorder="1"/>
    <xf numFmtId="0" fontId="2" fillId="0" borderId="7" xfId="0" applyFont="1" applyBorder="1"/>
    <xf numFmtId="0" fontId="2" fillId="0" borderId="8" xfId="0" applyFont="1" applyBorder="1"/>
    <xf numFmtId="0" fontId="2" fillId="0" borderId="4" xfId="0" applyFont="1" applyBorder="1"/>
    <xf numFmtId="0" fontId="9" fillId="0" borderId="1" xfId="0" applyFont="1" applyBorder="1"/>
    <xf numFmtId="0" fontId="3" fillId="5" borderId="0" xfId="0" applyFont="1" applyFill="1" applyAlignment="1">
      <alignment horizontal="left"/>
    </xf>
    <xf numFmtId="0" fontId="3" fillId="5" borderId="1" xfId="0" applyFont="1" applyFill="1" applyBorder="1" applyAlignment="1">
      <alignment horizontal="left"/>
    </xf>
    <xf numFmtId="0" fontId="2" fillId="0" borderId="0" xfId="0" applyFont="1"/>
    <xf numFmtId="0" fontId="11" fillId="0" borderId="0" xfId="0" applyFont="1"/>
    <xf numFmtId="177" fontId="1" fillId="4" borderId="14" xfId="0" applyNumberFormat="1" applyFont="1" applyFill="1" applyBorder="1" applyAlignment="1">
      <alignment horizontal="center" vertical="center"/>
    </xf>
    <xf numFmtId="0" fontId="1" fillId="4" borderId="14" xfId="0" applyFont="1" applyFill="1" applyBorder="1" applyAlignment="1">
      <alignment horizontal="center" vertical="center"/>
    </xf>
    <xf numFmtId="0" fontId="2" fillId="6" borderId="1" xfId="0" applyFont="1" applyFill="1" applyBorder="1" applyAlignment="1">
      <alignment horizontal="center" vertical="center"/>
    </xf>
    <xf numFmtId="176" fontId="2" fillId="0" borderId="1" xfId="0" applyNumberFormat="1" applyFont="1" applyBorder="1" applyAlignment="1">
      <alignment horizontal="right"/>
    </xf>
    <xf numFmtId="0" fontId="2" fillId="0" borderId="1" xfId="0" applyFont="1" applyBorder="1" applyAlignment="1">
      <alignment horizontal="right"/>
    </xf>
    <xf numFmtId="0" fontId="2" fillId="0" borderId="1" xfId="0" applyFont="1" applyBorder="1" applyAlignment="1">
      <alignment horizontal="center" vertical="center"/>
    </xf>
    <xf numFmtId="176" fontId="2" fillId="0" borderId="1" xfId="0" applyNumberFormat="1" applyFont="1" applyBorder="1"/>
    <xf numFmtId="0" fontId="12" fillId="5" borderId="0" xfId="0" applyFont="1" applyFill="1"/>
    <xf numFmtId="0" fontId="13" fillId="0" borderId="5" xfId="0" applyFont="1" applyBorder="1"/>
    <xf numFmtId="0" fontId="2" fillId="0" borderId="13" xfId="0" applyFont="1" applyBorder="1"/>
    <xf numFmtId="0" fontId="1" fillId="4" borderId="7" xfId="0" applyFont="1" applyFill="1" applyBorder="1"/>
    <xf numFmtId="0" fontId="18" fillId="0" borderId="1" xfId="1" applyBorder="1" applyAlignment="1">
      <alignment wrapText="1"/>
    </xf>
    <xf numFmtId="0" fontId="2" fillId="7" borderId="1" xfId="0" applyFont="1" applyFill="1" applyBorder="1"/>
    <xf numFmtId="0" fontId="9" fillId="7" borderId="0" xfId="0" applyFont="1" applyFill="1"/>
    <xf numFmtId="0" fontId="0" fillId="7" borderId="0" xfId="0" applyFill="1"/>
    <xf numFmtId="0" fontId="2" fillId="7" borderId="1" xfId="0" applyFont="1" applyFill="1" applyBorder="1" applyAlignment="1">
      <alignment wrapText="1"/>
    </xf>
    <xf numFmtId="0" fontId="19" fillId="0" borderId="0" xfId="0" applyFont="1"/>
    <xf numFmtId="0" fontId="2" fillId="8" borderId="1" xfId="0" applyFont="1" applyFill="1" applyBorder="1"/>
    <xf numFmtId="0" fontId="9" fillId="8" borderId="0" xfId="0" applyFont="1" applyFill="1"/>
    <xf numFmtId="0" fontId="1" fillId="4" borderId="5" xfId="0" applyFont="1" applyFill="1" applyBorder="1"/>
    <xf numFmtId="0" fontId="2" fillId="0" borderId="16" xfId="0" applyFont="1" applyBorder="1"/>
    <xf numFmtId="0" fontId="3" fillId="5" borderId="16" xfId="0" applyFont="1" applyFill="1" applyBorder="1" applyAlignment="1">
      <alignment horizontal="left"/>
    </xf>
    <xf numFmtId="0" fontId="15" fillId="7" borderId="1" xfId="0" applyFont="1" applyFill="1" applyBorder="1"/>
    <xf numFmtId="0" fontId="0" fillId="8" borderId="0" xfId="0" applyFill="1"/>
    <xf numFmtId="0" fontId="2" fillId="0" borderId="2" xfId="0" applyFont="1" applyBorder="1" applyAlignment="1">
      <alignment vertical="center" wrapText="1"/>
    </xf>
    <xf numFmtId="0" fontId="4" fillId="0" borderId="4" xfId="0" applyFont="1" applyBorder="1"/>
    <xf numFmtId="0" fontId="2" fillId="0" borderId="5" xfId="0" applyFont="1" applyBorder="1" applyAlignment="1">
      <alignment vertical="center" wrapText="1"/>
    </xf>
    <xf numFmtId="0" fontId="4" fillId="0" borderId="6" xfId="0" applyFont="1" applyBorder="1"/>
    <xf numFmtId="0" fontId="4" fillId="0" borderId="7" xfId="0" applyFont="1" applyBorder="1"/>
    <xf numFmtId="0" fontId="1" fillId="4" borderId="2" xfId="0" applyFont="1" applyFill="1" applyBorder="1" applyAlignment="1">
      <alignment vertical="center" wrapText="1"/>
    </xf>
    <xf numFmtId="0" fontId="4" fillId="0" borderId="3" xfId="0" applyFont="1" applyBorder="1"/>
    <xf numFmtId="0" fontId="2" fillId="0" borderId="2" xfId="0" applyFont="1" applyBorder="1"/>
    <xf numFmtId="0" fontId="1" fillId="4" borderId="2" xfId="0" applyFont="1" applyFill="1" applyBorder="1"/>
    <xf numFmtId="0" fontId="2" fillId="0" borderId="2" xfId="0" applyFont="1" applyBorder="1" applyAlignment="1">
      <alignment wrapText="1"/>
    </xf>
    <xf numFmtId="0" fontId="2" fillId="0" borderId="6" xfId="0" applyFont="1" applyBorder="1"/>
    <xf numFmtId="0" fontId="2" fillId="0" borderId="5" xfId="0" applyFont="1" applyBorder="1"/>
    <xf numFmtId="0" fontId="2" fillId="0" borderId="0" xfId="0" applyFont="1"/>
    <xf numFmtId="0" fontId="0" fillId="0" borderId="0" xfId="0"/>
    <xf numFmtId="0" fontId="1" fillId="6" borderId="2" xfId="0" applyFont="1" applyFill="1" applyBorder="1"/>
    <xf numFmtId="0" fontId="1" fillId="6" borderId="0" xfId="0" applyFont="1" applyFill="1"/>
    <xf numFmtId="0" fontId="1" fillId="4" borderId="0" xfId="0" applyFont="1" applyFill="1" applyAlignment="1">
      <alignment horizontal="center" vertical="center"/>
    </xf>
    <xf numFmtId="0" fontId="4" fillId="0" borderId="15" xfId="0" applyFont="1" applyBorder="1"/>
    <xf numFmtId="0" fontId="2" fillId="0" borderId="7" xfId="0" applyFont="1" applyBorder="1"/>
    <xf numFmtId="0" fontId="2" fillId="0" borderId="5" xfId="0" applyFont="1" applyBorder="1" applyAlignment="1"/>
    <xf numFmtId="0" fontId="4" fillId="0" borderId="7" xfId="0" applyFont="1" applyBorder="1" applyAlignment="1"/>
    <xf numFmtId="0" fontId="2" fillId="0" borderId="5" xfId="0" applyFont="1" applyBorder="1" applyAlignment="1">
      <alignment horizontal="left"/>
    </xf>
    <xf numFmtId="0" fontId="2" fillId="0" borderId="7" xfId="0" applyFont="1" applyBorder="1" applyAlignment="1">
      <alignment horizontal="left"/>
    </xf>
    <xf numFmtId="0" fontId="2" fillId="0" borderId="17" xfId="0" applyFont="1" applyBorder="1" applyAlignment="1"/>
    <xf numFmtId="0" fontId="2" fillId="0" borderId="0" xfId="0" applyFont="1" applyAlignment="1">
      <alignment horizontal="center"/>
    </xf>
    <xf numFmtId="0" fontId="2" fillId="0" borderId="1" xfId="0" applyFont="1" applyBorder="1" applyAlignment="1">
      <alignment horizontal="center"/>
    </xf>
    <xf numFmtId="0" fontId="2" fillId="0" borderId="8" xfId="0" applyFont="1" applyBorder="1" applyAlignment="1">
      <alignment horizontal="center"/>
    </xf>
    <xf numFmtId="0" fontId="2" fillId="0" borderId="4" xfId="0" applyFont="1" applyBorder="1" applyAlignment="1">
      <alignment horizontal="center"/>
    </xf>
    <xf numFmtId="0" fontId="0" fillId="0" borderId="0" xfId="0" applyAlignment="1">
      <alignment horizontal="center"/>
    </xf>
    <xf numFmtId="0" fontId="1" fillId="4" borderId="1" xfId="0" applyFont="1" applyFill="1" applyBorder="1" applyAlignment="1">
      <alignment horizontal="left"/>
    </xf>
    <xf numFmtId="0" fontId="2" fillId="0" borderId="0" xfId="0" applyFont="1" applyAlignment="1">
      <alignment horizontal="left"/>
    </xf>
    <xf numFmtId="0" fontId="2" fillId="0" borderId="18" xfId="0" applyFont="1" applyBorder="1" applyAlignment="1">
      <alignment horizontal="left"/>
    </xf>
    <xf numFmtId="0" fontId="2" fillId="0" borderId="20" xfId="0" applyFont="1" applyBorder="1" applyAlignment="1">
      <alignment horizontal="left"/>
    </xf>
    <xf numFmtId="0" fontId="2" fillId="0" borderId="6" xfId="0" applyFont="1" applyBorder="1" applyAlignment="1">
      <alignment horizontal="left"/>
    </xf>
    <xf numFmtId="0" fontId="4" fillId="0" borderId="8" xfId="0" applyFont="1" applyBorder="1" applyAlignment="1">
      <alignment horizontal="left"/>
    </xf>
    <xf numFmtId="0" fontId="2" fillId="0" borderId="17" xfId="0" applyFont="1" applyBorder="1" applyAlignment="1">
      <alignment horizontal="left"/>
    </xf>
    <xf numFmtId="0" fontId="4" fillId="0" borderId="7" xfId="0" applyFont="1" applyBorder="1" applyAlignment="1">
      <alignment horizontal="left"/>
    </xf>
    <xf numFmtId="0" fontId="2" fillId="0" borderId="1" xfId="0" applyFont="1" applyBorder="1" applyAlignment="1">
      <alignment horizontal="left"/>
    </xf>
    <xf numFmtId="0" fontId="4" fillId="0" borderId="7" xfId="0" applyFont="1" applyBorder="1" applyAlignment="1">
      <alignment horizontal="left"/>
    </xf>
    <xf numFmtId="0" fontId="2" fillId="0" borderId="8" xfId="0" applyFont="1" applyBorder="1" applyAlignment="1">
      <alignment horizontal="left"/>
    </xf>
    <xf numFmtId="0" fontId="0" fillId="0" borderId="0" xfId="0" applyAlignment="1">
      <alignment horizontal="left"/>
    </xf>
    <xf numFmtId="0" fontId="4" fillId="0" borderId="20" xfId="0" applyFont="1" applyBorder="1" applyAlignment="1">
      <alignment horizontal="left"/>
    </xf>
    <xf numFmtId="0" fontId="4" fillId="0" borderId="6" xfId="0" applyFont="1" applyBorder="1" applyAlignment="1">
      <alignment horizontal="left"/>
    </xf>
    <xf numFmtId="0" fontId="3" fillId="5" borderId="5" xfId="0" applyFont="1" applyFill="1" applyBorder="1" applyAlignment="1">
      <alignment horizontal="left"/>
    </xf>
    <xf numFmtId="0" fontId="3" fillId="5" borderId="7" xfId="0" applyFont="1" applyFill="1" applyBorder="1" applyAlignment="1">
      <alignment horizontal="left"/>
    </xf>
    <xf numFmtId="0" fontId="2" fillId="0" borderId="5" xfId="0" applyFont="1" applyBorder="1" applyAlignment="1"/>
    <xf numFmtId="0" fontId="2" fillId="0" borderId="6" xfId="0" applyFont="1" applyBorder="1" applyAlignment="1"/>
    <xf numFmtId="0" fontId="2" fillId="0" borderId="7" xfId="0" applyFont="1" applyBorder="1" applyAlignment="1"/>
    <xf numFmtId="0" fontId="2" fillId="0" borderId="19" xfId="0" applyFont="1" applyBorder="1" applyAlignment="1">
      <alignment horizontal="left"/>
    </xf>
    <xf numFmtId="0" fontId="2" fillId="0" borderId="11" xfId="0" applyFont="1" applyBorder="1" applyAlignment="1"/>
    <xf numFmtId="0" fontId="2" fillId="0" borderId="9" xfId="0" applyFont="1" applyBorder="1" applyAlignment="1"/>
    <xf numFmtId="0" fontId="2" fillId="0" borderId="21" xfId="0" applyFont="1" applyBorder="1" applyAlignment="1"/>
    <xf numFmtId="0" fontId="2" fillId="0" borderId="22" xfId="0" applyFont="1" applyBorder="1" applyAlignment="1"/>
    <xf numFmtId="0" fontId="2" fillId="0" borderId="12" xfId="0" applyFont="1" applyBorder="1" applyAlignment="1">
      <alignment horizontal="center"/>
    </xf>
    <xf numFmtId="0" fontId="2" fillId="0" borderId="23" xfId="0" applyFont="1" applyBorder="1" applyAlignment="1">
      <alignment horizontal="center"/>
    </xf>
    <xf numFmtId="0" fontId="2" fillId="0" borderId="24" xfId="0" applyFont="1" applyBorder="1" applyAlignment="1">
      <alignment horizontal="center"/>
    </xf>
    <xf numFmtId="0" fontId="2" fillId="0" borderId="10" xfId="0" applyFont="1" applyBorder="1" applyAlignment="1">
      <alignment horizontal="center"/>
    </xf>
    <xf numFmtId="0" fontId="2" fillId="0" borderId="21" xfId="0" applyFont="1" applyBorder="1" applyAlignment="1">
      <alignment horizontal="center"/>
    </xf>
    <xf numFmtId="0" fontId="2" fillId="0" borderId="22" xfId="0" applyFont="1" applyBorder="1" applyAlignment="1">
      <alignment horizontal="center"/>
    </xf>
  </cellXfs>
  <cellStyles count="2">
    <cellStyle name="ハイパーリンク" xfId="1" builtinId="8"/>
    <cellStyle name="標準" xfId="0" builtinId="0"/>
  </cellStyles>
  <dxfs count="4">
    <dxf>
      <fill>
        <patternFill patternType="solid">
          <fgColor rgb="FFB7E1CD"/>
          <bgColor rgb="FFB7E1CD"/>
        </patternFill>
      </fill>
    </dxf>
    <dxf>
      <fill>
        <patternFill patternType="solid">
          <fgColor rgb="FFF1C232"/>
          <bgColor rgb="FFF1C232"/>
        </patternFill>
      </fill>
    </dxf>
    <dxf>
      <fill>
        <patternFill patternType="solid">
          <fgColor rgb="FFFBBC04"/>
          <bgColor rgb="FFFBBC04"/>
        </patternFill>
      </fill>
    </dxf>
    <dxf>
      <font>
        <color rgb="FFFFFFFF"/>
      </font>
      <fill>
        <patternFill patternType="solid">
          <fgColor rgb="FF45818E"/>
          <bgColor rgb="FF45818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25400</xdr:colOff>
      <xdr:row>2</xdr:row>
      <xdr:rowOff>50800</xdr:rowOff>
    </xdr:from>
    <xdr:to>
      <xdr:col>7</xdr:col>
      <xdr:colOff>457200</xdr:colOff>
      <xdr:row>28</xdr:row>
      <xdr:rowOff>50800</xdr:rowOff>
    </xdr:to>
    <xdr:pic>
      <xdr:nvPicPr>
        <xdr:cNvPr id="3" name="図 2">
          <a:extLst>
            <a:ext uri="{FF2B5EF4-FFF2-40B4-BE49-F238E27FC236}">
              <a16:creationId xmlns:a16="http://schemas.microsoft.com/office/drawing/2014/main" id="{C64BFD24-FFC6-C8D4-5E70-98DE7D246C5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0600" y="431800"/>
          <a:ext cx="6223000" cy="4953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19050</xdr:colOff>
      <xdr:row>3</xdr:row>
      <xdr:rowOff>9525</xdr:rowOff>
    </xdr:from>
    <xdr:ext cx="6276975" cy="6343650"/>
    <xdr:pic>
      <xdr:nvPicPr>
        <xdr:cNvPr id="2" name="image1.png" title="画像">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coachtech-matter.s3-ap-northeast-1.amazonaws.com/image/ramen.jpg" TargetMode="External"/><Relationship Id="rId13" Type="http://schemas.openxmlformats.org/officeDocument/2006/relationships/hyperlink" Target="https://coachtech-matter.s3-ap-northeast-1.amazonaws.com/image/izakaya.jpg" TargetMode="External"/><Relationship Id="rId18" Type="http://schemas.openxmlformats.org/officeDocument/2006/relationships/hyperlink" Target="https://coachtech-matter.s3-ap-northeast-1.amazonaws.com/image/yakiniku.jpg" TargetMode="External"/><Relationship Id="rId3" Type="http://schemas.openxmlformats.org/officeDocument/2006/relationships/hyperlink" Target="https://coachtech-matter.s3-ap-northeast-1.amazonaws.com/image/izakaya.jpg" TargetMode="External"/><Relationship Id="rId7" Type="http://schemas.openxmlformats.org/officeDocument/2006/relationships/hyperlink" Target="https://coachtech-matter.s3-ap-northeast-1.amazonaws.com/image/italian.jpg" TargetMode="External"/><Relationship Id="rId12" Type="http://schemas.openxmlformats.org/officeDocument/2006/relationships/hyperlink" Target="https://coachtech-matter.s3-ap-northeast-1.amazonaws.com/image/yakiniku.jpg" TargetMode="External"/><Relationship Id="rId17" Type="http://schemas.openxmlformats.org/officeDocument/2006/relationships/hyperlink" Target="https://coachtech-matter.s3-ap-northeast-1.amazonaws.com/image/sushi.jpg" TargetMode="External"/><Relationship Id="rId2" Type="http://schemas.openxmlformats.org/officeDocument/2006/relationships/hyperlink" Target="https://coachtech-matter.s3-ap-northeast-1.amazonaws.com/image/yakiniku.jpg" TargetMode="External"/><Relationship Id="rId16" Type="http://schemas.openxmlformats.org/officeDocument/2006/relationships/hyperlink" Target="https://coachtech-matter.s3-ap-northeast-1.amazonaws.com/image/izakaya.jpg" TargetMode="External"/><Relationship Id="rId20" Type="http://schemas.openxmlformats.org/officeDocument/2006/relationships/hyperlink" Target="https://coachtech-matter.s3-ap-northeast-1.amazonaws.com/image/sushi.jpg" TargetMode="External"/><Relationship Id="rId1" Type="http://schemas.openxmlformats.org/officeDocument/2006/relationships/hyperlink" Target="https://coachtech-matter.s3-ap-northeast-1.amazonaws.com/image/sushi.jpg" TargetMode="External"/><Relationship Id="rId6" Type="http://schemas.openxmlformats.org/officeDocument/2006/relationships/hyperlink" Target="https://coachtech-matter.s3-ap-northeast-1.amazonaws.com/image/yakiniku.jpg" TargetMode="External"/><Relationship Id="rId11" Type="http://schemas.openxmlformats.org/officeDocument/2006/relationships/hyperlink" Target="https://coachtech-matter.s3-ap-northeast-1.amazonaws.com/image/yakiniku.jpg" TargetMode="External"/><Relationship Id="rId5" Type="http://schemas.openxmlformats.org/officeDocument/2006/relationships/hyperlink" Target="https://coachtech-matter.s3-ap-northeast-1.amazonaws.com/image/ramen.jpg" TargetMode="External"/><Relationship Id="rId15" Type="http://schemas.openxmlformats.org/officeDocument/2006/relationships/hyperlink" Target="https://coachtech-matter.s3-ap-northeast-1.amazonaws.com/image/ramen.jpg" TargetMode="External"/><Relationship Id="rId10" Type="http://schemas.openxmlformats.org/officeDocument/2006/relationships/hyperlink" Target="https://coachtech-matter.s3-ap-northeast-1.amazonaws.com/image/sushi.jpg" TargetMode="External"/><Relationship Id="rId19" Type="http://schemas.openxmlformats.org/officeDocument/2006/relationships/hyperlink" Target="https://coachtech-matter.s3-ap-northeast-1.amazonaws.com/image/italian.jpg" TargetMode="External"/><Relationship Id="rId4" Type="http://schemas.openxmlformats.org/officeDocument/2006/relationships/hyperlink" Target="https://coachtech-matter.s3-ap-northeast-1.amazonaws.com/image/italian.jpg" TargetMode="External"/><Relationship Id="rId9" Type="http://schemas.openxmlformats.org/officeDocument/2006/relationships/hyperlink" Target="https://coachtech-matter.s3-ap-northeast-1.amazonaws.com/image/izakaya.jpg" TargetMode="External"/><Relationship Id="rId14" Type="http://schemas.openxmlformats.org/officeDocument/2006/relationships/hyperlink" Target="https://coachtech-matter.s3-ap-northeast-1.amazonaws.com/image/sushi.jp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1drv.ms/u/s!AqYr2pn9aZgagWSkkadOsHDBOwOK?e=UM49jI"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002"/>
  <sheetViews>
    <sheetView workbookViewId="0">
      <selection activeCell="E14" sqref="E14"/>
    </sheetView>
  </sheetViews>
  <sheetFormatPr baseColWidth="10" defaultColWidth="12.6640625" defaultRowHeight="15" customHeight="1" x14ac:dyDescent="0.15"/>
  <cols>
    <col min="1" max="1" width="12.6640625" customWidth="1"/>
    <col min="2" max="2" width="79.83203125" customWidth="1"/>
    <col min="3" max="6" width="12.6640625" customWidth="1"/>
  </cols>
  <sheetData>
    <row r="1" spans="1:2" ht="15.75" customHeight="1" x14ac:dyDescent="0.15">
      <c r="A1" s="1"/>
      <c r="B1" s="2" t="s">
        <v>0</v>
      </c>
    </row>
    <row r="2" spans="1:2" ht="15.75" customHeight="1" x14ac:dyDescent="0.15">
      <c r="A2" s="3"/>
      <c r="B2" s="2"/>
    </row>
    <row r="3" spans="1:2" ht="15.75" customHeight="1" x14ac:dyDescent="0.15">
      <c r="A3" s="4" t="s">
        <v>1</v>
      </c>
      <c r="B3" s="5" t="s">
        <v>2</v>
      </c>
    </row>
    <row r="4" spans="1:2" ht="15.75" customHeight="1" x14ac:dyDescent="0.15">
      <c r="A4" s="4" t="s">
        <v>3</v>
      </c>
      <c r="B4" s="5" t="s">
        <v>4</v>
      </c>
    </row>
    <row r="5" spans="1:2" ht="15.75" customHeight="1" x14ac:dyDescent="0.15">
      <c r="A5" s="6" t="s">
        <v>5</v>
      </c>
      <c r="B5" s="7">
        <v>45058</v>
      </c>
    </row>
    <row r="6" spans="1:2" ht="15.75" customHeight="1" x14ac:dyDescent="0.15">
      <c r="A6" s="4" t="s">
        <v>6</v>
      </c>
      <c r="B6" s="5" t="s">
        <v>7</v>
      </c>
    </row>
    <row r="7" spans="1:2" ht="15.75" customHeight="1" x14ac:dyDescent="0.15">
      <c r="A7" s="6" t="s">
        <v>8</v>
      </c>
      <c r="B7" s="5" t="s">
        <v>9</v>
      </c>
    </row>
    <row r="8" spans="1:2" ht="15.75" customHeight="1" x14ac:dyDescent="0.15">
      <c r="A8" s="6" t="s">
        <v>10</v>
      </c>
      <c r="B8" s="5" t="s">
        <v>11</v>
      </c>
    </row>
    <row r="9" spans="1:2" ht="15.75" customHeight="1" x14ac:dyDescent="0.15">
      <c r="A9" s="4" t="s">
        <v>12</v>
      </c>
      <c r="B9" s="5" t="str">
        <f>B7&amp;"様は開発者、"&amp;B8&amp;"コーチはクライアントの役割を担う"</f>
        <v>田中様は開発者、岩崎コーチはクライアントの役割を担う</v>
      </c>
    </row>
    <row r="10" spans="1:2" ht="15.75" customHeight="1" x14ac:dyDescent="0.15">
      <c r="A10" s="4" t="s">
        <v>13</v>
      </c>
      <c r="B10" s="5" t="s">
        <v>14</v>
      </c>
    </row>
    <row r="11" spans="1:2" ht="15.75" customHeight="1" x14ac:dyDescent="0.15">
      <c r="A11" s="4" t="s">
        <v>15</v>
      </c>
      <c r="B11" s="5" t="s">
        <v>16</v>
      </c>
    </row>
    <row r="12" spans="1:2" ht="15.75" customHeight="1" x14ac:dyDescent="0.15">
      <c r="A12" s="8" t="s">
        <v>17</v>
      </c>
      <c r="B12" s="9">
        <f>B5+56</f>
        <v>45114</v>
      </c>
    </row>
    <row r="13" spans="1:2" ht="15.75" customHeight="1" x14ac:dyDescent="0.15">
      <c r="A13" s="10" t="s">
        <v>18</v>
      </c>
      <c r="B13" s="11" t="s">
        <v>19</v>
      </c>
    </row>
    <row r="14" spans="1:2" ht="44.25" customHeight="1" x14ac:dyDescent="0.15">
      <c r="A14" s="12" t="s">
        <v>20</v>
      </c>
      <c r="B14" s="13" t="s">
        <v>21</v>
      </c>
    </row>
    <row r="15" spans="1:2" ht="31.5" customHeight="1" x14ac:dyDescent="0.15">
      <c r="A15" s="4" t="s">
        <v>22</v>
      </c>
      <c r="B15" s="13"/>
    </row>
    <row r="16" spans="1:2"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sheetData>
  <phoneticPr fontId="17"/>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B2:B3"/>
  <sheetViews>
    <sheetView topLeftCell="A14" workbookViewId="0"/>
  </sheetViews>
  <sheetFormatPr baseColWidth="10" defaultColWidth="12.6640625" defaultRowHeight="15" customHeight="1" x14ac:dyDescent="0.15"/>
  <sheetData>
    <row r="2" spans="2:2" ht="15" customHeight="1" x14ac:dyDescent="0.15">
      <c r="B2" s="23" t="s">
        <v>201</v>
      </c>
    </row>
    <row r="3" spans="2:2" ht="13" x14ac:dyDescent="0.15">
      <c r="B3" s="42" t="s">
        <v>202</v>
      </c>
    </row>
  </sheetData>
  <phoneticPr fontId="17"/>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pageSetUpPr fitToPage="1"/>
  </sheetPr>
  <dimension ref="A1:F996"/>
  <sheetViews>
    <sheetView tabSelected="1" workbookViewId="0">
      <selection activeCell="D13" sqref="D13"/>
    </sheetView>
  </sheetViews>
  <sheetFormatPr baseColWidth="10" defaultColWidth="12.6640625" defaultRowHeight="15" customHeight="1" x14ac:dyDescent="0.15"/>
  <cols>
    <col min="1" max="1" width="20.1640625" customWidth="1"/>
    <col min="2" max="2" width="71.1640625" customWidth="1"/>
    <col min="3" max="6" width="12.6640625" customWidth="1"/>
  </cols>
  <sheetData>
    <row r="1" spans="1:6" ht="15.75" customHeight="1" x14ac:dyDescent="0.2">
      <c r="A1" s="43" t="s">
        <v>203</v>
      </c>
      <c r="B1" s="33"/>
    </row>
    <row r="2" spans="1:6" ht="15.75" customHeight="1" x14ac:dyDescent="0.15">
      <c r="A2" s="44"/>
      <c r="B2" s="44"/>
    </row>
    <row r="3" spans="1:6" ht="15.75" customHeight="1" x14ac:dyDescent="0.15">
      <c r="A3" s="45" t="s">
        <v>23</v>
      </c>
      <c r="B3" s="45" t="s">
        <v>204</v>
      </c>
      <c r="D3" s="51" t="s">
        <v>413</v>
      </c>
      <c r="E3" s="51" t="s">
        <v>300</v>
      </c>
    </row>
    <row r="4" spans="1:6" ht="15.75" customHeight="1" x14ac:dyDescent="0.15">
      <c r="A4" s="47" t="s">
        <v>205</v>
      </c>
      <c r="B4" s="47" t="s">
        <v>206</v>
      </c>
      <c r="C4" s="48" t="b">
        <v>1</v>
      </c>
      <c r="E4" s="49"/>
    </row>
    <row r="5" spans="1:6" ht="25" customHeight="1" x14ac:dyDescent="0.15">
      <c r="A5" s="47" t="s">
        <v>279</v>
      </c>
      <c r="B5" s="47" t="s">
        <v>207</v>
      </c>
      <c r="C5" s="48" t="b">
        <v>1</v>
      </c>
      <c r="E5" s="49"/>
    </row>
    <row r="6" spans="1:6" ht="15.75" customHeight="1" x14ac:dyDescent="0.15">
      <c r="A6" s="47" t="s">
        <v>276</v>
      </c>
      <c r="B6" s="47" t="s">
        <v>208</v>
      </c>
      <c r="C6" s="48" t="b">
        <v>1</v>
      </c>
      <c r="E6" s="49"/>
    </row>
    <row r="7" spans="1:6" ht="15.75" customHeight="1" x14ac:dyDescent="0.15">
      <c r="A7" s="52" t="s">
        <v>209</v>
      </c>
      <c r="B7" s="52" t="s">
        <v>210</v>
      </c>
      <c r="C7" s="53" t="b">
        <v>0</v>
      </c>
    </row>
    <row r="8" spans="1:6" ht="40" customHeight="1" x14ac:dyDescent="0.15">
      <c r="A8" s="47" t="s">
        <v>211</v>
      </c>
      <c r="B8" s="50" t="s">
        <v>223</v>
      </c>
      <c r="C8" s="48" t="b">
        <v>0</v>
      </c>
      <c r="D8" s="23"/>
      <c r="E8" s="49"/>
    </row>
    <row r="9" spans="1:6" ht="15.75" customHeight="1" x14ac:dyDescent="0.15">
      <c r="A9" s="47" t="s">
        <v>224</v>
      </c>
      <c r="B9" s="47" t="s">
        <v>212</v>
      </c>
      <c r="C9" s="48" t="b">
        <v>1</v>
      </c>
      <c r="E9" s="49"/>
    </row>
    <row r="10" spans="1:6" ht="15.75" customHeight="1" x14ac:dyDescent="0.15">
      <c r="A10" s="47" t="s">
        <v>294</v>
      </c>
      <c r="B10" s="47" t="s">
        <v>213</v>
      </c>
      <c r="C10" s="48" t="b">
        <v>1</v>
      </c>
      <c r="E10" s="58"/>
      <c r="F10" s="51" t="s">
        <v>302</v>
      </c>
    </row>
    <row r="11" spans="1:6" ht="15.75" customHeight="1" x14ac:dyDescent="0.15">
      <c r="A11" s="47" t="s">
        <v>214</v>
      </c>
      <c r="B11" s="47" t="s">
        <v>215</v>
      </c>
      <c r="C11" s="48" t="b">
        <v>1</v>
      </c>
      <c r="D11" s="51"/>
      <c r="E11" s="58"/>
      <c r="F11" s="51" t="s">
        <v>301</v>
      </c>
    </row>
    <row r="12" spans="1:6" ht="15.75" customHeight="1" x14ac:dyDescent="0.15">
      <c r="A12" s="47" t="s">
        <v>297</v>
      </c>
      <c r="B12" s="47" t="s">
        <v>216</v>
      </c>
      <c r="C12" s="48" t="b">
        <v>0</v>
      </c>
      <c r="E12" s="58"/>
      <c r="F12" s="51" t="s">
        <v>301</v>
      </c>
    </row>
    <row r="13" spans="1:6" ht="15.75" customHeight="1" x14ac:dyDescent="0.15">
      <c r="A13" s="47" t="s">
        <v>298</v>
      </c>
      <c r="B13" s="47" t="s">
        <v>217</v>
      </c>
      <c r="C13" s="48" t="b">
        <v>0</v>
      </c>
      <c r="D13" s="51" t="s">
        <v>299</v>
      </c>
      <c r="E13" s="49"/>
    </row>
    <row r="14" spans="1:6" ht="15.75" customHeight="1" x14ac:dyDescent="0.15">
      <c r="A14" s="47" t="s">
        <v>295</v>
      </c>
      <c r="B14" s="57" t="s">
        <v>222</v>
      </c>
      <c r="C14" s="48" t="b">
        <v>0</v>
      </c>
      <c r="E14" s="49"/>
      <c r="F14" s="51" t="s">
        <v>296</v>
      </c>
    </row>
    <row r="15" spans="1:6" ht="15.75" customHeight="1" x14ac:dyDescent="0.15">
      <c r="A15" s="47" t="s">
        <v>218</v>
      </c>
      <c r="B15" s="47" t="s">
        <v>219</v>
      </c>
      <c r="C15" s="48" t="b">
        <v>0</v>
      </c>
      <c r="F15" s="51"/>
    </row>
    <row r="16" spans="1:6" ht="15.75" customHeight="1" x14ac:dyDescent="0.15">
      <c r="A16" s="47" t="s">
        <v>220</v>
      </c>
      <c r="B16" s="47" t="s">
        <v>221</v>
      </c>
      <c r="C16" s="48" t="b">
        <v>0</v>
      </c>
    </row>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sheetData>
  <phoneticPr fontId="17"/>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000"/>
  <sheetViews>
    <sheetView workbookViewId="0">
      <selection sqref="A1:C1"/>
    </sheetView>
  </sheetViews>
  <sheetFormatPr baseColWidth="10" defaultColWidth="12.6640625" defaultRowHeight="15" customHeight="1" x14ac:dyDescent="0.15"/>
  <cols>
    <col min="1" max="1" width="29.5" customWidth="1"/>
    <col min="2" max="2" width="18.5" customWidth="1"/>
    <col min="3" max="3" width="22.6640625" customWidth="1"/>
    <col min="4" max="4" width="49.33203125" customWidth="1"/>
    <col min="5" max="6" width="12.6640625" customWidth="1"/>
  </cols>
  <sheetData>
    <row r="1" spans="1:4" ht="15.75" customHeight="1" x14ac:dyDescent="0.15">
      <c r="A1" s="64" t="s">
        <v>23</v>
      </c>
      <c r="B1" s="65"/>
      <c r="C1" s="60"/>
      <c r="D1" s="4" t="s">
        <v>24</v>
      </c>
    </row>
    <row r="2" spans="1:4" ht="15.75" customHeight="1" x14ac:dyDescent="0.15">
      <c r="A2" s="61" t="s">
        <v>25</v>
      </c>
      <c r="B2" s="59" t="s">
        <v>26</v>
      </c>
      <c r="C2" s="60"/>
      <c r="D2" s="14" t="s">
        <v>27</v>
      </c>
    </row>
    <row r="3" spans="1:4" ht="15.75" customHeight="1" x14ac:dyDescent="0.15">
      <c r="A3" s="62"/>
      <c r="B3" s="59" t="s">
        <v>28</v>
      </c>
      <c r="C3" s="60"/>
      <c r="D3" s="15" t="s">
        <v>29</v>
      </c>
    </row>
    <row r="4" spans="1:4" ht="15.75" customHeight="1" x14ac:dyDescent="0.15">
      <c r="A4" s="62"/>
      <c r="B4" s="59" t="s">
        <v>30</v>
      </c>
      <c r="C4" s="60"/>
      <c r="D4" s="15" t="s">
        <v>31</v>
      </c>
    </row>
    <row r="5" spans="1:4" ht="15.75" customHeight="1" x14ac:dyDescent="0.15">
      <c r="A5" s="62"/>
      <c r="B5" s="59" t="s">
        <v>32</v>
      </c>
      <c r="C5" s="60"/>
      <c r="D5" s="15" t="s">
        <v>33</v>
      </c>
    </row>
    <row r="6" spans="1:4" ht="15.75" customHeight="1" x14ac:dyDescent="0.15">
      <c r="A6" s="62"/>
      <c r="B6" s="59" t="s">
        <v>34</v>
      </c>
      <c r="C6" s="60"/>
      <c r="D6" s="15" t="s">
        <v>35</v>
      </c>
    </row>
    <row r="7" spans="1:4" ht="15.75" customHeight="1" x14ac:dyDescent="0.15">
      <c r="A7" s="63"/>
      <c r="B7" s="59" t="s">
        <v>36</v>
      </c>
      <c r="C7" s="60"/>
      <c r="D7" s="15" t="s">
        <v>37</v>
      </c>
    </row>
    <row r="8" spans="1:4" ht="15.75" customHeight="1" x14ac:dyDescent="0.15">
      <c r="A8" s="61" t="s">
        <v>38</v>
      </c>
      <c r="B8" s="59" t="s">
        <v>39</v>
      </c>
      <c r="C8" s="60"/>
      <c r="D8" s="15" t="s">
        <v>40</v>
      </c>
    </row>
    <row r="9" spans="1:4" ht="15.75" customHeight="1" x14ac:dyDescent="0.15">
      <c r="A9" s="63"/>
      <c r="B9" s="59" t="s">
        <v>41</v>
      </c>
      <c r="C9" s="60"/>
      <c r="D9" s="15" t="s">
        <v>42</v>
      </c>
    </row>
    <row r="10" spans="1:4" ht="15.75" customHeight="1" x14ac:dyDescent="0.15">
      <c r="A10" s="61" t="s">
        <v>43</v>
      </c>
      <c r="B10" s="59" t="s">
        <v>44</v>
      </c>
      <c r="C10" s="60"/>
      <c r="D10" s="15" t="s">
        <v>45</v>
      </c>
    </row>
    <row r="11" spans="1:4" ht="15.75" customHeight="1" x14ac:dyDescent="0.15">
      <c r="A11" s="62"/>
      <c r="B11" s="59" t="s">
        <v>46</v>
      </c>
      <c r="C11" s="60"/>
      <c r="D11" s="15" t="s">
        <v>47</v>
      </c>
    </row>
    <row r="12" spans="1:4" ht="15.75" customHeight="1" x14ac:dyDescent="0.15">
      <c r="A12" s="63"/>
      <c r="B12" s="59" t="s">
        <v>48</v>
      </c>
      <c r="C12" s="60"/>
      <c r="D12" s="15" t="s">
        <v>49</v>
      </c>
    </row>
    <row r="13" spans="1:4" ht="15.75" customHeight="1" x14ac:dyDescent="0.15">
      <c r="A13" s="61" t="s">
        <v>50</v>
      </c>
      <c r="B13" s="59" t="s">
        <v>51</v>
      </c>
      <c r="C13" s="60"/>
      <c r="D13" s="15" t="s">
        <v>52</v>
      </c>
    </row>
    <row r="14" spans="1:4" ht="15.75" customHeight="1" x14ac:dyDescent="0.15">
      <c r="A14" s="62"/>
      <c r="B14" s="61" t="s">
        <v>53</v>
      </c>
      <c r="C14" s="5" t="s">
        <v>54</v>
      </c>
      <c r="D14" s="15" t="s">
        <v>55</v>
      </c>
    </row>
    <row r="15" spans="1:4" ht="15.75" customHeight="1" x14ac:dyDescent="0.15">
      <c r="A15" s="62"/>
      <c r="B15" s="62"/>
      <c r="C15" s="5" t="s">
        <v>56</v>
      </c>
      <c r="D15" s="15" t="s">
        <v>57</v>
      </c>
    </row>
    <row r="16" spans="1:4" ht="15.75" customHeight="1" x14ac:dyDescent="0.15">
      <c r="A16" s="62"/>
      <c r="B16" s="62"/>
      <c r="C16" s="5" t="s">
        <v>58</v>
      </c>
      <c r="D16" s="15" t="s">
        <v>59</v>
      </c>
    </row>
    <row r="17" spans="1:4" ht="15.75" customHeight="1" x14ac:dyDescent="0.15">
      <c r="A17" s="62"/>
      <c r="B17" s="63"/>
      <c r="C17" s="5" t="s">
        <v>60</v>
      </c>
      <c r="D17" s="15" t="s">
        <v>61</v>
      </c>
    </row>
    <row r="18" spans="1:4" ht="15.75" customHeight="1" x14ac:dyDescent="0.15">
      <c r="A18" s="62"/>
      <c r="B18" s="61" t="s">
        <v>62</v>
      </c>
      <c r="C18" s="5" t="s">
        <v>63</v>
      </c>
      <c r="D18" s="15" t="s">
        <v>64</v>
      </c>
    </row>
    <row r="19" spans="1:4" ht="15.75" customHeight="1" x14ac:dyDescent="0.15">
      <c r="A19" s="62"/>
      <c r="B19" s="62"/>
      <c r="C19" s="5" t="s">
        <v>65</v>
      </c>
      <c r="D19" s="15" t="s">
        <v>66</v>
      </c>
    </row>
    <row r="20" spans="1:4" ht="15.75" customHeight="1" x14ac:dyDescent="0.15">
      <c r="A20" s="62"/>
      <c r="B20" s="62"/>
      <c r="C20" s="5" t="s">
        <v>67</v>
      </c>
      <c r="D20" s="15" t="s">
        <v>68</v>
      </c>
    </row>
    <row r="21" spans="1:4" ht="15.75" customHeight="1" x14ac:dyDescent="0.15">
      <c r="A21" s="62"/>
      <c r="B21" s="62"/>
      <c r="C21" s="5" t="s">
        <v>69</v>
      </c>
      <c r="D21" s="15" t="s">
        <v>70</v>
      </c>
    </row>
    <row r="22" spans="1:4" ht="15.75" customHeight="1" x14ac:dyDescent="0.15">
      <c r="A22" s="62"/>
      <c r="B22" s="63"/>
      <c r="C22" s="5" t="s">
        <v>71</v>
      </c>
      <c r="D22" s="15" t="s">
        <v>72</v>
      </c>
    </row>
    <row r="23" spans="1:4" ht="15.75" customHeight="1" x14ac:dyDescent="0.15">
      <c r="A23" s="62"/>
      <c r="B23" s="61" t="s">
        <v>73</v>
      </c>
      <c r="C23" s="5" t="s">
        <v>74</v>
      </c>
      <c r="D23" s="15" t="s">
        <v>75</v>
      </c>
    </row>
    <row r="24" spans="1:4" ht="15.75" customHeight="1" x14ac:dyDescent="0.15">
      <c r="A24" s="62"/>
      <c r="B24" s="62"/>
      <c r="C24" s="5" t="s">
        <v>76</v>
      </c>
      <c r="D24" s="15" t="s">
        <v>77</v>
      </c>
    </row>
    <row r="25" spans="1:4" ht="15.75" customHeight="1" x14ac:dyDescent="0.15">
      <c r="A25" s="63"/>
      <c r="B25" s="63"/>
      <c r="C25" s="5" t="s">
        <v>78</v>
      </c>
      <c r="D25" s="15" t="s">
        <v>79</v>
      </c>
    </row>
    <row r="26" spans="1:4" ht="15.75" customHeight="1" x14ac:dyDescent="0.15">
      <c r="A26" s="61" t="s">
        <v>80</v>
      </c>
      <c r="B26" s="59" t="s">
        <v>81</v>
      </c>
      <c r="C26" s="60"/>
      <c r="D26" s="15" t="s">
        <v>82</v>
      </c>
    </row>
    <row r="27" spans="1:4" ht="15.75" customHeight="1" x14ac:dyDescent="0.15">
      <c r="A27" s="62"/>
      <c r="B27" s="59" t="s">
        <v>83</v>
      </c>
      <c r="C27" s="60"/>
      <c r="D27" s="15" t="s">
        <v>84</v>
      </c>
    </row>
    <row r="28" spans="1:4" ht="15.75" customHeight="1" x14ac:dyDescent="0.15">
      <c r="A28" s="63"/>
      <c r="B28" s="59" t="s">
        <v>85</v>
      </c>
      <c r="C28" s="60"/>
      <c r="D28" s="15" t="s">
        <v>86</v>
      </c>
    </row>
    <row r="29" spans="1:4" ht="15.75" customHeight="1" x14ac:dyDescent="0.15"/>
    <row r="30" spans="1:4" ht="15.75" customHeight="1" x14ac:dyDescent="0.15"/>
    <row r="31" spans="1:4" ht="15.75" customHeight="1" x14ac:dyDescent="0.15"/>
    <row r="32" spans="1:4"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4">
    <mergeCell ref="A8:A9"/>
    <mergeCell ref="A10:A12"/>
    <mergeCell ref="A13:A25"/>
    <mergeCell ref="A26:A28"/>
    <mergeCell ref="A1:C1"/>
    <mergeCell ref="B2:C2"/>
    <mergeCell ref="B3:C3"/>
    <mergeCell ref="B4:C4"/>
    <mergeCell ref="B5:C5"/>
    <mergeCell ref="A2:A7"/>
    <mergeCell ref="B6:C6"/>
    <mergeCell ref="B7:C7"/>
    <mergeCell ref="B18:B22"/>
    <mergeCell ref="B23:B25"/>
    <mergeCell ref="B26:C26"/>
    <mergeCell ref="B27:C27"/>
    <mergeCell ref="B28:C28"/>
    <mergeCell ref="B8:C8"/>
    <mergeCell ref="B9:C9"/>
    <mergeCell ref="B10:C10"/>
    <mergeCell ref="B11:C11"/>
    <mergeCell ref="B12:C12"/>
    <mergeCell ref="B13:C13"/>
    <mergeCell ref="B14:B17"/>
  </mergeCells>
  <phoneticPr fontId="1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21"/>
  <sheetViews>
    <sheetView workbookViewId="0">
      <selection activeCell="A8" sqref="A8"/>
    </sheetView>
  </sheetViews>
  <sheetFormatPr baseColWidth="10" defaultColWidth="12.6640625" defaultRowHeight="13" x14ac:dyDescent="0.15"/>
  <cols>
    <col min="1" max="1" width="13.33203125" customWidth="1"/>
    <col min="2" max="2" width="8.33203125" customWidth="1"/>
    <col min="3" max="3" width="10.5" customWidth="1"/>
    <col min="4" max="4" width="97.83203125" customWidth="1"/>
    <col min="5" max="5" width="68.33203125" customWidth="1"/>
    <col min="6" max="6" width="12.6640625" customWidth="1"/>
  </cols>
  <sheetData>
    <row r="1" spans="1:5" ht="14" x14ac:dyDescent="0.15">
      <c r="A1" s="4" t="s">
        <v>87</v>
      </c>
      <c r="B1" s="4" t="s">
        <v>88</v>
      </c>
      <c r="C1" s="4" t="s">
        <v>89</v>
      </c>
      <c r="D1" s="4" t="s">
        <v>90</v>
      </c>
      <c r="E1" s="4" t="s">
        <v>91</v>
      </c>
    </row>
    <row r="2" spans="1:5" ht="28" x14ac:dyDescent="0.15">
      <c r="A2" s="5" t="s">
        <v>237</v>
      </c>
      <c r="B2" s="5" t="s">
        <v>226</v>
      </c>
      <c r="C2" s="5" t="s">
        <v>227</v>
      </c>
      <c r="D2" s="5" t="s">
        <v>225</v>
      </c>
      <c r="E2" s="16" t="s">
        <v>94</v>
      </c>
    </row>
    <row r="3" spans="1:5" ht="28" x14ac:dyDescent="0.15">
      <c r="A3" s="5" t="s">
        <v>228</v>
      </c>
      <c r="B3" s="5" t="s">
        <v>229</v>
      </c>
      <c r="C3" s="5" t="s">
        <v>230</v>
      </c>
      <c r="D3" s="5" t="s">
        <v>231</v>
      </c>
      <c r="E3" s="16" t="s">
        <v>97</v>
      </c>
    </row>
    <row r="4" spans="1:5" ht="28" x14ac:dyDescent="0.15">
      <c r="A4" s="5" t="s">
        <v>232</v>
      </c>
      <c r="B4" s="5" t="s">
        <v>233</v>
      </c>
      <c r="C4" s="5" t="s">
        <v>234</v>
      </c>
      <c r="D4" s="5" t="s">
        <v>235</v>
      </c>
      <c r="E4" s="17" t="s">
        <v>100</v>
      </c>
    </row>
    <row r="5" spans="1:5" ht="28" x14ac:dyDescent="0.15">
      <c r="A5" s="5" t="s">
        <v>236</v>
      </c>
      <c r="B5" s="5" t="s">
        <v>226</v>
      </c>
      <c r="C5" s="5" t="s">
        <v>238</v>
      </c>
      <c r="D5" s="5" t="s">
        <v>239</v>
      </c>
      <c r="E5" s="17" t="s">
        <v>102</v>
      </c>
    </row>
    <row r="6" spans="1:5" ht="42" x14ac:dyDescent="0.15">
      <c r="A6" s="5" t="s">
        <v>240</v>
      </c>
      <c r="B6" s="5" t="s">
        <v>98</v>
      </c>
      <c r="C6" s="5" t="s">
        <v>241</v>
      </c>
      <c r="D6" s="5" t="s">
        <v>242</v>
      </c>
      <c r="E6" s="17" t="s">
        <v>104</v>
      </c>
    </row>
    <row r="7" spans="1:5" ht="28" x14ac:dyDescent="0.15">
      <c r="A7" s="5" t="s">
        <v>243</v>
      </c>
      <c r="B7" s="5" t="s">
        <v>92</v>
      </c>
      <c r="C7" s="5" t="s">
        <v>96</v>
      </c>
      <c r="D7" s="5" t="s">
        <v>244</v>
      </c>
      <c r="E7" s="46" t="s">
        <v>273</v>
      </c>
    </row>
    <row r="8" spans="1:5" ht="28" x14ac:dyDescent="0.15">
      <c r="A8" s="5" t="s">
        <v>245</v>
      </c>
      <c r="B8" s="5" t="s">
        <v>95</v>
      </c>
      <c r="C8" s="5" t="s">
        <v>101</v>
      </c>
      <c r="D8" s="5" t="s">
        <v>246</v>
      </c>
      <c r="E8" s="17" t="s">
        <v>102</v>
      </c>
    </row>
    <row r="9" spans="1:5" ht="28" x14ac:dyDescent="0.15">
      <c r="A9" s="5" t="s">
        <v>247</v>
      </c>
      <c r="B9" s="5" t="s">
        <v>92</v>
      </c>
      <c r="C9" s="5" t="s">
        <v>103</v>
      </c>
      <c r="D9" s="5" t="s">
        <v>248</v>
      </c>
      <c r="E9" s="17" t="s">
        <v>104</v>
      </c>
    </row>
    <row r="10" spans="1:5" ht="28" x14ac:dyDescent="0.15">
      <c r="A10" s="5" t="s">
        <v>249</v>
      </c>
      <c r="B10" s="5" t="s">
        <v>95</v>
      </c>
      <c r="C10" s="5" t="s">
        <v>99</v>
      </c>
      <c r="D10" s="5" t="s">
        <v>250</v>
      </c>
      <c r="E10" s="17" t="s">
        <v>100</v>
      </c>
    </row>
    <row r="11" spans="1:5" ht="14" x14ac:dyDescent="0.15">
      <c r="A11" s="5" t="s">
        <v>251</v>
      </c>
      <c r="B11" s="5" t="s">
        <v>92</v>
      </c>
      <c r="C11" s="5" t="s">
        <v>93</v>
      </c>
      <c r="D11" s="5" t="s">
        <v>252</v>
      </c>
      <c r="E11" s="17" t="s">
        <v>94</v>
      </c>
    </row>
    <row r="12" spans="1:5" ht="28" x14ac:dyDescent="0.15">
      <c r="A12" s="5" t="s">
        <v>253</v>
      </c>
      <c r="B12" s="5" t="s">
        <v>95</v>
      </c>
      <c r="C12" s="5" t="s">
        <v>96</v>
      </c>
      <c r="D12" s="5" t="s">
        <v>254</v>
      </c>
      <c r="E12" s="17" t="s">
        <v>97</v>
      </c>
    </row>
    <row r="13" spans="1:5" ht="14" x14ac:dyDescent="0.15">
      <c r="A13" s="5" t="s">
        <v>255</v>
      </c>
      <c r="B13" s="5" t="s">
        <v>98</v>
      </c>
      <c r="C13" s="5" t="s">
        <v>96</v>
      </c>
      <c r="D13" s="5" t="s">
        <v>256</v>
      </c>
      <c r="E13" s="17" t="s">
        <v>97</v>
      </c>
    </row>
    <row r="14" spans="1:5" ht="28" x14ac:dyDescent="0.15">
      <c r="A14" s="5" t="s">
        <v>257</v>
      </c>
      <c r="B14" s="5" t="s">
        <v>92</v>
      </c>
      <c r="C14" s="5" t="s">
        <v>99</v>
      </c>
      <c r="D14" s="5" t="s">
        <v>258</v>
      </c>
      <c r="E14" s="17" t="s">
        <v>100</v>
      </c>
    </row>
    <row r="15" spans="1:5" ht="28" x14ac:dyDescent="0.15">
      <c r="A15" s="5" t="s">
        <v>259</v>
      </c>
      <c r="B15" s="5" t="s">
        <v>95</v>
      </c>
      <c r="C15" s="5" t="s">
        <v>93</v>
      </c>
      <c r="D15" s="5" t="s">
        <v>260</v>
      </c>
      <c r="E15" s="17" t="s">
        <v>94</v>
      </c>
    </row>
    <row r="16" spans="1:5" ht="28" x14ac:dyDescent="0.15">
      <c r="A16" s="5" t="s">
        <v>261</v>
      </c>
      <c r="B16" s="5" t="s">
        <v>92</v>
      </c>
      <c r="C16" s="5" t="s">
        <v>103</v>
      </c>
      <c r="D16" s="5" t="s">
        <v>262</v>
      </c>
      <c r="E16" s="17" t="s">
        <v>104</v>
      </c>
    </row>
    <row r="17" spans="1:5" ht="28" x14ac:dyDescent="0.15">
      <c r="A17" s="5" t="s">
        <v>263</v>
      </c>
      <c r="B17" s="5" t="s">
        <v>229</v>
      </c>
      <c r="C17" s="5" t="s">
        <v>99</v>
      </c>
      <c r="D17" s="5" t="s">
        <v>264</v>
      </c>
      <c r="E17" s="17" t="s">
        <v>100</v>
      </c>
    </row>
    <row r="18" spans="1:5" ht="28" x14ac:dyDescent="0.15">
      <c r="A18" s="5" t="s">
        <v>265</v>
      </c>
      <c r="B18" s="5" t="s">
        <v>226</v>
      </c>
      <c r="C18" s="5" t="s">
        <v>93</v>
      </c>
      <c r="D18" s="5" t="s">
        <v>266</v>
      </c>
      <c r="E18" s="17" t="s">
        <v>94</v>
      </c>
    </row>
    <row r="19" spans="1:5" ht="14" x14ac:dyDescent="0.15">
      <c r="A19" s="5" t="s">
        <v>267</v>
      </c>
      <c r="B19" s="5" t="s">
        <v>92</v>
      </c>
      <c r="C19" s="5" t="s">
        <v>96</v>
      </c>
      <c r="D19" s="5" t="s">
        <v>268</v>
      </c>
      <c r="E19" s="17" t="s">
        <v>97</v>
      </c>
    </row>
    <row r="20" spans="1:5" ht="14" x14ac:dyDescent="0.15">
      <c r="A20" s="5" t="s">
        <v>269</v>
      </c>
      <c r="B20" s="5" t="s">
        <v>98</v>
      </c>
      <c r="C20" s="5" t="s">
        <v>101</v>
      </c>
      <c r="D20" s="5" t="s">
        <v>270</v>
      </c>
      <c r="E20" s="17" t="s">
        <v>102</v>
      </c>
    </row>
    <row r="21" spans="1:5" ht="28" x14ac:dyDescent="0.15">
      <c r="A21" s="5" t="s">
        <v>271</v>
      </c>
      <c r="B21" s="5" t="s">
        <v>95</v>
      </c>
      <c r="C21" s="5" t="s">
        <v>93</v>
      </c>
      <c r="D21" s="5" t="s">
        <v>272</v>
      </c>
      <c r="E21" s="17" t="s">
        <v>94</v>
      </c>
    </row>
  </sheetData>
  <phoneticPr fontId="17"/>
  <hyperlinks>
    <hyperlink ref="E2" r:id="rId1" xr:uid="{00000000-0004-0000-0200-000000000000}"/>
    <hyperlink ref="E3" r:id="rId2" xr:uid="{00000000-0004-0000-0200-000001000000}"/>
    <hyperlink ref="E4" r:id="rId3" xr:uid="{00000000-0004-0000-0200-000002000000}"/>
    <hyperlink ref="E5" r:id="rId4" xr:uid="{00000000-0004-0000-0200-000003000000}"/>
    <hyperlink ref="E6" r:id="rId5" xr:uid="{00000000-0004-0000-0200-000004000000}"/>
    <hyperlink ref="E7" r:id="rId6" xr:uid="{00000000-0004-0000-0200-000005000000}"/>
    <hyperlink ref="E8" r:id="rId7" xr:uid="{00000000-0004-0000-0200-000006000000}"/>
    <hyperlink ref="E9" r:id="rId8" xr:uid="{00000000-0004-0000-0200-000007000000}"/>
    <hyperlink ref="E10" r:id="rId9" xr:uid="{00000000-0004-0000-0200-000008000000}"/>
    <hyperlink ref="E11" r:id="rId10" xr:uid="{00000000-0004-0000-0200-000009000000}"/>
    <hyperlink ref="E12" r:id="rId11" xr:uid="{00000000-0004-0000-0200-00000A000000}"/>
    <hyperlink ref="E13" r:id="rId12" xr:uid="{00000000-0004-0000-0200-00000B000000}"/>
    <hyperlink ref="E14" r:id="rId13" xr:uid="{00000000-0004-0000-0200-00000C000000}"/>
    <hyperlink ref="E15" r:id="rId14" xr:uid="{00000000-0004-0000-0200-00000D000000}"/>
    <hyperlink ref="E16" r:id="rId15" xr:uid="{00000000-0004-0000-0200-00000E000000}"/>
    <hyperlink ref="E17" r:id="rId16" xr:uid="{00000000-0004-0000-0200-00000F000000}"/>
    <hyperlink ref="E18" r:id="rId17" xr:uid="{00000000-0004-0000-0200-000010000000}"/>
    <hyperlink ref="E19" r:id="rId18" xr:uid="{00000000-0004-0000-0200-000011000000}"/>
    <hyperlink ref="E20" r:id="rId19" xr:uid="{00000000-0004-0000-0200-000012000000}"/>
    <hyperlink ref="E21" r:id="rId20" xr:uid="{00000000-0004-0000-0200-000013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1000"/>
  <sheetViews>
    <sheetView workbookViewId="0">
      <selection activeCell="D18" sqref="D18"/>
    </sheetView>
  </sheetViews>
  <sheetFormatPr baseColWidth="10" defaultColWidth="12.6640625" defaultRowHeight="15" customHeight="1" x14ac:dyDescent="0.15"/>
  <cols>
    <col min="1" max="1" width="18.1640625" customWidth="1"/>
    <col min="2" max="2" width="53.83203125" customWidth="1"/>
    <col min="3" max="6" width="12.6640625" customWidth="1"/>
  </cols>
  <sheetData>
    <row r="1" spans="1:2" ht="15.75" customHeight="1" x14ac:dyDescent="0.15">
      <c r="A1" s="18" t="s">
        <v>105</v>
      </c>
      <c r="B1" s="19" t="s">
        <v>106</v>
      </c>
    </row>
    <row r="2" spans="1:2" ht="15.75" customHeight="1" x14ac:dyDescent="0.15">
      <c r="A2" s="18"/>
      <c r="B2" s="20"/>
    </row>
    <row r="3" spans="1:2" ht="15.75" customHeight="1" x14ac:dyDescent="0.15">
      <c r="A3" s="4" t="s">
        <v>107</v>
      </c>
      <c r="B3" s="4" t="s">
        <v>24</v>
      </c>
    </row>
    <row r="4" spans="1:2" ht="15.75" customHeight="1" x14ac:dyDescent="0.15">
      <c r="A4" s="15" t="s">
        <v>108</v>
      </c>
      <c r="B4" s="15" t="s">
        <v>109</v>
      </c>
    </row>
    <row r="5" spans="1:2" ht="15.75" customHeight="1" x14ac:dyDescent="0.15">
      <c r="A5" s="15" t="s">
        <v>110</v>
      </c>
      <c r="B5" s="15" t="s">
        <v>111</v>
      </c>
    </row>
    <row r="6" spans="1:2" ht="15.75" customHeight="1" x14ac:dyDescent="0.15">
      <c r="A6" s="15" t="s">
        <v>112</v>
      </c>
      <c r="B6" s="15" t="s">
        <v>113</v>
      </c>
    </row>
    <row r="7" spans="1:2" ht="15.75" customHeight="1" x14ac:dyDescent="0.15">
      <c r="A7" s="15" t="s">
        <v>114</v>
      </c>
      <c r="B7" s="15" t="s">
        <v>115</v>
      </c>
    </row>
    <row r="8" spans="1:2" ht="15.75" customHeight="1" x14ac:dyDescent="0.15">
      <c r="A8" s="15" t="s">
        <v>116</v>
      </c>
      <c r="B8" s="15" t="s">
        <v>117</v>
      </c>
    </row>
    <row r="9" spans="1:2" ht="15.75" customHeight="1" x14ac:dyDescent="0.15">
      <c r="A9" s="15" t="s">
        <v>118</v>
      </c>
      <c r="B9" s="15" t="s">
        <v>119</v>
      </c>
    </row>
    <row r="10" spans="1:2" ht="15.75" customHeight="1" x14ac:dyDescent="0.15">
      <c r="A10" s="15" t="s">
        <v>120</v>
      </c>
      <c r="B10" s="15" t="s">
        <v>121</v>
      </c>
    </row>
    <row r="11" spans="1:2" ht="15.75" customHeight="1" x14ac:dyDescent="0.15"/>
    <row r="12" spans="1:2" ht="15.75" customHeight="1" x14ac:dyDescent="0.15"/>
    <row r="13" spans="1:2" ht="15.75" customHeight="1" x14ac:dyDescent="0.15"/>
    <row r="14" spans="1:2" ht="15.75" customHeight="1" x14ac:dyDescent="0.15"/>
    <row r="15" spans="1:2" ht="15.75" customHeight="1" x14ac:dyDescent="0.15"/>
    <row r="16" spans="1:2"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hyperlinks>
    <hyperlink ref="B1"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1000"/>
  <sheetViews>
    <sheetView workbookViewId="0">
      <selection activeCell="K5" sqref="K5"/>
    </sheetView>
  </sheetViews>
  <sheetFormatPr baseColWidth="10" defaultColWidth="12.6640625" defaultRowHeight="15" customHeight="1" x14ac:dyDescent="0.15"/>
  <cols>
    <col min="1" max="1" width="29.5" customWidth="1"/>
    <col min="2" max="3" width="12.6640625" customWidth="1"/>
    <col min="4" max="4" width="29.83203125" customWidth="1"/>
    <col min="5" max="5" width="10.83203125" customWidth="1"/>
    <col min="6" max="6" width="12.6640625" customWidth="1"/>
  </cols>
  <sheetData>
    <row r="1" spans="1:6" ht="15.75" customHeight="1" x14ac:dyDescent="0.15">
      <c r="A1" s="21" t="s">
        <v>23</v>
      </c>
    </row>
    <row r="2" spans="1:6" ht="15.75" customHeight="1" x14ac:dyDescent="0.15">
      <c r="A2" s="47" t="s">
        <v>122</v>
      </c>
      <c r="B2" s="48" t="b">
        <v>1</v>
      </c>
      <c r="C2" s="49"/>
      <c r="D2" s="47" t="s">
        <v>122</v>
      </c>
    </row>
    <row r="3" spans="1:6" ht="15.75" customHeight="1" x14ac:dyDescent="0.15">
      <c r="A3" s="47" t="s">
        <v>274</v>
      </c>
      <c r="B3" s="48" t="b">
        <v>1</v>
      </c>
      <c r="C3" s="49"/>
      <c r="D3" s="47" t="s">
        <v>123</v>
      </c>
    </row>
    <row r="4" spans="1:6" ht="15.75" customHeight="1" x14ac:dyDescent="0.15">
      <c r="A4" s="47" t="s">
        <v>124</v>
      </c>
      <c r="B4" s="48" t="b">
        <v>1</v>
      </c>
      <c r="C4" s="49"/>
      <c r="D4" s="47" t="s">
        <v>124</v>
      </c>
    </row>
    <row r="5" spans="1:6" ht="15.75" customHeight="1" x14ac:dyDescent="0.15">
      <c r="A5" s="47" t="s">
        <v>125</v>
      </c>
      <c r="B5" s="48" t="b">
        <v>1</v>
      </c>
      <c r="C5" s="49"/>
      <c r="D5" s="47" t="s">
        <v>126</v>
      </c>
      <c r="F5" s="51"/>
    </row>
    <row r="6" spans="1:6" ht="15.75" customHeight="1" x14ac:dyDescent="0.15">
      <c r="A6" s="47" t="s">
        <v>127</v>
      </c>
      <c r="B6" s="48" t="b">
        <v>1</v>
      </c>
      <c r="D6" s="47" t="s">
        <v>128</v>
      </c>
    </row>
    <row r="7" spans="1:6" ht="15.75" customHeight="1" x14ac:dyDescent="0.15">
      <c r="A7" s="47" t="s">
        <v>129</v>
      </c>
      <c r="B7" s="48" t="b">
        <v>1</v>
      </c>
      <c r="D7" s="50" t="s">
        <v>130</v>
      </c>
    </row>
    <row r="8" spans="1:6" ht="15.75" customHeight="1" x14ac:dyDescent="0.15">
      <c r="A8" s="47" t="s">
        <v>126</v>
      </c>
      <c r="B8" s="48" t="b">
        <v>1</v>
      </c>
      <c r="D8" s="50" t="s">
        <v>131</v>
      </c>
    </row>
    <row r="9" spans="1:6" ht="15.75" customHeight="1" x14ac:dyDescent="0.15">
      <c r="A9" s="47" t="s">
        <v>128</v>
      </c>
      <c r="B9" s="48" t="b">
        <v>1</v>
      </c>
      <c r="D9" s="50" t="s">
        <v>132</v>
      </c>
      <c r="E9" s="24"/>
      <c r="F9" s="23"/>
    </row>
    <row r="10" spans="1:6" ht="15.75" customHeight="1" x14ac:dyDescent="0.15">
      <c r="A10" s="47" t="s">
        <v>133</v>
      </c>
      <c r="B10" s="48" t="b">
        <v>1</v>
      </c>
      <c r="D10" s="47" t="s">
        <v>134</v>
      </c>
    </row>
    <row r="11" spans="1:6" ht="15.75" customHeight="1" x14ac:dyDescent="0.15">
      <c r="A11" s="47" t="s">
        <v>135</v>
      </c>
      <c r="B11" s="48" t="b">
        <v>1</v>
      </c>
      <c r="D11" s="47" t="s">
        <v>136</v>
      </c>
      <c r="F11" s="23"/>
    </row>
    <row r="12" spans="1:6" ht="15.75" customHeight="1" x14ac:dyDescent="0.15">
      <c r="A12" s="47" t="s">
        <v>277</v>
      </c>
      <c r="B12" s="48" t="b">
        <v>1</v>
      </c>
      <c r="D12" s="47" t="s">
        <v>133</v>
      </c>
    </row>
    <row r="13" spans="1:6" ht="15.75" customHeight="1" x14ac:dyDescent="0.15">
      <c r="A13" s="47" t="s">
        <v>136</v>
      </c>
      <c r="B13" s="48" t="b">
        <v>1</v>
      </c>
      <c r="D13" s="47" t="s">
        <v>135</v>
      </c>
    </row>
    <row r="14" spans="1:6" ht="15.75" customHeight="1" x14ac:dyDescent="0.15">
      <c r="A14" s="50" t="s">
        <v>275</v>
      </c>
      <c r="B14" s="48" t="b">
        <v>1</v>
      </c>
      <c r="D14" s="47" t="s">
        <v>125</v>
      </c>
    </row>
    <row r="15" spans="1:6" ht="15.75" customHeight="1" x14ac:dyDescent="0.15">
      <c r="A15" s="50" t="s">
        <v>131</v>
      </c>
      <c r="B15" s="48" t="b">
        <v>1</v>
      </c>
      <c r="D15" s="47" t="s">
        <v>127</v>
      </c>
    </row>
    <row r="16" spans="1:6" ht="15.75" customHeight="1" x14ac:dyDescent="0.15">
      <c r="A16" s="50" t="s">
        <v>132</v>
      </c>
      <c r="B16" s="48" t="b">
        <v>1</v>
      </c>
      <c r="D16" s="47" t="s">
        <v>129</v>
      </c>
    </row>
    <row r="17" spans="8:8" ht="15.75" customHeight="1" x14ac:dyDescent="0.15"/>
    <row r="18" spans="8:8" ht="15.75" customHeight="1" x14ac:dyDescent="0.15"/>
    <row r="19" spans="8:8" ht="15.75" customHeight="1" x14ac:dyDescent="0.15"/>
    <row r="20" spans="8:8" ht="15.75" customHeight="1" x14ac:dyDescent="0.15"/>
    <row r="21" spans="8:8" ht="15.75" customHeight="1" x14ac:dyDescent="0.15">
      <c r="H21" s="51" t="s">
        <v>278</v>
      </c>
    </row>
    <row r="22" spans="8:8" ht="15.75" customHeight="1" x14ac:dyDescent="0.15"/>
    <row r="23" spans="8:8" ht="15.75" customHeight="1" x14ac:dyDescent="0.15"/>
    <row r="24" spans="8:8" ht="15.75" customHeight="1" x14ac:dyDescent="0.15"/>
    <row r="25" spans="8:8" ht="15.75" customHeight="1" x14ac:dyDescent="0.15"/>
    <row r="26" spans="8:8" ht="15.75" customHeight="1" x14ac:dyDescent="0.15"/>
    <row r="27" spans="8:8" ht="15.75" customHeight="1" x14ac:dyDescent="0.15"/>
    <row r="28" spans="8:8" ht="15.75" customHeight="1" x14ac:dyDescent="0.15"/>
    <row r="29" spans="8:8" ht="15.75" customHeight="1" x14ac:dyDescent="0.15"/>
    <row r="30" spans="8:8" ht="15.75" customHeight="1" x14ac:dyDescent="0.15"/>
    <row r="31" spans="8:8" ht="15.75" customHeight="1" x14ac:dyDescent="0.15"/>
    <row r="32" spans="8:8"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967"/>
  <sheetViews>
    <sheetView zoomScale="88" zoomScaleNormal="59" workbookViewId="0">
      <selection activeCell="H52" sqref="H52"/>
    </sheetView>
  </sheetViews>
  <sheetFormatPr baseColWidth="10" defaultColWidth="12.6640625" defaultRowHeight="15" customHeight="1" x14ac:dyDescent="0.15"/>
  <cols>
    <col min="1" max="1" width="25.33203125" bestFit="1" customWidth="1"/>
    <col min="2" max="2" width="15.83203125" customWidth="1"/>
    <col min="3" max="5" width="12.6640625" customWidth="1"/>
    <col min="6" max="6" width="23.83203125" bestFit="1" customWidth="1"/>
  </cols>
  <sheetData>
    <row r="1" spans="1:6" ht="15.75" customHeight="1" x14ac:dyDescent="0.15">
      <c r="A1" s="25" t="s">
        <v>149</v>
      </c>
    </row>
    <row r="2" spans="1:6" ht="15.75" customHeight="1" x14ac:dyDescent="0.15">
      <c r="A2" s="26" t="s">
        <v>137</v>
      </c>
      <c r="B2" s="26" t="s">
        <v>138</v>
      </c>
      <c r="C2" s="26" t="s">
        <v>139</v>
      </c>
      <c r="D2" s="26" t="s">
        <v>140</v>
      </c>
      <c r="E2" s="26" t="s">
        <v>141</v>
      </c>
      <c r="F2" s="26" t="s">
        <v>142</v>
      </c>
    </row>
    <row r="3" spans="1:6" ht="15.75" customHeight="1" x14ac:dyDescent="0.15">
      <c r="A3" s="27" t="s">
        <v>143</v>
      </c>
      <c r="B3" s="28" t="s">
        <v>150</v>
      </c>
      <c r="C3" s="22" t="s">
        <v>281</v>
      </c>
      <c r="D3" s="22" t="s">
        <v>281</v>
      </c>
      <c r="E3" s="22" t="s">
        <v>144</v>
      </c>
      <c r="F3" s="22"/>
    </row>
    <row r="4" spans="1:6" ht="15.75" customHeight="1" x14ac:dyDescent="0.15">
      <c r="A4" s="27" t="s">
        <v>280</v>
      </c>
      <c r="B4" s="28" t="s">
        <v>150</v>
      </c>
      <c r="C4" s="22"/>
      <c r="D4" s="22"/>
      <c r="E4" s="22" t="s">
        <v>144</v>
      </c>
      <c r="F4" s="22" t="s">
        <v>282</v>
      </c>
    </row>
    <row r="5" spans="1:6" ht="15.75" customHeight="1" x14ac:dyDescent="0.15">
      <c r="A5" s="22" t="s">
        <v>151</v>
      </c>
      <c r="B5" s="29" t="s">
        <v>152</v>
      </c>
      <c r="C5" s="22"/>
      <c r="D5" s="22"/>
      <c r="E5" s="22" t="s">
        <v>144</v>
      </c>
      <c r="F5" s="22"/>
    </row>
    <row r="6" spans="1:6" ht="15.75" customHeight="1" x14ac:dyDescent="0.15">
      <c r="A6" s="27" t="s">
        <v>153</v>
      </c>
      <c r="B6" s="28" t="s">
        <v>152</v>
      </c>
      <c r="C6" s="22"/>
      <c r="D6" s="22"/>
      <c r="E6" s="22" t="s">
        <v>144</v>
      </c>
      <c r="F6" s="22"/>
    </row>
    <row r="7" spans="1:6" ht="15.75" customHeight="1" x14ac:dyDescent="0.15">
      <c r="A7" s="27" t="s">
        <v>154</v>
      </c>
      <c r="B7" s="28" t="s">
        <v>152</v>
      </c>
      <c r="C7" s="22"/>
      <c r="D7" s="22"/>
      <c r="E7" s="22" t="s">
        <v>144</v>
      </c>
      <c r="F7" s="22"/>
    </row>
    <row r="8" spans="1:6" ht="15.75" customHeight="1" x14ac:dyDescent="0.15">
      <c r="A8" s="27" t="s">
        <v>147</v>
      </c>
      <c r="B8" s="28" t="s">
        <v>155</v>
      </c>
      <c r="C8" s="22"/>
      <c r="D8" s="22"/>
      <c r="E8" s="22"/>
      <c r="F8" s="22"/>
    </row>
    <row r="9" spans="1:6" ht="15.75" customHeight="1" x14ac:dyDescent="0.15">
      <c r="A9" s="27" t="s">
        <v>148</v>
      </c>
      <c r="B9" s="28" t="s">
        <v>155</v>
      </c>
      <c r="C9" s="22"/>
      <c r="D9" s="22"/>
      <c r="E9" s="22"/>
      <c r="F9" s="22"/>
    </row>
    <row r="10" spans="1:6" ht="15.75" customHeight="1" x14ac:dyDescent="0.15">
      <c r="A10" s="27" t="s">
        <v>156</v>
      </c>
      <c r="B10" s="28" t="s">
        <v>155</v>
      </c>
      <c r="C10" s="30"/>
      <c r="D10" s="30"/>
      <c r="E10" s="30"/>
      <c r="F10" s="30"/>
    </row>
    <row r="11" spans="1:6" ht="15.75" customHeight="1" x14ac:dyDescent="0.15">
      <c r="A11" s="27" t="s">
        <v>157</v>
      </c>
      <c r="B11" s="28" t="s">
        <v>152</v>
      </c>
      <c r="C11" s="30"/>
      <c r="D11" s="30"/>
      <c r="E11" s="30"/>
      <c r="F11" s="30"/>
    </row>
    <row r="12" spans="1:6" ht="15.75" customHeight="1" x14ac:dyDescent="0.15">
      <c r="A12" s="25"/>
    </row>
    <row r="13" spans="1:6" ht="15.75" customHeight="1" x14ac:dyDescent="0.15">
      <c r="A13" s="25" t="s">
        <v>283</v>
      </c>
    </row>
    <row r="14" spans="1:6" ht="15.75" customHeight="1" x14ac:dyDescent="0.15">
      <c r="A14" s="26" t="s">
        <v>137</v>
      </c>
      <c r="B14" s="26" t="s">
        <v>138</v>
      </c>
      <c r="C14" s="26" t="s">
        <v>139</v>
      </c>
      <c r="D14" s="26" t="s">
        <v>140</v>
      </c>
      <c r="E14" s="26" t="s">
        <v>141</v>
      </c>
      <c r="F14" s="26" t="s">
        <v>142</v>
      </c>
    </row>
    <row r="15" spans="1:6" ht="15.75" customHeight="1" x14ac:dyDescent="0.15">
      <c r="A15" s="22" t="s">
        <v>143</v>
      </c>
      <c r="B15" s="31" t="s">
        <v>150</v>
      </c>
      <c r="C15" s="22" t="s">
        <v>281</v>
      </c>
      <c r="D15" s="22" t="s">
        <v>281</v>
      </c>
      <c r="E15" s="22" t="s">
        <v>144</v>
      </c>
      <c r="F15" s="22"/>
    </row>
    <row r="16" spans="1:6" ht="15.75" customHeight="1" x14ac:dyDescent="0.15">
      <c r="A16" s="31" t="s">
        <v>284</v>
      </c>
      <c r="B16" s="32" t="s">
        <v>159</v>
      </c>
      <c r="C16" s="22"/>
      <c r="D16" s="22"/>
      <c r="E16" s="22" t="s">
        <v>144</v>
      </c>
      <c r="F16" s="22"/>
    </row>
    <row r="17" spans="1:6" ht="15.75" customHeight="1" x14ac:dyDescent="0.15">
      <c r="A17" s="22" t="s">
        <v>287</v>
      </c>
      <c r="B17" s="22" t="s">
        <v>155</v>
      </c>
      <c r="C17" s="22"/>
      <c r="D17" s="22"/>
      <c r="E17" s="22" t="s">
        <v>144</v>
      </c>
      <c r="F17" s="22"/>
    </row>
    <row r="18" spans="1:6" ht="15.75" customHeight="1" x14ac:dyDescent="0.15">
      <c r="A18" s="25"/>
    </row>
    <row r="19" spans="1:6" ht="15.75" customHeight="1" x14ac:dyDescent="0.15">
      <c r="A19" s="25" t="s">
        <v>158</v>
      </c>
    </row>
    <row r="20" spans="1:6" ht="15.75" customHeight="1" x14ac:dyDescent="0.15">
      <c r="A20" s="54" t="s">
        <v>137</v>
      </c>
      <c r="B20" s="54" t="s">
        <v>138</v>
      </c>
      <c r="C20" s="54" t="s">
        <v>139</v>
      </c>
      <c r="D20" s="54" t="s">
        <v>140</v>
      </c>
      <c r="E20" s="26" t="s">
        <v>141</v>
      </c>
      <c r="F20" s="26" t="s">
        <v>142</v>
      </c>
    </row>
    <row r="21" spans="1:6" ht="15.75" customHeight="1" x14ac:dyDescent="0.15">
      <c r="A21" s="55" t="s">
        <v>143</v>
      </c>
      <c r="B21" s="56" t="s">
        <v>290</v>
      </c>
      <c r="C21" s="55" t="s">
        <v>281</v>
      </c>
      <c r="D21" s="55" t="s">
        <v>281</v>
      </c>
      <c r="E21" s="29" t="s">
        <v>144</v>
      </c>
      <c r="F21" s="22"/>
    </row>
    <row r="22" spans="1:6" ht="15.75" customHeight="1" x14ac:dyDescent="0.15">
      <c r="A22" s="55" t="s">
        <v>288</v>
      </c>
      <c r="B22" s="31" t="s">
        <v>150</v>
      </c>
      <c r="C22" s="55"/>
      <c r="D22" s="55"/>
      <c r="E22" s="29" t="s">
        <v>281</v>
      </c>
      <c r="F22" s="22" t="s">
        <v>291</v>
      </c>
    </row>
    <row r="23" spans="1:6" ht="15.75" customHeight="1" x14ac:dyDescent="0.15">
      <c r="A23" s="55" t="s">
        <v>289</v>
      </c>
      <c r="B23" s="31" t="s">
        <v>150</v>
      </c>
      <c r="C23" s="55"/>
      <c r="D23" s="55"/>
      <c r="E23" s="29" t="s">
        <v>281</v>
      </c>
      <c r="F23" s="22" t="s">
        <v>292</v>
      </c>
    </row>
    <row r="24" spans="1:6" ht="15.75" customHeight="1" x14ac:dyDescent="0.15">
      <c r="A24" s="56" t="s">
        <v>151</v>
      </c>
      <c r="B24" s="56" t="s">
        <v>159</v>
      </c>
      <c r="C24" s="55"/>
      <c r="D24" s="55"/>
      <c r="E24" s="29" t="s">
        <v>144</v>
      </c>
      <c r="F24" s="22"/>
    </row>
    <row r="25" spans="1:6" ht="15.75" customHeight="1" x14ac:dyDescent="0.15">
      <c r="A25" s="55" t="s">
        <v>160</v>
      </c>
      <c r="B25" s="56" t="s">
        <v>159</v>
      </c>
      <c r="C25" s="55"/>
      <c r="D25" s="55"/>
      <c r="E25" s="29" t="s">
        <v>144</v>
      </c>
      <c r="F25" s="22"/>
    </row>
    <row r="26" spans="1:6" ht="15.75" customHeight="1" x14ac:dyDescent="0.15">
      <c r="A26" s="27" t="s">
        <v>161</v>
      </c>
      <c r="B26" s="27" t="s">
        <v>162</v>
      </c>
      <c r="C26" s="27"/>
      <c r="D26" s="27"/>
      <c r="E26" s="22" t="s">
        <v>144</v>
      </c>
      <c r="F26" s="22"/>
    </row>
    <row r="27" spans="1:6" ht="15.75" customHeight="1" x14ac:dyDescent="0.15">
      <c r="A27" s="22" t="s">
        <v>147</v>
      </c>
      <c r="B27" s="22" t="s">
        <v>155</v>
      </c>
      <c r="C27" s="22"/>
      <c r="D27" s="22"/>
      <c r="E27" s="22"/>
      <c r="F27" s="22"/>
    </row>
    <row r="28" spans="1:6" ht="15.75" customHeight="1" x14ac:dyDescent="0.15">
      <c r="A28" s="22" t="s">
        <v>148</v>
      </c>
      <c r="B28" s="22" t="s">
        <v>155</v>
      </c>
      <c r="C28" s="22"/>
      <c r="D28" s="22"/>
      <c r="E28" s="22"/>
      <c r="F28" s="22"/>
    </row>
    <row r="29" spans="1:6" ht="15.75" customHeight="1" x14ac:dyDescent="0.15">
      <c r="A29" s="25"/>
    </row>
    <row r="30" spans="1:6" ht="15.75" customHeight="1" x14ac:dyDescent="0.15">
      <c r="A30" s="25" t="s">
        <v>163</v>
      </c>
    </row>
    <row r="31" spans="1:6" ht="15.75" customHeight="1" x14ac:dyDescent="0.15">
      <c r="A31" s="26" t="s">
        <v>137</v>
      </c>
      <c r="B31" s="26" t="s">
        <v>138</v>
      </c>
      <c r="C31" s="26" t="s">
        <v>139</v>
      </c>
      <c r="D31" s="26" t="s">
        <v>140</v>
      </c>
      <c r="E31" s="26" t="s">
        <v>141</v>
      </c>
      <c r="F31" s="26" t="s">
        <v>142</v>
      </c>
    </row>
    <row r="32" spans="1:6" ht="15.75" customHeight="1" x14ac:dyDescent="0.15">
      <c r="A32" s="22" t="s">
        <v>143</v>
      </c>
      <c r="B32" s="31" t="s">
        <v>150</v>
      </c>
      <c r="C32" s="22" t="s">
        <v>281</v>
      </c>
      <c r="D32" s="22" t="s">
        <v>281</v>
      </c>
      <c r="E32" s="22" t="s">
        <v>144</v>
      </c>
      <c r="F32" s="22"/>
    </row>
    <row r="33" spans="1:6" ht="15.75" customHeight="1" x14ac:dyDescent="0.15">
      <c r="A33" s="31" t="s">
        <v>285</v>
      </c>
      <c r="B33" s="32" t="s">
        <v>159</v>
      </c>
      <c r="C33" s="22"/>
      <c r="E33" s="22"/>
      <c r="F33" s="22"/>
    </row>
    <row r="34" spans="1:6" ht="15.75" customHeight="1" x14ac:dyDescent="0.15">
      <c r="A34" s="22" t="s">
        <v>147</v>
      </c>
      <c r="B34" s="32" t="s">
        <v>155</v>
      </c>
      <c r="C34" s="22"/>
      <c r="D34" s="22"/>
      <c r="E34" s="22"/>
      <c r="F34" s="22"/>
    </row>
    <row r="35" spans="1:6" ht="15.75" customHeight="1" x14ac:dyDescent="0.15">
      <c r="A35" s="32" t="s">
        <v>148</v>
      </c>
      <c r="B35" s="30" t="s">
        <v>155</v>
      </c>
      <c r="C35" s="30"/>
      <c r="D35" s="30"/>
      <c r="E35" s="30"/>
      <c r="F35" s="30"/>
    </row>
    <row r="36" spans="1:6" ht="15.75" customHeight="1" x14ac:dyDescent="0.15">
      <c r="A36" s="25"/>
    </row>
    <row r="37" spans="1:6" ht="15.75" customHeight="1" x14ac:dyDescent="0.15">
      <c r="A37" s="25" t="s">
        <v>166</v>
      </c>
    </row>
    <row r="38" spans="1:6" ht="15.75" customHeight="1" x14ac:dyDescent="0.15">
      <c r="A38" s="26" t="s">
        <v>137</v>
      </c>
      <c r="B38" s="26" t="s">
        <v>138</v>
      </c>
      <c r="C38" s="26" t="s">
        <v>139</v>
      </c>
      <c r="D38" s="26" t="s">
        <v>140</v>
      </c>
      <c r="E38" s="26" t="s">
        <v>141</v>
      </c>
      <c r="F38" s="26" t="s">
        <v>142</v>
      </c>
    </row>
    <row r="39" spans="1:6" ht="15.75" customHeight="1" x14ac:dyDescent="0.15">
      <c r="A39" s="22" t="s">
        <v>143</v>
      </c>
      <c r="B39" s="31" t="s">
        <v>150</v>
      </c>
      <c r="C39" s="22" t="s">
        <v>281</v>
      </c>
      <c r="D39" s="22" t="s">
        <v>281</v>
      </c>
      <c r="E39" s="22" t="s">
        <v>144</v>
      </c>
      <c r="F39" s="22"/>
    </row>
    <row r="40" spans="1:6" ht="15.75" customHeight="1" x14ac:dyDescent="0.15">
      <c r="A40" s="32" t="s">
        <v>286</v>
      </c>
      <c r="B40" s="32" t="s">
        <v>159</v>
      </c>
      <c r="C40" s="22"/>
      <c r="D40" s="22"/>
      <c r="E40" s="22"/>
      <c r="F40" s="22"/>
    </row>
    <row r="41" spans="1:6" ht="15.75" customHeight="1" x14ac:dyDescent="0.15">
      <c r="A41" s="32" t="s">
        <v>147</v>
      </c>
      <c r="B41" s="30" t="s">
        <v>155</v>
      </c>
      <c r="C41" s="30"/>
      <c r="D41" s="30"/>
      <c r="E41" s="30"/>
      <c r="F41" s="30"/>
    </row>
    <row r="42" spans="1:6" ht="15.75" customHeight="1" x14ac:dyDescent="0.15">
      <c r="A42" s="32" t="s">
        <v>148</v>
      </c>
      <c r="B42" s="30" t="s">
        <v>155</v>
      </c>
      <c r="C42" s="30"/>
      <c r="D42" s="30"/>
      <c r="E42" s="30"/>
      <c r="F42" s="30"/>
    </row>
    <row r="43" spans="1:6" ht="15.75" customHeight="1" x14ac:dyDescent="0.15">
      <c r="A43" s="25"/>
      <c r="E43" s="23"/>
    </row>
    <row r="44" spans="1:6" ht="15.75" customHeight="1" x14ac:dyDescent="0.15">
      <c r="A44" s="25" t="s">
        <v>167</v>
      </c>
    </row>
    <row r="45" spans="1:6" ht="15.75" customHeight="1" x14ac:dyDescent="0.15">
      <c r="A45" s="26" t="s">
        <v>137</v>
      </c>
      <c r="B45" s="26" t="s">
        <v>138</v>
      </c>
      <c r="C45" s="26" t="s">
        <v>139</v>
      </c>
      <c r="D45" s="26" t="s">
        <v>140</v>
      </c>
      <c r="E45" s="26" t="s">
        <v>141</v>
      </c>
      <c r="F45" s="26" t="s">
        <v>142</v>
      </c>
    </row>
    <row r="46" spans="1:6" ht="15.75" customHeight="1" x14ac:dyDescent="0.15">
      <c r="A46" s="22" t="s">
        <v>143</v>
      </c>
      <c r="B46" s="56" t="s">
        <v>290</v>
      </c>
      <c r="C46" s="22" t="s">
        <v>281</v>
      </c>
      <c r="D46" s="22" t="s">
        <v>281</v>
      </c>
      <c r="E46" s="22" t="s">
        <v>144</v>
      </c>
      <c r="F46" s="22"/>
    </row>
    <row r="47" spans="1:6" ht="15.75" customHeight="1" x14ac:dyDescent="0.15">
      <c r="A47" s="22" t="s">
        <v>145</v>
      </c>
      <c r="B47" s="32" t="s">
        <v>150</v>
      </c>
      <c r="D47" s="22"/>
      <c r="E47" s="22" t="s">
        <v>144</v>
      </c>
      <c r="F47" s="22" t="s">
        <v>146</v>
      </c>
    </row>
    <row r="48" spans="1:6" ht="15.75" customHeight="1" x14ac:dyDescent="0.15">
      <c r="A48" s="22" t="s">
        <v>164</v>
      </c>
      <c r="B48" s="22" t="s">
        <v>150</v>
      </c>
      <c r="C48" s="22"/>
      <c r="D48" s="22"/>
      <c r="E48" s="22" t="s">
        <v>144</v>
      </c>
      <c r="F48" s="22" t="s">
        <v>165</v>
      </c>
    </row>
    <row r="49" spans="1:6" ht="15.75" customHeight="1" x14ac:dyDescent="0.15">
      <c r="A49" s="22" t="s">
        <v>304</v>
      </c>
      <c r="B49" s="22" t="s">
        <v>150</v>
      </c>
      <c r="C49" s="22"/>
      <c r="D49" s="22"/>
      <c r="E49" s="22" t="s">
        <v>144</v>
      </c>
      <c r="F49" s="22" t="s">
        <v>305</v>
      </c>
    </row>
    <row r="50" spans="1:6" ht="15.75" customHeight="1" x14ac:dyDescent="0.15">
      <c r="A50" s="22" t="s">
        <v>168</v>
      </c>
      <c r="B50" s="22" t="s">
        <v>168</v>
      </c>
      <c r="C50" s="22"/>
      <c r="D50" s="22"/>
      <c r="E50" s="22" t="s">
        <v>144</v>
      </c>
      <c r="F50" s="22"/>
    </row>
    <row r="51" spans="1:6" ht="15.75" customHeight="1" x14ac:dyDescent="0.15">
      <c r="A51" s="22" t="s">
        <v>169</v>
      </c>
      <c r="B51" s="22" t="s">
        <v>169</v>
      </c>
      <c r="C51" s="22"/>
      <c r="D51" s="22"/>
      <c r="E51" s="22" t="s">
        <v>144</v>
      </c>
      <c r="F51" s="22"/>
    </row>
    <row r="52" spans="1:6" ht="15.75" customHeight="1" x14ac:dyDescent="0.15">
      <c r="A52" s="22" t="s">
        <v>170</v>
      </c>
      <c r="B52" s="22" t="s">
        <v>171</v>
      </c>
      <c r="C52" s="22"/>
      <c r="D52" s="22"/>
      <c r="E52" s="22" t="s">
        <v>144</v>
      </c>
      <c r="F52" s="22"/>
    </row>
    <row r="53" spans="1:6" ht="15.75" customHeight="1" x14ac:dyDescent="0.15">
      <c r="A53" s="30" t="s">
        <v>147</v>
      </c>
      <c r="B53" s="30" t="s">
        <v>155</v>
      </c>
      <c r="C53" s="30"/>
      <c r="D53" s="30"/>
      <c r="E53" s="30"/>
      <c r="F53" s="30"/>
    </row>
    <row r="54" spans="1:6" ht="15.75" customHeight="1" x14ac:dyDescent="0.15">
      <c r="A54" s="30" t="s">
        <v>148</v>
      </c>
      <c r="B54" s="30" t="s">
        <v>155</v>
      </c>
      <c r="C54" s="30"/>
      <c r="D54" s="30"/>
      <c r="E54" s="30"/>
      <c r="F54" s="30"/>
    </row>
    <row r="55" spans="1:6" ht="15.75" customHeight="1" x14ac:dyDescent="0.15"/>
    <row r="56" spans="1:6" ht="15.75" customHeight="1" x14ac:dyDescent="0.15">
      <c r="A56" s="25" t="s">
        <v>172</v>
      </c>
    </row>
    <row r="57" spans="1:6" ht="15.75" customHeight="1" x14ac:dyDescent="0.15">
      <c r="A57" s="26" t="s">
        <v>137</v>
      </c>
      <c r="B57" s="26" t="s">
        <v>138</v>
      </c>
      <c r="C57" s="26" t="s">
        <v>139</v>
      </c>
      <c r="D57" s="26" t="s">
        <v>140</v>
      </c>
      <c r="E57" s="26" t="s">
        <v>141</v>
      </c>
      <c r="F57" s="26" t="s">
        <v>142</v>
      </c>
    </row>
    <row r="58" spans="1:6" ht="15.75" customHeight="1" x14ac:dyDescent="0.15">
      <c r="A58" s="22" t="s">
        <v>143</v>
      </c>
      <c r="B58" s="32" t="s">
        <v>150</v>
      </c>
      <c r="C58" s="22" t="s">
        <v>281</v>
      </c>
      <c r="D58" s="22"/>
      <c r="E58" s="22" t="s">
        <v>144</v>
      </c>
      <c r="F58" s="22"/>
    </row>
    <row r="59" spans="1:6" ht="15.75" customHeight="1" x14ac:dyDescent="0.15">
      <c r="A59" s="22" t="s">
        <v>145</v>
      </c>
      <c r="B59" s="31" t="s">
        <v>150</v>
      </c>
      <c r="C59" s="22"/>
      <c r="D59" s="22"/>
      <c r="E59" s="22" t="s">
        <v>144</v>
      </c>
      <c r="F59" s="22" t="s">
        <v>146</v>
      </c>
    </row>
    <row r="60" spans="1:6" ht="15.75" customHeight="1" x14ac:dyDescent="0.15">
      <c r="A60" s="22" t="s">
        <v>164</v>
      </c>
      <c r="B60" s="22" t="s">
        <v>150</v>
      </c>
      <c r="C60" s="22"/>
      <c r="D60" s="22"/>
      <c r="E60" s="22" t="s">
        <v>144</v>
      </c>
      <c r="F60" s="22" t="s">
        <v>165</v>
      </c>
    </row>
    <row r="61" spans="1:6" ht="15.75" customHeight="1" x14ac:dyDescent="0.15">
      <c r="A61" s="22" t="s">
        <v>147</v>
      </c>
      <c r="B61" s="22" t="s">
        <v>155</v>
      </c>
      <c r="C61" s="22"/>
      <c r="D61" s="22"/>
      <c r="E61" s="22"/>
      <c r="F61" s="22"/>
    </row>
    <row r="62" spans="1:6" ht="15.75" customHeight="1" x14ac:dyDescent="0.15">
      <c r="A62" s="22" t="s">
        <v>148</v>
      </c>
      <c r="B62" s="22" t="s">
        <v>155</v>
      </c>
      <c r="C62" s="22"/>
      <c r="D62" s="22"/>
      <c r="E62" s="22"/>
      <c r="F62" s="22"/>
    </row>
    <row r="63" spans="1:6" ht="15.75" customHeight="1" x14ac:dyDescent="0.15"/>
    <row r="64" spans="1:6" ht="15.75" customHeight="1" x14ac:dyDescent="0.15"/>
    <row r="65" spans="1:6" ht="15.75" customHeight="1" x14ac:dyDescent="0.15">
      <c r="A65" s="25" t="s">
        <v>173</v>
      </c>
    </row>
    <row r="66" spans="1:6" ht="15.75" customHeight="1" x14ac:dyDescent="0.15">
      <c r="A66" s="26" t="s">
        <v>137</v>
      </c>
      <c r="B66" s="26" t="s">
        <v>138</v>
      </c>
      <c r="C66" s="26" t="s">
        <v>139</v>
      </c>
      <c r="D66" s="26" t="s">
        <v>140</v>
      </c>
      <c r="E66" s="26" t="s">
        <v>141</v>
      </c>
      <c r="F66" s="26" t="s">
        <v>142</v>
      </c>
    </row>
    <row r="67" spans="1:6" ht="15.75" customHeight="1" x14ac:dyDescent="0.15">
      <c r="A67" s="27" t="s">
        <v>143</v>
      </c>
      <c r="B67" s="28" t="s">
        <v>150</v>
      </c>
      <c r="C67" s="22" t="s">
        <v>281</v>
      </c>
      <c r="D67" s="22"/>
      <c r="E67" s="22" t="s">
        <v>144</v>
      </c>
      <c r="F67" s="22"/>
    </row>
    <row r="68" spans="1:6" ht="15.75" customHeight="1" x14ac:dyDescent="0.15">
      <c r="A68" s="27" t="s">
        <v>164</v>
      </c>
      <c r="B68" s="28" t="s">
        <v>150</v>
      </c>
      <c r="C68" s="22"/>
      <c r="D68" s="22"/>
      <c r="E68" s="22" t="s">
        <v>144</v>
      </c>
      <c r="F68" s="22" t="s">
        <v>174</v>
      </c>
    </row>
    <row r="69" spans="1:6" ht="15.75" customHeight="1" x14ac:dyDescent="0.15">
      <c r="A69" s="27" t="s">
        <v>175</v>
      </c>
      <c r="B69" s="28" t="s">
        <v>162</v>
      </c>
      <c r="C69" s="22"/>
      <c r="D69" s="22"/>
      <c r="E69" s="22"/>
      <c r="F69" s="22"/>
    </row>
    <row r="70" spans="1:6" ht="15.75" customHeight="1" x14ac:dyDescent="0.15">
      <c r="A70" s="27" t="s">
        <v>176</v>
      </c>
      <c r="B70" s="28" t="s">
        <v>171</v>
      </c>
      <c r="C70" s="22"/>
      <c r="D70" s="22"/>
      <c r="E70" s="22" t="s">
        <v>144</v>
      </c>
      <c r="F70" s="22"/>
    </row>
    <row r="71" spans="1:6" ht="15.75" customHeight="1" x14ac:dyDescent="0.15">
      <c r="A71" s="27" t="s">
        <v>147</v>
      </c>
      <c r="B71" s="28" t="s">
        <v>155</v>
      </c>
      <c r="C71" s="30"/>
      <c r="D71" s="30"/>
      <c r="E71" s="30"/>
      <c r="F71" s="30"/>
    </row>
    <row r="72" spans="1:6" ht="15.75" customHeight="1" x14ac:dyDescent="0.15">
      <c r="A72" s="27" t="s">
        <v>148</v>
      </c>
      <c r="B72" s="28" t="s">
        <v>155</v>
      </c>
      <c r="C72" s="30"/>
      <c r="D72" s="30"/>
      <c r="E72" s="30"/>
      <c r="F72" s="30"/>
    </row>
    <row r="73" spans="1:6" ht="15.75" customHeight="1" x14ac:dyDescent="0.15"/>
    <row r="74" spans="1:6" ht="15.75" customHeight="1" x14ac:dyDescent="0.15">
      <c r="A74" s="25" t="s">
        <v>303</v>
      </c>
    </row>
    <row r="75" spans="1:6" ht="15.75" customHeight="1" x14ac:dyDescent="0.15">
      <c r="A75" s="26" t="s">
        <v>137</v>
      </c>
      <c r="B75" s="26" t="s">
        <v>138</v>
      </c>
      <c r="C75" s="26" t="s">
        <v>139</v>
      </c>
      <c r="D75" s="26" t="s">
        <v>140</v>
      </c>
      <c r="E75" s="26" t="s">
        <v>141</v>
      </c>
      <c r="F75" s="26" t="s">
        <v>142</v>
      </c>
    </row>
    <row r="76" spans="1:6" ht="15.75" customHeight="1" x14ac:dyDescent="0.15">
      <c r="A76" s="22" t="s">
        <v>143</v>
      </c>
      <c r="B76" s="31" t="s">
        <v>150</v>
      </c>
      <c r="C76" s="22" t="s">
        <v>281</v>
      </c>
      <c r="D76" s="22" t="s">
        <v>281</v>
      </c>
      <c r="E76" s="22" t="s">
        <v>144</v>
      </c>
      <c r="F76" s="22"/>
    </row>
    <row r="77" spans="1:6" ht="15.75" customHeight="1" x14ac:dyDescent="0.15">
      <c r="A77" s="31" t="s">
        <v>293</v>
      </c>
      <c r="B77" s="32" t="s">
        <v>159</v>
      </c>
      <c r="C77" s="22"/>
      <c r="E77" s="22" t="s">
        <v>144</v>
      </c>
      <c r="F77" s="22"/>
    </row>
    <row r="78" spans="1:6" ht="15.75" customHeight="1" x14ac:dyDescent="0.15">
      <c r="A78" s="22" t="s">
        <v>147</v>
      </c>
      <c r="B78" s="32" t="s">
        <v>155</v>
      </c>
      <c r="C78" s="22"/>
      <c r="D78" s="22"/>
      <c r="E78" s="22"/>
      <c r="F78" s="22"/>
    </row>
    <row r="79" spans="1:6" ht="15.75" customHeight="1" x14ac:dyDescent="0.15">
      <c r="A79" s="32" t="s">
        <v>148</v>
      </c>
      <c r="B79" s="30" t="s">
        <v>155</v>
      </c>
      <c r="C79" s="30"/>
      <c r="D79" s="30"/>
      <c r="E79" s="30"/>
      <c r="F79" s="30"/>
    </row>
    <row r="80" spans="1:6"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sheetData>
  <phoneticPr fontId="17"/>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1000"/>
  <sheetViews>
    <sheetView workbookViewId="0">
      <selection activeCell="I28" sqref="I28"/>
    </sheetView>
  </sheetViews>
  <sheetFormatPr baseColWidth="10" defaultColWidth="12.6640625" defaultRowHeight="15" customHeight="1" x14ac:dyDescent="0.15"/>
  <cols>
    <col min="1" max="6" width="12.6640625" customWidth="1"/>
  </cols>
  <sheetData>
    <row r="1" ht="15.75" customHeight="1" x14ac:dyDescent="0.15"/>
    <row r="2" ht="15.75" customHeight="1" x14ac:dyDescent="0.15"/>
    <row r="3" ht="15.75" customHeight="1" x14ac:dyDescent="0.15"/>
    <row r="4" ht="15.75" customHeight="1" x14ac:dyDescent="0.15"/>
    <row r="5" ht="15.75" customHeight="1" x14ac:dyDescent="0.15"/>
    <row r="6" ht="15.75" customHeight="1" x14ac:dyDescent="0.15"/>
    <row r="7" ht="15.75" customHeight="1" x14ac:dyDescent="0.15"/>
    <row r="8" ht="15.75" customHeight="1" x14ac:dyDescent="0.15"/>
    <row r="9" ht="15.75" customHeight="1" x14ac:dyDescent="0.15"/>
    <row r="10" ht="15.75" customHeight="1" x14ac:dyDescent="0.15"/>
    <row r="11" ht="15.75" customHeight="1" x14ac:dyDescent="0.15"/>
    <row r="12" ht="15.75" customHeight="1" x14ac:dyDescent="0.15"/>
    <row r="13" ht="15.75" customHeight="1" x14ac:dyDescent="0.15"/>
    <row r="14" ht="15.75" customHeight="1" x14ac:dyDescent="0.15"/>
    <row r="15" ht="15.75" customHeight="1" x14ac:dyDescent="0.15"/>
    <row r="16"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H1011"/>
  <sheetViews>
    <sheetView showGridLines="0" topLeftCell="A83" workbookViewId="0">
      <selection activeCell="G59" sqref="G59"/>
    </sheetView>
  </sheetViews>
  <sheetFormatPr baseColWidth="10" defaultColWidth="12.6640625" defaultRowHeight="15" customHeight="1" x14ac:dyDescent="0.15"/>
  <cols>
    <col min="1" max="2" width="2.6640625" customWidth="1"/>
    <col min="3" max="3" width="24.33203125" customWidth="1"/>
    <col min="4" max="4" width="12.6640625" customWidth="1"/>
    <col min="5" max="5" width="25.1640625" style="99" customWidth="1"/>
    <col min="6" max="6" width="16.83203125" customWidth="1"/>
    <col min="7" max="7" width="8.6640625" style="87" bestFit="1" customWidth="1"/>
    <col min="8" max="8" width="25.6640625" customWidth="1"/>
  </cols>
  <sheetData>
    <row r="1" spans="1:8" ht="15.75" customHeight="1" x14ac:dyDescent="0.2">
      <c r="A1" s="33"/>
      <c r="B1" s="34"/>
      <c r="C1" s="33"/>
      <c r="D1" s="33"/>
      <c r="E1" s="89"/>
      <c r="F1" s="33"/>
      <c r="G1" s="83"/>
      <c r="H1" s="33"/>
    </row>
    <row r="2" spans="1:8" ht="15.75" customHeight="1" x14ac:dyDescent="0.2">
      <c r="A2" s="33"/>
      <c r="B2" s="34"/>
      <c r="C2" s="33"/>
      <c r="D2" s="33"/>
      <c r="E2" s="89"/>
      <c r="F2" s="33"/>
      <c r="G2" s="83"/>
      <c r="H2" s="33"/>
    </row>
    <row r="3" spans="1:8" ht="15.75" customHeight="1" x14ac:dyDescent="0.2">
      <c r="A3" s="33"/>
      <c r="B3" s="34" t="s">
        <v>177</v>
      </c>
      <c r="C3" s="33"/>
      <c r="D3" s="33"/>
      <c r="E3" s="89"/>
      <c r="F3" s="33"/>
      <c r="G3" s="83"/>
      <c r="H3" s="33"/>
    </row>
    <row r="4" spans="1:8" ht="15.75" customHeight="1" x14ac:dyDescent="0.2">
      <c r="A4" s="33"/>
      <c r="B4" s="34"/>
      <c r="C4" s="26" t="s">
        <v>107</v>
      </c>
      <c r="D4" s="26" t="s">
        <v>178</v>
      </c>
      <c r="E4" s="88" t="s">
        <v>179</v>
      </c>
      <c r="F4" s="26" t="s">
        <v>180</v>
      </c>
      <c r="G4" s="88" t="s">
        <v>181</v>
      </c>
      <c r="H4" s="26" t="s">
        <v>182</v>
      </c>
    </row>
    <row r="5" spans="1:8" ht="15.75" customHeight="1" x14ac:dyDescent="0.2">
      <c r="A5" s="33"/>
      <c r="B5" s="34"/>
      <c r="C5" s="70" t="s">
        <v>306</v>
      </c>
      <c r="D5" s="22" t="s">
        <v>307</v>
      </c>
      <c r="E5" s="80" t="s">
        <v>312</v>
      </c>
      <c r="F5" s="22" t="s">
        <v>362</v>
      </c>
      <c r="G5" s="84" t="s">
        <v>309</v>
      </c>
      <c r="H5" s="22" t="s">
        <v>310</v>
      </c>
    </row>
    <row r="6" spans="1:8" ht="15.75" customHeight="1" x14ac:dyDescent="0.2">
      <c r="A6" s="33"/>
      <c r="B6" s="34"/>
      <c r="C6" s="77"/>
      <c r="D6" s="22" t="s">
        <v>308</v>
      </c>
      <c r="E6" s="90"/>
      <c r="F6" s="22" t="s">
        <v>308</v>
      </c>
      <c r="G6" s="84"/>
      <c r="H6" s="22" t="s">
        <v>311</v>
      </c>
    </row>
    <row r="7" spans="1:8" ht="15.75" customHeight="1" x14ac:dyDescent="0.2">
      <c r="A7" s="33"/>
      <c r="B7" s="34"/>
      <c r="C7" s="78" t="s">
        <v>313</v>
      </c>
      <c r="D7" s="32" t="s">
        <v>307</v>
      </c>
      <c r="E7" s="91" t="s">
        <v>316</v>
      </c>
      <c r="F7" s="28" t="s">
        <v>363</v>
      </c>
      <c r="G7" s="85"/>
      <c r="H7" s="28" t="s">
        <v>358</v>
      </c>
    </row>
    <row r="8" spans="1:8" ht="15.75" customHeight="1" x14ac:dyDescent="0.2">
      <c r="A8" s="33"/>
      <c r="B8" s="34"/>
      <c r="C8" s="78" t="s">
        <v>315</v>
      </c>
      <c r="D8" s="32" t="s">
        <v>308</v>
      </c>
      <c r="E8" s="92"/>
      <c r="F8" s="28" t="s">
        <v>364</v>
      </c>
      <c r="G8" s="85"/>
      <c r="H8" s="28" t="s">
        <v>359</v>
      </c>
    </row>
    <row r="9" spans="1:8" ht="15.75" customHeight="1" x14ac:dyDescent="0.2">
      <c r="A9" s="33"/>
      <c r="B9" s="34"/>
      <c r="C9" s="80" t="s">
        <v>317</v>
      </c>
      <c r="D9" s="29" t="s">
        <v>307</v>
      </c>
      <c r="E9" s="92"/>
      <c r="F9" s="29" t="s">
        <v>362</v>
      </c>
      <c r="G9" s="86"/>
      <c r="H9" s="29" t="s">
        <v>361</v>
      </c>
    </row>
    <row r="10" spans="1:8" ht="15.75" customHeight="1" x14ac:dyDescent="0.2">
      <c r="A10" s="33"/>
      <c r="B10" s="34"/>
      <c r="C10" s="81"/>
      <c r="D10" s="28" t="s">
        <v>308</v>
      </c>
      <c r="E10" s="92"/>
      <c r="F10" s="28" t="s">
        <v>365</v>
      </c>
      <c r="G10" s="85"/>
      <c r="H10" s="28" t="s">
        <v>360</v>
      </c>
    </row>
    <row r="11" spans="1:8" ht="15.75" customHeight="1" x14ac:dyDescent="0.2">
      <c r="A11" s="33"/>
      <c r="B11" s="34"/>
      <c r="C11" s="27" t="s">
        <v>314</v>
      </c>
      <c r="D11" s="28" t="s">
        <v>308</v>
      </c>
      <c r="E11" s="92"/>
      <c r="F11" s="28" t="s">
        <v>308</v>
      </c>
      <c r="G11" s="85"/>
      <c r="H11" s="28" t="s">
        <v>381</v>
      </c>
    </row>
    <row r="12" spans="1:8" ht="15.75" customHeight="1" x14ac:dyDescent="0.2">
      <c r="A12" s="33"/>
      <c r="B12" s="34"/>
      <c r="C12" s="69" t="s">
        <v>318</v>
      </c>
      <c r="D12" s="28" t="s">
        <v>307</v>
      </c>
      <c r="E12" s="92"/>
      <c r="F12" s="28" t="s">
        <v>366</v>
      </c>
      <c r="G12" s="85" t="s">
        <v>281</v>
      </c>
      <c r="H12" s="28" t="s">
        <v>382</v>
      </c>
    </row>
    <row r="13" spans="1:8" ht="15.75" customHeight="1" x14ac:dyDescent="0.2">
      <c r="A13" s="33"/>
      <c r="B13" s="34"/>
      <c r="C13" s="63"/>
      <c r="D13" s="28" t="s">
        <v>308</v>
      </c>
      <c r="E13" s="90"/>
      <c r="F13" s="28" t="s">
        <v>367</v>
      </c>
      <c r="G13" s="85" t="s">
        <v>281</v>
      </c>
      <c r="H13" s="28" t="s">
        <v>383</v>
      </c>
    </row>
    <row r="14" spans="1:8" ht="15.75" customHeight="1" x14ac:dyDescent="0.2">
      <c r="A14" s="33"/>
      <c r="B14" s="34"/>
      <c r="C14" s="27" t="s">
        <v>319</v>
      </c>
      <c r="D14" s="28" t="s">
        <v>307</v>
      </c>
      <c r="E14" s="93" t="s">
        <v>320</v>
      </c>
      <c r="F14" s="28" t="s">
        <v>362</v>
      </c>
      <c r="G14" s="85"/>
      <c r="H14" s="28" t="s">
        <v>376</v>
      </c>
    </row>
    <row r="15" spans="1:8" ht="15.75" customHeight="1" x14ac:dyDescent="0.2">
      <c r="A15" s="33"/>
      <c r="B15" s="34"/>
      <c r="C15" s="27" t="s">
        <v>110</v>
      </c>
      <c r="D15" s="28" t="s">
        <v>307</v>
      </c>
      <c r="E15" s="94" t="s">
        <v>321</v>
      </c>
      <c r="F15" s="22" t="s">
        <v>362</v>
      </c>
      <c r="G15" s="84"/>
      <c r="H15" s="22" t="s">
        <v>380</v>
      </c>
    </row>
    <row r="16" spans="1:8" ht="15.75" customHeight="1" x14ac:dyDescent="0.2">
      <c r="A16" s="33"/>
      <c r="B16" s="34"/>
      <c r="C16" s="27" t="s">
        <v>322</v>
      </c>
      <c r="D16" s="22" t="s">
        <v>307</v>
      </c>
      <c r="E16" s="95" t="s">
        <v>325</v>
      </c>
      <c r="F16" s="22" t="s">
        <v>362</v>
      </c>
      <c r="G16" s="84" t="s">
        <v>281</v>
      </c>
      <c r="H16" s="22" t="s">
        <v>379</v>
      </c>
    </row>
    <row r="17" spans="1:8" ht="15.75" customHeight="1" x14ac:dyDescent="0.2">
      <c r="A17" s="33"/>
      <c r="B17" s="34"/>
      <c r="C17" s="22" t="s">
        <v>323</v>
      </c>
      <c r="D17" s="22" t="s">
        <v>308</v>
      </c>
      <c r="E17" s="96" t="s">
        <v>324</v>
      </c>
      <c r="F17" s="22" t="s">
        <v>308</v>
      </c>
      <c r="G17" s="84" t="s">
        <v>281</v>
      </c>
      <c r="H17" s="22" t="s">
        <v>375</v>
      </c>
    </row>
    <row r="18" spans="1:8" ht="15.75" customHeight="1" x14ac:dyDescent="0.2">
      <c r="A18" s="33"/>
      <c r="B18" s="34"/>
      <c r="C18" s="22" t="s">
        <v>326</v>
      </c>
      <c r="D18" s="22" t="s">
        <v>307</v>
      </c>
      <c r="E18" s="80" t="s">
        <v>329</v>
      </c>
      <c r="F18" s="22" t="s">
        <v>363</v>
      </c>
      <c r="G18" s="84" t="s">
        <v>281</v>
      </c>
      <c r="H18" s="22" t="s">
        <v>384</v>
      </c>
    </row>
    <row r="19" spans="1:8" ht="15.75" customHeight="1" x14ac:dyDescent="0.2">
      <c r="A19" s="33"/>
      <c r="B19" s="34"/>
      <c r="C19" s="22" t="s">
        <v>327</v>
      </c>
      <c r="D19" s="22" t="s">
        <v>307</v>
      </c>
      <c r="E19" s="92"/>
      <c r="F19" s="22" t="s">
        <v>362</v>
      </c>
      <c r="G19" s="84" t="s">
        <v>281</v>
      </c>
      <c r="H19" s="22" t="s">
        <v>385</v>
      </c>
    </row>
    <row r="20" spans="1:8" ht="15.75" customHeight="1" x14ac:dyDescent="0.2">
      <c r="A20" s="33"/>
      <c r="B20" s="34"/>
      <c r="C20" s="82" t="s">
        <v>328</v>
      </c>
      <c r="D20" s="22" t="s">
        <v>308</v>
      </c>
      <c r="E20" s="90"/>
      <c r="F20" s="22" t="s">
        <v>308</v>
      </c>
      <c r="G20" s="84" t="s">
        <v>281</v>
      </c>
      <c r="H20" s="22" t="s">
        <v>386</v>
      </c>
    </row>
    <row r="21" spans="1:8" ht="15.75" customHeight="1" x14ac:dyDescent="0.2">
      <c r="A21" s="33"/>
      <c r="B21" s="34"/>
      <c r="C21" s="79" t="s">
        <v>330</v>
      </c>
      <c r="D21" s="22" t="s">
        <v>308</v>
      </c>
      <c r="E21" s="100" t="s">
        <v>333</v>
      </c>
      <c r="F21" s="22" t="s">
        <v>364</v>
      </c>
      <c r="G21" s="84" t="s">
        <v>281</v>
      </c>
      <c r="H21" s="22" t="s">
        <v>387</v>
      </c>
    </row>
    <row r="22" spans="1:8" ht="15.75" customHeight="1" x14ac:dyDescent="0.2">
      <c r="A22" s="33"/>
      <c r="B22" s="34"/>
      <c r="C22" s="82" t="s">
        <v>331</v>
      </c>
      <c r="D22" s="28" t="s">
        <v>307</v>
      </c>
      <c r="E22" s="101"/>
      <c r="F22" s="28" t="s">
        <v>362</v>
      </c>
      <c r="G22" s="84" t="s">
        <v>281</v>
      </c>
      <c r="H22" s="28" t="s">
        <v>388</v>
      </c>
    </row>
    <row r="23" spans="1:8" ht="15.75" customHeight="1" x14ac:dyDescent="0.2">
      <c r="A23" s="33"/>
      <c r="B23" s="34"/>
      <c r="C23" s="92" t="s">
        <v>332</v>
      </c>
      <c r="D23" s="28" t="s">
        <v>307</v>
      </c>
      <c r="E23" s="101"/>
      <c r="F23" s="28" t="s">
        <v>368</v>
      </c>
      <c r="G23" s="84" t="s">
        <v>281</v>
      </c>
      <c r="H23" s="28" t="s">
        <v>389</v>
      </c>
    </row>
    <row r="24" spans="1:8" ht="15.75" customHeight="1" x14ac:dyDescent="0.2">
      <c r="A24" s="33"/>
      <c r="B24" s="34"/>
      <c r="C24" s="81"/>
      <c r="D24" s="28" t="s">
        <v>308</v>
      </c>
      <c r="E24" s="97"/>
      <c r="F24" s="28" t="s">
        <v>308</v>
      </c>
      <c r="G24" s="84" t="s">
        <v>281</v>
      </c>
      <c r="H24" s="28" t="s">
        <v>390</v>
      </c>
    </row>
    <row r="25" spans="1:8" ht="15.75" customHeight="1" x14ac:dyDescent="0.2">
      <c r="A25" s="33"/>
      <c r="B25" s="34"/>
      <c r="C25" s="27" t="s">
        <v>334</v>
      </c>
      <c r="D25" s="28" t="s">
        <v>308</v>
      </c>
      <c r="E25" s="102" t="s">
        <v>336</v>
      </c>
      <c r="F25" s="28" t="s">
        <v>369</v>
      </c>
      <c r="G25" s="85" t="s">
        <v>281</v>
      </c>
      <c r="H25" s="28" t="s">
        <v>391</v>
      </c>
    </row>
    <row r="26" spans="1:8" ht="15.75" customHeight="1" x14ac:dyDescent="0.2">
      <c r="A26" s="33"/>
      <c r="B26" s="34"/>
      <c r="C26" s="27" t="s">
        <v>335</v>
      </c>
      <c r="D26" s="28" t="s">
        <v>308</v>
      </c>
      <c r="E26" s="103"/>
      <c r="F26" s="28" t="s">
        <v>370</v>
      </c>
      <c r="G26" s="85" t="s">
        <v>281</v>
      </c>
      <c r="H26" s="28" t="s">
        <v>392</v>
      </c>
    </row>
    <row r="27" spans="1:8" ht="15.75" customHeight="1" x14ac:dyDescent="0.2">
      <c r="A27" s="33"/>
      <c r="B27" s="34"/>
      <c r="C27" s="82" t="s">
        <v>346</v>
      </c>
      <c r="D27" s="28" t="s">
        <v>307</v>
      </c>
      <c r="E27" s="104"/>
      <c r="F27" s="28"/>
      <c r="G27" s="85" t="s">
        <v>281</v>
      </c>
      <c r="H27" s="28"/>
    </row>
    <row r="28" spans="1:8" ht="15.75" customHeight="1" x14ac:dyDescent="0.2">
      <c r="A28" s="33"/>
      <c r="B28" s="34"/>
      <c r="C28" s="79" t="s">
        <v>347</v>
      </c>
      <c r="D28" s="28" t="s">
        <v>307</v>
      </c>
      <c r="E28" s="105"/>
      <c r="F28" s="28"/>
      <c r="G28" s="85" t="s">
        <v>281</v>
      </c>
      <c r="H28" s="28"/>
    </row>
    <row r="29" spans="1:8" ht="15.75" customHeight="1" x14ac:dyDescent="0.2">
      <c r="A29" s="33"/>
      <c r="B29" s="34"/>
      <c r="C29" s="27" t="s">
        <v>348</v>
      </c>
      <c r="D29" s="28" t="s">
        <v>308</v>
      </c>
      <c r="E29" s="106"/>
      <c r="F29" s="28"/>
      <c r="G29" s="85" t="s">
        <v>281</v>
      </c>
      <c r="H29" s="28"/>
    </row>
    <row r="30" spans="1:8" ht="15.75" customHeight="1" x14ac:dyDescent="0.2">
      <c r="A30" s="33"/>
      <c r="B30" s="34"/>
      <c r="C30" s="22" t="s">
        <v>349</v>
      </c>
      <c r="D30" s="22" t="s">
        <v>308</v>
      </c>
      <c r="E30" s="80" t="s">
        <v>351</v>
      </c>
      <c r="F30" s="22" t="s">
        <v>371</v>
      </c>
      <c r="G30" s="84" t="s">
        <v>281</v>
      </c>
      <c r="H30" s="22" t="s">
        <v>377</v>
      </c>
    </row>
    <row r="31" spans="1:8" ht="15.75" customHeight="1" x14ac:dyDescent="0.2">
      <c r="A31" s="33"/>
      <c r="B31" s="34"/>
      <c r="C31" s="22" t="s">
        <v>350</v>
      </c>
      <c r="D31" s="22" t="s">
        <v>307</v>
      </c>
      <c r="E31" s="90"/>
      <c r="F31" s="22" t="s">
        <v>362</v>
      </c>
      <c r="G31" s="84" t="s">
        <v>281</v>
      </c>
      <c r="H31" s="22" t="s">
        <v>378</v>
      </c>
    </row>
    <row r="32" spans="1:8" ht="15.75" customHeight="1" x14ac:dyDescent="0.2">
      <c r="A32" s="33"/>
      <c r="B32" s="34"/>
      <c r="C32" s="22" t="s">
        <v>352</v>
      </c>
      <c r="D32" s="22" t="s">
        <v>307</v>
      </c>
      <c r="E32" s="107" t="s">
        <v>354</v>
      </c>
      <c r="F32" s="22" t="s">
        <v>362</v>
      </c>
      <c r="G32" s="84" t="s">
        <v>281</v>
      </c>
      <c r="H32" s="22" t="s">
        <v>374</v>
      </c>
    </row>
    <row r="33" spans="1:8" ht="15.75" customHeight="1" x14ac:dyDescent="0.2">
      <c r="A33" s="33"/>
      <c r="B33" s="34"/>
      <c r="C33" s="22" t="s">
        <v>353</v>
      </c>
      <c r="D33" s="22" t="s">
        <v>307</v>
      </c>
      <c r="E33" s="91" t="s">
        <v>355</v>
      </c>
      <c r="F33" s="22" t="s">
        <v>308</v>
      </c>
      <c r="G33" s="84" t="s">
        <v>281</v>
      </c>
      <c r="H33" s="22" t="s">
        <v>372</v>
      </c>
    </row>
    <row r="34" spans="1:8" ht="15.75" customHeight="1" x14ac:dyDescent="0.2">
      <c r="A34" s="33"/>
      <c r="B34" s="34"/>
      <c r="C34" s="22" t="s">
        <v>356</v>
      </c>
      <c r="D34" s="22" t="s">
        <v>307</v>
      </c>
      <c r="E34" s="92"/>
      <c r="F34" s="22" t="s">
        <v>362</v>
      </c>
      <c r="G34" s="84" t="s">
        <v>281</v>
      </c>
      <c r="H34" s="22" t="s">
        <v>373</v>
      </c>
    </row>
    <row r="35" spans="1:8" ht="15.75" customHeight="1" x14ac:dyDescent="0.2">
      <c r="A35" s="33"/>
      <c r="B35" s="34"/>
      <c r="C35" s="22" t="s">
        <v>357</v>
      </c>
      <c r="D35" s="22" t="s">
        <v>308</v>
      </c>
      <c r="E35" s="81"/>
      <c r="F35" s="22" t="s">
        <v>308</v>
      </c>
      <c r="G35" s="84" t="s">
        <v>281</v>
      </c>
      <c r="H35" s="22" t="s">
        <v>372</v>
      </c>
    </row>
    <row r="36" spans="1:8" ht="15.75" customHeight="1" x14ac:dyDescent="0.2">
      <c r="A36" s="33"/>
      <c r="B36" s="34"/>
      <c r="C36" s="22"/>
      <c r="D36" s="22"/>
      <c r="E36" s="96"/>
      <c r="F36" s="22"/>
      <c r="G36" s="84"/>
      <c r="H36" s="22"/>
    </row>
    <row r="37" spans="1:8" ht="15.75" customHeight="1" x14ac:dyDescent="0.2">
      <c r="A37" s="33"/>
      <c r="B37" s="34"/>
      <c r="C37" s="33"/>
      <c r="D37" s="33"/>
      <c r="E37" s="89"/>
      <c r="F37" s="33"/>
      <c r="G37" s="83"/>
      <c r="H37" s="33"/>
    </row>
    <row r="38" spans="1:8" ht="15.75" customHeight="1" x14ac:dyDescent="0.2">
      <c r="A38" s="33"/>
      <c r="B38" s="34" t="s">
        <v>183</v>
      </c>
      <c r="C38" s="33"/>
      <c r="D38" s="33"/>
      <c r="E38" s="89"/>
      <c r="F38" s="33"/>
      <c r="G38" s="83"/>
      <c r="H38" s="33"/>
    </row>
    <row r="39" spans="1:8" ht="15.75" customHeight="1" x14ac:dyDescent="0.2">
      <c r="A39" s="33"/>
      <c r="B39" s="34"/>
      <c r="C39" s="67" t="s">
        <v>182</v>
      </c>
      <c r="D39" s="60"/>
      <c r="E39" s="89"/>
      <c r="F39" s="33"/>
      <c r="G39" s="83"/>
      <c r="H39" s="33"/>
    </row>
    <row r="40" spans="1:8" ht="15.75" customHeight="1" x14ac:dyDescent="0.2">
      <c r="A40" s="33"/>
      <c r="B40" s="34"/>
      <c r="C40" s="66" t="s">
        <v>337</v>
      </c>
      <c r="D40" s="60"/>
      <c r="E40" s="89"/>
      <c r="F40" s="33"/>
      <c r="G40" s="83"/>
      <c r="H40" s="33"/>
    </row>
    <row r="41" spans="1:8" ht="15.75" customHeight="1" x14ac:dyDescent="0.2">
      <c r="A41" s="33"/>
      <c r="B41" s="34"/>
      <c r="C41" s="66" t="s">
        <v>338</v>
      </c>
      <c r="D41" s="60"/>
      <c r="E41" s="89"/>
      <c r="F41" s="33"/>
      <c r="G41" s="83"/>
      <c r="H41" s="33"/>
    </row>
    <row r="42" spans="1:8" ht="15.75" customHeight="1" x14ac:dyDescent="0.2">
      <c r="A42" s="33"/>
      <c r="B42" s="34"/>
      <c r="C42" s="66" t="s">
        <v>339</v>
      </c>
      <c r="D42" s="60"/>
      <c r="E42" s="89"/>
      <c r="F42" s="33"/>
      <c r="G42" s="83"/>
      <c r="H42" s="33"/>
    </row>
    <row r="43" spans="1:8" ht="15.75" customHeight="1" x14ac:dyDescent="0.2">
      <c r="A43" s="33"/>
      <c r="B43" s="34"/>
      <c r="C43" s="66" t="s">
        <v>340</v>
      </c>
      <c r="D43" s="60"/>
      <c r="E43" s="89"/>
      <c r="F43" s="33"/>
      <c r="G43" s="83"/>
      <c r="H43" s="33"/>
    </row>
    <row r="44" spans="1:8" ht="15.75" customHeight="1" x14ac:dyDescent="0.2">
      <c r="A44" s="33"/>
      <c r="B44" s="34"/>
      <c r="C44" s="66" t="s">
        <v>341</v>
      </c>
      <c r="D44" s="60"/>
      <c r="E44" s="89"/>
      <c r="F44" s="33"/>
      <c r="G44" s="83"/>
      <c r="H44" s="33"/>
    </row>
    <row r="45" spans="1:8" ht="15.75" customHeight="1" x14ac:dyDescent="0.2">
      <c r="A45" s="33"/>
      <c r="B45" s="34"/>
      <c r="C45" s="66" t="s">
        <v>342</v>
      </c>
      <c r="D45" s="60"/>
      <c r="E45" s="89"/>
      <c r="F45" s="33"/>
      <c r="G45" s="83"/>
      <c r="H45" s="33"/>
    </row>
    <row r="46" spans="1:8" ht="15.75" customHeight="1" x14ac:dyDescent="0.2">
      <c r="A46" s="33"/>
      <c r="B46" s="34"/>
      <c r="C46" s="66" t="s">
        <v>343</v>
      </c>
      <c r="D46" s="60"/>
      <c r="E46" s="89"/>
      <c r="F46" s="33"/>
      <c r="G46" s="83"/>
      <c r="H46" s="33"/>
    </row>
    <row r="47" spans="1:8" ht="15.75" customHeight="1" x14ac:dyDescent="0.2">
      <c r="A47" s="33"/>
      <c r="B47" s="34"/>
      <c r="C47" s="66" t="s">
        <v>344</v>
      </c>
      <c r="D47" s="60"/>
      <c r="E47" s="89"/>
      <c r="F47" s="33"/>
      <c r="G47" s="83"/>
      <c r="H47" s="33"/>
    </row>
    <row r="48" spans="1:8" ht="15.75" customHeight="1" x14ac:dyDescent="0.2">
      <c r="A48" s="33"/>
      <c r="B48" s="34"/>
      <c r="C48" s="66" t="s">
        <v>345</v>
      </c>
      <c r="D48" s="60"/>
      <c r="E48" s="89"/>
      <c r="F48" s="33"/>
      <c r="G48" s="83"/>
      <c r="H48" s="33"/>
    </row>
    <row r="49" spans="1:8" ht="15.75" customHeight="1" x14ac:dyDescent="0.2">
      <c r="A49" s="33"/>
      <c r="B49" s="34" t="s">
        <v>184</v>
      </c>
      <c r="C49" s="33"/>
      <c r="D49" s="33"/>
      <c r="E49" s="89"/>
      <c r="F49" s="33"/>
      <c r="G49" s="83"/>
      <c r="H49" s="33"/>
    </row>
    <row r="50" spans="1:8" ht="15.75" customHeight="1" x14ac:dyDescent="0.2">
      <c r="A50" s="33"/>
      <c r="B50" s="34"/>
      <c r="C50" s="67" t="s">
        <v>48</v>
      </c>
      <c r="D50" s="60"/>
      <c r="E50" s="89"/>
      <c r="F50" s="33"/>
      <c r="G50" s="83"/>
      <c r="H50" s="33"/>
    </row>
    <row r="51" spans="1:8" ht="15.75" customHeight="1" x14ac:dyDescent="0.2">
      <c r="A51" s="33"/>
      <c r="B51" s="34"/>
      <c r="C51" s="66" t="s">
        <v>407</v>
      </c>
      <c r="D51" s="60"/>
      <c r="E51" s="89"/>
      <c r="F51" s="33"/>
      <c r="G51" s="83"/>
      <c r="H51" s="33"/>
    </row>
    <row r="52" spans="1:8" ht="15.75" customHeight="1" x14ac:dyDescent="0.2">
      <c r="A52" s="33"/>
      <c r="B52" s="34"/>
      <c r="C52" s="66" t="s">
        <v>374</v>
      </c>
      <c r="D52" s="60"/>
      <c r="E52" s="89"/>
      <c r="F52" s="33"/>
      <c r="G52" s="83"/>
      <c r="H52" s="33"/>
    </row>
    <row r="53" spans="1:8" ht="15.75" customHeight="1" x14ac:dyDescent="0.2">
      <c r="A53" s="33"/>
      <c r="B53" s="34"/>
      <c r="C53" s="66" t="s">
        <v>310</v>
      </c>
      <c r="D53" s="60"/>
      <c r="E53" s="89"/>
      <c r="F53" s="33"/>
      <c r="G53" s="83"/>
      <c r="H53" s="33"/>
    </row>
    <row r="54" spans="1:8" ht="15.75" customHeight="1" x14ac:dyDescent="0.2">
      <c r="A54" s="33"/>
      <c r="B54" s="34"/>
      <c r="C54" s="66" t="s">
        <v>376</v>
      </c>
      <c r="D54" s="60"/>
      <c r="E54" s="89"/>
      <c r="F54" s="33"/>
      <c r="G54" s="83"/>
      <c r="H54" s="33"/>
    </row>
    <row r="55" spans="1:8" ht="15.75" customHeight="1" x14ac:dyDescent="0.2">
      <c r="A55" s="33"/>
      <c r="B55" s="34"/>
      <c r="C55" s="66" t="s">
        <v>379</v>
      </c>
      <c r="D55" s="60"/>
      <c r="E55" s="89"/>
      <c r="F55" s="33"/>
      <c r="G55" s="83"/>
      <c r="H55" s="33"/>
    </row>
    <row r="56" spans="1:8" ht="15.75" customHeight="1" x14ac:dyDescent="0.2">
      <c r="A56" s="33"/>
      <c r="B56" s="34"/>
      <c r="C56" s="66" t="s">
        <v>408</v>
      </c>
      <c r="D56" s="60"/>
      <c r="E56" s="89"/>
      <c r="F56" s="33"/>
      <c r="G56" s="83"/>
      <c r="H56" s="33"/>
    </row>
    <row r="57" spans="1:8" ht="15.75" customHeight="1" x14ac:dyDescent="0.2">
      <c r="A57" s="33"/>
      <c r="B57" s="34"/>
      <c r="C57" s="66" t="s">
        <v>409</v>
      </c>
      <c r="D57" s="60"/>
      <c r="E57" s="89"/>
      <c r="F57" s="33"/>
      <c r="G57" s="83"/>
      <c r="H57" s="33"/>
    </row>
    <row r="58" spans="1:8" ht="15.75" customHeight="1" x14ac:dyDescent="0.2">
      <c r="A58" s="33"/>
      <c r="B58" s="34"/>
      <c r="C58" s="66" t="s">
        <v>410</v>
      </c>
      <c r="D58" s="60"/>
      <c r="E58" s="89"/>
      <c r="F58" s="33"/>
      <c r="G58" s="83"/>
      <c r="H58" s="33"/>
    </row>
    <row r="59" spans="1:8" ht="15.75" customHeight="1" x14ac:dyDescent="0.2">
      <c r="A59" s="33"/>
      <c r="B59" s="34"/>
      <c r="C59" s="66" t="s">
        <v>411</v>
      </c>
      <c r="D59" s="60"/>
      <c r="E59" s="89"/>
      <c r="F59" s="33"/>
      <c r="G59" s="83"/>
      <c r="H59" s="33"/>
    </row>
    <row r="60" spans="1:8" ht="15.75" customHeight="1" x14ac:dyDescent="0.2">
      <c r="A60" s="33"/>
      <c r="B60" s="34"/>
      <c r="C60" s="66" t="s">
        <v>412</v>
      </c>
      <c r="D60" s="60"/>
      <c r="E60" s="89"/>
      <c r="F60" s="33"/>
      <c r="G60" s="83"/>
      <c r="H60" s="33"/>
    </row>
    <row r="61" spans="1:8" ht="15.75" customHeight="1" x14ac:dyDescent="0.2">
      <c r="A61" s="33"/>
      <c r="B61" s="34"/>
      <c r="C61" s="71"/>
      <c r="D61" s="72"/>
      <c r="E61" s="89"/>
      <c r="F61" s="33"/>
      <c r="G61" s="83"/>
      <c r="H61" s="33"/>
    </row>
    <row r="62" spans="1:8" ht="15.75" customHeight="1" x14ac:dyDescent="0.2">
      <c r="A62" s="33"/>
      <c r="B62" s="34"/>
      <c r="C62" s="33"/>
      <c r="D62" s="33"/>
      <c r="E62" s="89"/>
      <c r="F62" s="33"/>
      <c r="G62" s="83"/>
      <c r="H62" s="33"/>
    </row>
    <row r="63" spans="1:8" ht="15.75" customHeight="1" x14ac:dyDescent="0.2">
      <c r="A63" s="33"/>
      <c r="B63" s="34"/>
      <c r="C63" s="33"/>
      <c r="D63" s="33"/>
      <c r="E63" s="89"/>
      <c r="F63" s="33"/>
      <c r="G63" s="83"/>
      <c r="H63" s="33"/>
    </row>
    <row r="64" spans="1:8" ht="15.75" customHeight="1" x14ac:dyDescent="0.2">
      <c r="A64" s="33"/>
      <c r="B64" s="34"/>
      <c r="C64" s="33"/>
      <c r="D64" s="33"/>
      <c r="E64" s="89"/>
      <c r="F64" s="33"/>
      <c r="G64" s="83"/>
      <c r="H64" s="33"/>
    </row>
    <row r="65" spans="1:8" ht="15.75" customHeight="1" x14ac:dyDescent="0.2">
      <c r="A65" s="33"/>
      <c r="B65" s="34" t="s">
        <v>185</v>
      </c>
      <c r="C65" s="33"/>
      <c r="D65" s="33"/>
      <c r="E65" s="89"/>
      <c r="F65" s="33"/>
      <c r="G65" s="83"/>
      <c r="H65" s="33"/>
    </row>
    <row r="66" spans="1:8" ht="15.75" customHeight="1" x14ac:dyDescent="0.2">
      <c r="A66" s="33"/>
      <c r="B66" s="34"/>
      <c r="C66" s="67" t="s">
        <v>186</v>
      </c>
      <c r="D66" s="60"/>
      <c r="E66" s="88" t="s">
        <v>187</v>
      </c>
      <c r="F66" s="67" t="s">
        <v>188</v>
      </c>
      <c r="G66" s="60"/>
      <c r="H66" s="33"/>
    </row>
    <row r="67" spans="1:8" ht="15.75" customHeight="1" x14ac:dyDescent="0.2">
      <c r="A67" s="33"/>
      <c r="B67" s="34"/>
      <c r="C67" s="108" t="s">
        <v>393</v>
      </c>
      <c r="D67" s="109"/>
      <c r="E67" s="96" t="s">
        <v>394</v>
      </c>
      <c r="F67" s="68" t="s">
        <v>396</v>
      </c>
      <c r="G67" s="60"/>
      <c r="H67" s="33"/>
    </row>
    <row r="68" spans="1:8" ht="15.75" customHeight="1" x14ac:dyDescent="0.2">
      <c r="A68" s="33"/>
      <c r="B68" s="34"/>
      <c r="C68" s="110"/>
      <c r="D68" s="111"/>
      <c r="E68" s="96" t="s">
        <v>395</v>
      </c>
      <c r="F68" s="68" t="s">
        <v>397</v>
      </c>
      <c r="G68" s="60"/>
      <c r="H68" s="33"/>
    </row>
    <row r="69" spans="1:8" ht="15.75" customHeight="1" x14ac:dyDescent="0.2">
      <c r="A69" s="33"/>
      <c r="B69" s="34"/>
      <c r="C69" s="113" t="s">
        <v>398</v>
      </c>
      <c r="D69" s="114"/>
      <c r="E69" s="98" t="s">
        <v>399</v>
      </c>
      <c r="F69" s="68" t="s">
        <v>397</v>
      </c>
      <c r="G69" s="60"/>
      <c r="H69" s="33"/>
    </row>
    <row r="70" spans="1:8" ht="15.75" customHeight="1" x14ac:dyDescent="0.2">
      <c r="A70" s="33"/>
      <c r="B70" s="34"/>
      <c r="C70" s="112"/>
      <c r="D70" s="115"/>
      <c r="E70" s="98" t="s">
        <v>400</v>
      </c>
      <c r="F70" s="68" t="s">
        <v>397</v>
      </c>
      <c r="G70" s="60"/>
      <c r="H70" s="33"/>
    </row>
    <row r="71" spans="1:8" ht="15.75" customHeight="1" x14ac:dyDescent="0.2">
      <c r="A71" s="33"/>
      <c r="B71" s="34"/>
      <c r="C71" s="112"/>
      <c r="D71" s="115"/>
      <c r="E71" s="96" t="s">
        <v>401</v>
      </c>
      <c r="F71" s="68" t="s">
        <v>397</v>
      </c>
      <c r="G71" s="60"/>
      <c r="H71" s="33"/>
    </row>
    <row r="72" spans="1:8" ht="15.75" customHeight="1" x14ac:dyDescent="0.2">
      <c r="A72" s="33"/>
      <c r="B72" s="34"/>
      <c r="C72" s="116"/>
      <c r="D72" s="117"/>
      <c r="E72" s="96" t="s">
        <v>402</v>
      </c>
      <c r="F72" s="68" t="s">
        <v>397</v>
      </c>
      <c r="G72" s="60"/>
      <c r="H72" s="33"/>
    </row>
    <row r="73" spans="1:8" ht="15.75" customHeight="1" x14ac:dyDescent="0.2">
      <c r="A73" s="33"/>
      <c r="B73" s="34"/>
      <c r="C73" s="113" t="s">
        <v>403</v>
      </c>
      <c r="D73" s="114"/>
      <c r="E73" s="98" t="s">
        <v>288</v>
      </c>
      <c r="F73" s="68" t="s">
        <v>397</v>
      </c>
      <c r="G73" s="60"/>
      <c r="H73" s="33"/>
    </row>
    <row r="74" spans="1:8" ht="15.75" customHeight="1" x14ac:dyDescent="0.2">
      <c r="A74" s="33"/>
      <c r="B74" s="34"/>
      <c r="C74" s="112"/>
      <c r="D74" s="115"/>
      <c r="E74" s="98" t="s">
        <v>404</v>
      </c>
      <c r="F74" s="68" t="s">
        <v>397</v>
      </c>
      <c r="G74" s="60"/>
      <c r="H74" s="33"/>
    </row>
    <row r="75" spans="1:8" ht="15.75" customHeight="1" x14ac:dyDescent="0.2">
      <c r="A75" s="33"/>
      <c r="B75" s="34"/>
      <c r="C75" s="112"/>
      <c r="D75" s="115"/>
      <c r="E75" s="96" t="s">
        <v>405</v>
      </c>
      <c r="F75" s="68" t="s">
        <v>397</v>
      </c>
      <c r="G75" s="60"/>
      <c r="H75" s="33"/>
    </row>
    <row r="76" spans="1:8" ht="15.75" customHeight="1" x14ac:dyDescent="0.2">
      <c r="A76" s="33"/>
      <c r="B76" s="34"/>
      <c r="C76" s="116"/>
      <c r="D76" s="117"/>
      <c r="E76" s="96" t="s">
        <v>406</v>
      </c>
      <c r="F76" s="68" t="s">
        <v>397</v>
      </c>
      <c r="G76" s="60"/>
      <c r="H76" s="33"/>
    </row>
    <row r="77" spans="1:8" ht="15.75" customHeight="1" x14ac:dyDescent="0.15"/>
    <row r="78" spans="1:8" ht="15.75" customHeight="1" x14ac:dyDescent="0.15"/>
    <row r="79" spans="1:8" ht="15.75" customHeight="1" x14ac:dyDescent="0.15"/>
    <row r="80" spans="1:8"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row r="1005" ht="15.75" customHeight="1" x14ac:dyDescent="0.15"/>
    <row r="1006" ht="15.75" customHeight="1" x14ac:dyDescent="0.15"/>
    <row r="1007" ht="15.75" customHeight="1" x14ac:dyDescent="0.15"/>
    <row r="1008" ht="15.75" customHeight="1" x14ac:dyDescent="0.15"/>
    <row r="1009" ht="15.75" customHeight="1" x14ac:dyDescent="0.15"/>
    <row r="1010" ht="15.75" customHeight="1" x14ac:dyDescent="0.15"/>
    <row r="1011" ht="15.75" customHeight="1" x14ac:dyDescent="0.15"/>
  </sheetData>
  <mergeCells count="49">
    <mergeCell ref="C61:D61"/>
    <mergeCell ref="C66:D66"/>
    <mergeCell ref="C67:D68"/>
    <mergeCell ref="C69:D72"/>
    <mergeCell ref="C73:D76"/>
    <mergeCell ref="F76:G76"/>
    <mergeCell ref="F70:G70"/>
    <mergeCell ref="F71:G71"/>
    <mergeCell ref="F72:G72"/>
    <mergeCell ref="F73:G73"/>
    <mergeCell ref="F74:G74"/>
    <mergeCell ref="F75:G75"/>
    <mergeCell ref="C12:C13"/>
    <mergeCell ref="C5:C6"/>
    <mergeCell ref="E5:E6"/>
    <mergeCell ref="C9:C10"/>
    <mergeCell ref="E7:E13"/>
    <mergeCell ref="E18:E20"/>
    <mergeCell ref="E27:E29"/>
    <mergeCell ref="C23:C24"/>
    <mergeCell ref="E21:E24"/>
    <mergeCell ref="E25:E26"/>
    <mergeCell ref="E30:E31"/>
    <mergeCell ref="E33:E35"/>
    <mergeCell ref="C39:D39"/>
    <mergeCell ref="C40:D40"/>
    <mergeCell ref="C41:D41"/>
    <mergeCell ref="C42:D42"/>
    <mergeCell ref="C43:D43"/>
    <mergeCell ref="C44:D44"/>
    <mergeCell ref="C45:D45"/>
    <mergeCell ref="C46:D46"/>
    <mergeCell ref="C47:D47"/>
    <mergeCell ref="C50:D50"/>
    <mergeCell ref="C48:D48"/>
    <mergeCell ref="C51:D51"/>
    <mergeCell ref="C52:D52"/>
    <mergeCell ref="C53:D53"/>
    <mergeCell ref="C54:D54"/>
    <mergeCell ref="C55:D55"/>
    <mergeCell ref="C56:D56"/>
    <mergeCell ref="C57:D57"/>
    <mergeCell ref="C58:D58"/>
    <mergeCell ref="C59:D59"/>
    <mergeCell ref="C60:D60"/>
    <mergeCell ref="F69:G69"/>
    <mergeCell ref="F66:G66"/>
    <mergeCell ref="F67:G67"/>
    <mergeCell ref="F68:G68"/>
  </mergeCells>
  <phoneticPr fontId="17"/>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K1000"/>
  <sheetViews>
    <sheetView workbookViewId="0">
      <pane xSplit="6" ySplit="2" topLeftCell="Z3" activePane="bottomRight" state="frozen"/>
      <selection pane="topRight" activeCell="G1" sqref="G1"/>
      <selection pane="bottomLeft" activeCell="A3" sqref="A3"/>
      <selection pane="bottomRight" activeCell="Z29" sqref="Z29"/>
    </sheetView>
  </sheetViews>
  <sheetFormatPr baseColWidth="10" defaultColWidth="12.6640625" defaultRowHeight="15" customHeight="1" x14ac:dyDescent="0.15"/>
  <cols>
    <col min="1" max="1" width="4.1640625" customWidth="1"/>
    <col min="2" max="2" width="23.83203125" customWidth="1"/>
    <col min="3" max="3" width="8.5" customWidth="1"/>
    <col min="4" max="5" width="10.1640625" customWidth="1"/>
    <col min="6" max="6" width="5.6640625" customWidth="1"/>
    <col min="7" max="19" width="3.83203125" customWidth="1"/>
    <col min="20" max="63" width="4.5" customWidth="1"/>
  </cols>
  <sheetData>
    <row r="1" spans="1:63" ht="15.75" customHeight="1" x14ac:dyDescent="0.15">
      <c r="A1" s="75"/>
      <c r="B1" s="75" t="s">
        <v>189</v>
      </c>
      <c r="C1" s="75" t="s">
        <v>190</v>
      </c>
      <c r="D1" s="75" t="s">
        <v>5</v>
      </c>
      <c r="E1" s="75" t="s">
        <v>191</v>
      </c>
      <c r="F1" s="75" t="s">
        <v>192</v>
      </c>
      <c r="G1" s="35">
        <f>ターム内容!$B5</f>
        <v>45058</v>
      </c>
      <c r="H1" s="35">
        <f t="shared" ref="H1:BK1" si="0">G1+1</f>
        <v>45059</v>
      </c>
      <c r="I1" s="35">
        <f t="shared" si="0"/>
        <v>45060</v>
      </c>
      <c r="J1" s="35">
        <f t="shared" si="0"/>
        <v>45061</v>
      </c>
      <c r="K1" s="35">
        <f t="shared" si="0"/>
        <v>45062</v>
      </c>
      <c r="L1" s="35">
        <f t="shared" si="0"/>
        <v>45063</v>
      </c>
      <c r="M1" s="35">
        <f t="shared" si="0"/>
        <v>45064</v>
      </c>
      <c r="N1" s="35">
        <f t="shared" si="0"/>
        <v>45065</v>
      </c>
      <c r="O1" s="35">
        <f t="shared" si="0"/>
        <v>45066</v>
      </c>
      <c r="P1" s="35">
        <f t="shared" si="0"/>
        <v>45067</v>
      </c>
      <c r="Q1" s="35">
        <f t="shared" si="0"/>
        <v>45068</v>
      </c>
      <c r="R1" s="35">
        <f t="shared" si="0"/>
        <v>45069</v>
      </c>
      <c r="S1" s="35">
        <f t="shared" si="0"/>
        <v>45070</v>
      </c>
      <c r="T1" s="35">
        <f t="shared" si="0"/>
        <v>45071</v>
      </c>
      <c r="U1" s="35">
        <f t="shared" si="0"/>
        <v>45072</v>
      </c>
      <c r="V1" s="35">
        <f t="shared" si="0"/>
        <v>45073</v>
      </c>
      <c r="W1" s="35">
        <f t="shared" si="0"/>
        <v>45074</v>
      </c>
      <c r="X1" s="35">
        <f t="shared" si="0"/>
        <v>45075</v>
      </c>
      <c r="Y1" s="35">
        <f t="shared" si="0"/>
        <v>45076</v>
      </c>
      <c r="Z1" s="35">
        <f t="shared" si="0"/>
        <v>45077</v>
      </c>
      <c r="AA1" s="35">
        <f t="shared" si="0"/>
        <v>45078</v>
      </c>
      <c r="AB1" s="35">
        <f t="shared" si="0"/>
        <v>45079</v>
      </c>
      <c r="AC1" s="35">
        <f t="shared" si="0"/>
        <v>45080</v>
      </c>
      <c r="AD1" s="35">
        <f t="shared" si="0"/>
        <v>45081</v>
      </c>
      <c r="AE1" s="35">
        <f t="shared" si="0"/>
        <v>45082</v>
      </c>
      <c r="AF1" s="35">
        <f t="shared" si="0"/>
        <v>45083</v>
      </c>
      <c r="AG1" s="35">
        <f t="shared" si="0"/>
        <v>45084</v>
      </c>
      <c r="AH1" s="35">
        <f t="shared" si="0"/>
        <v>45085</v>
      </c>
      <c r="AI1" s="35">
        <f t="shared" si="0"/>
        <v>45086</v>
      </c>
      <c r="AJ1" s="35">
        <f t="shared" si="0"/>
        <v>45087</v>
      </c>
      <c r="AK1" s="35">
        <f t="shared" si="0"/>
        <v>45088</v>
      </c>
      <c r="AL1" s="35">
        <f t="shared" si="0"/>
        <v>45089</v>
      </c>
      <c r="AM1" s="35">
        <f t="shared" si="0"/>
        <v>45090</v>
      </c>
      <c r="AN1" s="35">
        <f t="shared" si="0"/>
        <v>45091</v>
      </c>
      <c r="AO1" s="35">
        <f t="shared" si="0"/>
        <v>45092</v>
      </c>
      <c r="AP1" s="35">
        <f t="shared" si="0"/>
        <v>45093</v>
      </c>
      <c r="AQ1" s="35">
        <f t="shared" si="0"/>
        <v>45094</v>
      </c>
      <c r="AR1" s="35">
        <f t="shared" si="0"/>
        <v>45095</v>
      </c>
      <c r="AS1" s="35">
        <f t="shared" si="0"/>
        <v>45096</v>
      </c>
      <c r="AT1" s="35">
        <f t="shared" si="0"/>
        <v>45097</v>
      </c>
      <c r="AU1" s="35">
        <f t="shared" si="0"/>
        <v>45098</v>
      </c>
      <c r="AV1" s="35">
        <f t="shared" si="0"/>
        <v>45099</v>
      </c>
      <c r="AW1" s="35">
        <f t="shared" si="0"/>
        <v>45100</v>
      </c>
      <c r="AX1" s="35">
        <f t="shared" si="0"/>
        <v>45101</v>
      </c>
      <c r="AY1" s="35">
        <f t="shared" si="0"/>
        <v>45102</v>
      </c>
      <c r="AZ1" s="35">
        <f t="shared" si="0"/>
        <v>45103</v>
      </c>
      <c r="BA1" s="35">
        <f t="shared" si="0"/>
        <v>45104</v>
      </c>
      <c r="BB1" s="35">
        <f t="shared" si="0"/>
        <v>45105</v>
      </c>
      <c r="BC1" s="35">
        <f t="shared" si="0"/>
        <v>45106</v>
      </c>
      <c r="BD1" s="35">
        <f t="shared" si="0"/>
        <v>45107</v>
      </c>
      <c r="BE1" s="35">
        <f t="shared" si="0"/>
        <v>45108</v>
      </c>
      <c r="BF1" s="35">
        <f t="shared" si="0"/>
        <v>45109</v>
      </c>
      <c r="BG1" s="35">
        <f t="shared" si="0"/>
        <v>45110</v>
      </c>
      <c r="BH1" s="35">
        <f t="shared" si="0"/>
        <v>45111</v>
      </c>
      <c r="BI1" s="35">
        <f t="shared" si="0"/>
        <v>45112</v>
      </c>
      <c r="BJ1" s="35">
        <f t="shared" si="0"/>
        <v>45113</v>
      </c>
      <c r="BK1" s="35">
        <f t="shared" si="0"/>
        <v>45114</v>
      </c>
    </row>
    <row r="2" spans="1:63" ht="15.75" customHeight="1" x14ac:dyDescent="0.15">
      <c r="A2" s="76"/>
      <c r="B2" s="76"/>
      <c r="C2" s="72"/>
      <c r="D2" s="72"/>
      <c r="E2" s="72"/>
      <c r="F2" s="72"/>
      <c r="G2" s="36" t="str">
        <f t="shared" ref="G2:BK2" si="1">TEXT(G1,"ddd")</f>
        <v>Fri</v>
      </c>
      <c r="H2" s="36" t="str">
        <f t="shared" si="1"/>
        <v>Sat</v>
      </c>
      <c r="I2" s="36" t="str">
        <f t="shared" si="1"/>
        <v>Sun</v>
      </c>
      <c r="J2" s="36" t="str">
        <f t="shared" si="1"/>
        <v>Mon</v>
      </c>
      <c r="K2" s="36" t="str">
        <f t="shared" si="1"/>
        <v>Tue</v>
      </c>
      <c r="L2" s="36" t="str">
        <f t="shared" si="1"/>
        <v>Wed</v>
      </c>
      <c r="M2" s="36" t="str">
        <f t="shared" si="1"/>
        <v>Thu</v>
      </c>
      <c r="N2" s="36" t="str">
        <f t="shared" si="1"/>
        <v>Fri</v>
      </c>
      <c r="O2" s="36" t="str">
        <f t="shared" si="1"/>
        <v>Sat</v>
      </c>
      <c r="P2" s="36" t="str">
        <f t="shared" si="1"/>
        <v>Sun</v>
      </c>
      <c r="Q2" s="36" t="str">
        <f t="shared" si="1"/>
        <v>Mon</v>
      </c>
      <c r="R2" s="36" t="str">
        <f t="shared" si="1"/>
        <v>Tue</v>
      </c>
      <c r="S2" s="36" t="str">
        <f t="shared" si="1"/>
        <v>Wed</v>
      </c>
      <c r="T2" s="36" t="str">
        <f t="shared" si="1"/>
        <v>Thu</v>
      </c>
      <c r="U2" s="36" t="str">
        <f t="shared" si="1"/>
        <v>Fri</v>
      </c>
      <c r="V2" s="36" t="str">
        <f t="shared" si="1"/>
        <v>Sat</v>
      </c>
      <c r="W2" s="36" t="str">
        <f t="shared" si="1"/>
        <v>Sun</v>
      </c>
      <c r="X2" s="36" t="str">
        <f t="shared" si="1"/>
        <v>Mon</v>
      </c>
      <c r="Y2" s="36" t="str">
        <f t="shared" si="1"/>
        <v>Tue</v>
      </c>
      <c r="Z2" s="36" t="str">
        <f t="shared" si="1"/>
        <v>Wed</v>
      </c>
      <c r="AA2" s="36" t="str">
        <f t="shared" si="1"/>
        <v>Thu</v>
      </c>
      <c r="AB2" s="36" t="str">
        <f t="shared" si="1"/>
        <v>Fri</v>
      </c>
      <c r="AC2" s="36" t="str">
        <f t="shared" si="1"/>
        <v>Sat</v>
      </c>
      <c r="AD2" s="36" t="str">
        <f t="shared" si="1"/>
        <v>Sun</v>
      </c>
      <c r="AE2" s="36" t="str">
        <f t="shared" si="1"/>
        <v>Mon</v>
      </c>
      <c r="AF2" s="36" t="str">
        <f t="shared" si="1"/>
        <v>Tue</v>
      </c>
      <c r="AG2" s="36" t="str">
        <f t="shared" si="1"/>
        <v>Wed</v>
      </c>
      <c r="AH2" s="36" t="str">
        <f t="shared" si="1"/>
        <v>Thu</v>
      </c>
      <c r="AI2" s="36" t="str">
        <f t="shared" si="1"/>
        <v>Fri</v>
      </c>
      <c r="AJ2" s="36" t="str">
        <f t="shared" si="1"/>
        <v>Sat</v>
      </c>
      <c r="AK2" s="36" t="str">
        <f t="shared" si="1"/>
        <v>Sun</v>
      </c>
      <c r="AL2" s="36" t="str">
        <f t="shared" si="1"/>
        <v>Mon</v>
      </c>
      <c r="AM2" s="36" t="str">
        <f t="shared" si="1"/>
        <v>Tue</v>
      </c>
      <c r="AN2" s="36" t="str">
        <f t="shared" si="1"/>
        <v>Wed</v>
      </c>
      <c r="AO2" s="36" t="str">
        <f t="shared" si="1"/>
        <v>Thu</v>
      </c>
      <c r="AP2" s="36" t="str">
        <f t="shared" si="1"/>
        <v>Fri</v>
      </c>
      <c r="AQ2" s="36" t="str">
        <f t="shared" si="1"/>
        <v>Sat</v>
      </c>
      <c r="AR2" s="36" t="str">
        <f t="shared" si="1"/>
        <v>Sun</v>
      </c>
      <c r="AS2" s="36" t="str">
        <f t="shared" si="1"/>
        <v>Mon</v>
      </c>
      <c r="AT2" s="36" t="str">
        <f t="shared" si="1"/>
        <v>Tue</v>
      </c>
      <c r="AU2" s="36" t="str">
        <f t="shared" si="1"/>
        <v>Wed</v>
      </c>
      <c r="AV2" s="36" t="str">
        <f t="shared" si="1"/>
        <v>Thu</v>
      </c>
      <c r="AW2" s="36" t="str">
        <f t="shared" si="1"/>
        <v>Fri</v>
      </c>
      <c r="AX2" s="36" t="str">
        <f t="shared" si="1"/>
        <v>Sat</v>
      </c>
      <c r="AY2" s="36" t="str">
        <f t="shared" si="1"/>
        <v>Sun</v>
      </c>
      <c r="AZ2" s="36" t="str">
        <f t="shared" si="1"/>
        <v>Mon</v>
      </c>
      <c r="BA2" s="36" t="str">
        <f t="shared" si="1"/>
        <v>Tue</v>
      </c>
      <c r="BB2" s="36" t="str">
        <f t="shared" si="1"/>
        <v>Wed</v>
      </c>
      <c r="BC2" s="36" t="str">
        <f t="shared" si="1"/>
        <v>Thu</v>
      </c>
      <c r="BD2" s="36" t="str">
        <f t="shared" si="1"/>
        <v>Fri</v>
      </c>
      <c r="BE2" s="36" t="str">
        <f t="shared" si="1"/>
        <v>Sat</v>
      </c>
      <c r="BF2" s="36" t="str">
        <f t="shared" si="1"/>
        <v>Sun</v>
      </c>
      <c r="BG2" s="36" t="str">
        <f t="shared" si="1"/>
        <v>Mon</v>
      </c>
      <c r="BH2" s="36" t="str">
        <f t="shared" si="1"/>
        <v>Tue</v>
      </c>
      <c r="BI2" s="36" t="str">
        <f t="shared" si="1"/>
        <v>Wed</v>
      </c>
      <c r="BJ2" s="36" t="str">
        <f t="shared" si="1"/>
        <v>Thu</v>
      </c>
      <c r="BK2" s="36" t="str">
        <f t="shared" si="1"/>
        <v>Fri</v>
      </c>
    </row>
    <row r="3" spans="1:63" ht="15.75" customHeight="1" x14ac:dyDescent="0.15">
      <c r="A3" s="73" t="s">
        <v>193</v>
      </c>
      <c r="B3" s="65"/>
      <c r="C3" s="65"/>
      <c r="D3" s="65"/>
      <c r="E3" s="65"/>
      <c r="F3" s="60"/>
      <c r="G3" s="37" t="str">
        <f t="shared" ref="G3:BK3" si="2">IF(AND($D3&lt;=G$1,$E3&gt;=G$1),"●","")</f>
        <v/>
      </c>
      <c r="H3" s="37" t="str">
        <f t="shared" si="2"/>
        <v/>
      </c>
      <c r="I3" s="37" t="str">
        <f t="shared" si="2"/>
        <v/>
      </c>
      <c r="J3" s="37" t="str">
        <f t="shared" si="2"/>
        <v/>
      </c>
      <c r="K3" s="37" t="str">
        <f t="shared" si="2"/>
        <v/>
      </c>
      <c r="L3" s="37" t="str">
        <f t="shared" si="2"/>
        <v/>
      </c>
      <c r="M3" s="37" t="str">
        <f t="shared" si="2"/>
        <v/>
      </c>
      <c r="N3" s="37" t="str">
        <f t="shared" si="2"/>
        <v/>
      </c>
      <c r="O3" s="37" t="str">
        <f t="shared" si="2"/>
        <v/>
      </c>
      <c r="P3" s="37" t="str">
        <f t="shared" si="2"/>
        <v/>
      </c>
      <c r="Q3" s="37" t="str">
        <f t="shared" si="2"/>
        <v/>
      </c>
      <c r="R3" s="37" t="str">
        <f t="shared" si="2"/>
        <v/>
      </c>
      <c r="S3" s="37" t="str">
        <f t="shared" si="2"/>
        <v/>
      </c>
      <c r="T3" s="37" t="str">
        <f t="shared" si="2"/>
        <v/>
      </c>
      <c r="U3" s="37" t="str">
        <f t="shared" si="2"/>
        <v/>
      </c>
      <c r="V3" s="37" t="str">
        <f t="shared" si="2"/>
        <v/>
      </c>
      <c r="W3" s="37" t="str">
        <f t="shared" si="2"/>
        <v/>
      </c>
      <c r="X3" s="37" t="str">
        <f t="shared" si="2"/>
        <v/>
      </c>
      <c r="Y3" s="37" t="str">
        <f t="shared" si="2"/>
        <v/>
      </c>
      <c r="Z3" s="37" t="str">
        <f t="shared" si="2"/>
        <v/>
      </c>
      <c r="AA3" s="37" t="str">
        <f t="shared" si="2"/>
        <v/>
      </c>
      <c r="AB3" s="37" t="str">
        <f t="shared" si="2"/>
        <v/>
      </c>
      <c r="AC3" s="37" t="str">
        <f t="shared" si="2"/>
        <v/>
      </c>
      <c r="AD3" s="37" t="str">
        <f t="shared" si="2"/>
        <v/>
      </c>
      <c r="AE3" s="37" t="str">
        <f t="shared" si="2"/>
        <v/>
      </c>
      <c r="AF3" s="37" t="str">
        <f t="shared" si="2"/>
        <v/>
      </c>
      <c r="AG3" s="37" t="str">
        <f t="shared" si="2"/>
        <v/>
      </c>
      <c r="AH3" s="37" t="str">
        <f t="shared" si="2"/>
        <v/>
      </c>
      <c r="AI3" s="37" t="str">
        <f t="shared" si="2"/>
        <v/>
      </c>
      <c r="AJ3" s="37" t="str">
        <f t="shared" si="2"/>
        <v/>
      </c>
      <c r="AK3" s="37" t="str">
        <f t="shared" si="2"/>
        <v/>
      </c>
      <c r="AL3" s="37" t="str">
        <f t="shared" si="2"/>
        <v/>
      </c>
      <c r="AM3" s="37" t="str">
        <f t="shared" si="2"/>
        <v/>
      </c>
      <c r="AN3" s="37" t="str">
        <f t="shared" si="2"/>
        <v/>
      </c>
      <c r="AO3" s="37" t="str">
        <f t="shared" si="2"/>
        <v/>
      </c>
      <c r="AP3" s="37" t="str">
        <f t="shared" si="2"/>
        <v/>
      </c>
      <c r="AQ3" s="37" t="str">
        <f t="shared" si="2"/>
        <v/>
      </c>
      <c r="AR3" s="37" t="str">
        <f t="shared" si="2"/>
        <v/>
      </c>
      <c r="AS3" s="37" t="str">
        <f t="shared" si="2"/>
        <v/>
      </c>
      <c r="AT3" s="37" t="str">
        <f t="shared" si="2"/>
        <v/>
      </c>
      <c r="AU3" s="37" t="str">
        <f t="shared" si="2"/>
        <v/>
      </c>
      <c r="AV3" s="37" t="str">
        <f t="shared" si="2"/>
        <v/>
      </c>
      <c r="AW3" s="37" t="str">
        <f t="shared" si="2"/>
        <v/>
      </c>
      <c r="AX3" s="37" t="str">
        <f t="shared" si="2"/>
        <v/>
      </c>
      <c r="AY3" s="37" t="str">
        <f t="shared" si="2"/>
        <v/>
      </c>
      <c r="AZ3" s="37" t="str">
        <f t="shared" si="2"/>
        <v/>
      </c>
      <c r="BA3" s="37" t="str">
        <f t="shared" si="2"/>
        <v/>
      </c>
      <c r="BB3" s="37" t="str">
        <f t="shared" si="2"/>
        <v/>
      </c>
      <c r="BC3" s="37" t="str">
        <f t="shared" si="2"/>
        <v/>
      </c>
      <c r="BD3" s="37" t="str">
        <f t="shared" si="2"/>
        <v/>
      </c>
      <c r="BE3" s="37" t="str">
        <f t="shared" si="2"/>
        <v/>
      </c>
      <c r="BF3" s="37" t="str">
        <f t="shared" si="2"/>
        <v/>
      </c>
      <c r="BG3" s="37" t="str">
        <f t="shared" si="2"/>
        <v/>
      </c>
      <c r="BH3" s="37" t="str">
        <f t="shared" si="2"/>
        <v/>
      </c>
      <c r="BI3" s="37" t="str">
        <f t="shared" si="2"/>
        <v/>
      </c>
      <c r="BJ3" s="37" t="str">
        <f t="shared" si="2"/>
        <v/>
      </c>
      <c r="BK3" s="37" t="str">
        <f t="shared" si="2"/>
        <v/>
      </c>
    </row>
    <row r="4" spans="1:63" ht="15.75" customHeight="1" x14ac:dyDescent="0.15">
      <c r="A4" s="33" t="b">
        <v>0</v>
      </c>
      <c r="B4" s="22" t="s">
        <v>194</v>
      </c>
      <c r="C4" s="22" t="str">
        <f>ターム内容!$B7</f>
        <v>田中</v>
      </c>
      <c r="D4" s="38">
        <f>G1</f>
        <v>45058</v>
      </c>
      <c r="E4" s="38">
        <f t="shared" ref="E4:E7" si="3">D4+F4-1</f>
        <v>45064</v>
      </c>
      <c r="F4" s="39">
        <v>7</v>
      </c>
      <c r="G4" s="40" t="str">
        <f t="shared" ref="G4:BK4" si="4">IF(AND($D4&lt;=G$1,$E4&gt;=G$1),"●","")</f>
        <v>●</v>
      </c>
      <c r="H4" s="40" t="str">
        <f t="shared" si="4"/>
        <v>●</v>
      </c>
      <c r="I4" s="40" t="str">
        <f t="shared" si="4"/>
        <v>●</v>
      </c>
      <c r="J4" s="40" t="str">
        <f t="shared" si="4"/>
        <v>●</v>
      </c>
      <c r="K4" s="40" t="str">
        <f t="shared" si="4"/>
        <v>●</v>
      </c>
      <c r="L4" s="40" t="str">
        <f t="shared" si="4"/>
        <v>●</v>
      </c>
      <c r="M4" s="40" t="str">
        <f t="shared" si="4"/>
        <v>●</v>
      </c>
      <c r="N4" s="40" t="str">
        <f t="shared" si="4"/>
        <v/>
      </c>
      <c r="O4" s="40" t="str">
        <f t="shared" si="4"/>
        <v/>
      </c>
      <c r="P4" s="40" t="str">
        <f t="shared" si="4"/>
        <v/>
      </c>
      <c r="Q4" s="40" t="str">
        <f t="shared" si="4"/>
        <v/>
      </c>
      <c r="R4" s="40" t="str">
        <f t="shared" si="4"/>
        <v/>
      </c>
      <c r="S4" s="40" t="str">
        <f t="shared" si="4"/>
        <v/>
      </c>
      <c r="T4" s="40" t="str">
        <f t="shared" si="4"/>
        <v/>
      </c>
      <c r="U4" s="40" t="str">
        <f t="shared" si="4"/>
        <v/>
      </c>
      <c r="V4" s="40" t="str">
        <f t="shared" si="4"/>
        <v/>
      </c>
      <c r="W4" s="40" t="str">
        <f t="shared" si="4"/>
        <v/>
      </c>
      <c r="X4" s="40" t="str">
        <f t="shared" si="4"/>
        <v/>
      </c>
      <c r="Y4" s="40" t="str">
        <f t="shared" si="4"/>
        <v/>
      </c>
      <c r="Z4" s="40" t="str">
        <f t="shared" si="4"/>
        <v/>
      </c>
      <c r="AA4" s="40" t="str">
        <f t="shared" si="4"/>
        <v/>
      </c>
      <c r="AB4" s="40" t="str">
        <f t="shared" si="4"/>
        <v/>
      </c>
      <c r="AC4" s="40" t="str">
        <f t="shared" si="4"/>
        <v/>
      </c>
      <c r="AD4" s="40" t="str">
        <f t="shared" si="4"/>
        <v/>
      </c>
      <c r="AE4" s="40" t="str">
        <f t="shared" si="4"/>
        <v/>
      </c>
      <c r="AF4" s="40" t="str">
        <f t="shared" si="4"/>
        <v/>
      </c>
      <c r="AG4" s="40" t="str">
        <f t="shared" si="4"/>
        <v/>
      </c>
      <c r="AH4" s="40" t="str">
        <f t="shared" si="4"/>
        <v/>
      </c>
      <c r="AI4" s="40" t="str">
        <f t="shared" si="4"/>
        <v/>
      </c>
      <c r="AJ4" s="40" t="str">
        <f t="shared" si="4"/>
        <v/>
      </c>
      <c r="AK4" s="40" t="str">
        <f t="shared" si="4"/>
        <v/>
      </c>
      <c r="AL4" s="40" t="str">
        <f t="shared" si="4"/>
        <v/>
      </c>
      <c r="AM4" s="40" t="str">
        <f t="shared" si="4"/>
        <v/>
      </c>
      <c r="AN4" s="40" t="str">
        <f t="shared" si="4"/>
        <v/>
      </c>
      <c r="AO4" s="40" t="str">
        <f t="shared" si="4"/>
        <v/>
      </c>
      <c r="AP4" s="40" t="str">
        <f t="shared" si="4"/>
        <v/>
      </c>
      <c r="AQ4" s="40" t="str">
        <f t="shared" si="4"/>
        <v/>
      </c>
      <c r="AR4" s="40" t="str">
        <f t="shared" si="4"/>
        <v/>
      </c>
      <c r="AS4" s="40" t="str">
        <f t="shared" si="4"/>
        <v/>
      </c>
      <c r="AT4" s="40" t="str">
        <f t="shared" si="4"/>
        <v/>
      </c>
      <c r="AU4" s="40" t="str">
        <f t="shared" si="4"/>
        <v/>
      </c>
      <c r="AV4" s="40" t="str">
        <f t="shared" si="4"/>
        <v/>
      </c>
      <c r="AW4" s="40" t="str">
        <f t="shared" si="4"/>
        <v/>
      </c>
      <c r="AX4" s="40" t="str">
        <f t="shared" si="4"/>
        <v/>
      </c>
      <c r="AY4" s="40" t="str">
        <f t="shared" si="4"/>
        <v/>
      </c>
      <c r="AZ4" s="40" t="str">
        <f t="shared" si="4"/>
        <v/>
      </c>
      <c r="BA4" s="40" t="str">
        <f t="shared" si="4"/>
        <v/>
      </c>
      <c r="BB4" s="40" t="str">
        <f t="shared" si="4"/>
        <v/>
      </c>
      <c r="BC4" s="40" t="str">
        <f t="shared" si="4"/>
        <v/>
      </c>
      <c r="BD4" s="40" t="str">
        <f t="shared" si="4"/>
        <v/>
      </c>
      <c r="BE4" s="40" t="str">
        <f t="shared" si="4"/>
        <v/>
      </c>
      <c r="BF4" s="40" t="str">
        <f t="shared" si="4"/>
        <v/>
      </c>
      <c r="BG4" s="40" t="str">
        <f t="shared" si="4"/>
        <v/>
      </c>
      <c r="BH4" s="40" t="str">
        <f t="shared" si="4"/>
        <v/>
      </c>
      <c r="BI4" s="40" t="str">
        <f t="shared" si="4"/>
        <v/>
      </c>
      <c r="BJ4" s="40" t="str">
        <f t="shared" si="4"/>
        <v/>
      </c>
      <c r="BK4" s="40" t="str">
        <f t="shared" si="4"/>
        <v/>
      </c>
    </row>
    <row r="5" spans="1:63" ht="15.75" customHeight="1" x14ac:dyDescent="0.15">
      <c r="A5" s="22" t="b">
        <v>0</v>
      </c>
      <c r="B5" s="22" t="s">
        <v>195</v>
      </c>
      <c r="C5" s="22" t="str">
        <f>ターム内容!$B7</f>
        <v>田中</v>
      </c>
      <c r="D5" s="38">
        <f>D4</f>
        <v>45058</v>
      </c>
      <c r="E5" s="38">
        <f t="shared" si="3"/>
        <v>45064</v>
      </c>
      <c r="F5" s="39">
        <v>7</v>
      </c>
      <c r="G5" s="40" t="str">
        <f t="shared" ref="G5:BK5" si="5">IF(AND($D5&lt;=G$1,$E5&gt;=G$1),"●","")</f>
        <v>●</v>
      </c>
      <c r="H5" s="40" t="str">
        <f t="shared" si="5"/>
        <v>●</v>
      </c>
      <c r="I5" s="40" t="str">
        <f t="shared" si="5"/>
        <v>●</v>
      </c>
      <c r="J5" s="40" t="str">
        <f t="shared" si="5"/>
        <v>●</v>
      </c>
      <c r="K5" s="40" t="str">
        <f t="shared" si="5"/>
        <v>●</v>
      </c>
      <c r="L5" s="40" t="str">
        <f t="shared" si="5"/>
        <v>●</v>
      </c>
      <c r="M5" s="40" t="str">
        <f t="shared" si="5"/>
        <v>●</v>
      </c>
      <c r="N5" s="40" t="str">
        <f t="shared" si="5"/>
        <v/>
      </c>
      <c r="O5" s="40" t="str">
        <f t="shared" si="5"/>
        <v/>
      </c>
      <c r="P5" s="40" t="str">
        <f t="shared" si="5"/>
        <v/>
      </c>
      <c r="Q5" s="40" t="str">
        <f t="shared" si="5"/>
        <v/>
      </c>
      <c r="R5" s="40" t="str">
        <f t="shared" si="5"/>
        <v/>
      </c>
      <c r="S5" s="40" t="str">
        <f t="shared" si="5"/>
        <v/>
      </c>
      <c r="T5" s="40" t="str">
        <f t="shared" si="5"/>
        <v/>
      </c>
      <c r="U5" s="40" t="str">
        <f t="shared" si="5"/>
        <v/>
      </c>
      <c r="V5" s="40" t="str">
        <f t="shared" si="5"/>
        <v/>
      </c>
      <c r="W5" s="40" t="str">
        <f t="shared" si="5"/>
        <v/>
      </c>
      <c r="X5" s="40" t="str">
        <f t="shared" si="5"/>
        <v/>
      </c>
      <c r="Y5" s="40" t="str">
        <f t="shared" si="5"/>
        <v/>
      </c>
      <c r="Z5" s="40" t="str">
        <f t="shared" si="5"/>
        <v/>
      </c>
      <c r="AA5" s="40" t="str">
        <f t="shared" si="5"/>
        <v/>
      </c>
      <c r="AB5" s="40" t="str">
        <f t="shared" si="5"/>
        <v/>
      </c>
      <c r="AC5" s="40" t="str">
        <f t="shared" si="5"/>
        <v/>
      </c>
      <c r="AD5" s="40" t="str">
        <f t="shared" si="5"/>
        <v/>
      </c>
      <c r="AE5" s="40" t="str">
        <f t="shared" si="5"/>
        <v/>
      </c>
      <c r="AF5" s="40" t="str">
        <f t="shared" si="5"/>
        <v/>
      </c>
      <c r="AG5" s="40" t="str">
        <f t="shared" si="5"/>
        <v/>
      </c>
      <c r="AH5" s="40" t="str">
        <f t="shared" si="5"/>
        <v/>
      </c>
      <c r="AI5" s="40" t="str">
        <f t="shared" si="5"/>
        <v/>
      </c>
      <c r="AJ5" s="40" t="str">
        <f t="shared" si="5"/>
        <v/>
      </c>
      <c r="AK5" s="40" t="str">
        <f t="shared" si="5"/>
        <v/>
      </c>
      <c r="AL5" s="40" t="str">
        <f t="shared" si="5"/>
        <v/>
      </c>
      <c r="AM5" s="40" t="str">
        <f t="shared" si="5"/>
        <v/>
      </c>
      <c r="AN5" s="40" t="str">
        <f t="shared" si="5"/>
        <v/>
      </c>
      <c r="AO5" s="40" t="str">
        <f t="shared" si="5"/>
        <v/>
      </c>
      <c r="AP5" s="40" t="str">
        <f t="shared" si="5"/>
        <v/>
      </c>
      <c r="AQ5" s="40" t="str">
        <f t="shared" si="5"/>
        <v/>
      </c>
      <c r="AR5" s="40" t="str">
        <f t="shared" si="5"/>
        <v/>
      </c>
      <c r="AS5" s="40" t="str">
        <f t="shared" si="5"/>
        <v/>
      </c>
      <c r="AT5" s="40" t="str">
        <f t="shared" si="5"/>
        <v/>
      </c>
      <c r="AU5" s="40" t="str">
        <f t="shared" si="5"/>
        <v/>
      </c>
      <c r="AV5" s="40" t="str">
        <f t="shared" si="5"/>
        <v/>
      </c>
      <c r="AW5" s="40" t="str">
        <f t="shared" si="5"/>
        <v/>
      </c>
      <c r="AX5" s="40" t="str">
        <f t="shared" si="5"/>
        <v/>
      </c>
      <c r="AY5" s="40" t="str">
        <f t="shared" si="5"/>
        <v/>
      </c>
      <c r="AZ5" s="40" t="str">
        <f t="shared" si="5"/>
        <v/>
      </c>
      <c r="BA5" s="40" t="str">
        <f t="shared" si="5"/>
        <v/>
      </c>
      <c r="BB5" s="40" t="str">
        <f t="shared" si="5"/>
        <v/>
      </c>
      <c r="BC5" s="40" t="str">
        <f t="shared" si="5"/>
        <v/>
      </c>
      <c r="BD5" s="40" t="str">
        <f t="shared" si="5"/>
        <v/>
      </c>
      <c r="BE5" s="40" t="str">
        <f t="shared" si="5"/>
        <v/>
      </c>
      <c r="BF5" s="40" t="str">
        <f t="shared" si="5"/>
        <v/>
      </c>
      <c r="BG5" s="40" t="str">
        <f t="shared" si="5"/>
        <v/>
      </c>
      <c r="BH5" s="40" t="str">
        <f t="shared" si="5"/>
        <v/>
      </c>
      <c r="BI5" s="40" t="str">
        <f t="shared" si="5"/>
        <v/>
      </c>
      <c r="BJ5" s="40" t="str">
        <f t="shared" si="5"/>
        <v/>
      </c>
      <c r="BK5" s="40" t="str">
        <f t="shared" si="5"/>
        <v/>
      </c>
    </row>
    <row r="6" spans="1:63" ht="15.75" customHeight="1" x14ac:dyDescent="0.15">
      <c r="A6" s="22" t="b">
        <v>0</v>
      </c>
      <c r="B6" s="22" t="s">
        <v>196</v>
      </c>
      <c r="C6" s="22" t="str">
        <f>ターム内容!$B8</f>
        <v>岩崎</v>
      </c>
      <c r="D6" s="38">
        <f>E4+1</f>
        <v>45065</v>
      </c>
      <c r="E6" s="38">
        <f t="shared" si="3"/>
        <v>45065</v>
      </c>
      <c r="F6" s="39">
        <v>1</v>
      </c>
      <c r="G6" s="40" t="str">
        <f t="shared" ref="G6:BK6" si="6">IF(AND($D6&lt;=G$1,$E6&gt;=G$1),"●","")</f>
        <v/>
      </c>
      <c r="H6" s="40" t="str">
        <f t="shared" si="6"/>
        <v/>
      </c>
      <c r="I6" s="40" t="str">
        <f t="shared" si="6"/>
        <v/>
      </c>
      <c r="J6" s="40" t="str">
        <f t="shared" si="6"/>
        <v/>
      </c>
      <c r="K6" s="40" t="str">
        <f t="shared" si="6"/>
        <v/>
      </c>
      <c r="L6" s="40" t="str">
        <f t="shared" si="6"/>
        <v/>
      </c>
      <c r="M6" s="40" t="str">
        <f t="shared" si="6"/>
        <v/>
      </c>
      <c r="N6" s="40" t="str">
        <f t="shared" si="6"/>
        <v>●</v>
      </c>
      <c r="O6" s="40" t="str">
        <f t="shared" si="6"/>
        <v/>
      </c>
      <c r="P6" s="40" t="str">
        <f t="shared" si="6"/>
        <v/>
      </c>
      <c r="Q6" s="40" t="str">
        <f t="shared" si="6"/>
        <v/>
      </c>
      <c r="R6" s="40" t="str">
        <f t="shared" si="6"/>
        <v/>
      </c>
      <c r="S6" s="40" t="str">
        <f t="shared" si="6"/>
        <v/>
      </c>
      <c r="T6" s="40" t="str">
        <f t="shared" si="6"/>
        <v/>
      </c>
      <c r="U6" s="40" t="str">
        <f t="shared" si="6"/>
        <v/>
      </c>
      <c r="V6" s="40" t="str">
        <f t="shared" si="6"/>
        <v/>
      </c>
      <c r="W6" s="40" t="str">
        <f t="shared" si="6"/>
        <v/>
      </c>
      <c r="X6" s="40" t="str">
        <f t="shared" si="6"/>
        <v/>
      </c>
      <c r="Y6" s="40" t="str">
        <f t="shared" si="6"/>
        <v/>
      </c>
      <c r="Z6" s="40" t="str">
        <f t="shared" si="6"/>
        <v/>
      </c>
      <c r="AA6" s="40" t="str">
        <f t="shared" si="6"/>
        <v/>
      </c>
      <c r="AB6" s="40" t="str">
        <f t="shared" si="6"/>
        <v/>
      </c>
      <c r="AC6" s="40" t="str">
        <f t="shared" si="6"/>
        <v/>
      </c>
      <c r="AD6" s="40" t="str">
        <f t="shared" si="6"/>
        <v/>
      </c>
      <c r="AE6" s="40" t="str">
        <f t="shared" si="6"/>
        <v/>
      </c>
      <c r="AF6" s="40" t="str">
        <f t="shared" si="6"/>
        <v/>
      </c>
      <c r="AG6" s="40" t="str">
        <f t="shared" si="6"/>
        <v/>
      </c>
      <c r="AH6" s="40" t="str">
        <f t="shared" si="6"/>
        <v/>
      </c>
      <c r="AI6" s="40" t="str">
        <f t="shared" si="6"/>
        <v/>
      </c>
      <c r="AJ6" s="40" t="str">
        <f t="shared" si="6"/>
        <v/>
      </c>
      <c r="AK6" s="40" t="str">
        <f t="shared" si="6"/>
        <v/>
      </c>
      <c r="AL6" s="40" t="str">
        <f t="shared" si="6"/>
        <v/>
      </c>
      <c r="AM6" s="40" t="str">
        <f t="shared" si="6"/>
        <v/>
      </c>
      <c r="AN6" s="40" t="str">
        <f t="shared" si="6"/>
        <v/>
      </c>
      <c r="AO6" s="40" t="str">
        <f t="shared" si="6"/>
        <v/>
      </c>
      <c r="AP6" s="40" t="str">
        <f t="shared" si="6"/>
        <v/>
      </c>
      <c r="AQ6" s="40" t="str">
        <f t="shared" si="6"/>
        <v/>
      </c>
      <c r="AR6" s="40" t="str">
        <f t="shared" si="6"/>
        <v/>
      </c>
      <c r="AS6" s="40" t="str">
        <f t="shared" si="6"/>
        <v/>
      </c>
      <c r="AT6" s="40" t="str">
        <f t="shared" si="6"/>
        <v/>
      </c>
      <c r="AU6" s="40" t="str">
        <f t="shared" si="6"/>
        <v/>
      </c>
      <c r="AV6" s="40" t="str">
        <f t="shared" si="6"/>
        <v/>
      </c>
      <c r="AW6" s="40" t="str">
        <f t="shared" si="6"/>
        <v/>
      </c>
      <c r="AX6" s="40" t="str">
        <f t="shared" si="6"/>
        <v/>
      </c>
      <c r="AY6" s="40" t="str">
        <f t="shared" si="6"/>
        <v/>
      </c>
      <c r="AZ6" s="40" t="str">
        <f t="shared" si="6"/>
        <v/>
      </c>
      <c r="BA6" s="40" t="str">
        <f t="shared" si="6"/>
        <v/>
      </c>
      <c r="BB6" s="40" t="str">
        <f t="shared" si="6"/>
        <v/>
      </c>
      <c r="BC6" s="40" t="str">
        <f t="shared" si="6"/>
        <v/>
      </c>
      <c r="BD6" s="40" t="str">
        <f t="shared" si="6"/>
        <v/>
      </c>
      <c r="BE6" s="40" t="str">
        <f t="shared" si="6"/>
        <v/>
      </c>
      <c r="BF6" s="40" t="str">
        <f t="shared" si="6"/>
        <v/>
      </c>
      <c r="BG6" s="40" t="str">
        <f t="shared" si="6"/>
        <v/>
      </c>
      <c r="BH6" s="40" t="str">
        <f t="shared" si="6"/>
        <v/>
      </c>
      <c r="BI6" s="40" t="str">
        <f t="shared" si="6"/>
        <v/>
      </c>
      <c r="BJ6" s="40" t="str">
        <f t="shared" si="6"/>
        <v/>
      </c>
      <c r="BK6" s="40" t="str">
        <f t="shared" si="6"/>
        <v/>
      </c>
    </row>
    <row r="7" spans="1:63" ht="15.75" customHeight="1" x14ac:dyDescent="0.15">
      <c r="A7" s="22" t="b">
        <v>0</v>
      </c>
      <c r="B7" s="22" t="s">
        <v>197</v>
      </c>
      <c r="C7" s="22" t="str">
        <f>ターム内容!$B8</f>
        <v>岩崎</v>
      </c>
      <c r="D7" s="38">
        <f>D6</f>
        <v>45065</v>
      </c>
      <c r="E7" s="38">
        <f t="shared" si="3"/>
        <v>45065</v>
      </c>
      <c r="F7" s="39">
        <v>1</v>
      </c>
      <c r="G7" s="40" t="str">
        <f t="shared" ref="G7:BK7" si="7">IF(AND($D7&lt;=G$1,$E7&gt;=G$1),"●","")</f>
        <v/>
      </c>
      <c r="H7" s="40" t="str">
        <f t="shared" si="7"/>
        <v/>
      </c>
      <c r="I7" s="40" t="str">
        <f t="shared" si="7"/>
        <v/>
      </c>
      <c r="J7" s="40" t="str">
        <f t="shared" si="7"/>
        <v/>
      </c>
      <c r="K7" s="40" t="str">
        <f t="shared" si="7"/>
        <v/>
      </c>
      <c r="L7" s="40" t="str">
        <f t="shared" si="7"/>
        <v/>
      </c>
      <c r="M7" s="40" t="str">
        <f t="shared" si="7"/>
        <v/>
      </c>
      <c r="N7" s="40" t="str">
        <f t="shared" si="7"/>
        <v>●</v>
      </c>
      <c r="O7" s="40" t="str">
        <f t="shared" si="7"/>
        <v/>
      </c>
      <c r="P7" s="40" t="str">
        <f t="shared" si="7"/>
        <v/>
      </c>
      <c r="Q7" s="40" t="str">
        <f t="shared" si="7"/>
        <v/>
      </c>
      <c r="R7" s="40" t="str">
        <f t="shared" si="7"/>
        <v/>
      </c>
      <c r="S7" s="40" t="str">
        <f t="shared" si="7"/>
        <v/>
      </c>
      <c r="T7" s="40" t="str">
        <f t="shared" si="7"/>
        <v/>
      </c>
      <c r="U7" s="40" t="str">
        <f t="shared" si="7"/>
        <v/>
      </c>
      <c r="V7" s="40" t="str">
        <f t="shared" si="7"/>
        <v/>
      </c>
      <c r="W7" s="40" t="str">
        <f t="shared" si="7"/>
        <v/>
      </c>
      <c r="X7" s="40" t="str">
        <f t="shared" si="7"/>
        <v/>
      </c>
      <c r="Y7" s="40" t="str">
        <f t="shared" si="7"/>
        <v/>
      </c>
      <c r="Z7" s="40" t="str">
        <f t="shared" si="7"/>
        <v/>
      </c>
      <c r="AA7" s="40" t="str">
        <f t="shared" si="7"/>
        <v/>
      </c>
      <c r="AB7" s="40" t="str">
        <f t="shared" si="7"/>
        <v/>
      </c>
      <c r="AC7" s="40" t="str">
        <f t="shared" si="7"/>
        <v/>
      </c>
      <c r="AD7" s="40" t="str">
        <f t="shared" si="7"/>
        <v/>
      </c>
      <c r="AE7" s="40" t="str">
        <f t="shared" si="7"/>
        <v/>
      </c>
      <c r="AF7" s="40" t="str">
        <f t="shared" si="7"/>
        <v/>
      </c>
      <c r="AG7" s="40" t="str">
        <f t="shared" si="7"/>
        <v/>
      </c>
      <c r="AH7" s="40" t="str">
        <f t="shared" si="7"/>
        <v/>
      </c>
      <c r="AI7" s="40" t="str">
        <f t="shared" si="7"/>
        <v/>
      </c>
      <c r="AJ7" s="40" t="str">
        <f t="shared" si="7"/>
        <v/>
      </c>
      <c r="AK7" s="40" t="str">
        <f t="shared" si="7"/>
        <v/>
      </c>
      <c r="AL7" s="40" t="str">
        <f t="shared" si="7"/>
        <v/>
      </c>
      <c r="AM7" s="40" t="str">
        <f t="shared" si="7"/>
        <v/>
      </c>
      <c r="AN7" s="40" t="str">
        <f t="shared" si="7"/>
        <v/>
      </c>
      <c r="AO7" s="40" t="str">
        <f t="shared" si="7"/>
        <v/>
      </c>
      <c r="AP7" s="40" t="str">
        <f t="shared" si="7"/>
        <v/>
      </c>
      <c r="AQ7" s="40" t="str">
        <f t="shared" si="7"/>
        <v/>
      </c>
      <c r="AR7" s="40" t="str">
        <f t="shared" si="7"/>
        <v/>
      </c>
      <c r="AS7" s="40" t="str">
        <f t="shared" si="7"/>
        <v/>
      </c>
      <c r="AT7" s="40" t="str">
        <f t="shared" si="7"/>
        <v/>
      </c>
      <c r="AU7" s="40" t="str">
        <f t="shared" si="7"/>
        <v/>
      </c>
      <c r="AV7" s="40" t="str">
        <f t="shared" si="7"/>
        <v/>
      </c>
      <c r="AW7" s="40" t="str">
        <f t="shared" si="7"/>
        <v/>
      </c>
      <c r="AX7" s="40" t="str">
        <f t="shared" si="7"/>
        <v/>
      </c>
      <c r="AY7" s="40" t="str">
        <f t="shared" si="7"/>
        <v/>
      </c>
      <c r="AZ7" s="40" t="str">
        <f t="shared" si="7"/>
        <v/>
      </c>
      <c r="BA7" s="40" t="str">
        <f t="shared" si="7"/>
        <v/>
      </c>
      <c r="BB7" s="40" t="str">
        <f t="shared" si="7"/>
        <v/>
      </c>
      <c r="BC7" s="40" t="str">
        <f t="shared" si="7"/>
        <v/>
      </c>
      <c r="BD7" s="40" t="str">
        <f t="shared" si="7"/>
        <v/>
      </c>
      <c r="BE7" s="40" t="str">
        <f t="shared" si="7"/>
        <v/>
      </c>
      <c r="BF7" s="40" t="str">
        <f t="shared" si="7"/>
        <v/>
      </c>
      <c r="BG7" s="40" t="str">
        <f t="shared" si="7"/>
        <v/>
      </c>
      <c r="BH7" s="40" t="str">
        <f t="shared" si="7"/>
        <v/>
      </c>
      <c r="BI7" s="40" t="str">
        <f t="shared" si="7"/>
        <v/>
      </c>
      <c r="BJ7" s="40" t="str">
        <f t="shared" si="7"/>
        <v/>
      </c>
      <c r="BK7" s="40" t="str">
        <f t="shared" si="7"/>
        <v/>
      </c>
    </row>
    <row r="8" spans="1:63" ht="15.75" customHeight="1" x14ac:dyDescent="0.15">
      <c r="A8" s="73" t="s">
        <v>198</v>
      </c>
      <c r="B8" s="65"/>
      <c r="C8" s="65"/>
      <c r="D8" s="65"/>
      <c r="E8" s="65"/>
      <c r="F8" s="60"/>
      <c r="G8" s="37" t="str">
        <f t="shared" ref="G8:BK8" si="8">IF(AND($D8&lt;=G$1,$E8&gt;=G$1),"●","")</f>
        <v/>
      </c>
      <c r="H8" s="37" t="str">
        <f t="shared" si="8"/>
        <v/>
      </c>
      <c r="I8" s="37" t="str">
        <f t="shared" si="8"/>
        <v/>
      </c>
      <c r="J8" s="37" t="str">
        <f t="shared" si="8"/>
        <v/>
      </c>
      <c r="K8" s="37" t="str">
        <f t="shared" si="8"/>
        <v/>
      </c>
      <c r="L8" s="37" t="str">
        <f t="shared" si="8"/>
        <v/>
      </c>
      <c r="M8" s="37" t="str">
        <f t="shared" si="8"/>
        <v/>
      </c>
      <c r="N8" s="37" t="str">
        <f t="shared" si="8"/>
        <v/>
      </c>
      <c r="O8" s="37" t="str">
        <f t="shared" si="8"/>
        <v/>
      </c>
      <c r="P8" s="37" t="str">
        <f t="shared" si="8"/>
        <v/>
      </c>
      <c r="Q8" s="37" t="str">
        <f t="shared" si="8"/>
        <v/>
      </c>
      <c r="R8" s="37" t="str">
        <f t="shared" si="8"/>
        <v/>
      </c>
      <c r="S8" s="37" t="str">
        <f t="shared" si="8"/>
        <v/>
      </c>
      <c r="T8" s="37" t="str">
        <f t="shared" si="8"/>
        <v/>
      </c>
      <c r="U8" s="37" t="str">
        <f t="shared" si="8"/>
        <v/>
      </c>
      <c r="V8" s="37" t="str">
        <f t="shared" si="8"/>
        <v/>
      </c>
      <c r="W8" s="37" t="str">
        <f t="shared" si="8"/>
        <v/>
      </c>
      <c r="X8" s="37" t="str">
        <f t="shared" si="8"/>
        <v/>
      </c>
      <c r="Y8" s="37" t="str">
        <f t="shared" si="8"/>
        <v/>
      </c>
      <c r="Z8" s="37" t="str">
        <f t="shared" si="8"/>
        <v/>
      </c>
      <c r="AA8" s="37" t="str">
        <f t="shared" si="8"/>
        <v/>
      </c>
      <c r="AB8" s="37" t="str">
        <f t="shared" si="8"/>
        <v/>
      </c>
      <c r="AC8" s="37" t="str">
        <f t="shared" si="8"/>
        <v/>
      </c>
      <c r="AD8" s="37" t="str">
        <f t="shared" si="8"/>
        <v/>
      </c>
      <c r="AE8" s="37" t="str">
        <f t="shared" si="8"/>
        <v/>
      </c>
      <c r="AF8" s="37" t="str">
        <f t="shared" si="8"/>
        <v/>
      </c>
      <c r="AG8" s="37" t="str">
        <f t="shared" si="8"/>
        <v/>
      </c>
      <c r="AH8" s="37" t="str">
        <f t="shared" si="8"/>
        <v/>
      </c>
      <c r="AI8" s="37" t="str">
        <f t="shared" si="8"/>
        <v/>
      </c>
      <c r="AJ8" s="37" t="str">
        <f t="shared" si="8"/>
        <v/>
      </c>
      <c r="AK8" s="37" t="str">
        <f t="shared" si="8"/>
        <v/>
      </c>
      <c r="AL8" s="37" t="str">
        <f t="shared" si="8"/>
        <v/>
      </c>
      <c r="AM8" s="37" t="str">
        <f t="shared" si="8"/>
        <v/>
      </c>
      <c r="AN8" s="37" t="str">
        <f t="shared" si="8"/>
        <v/>
      </c>
      <c r="AO8" s="37" t="str">
        <f t="shared" si="8"/>
        <v/>
      </c>
      <c r="AP8" s="37" t="str">
        <f t="shared" si="8"/>
        <v/>
      </c>
      <c r="AQ8" s="37" t="str">
        <f t="shared" si="8"/>
        <v/>
      </c>
      <c r="AR8" s="37" t="str">
        <f t="shared" si="8"/>
        <v/>
      </c>
      <c r="AS8" s="37" t="str">
        <f t="shared" si="8"/>
        <v/>
      </c>
      <c r="AT8" s="37" t="str">
        <f t="shared" si="8"/>
        <v/>
      </c>
      <c r="AU8" s="37" t="str">
        <f t="shared" si="8"/>
        <v/>
      </c>
      <c r="AV8" s="37" t="str">
        <f t="shared" si="8"/>
        <v/>
      </c>
      <c r="AW8" s="37" t="str">
        <f t="shared" si="8"/>
        <v/>
      </c>
      <c r="AX8" s="37" t="str">
        <f t="shared" si="8"/>
        <v/>
      </c>
      <c r="AY8" s="37" t="str">
        <f t="shared" si="8"/>
        <v/>
      </c>
      <c r="AZ8" s="37" t="str">
        <f t="shared" si="8"/>
        <v/>
      </c>
      <c r="BA8" s="37" t="str">
        <f t="shared" si="8"/>
        <v/>
      </c>
      <c r="BB8" s="37" t="str">
        <f t="shared" si="8"/>
        <v/>
      </c>
      <c r="BC8" s="37" t="str">
        <f t="shared" si="8"/>
        <v/>
      </c>
      <c r="BD8" s="37" t="str">
        <f t="shared" si="8"/>
        <v/>
      </c>
      <c r="BE8" s="37" t="str">
        <f t="shared" si="8"/>
        <v/>
      </c>
      <c r="BF8" s="37" t="str">
        <f t="shared" si="8"/>
        <v/>
      </c>
      <c r="BG8" s="37" t="str">
        <f t="shared" si="8"/>
        <v/>
      </c>
      <c r="BH8" s="37" t="str">
        <f t="shared" si="8"/>
        <v/>
      </c>
      <c r="BI8" s="37" t="str">
        <f t="shared" si="8"/>
        <v/>
      </c>
      <c r="BJ8" s="37" t="str">
        <f t="shared" si="8"/>
        <v/>
      </c>
      <c r="BK8" s="37" t="str">
        <f t="shared" si="8"/>
        <v/>
      </c>
    </row>
    <row r="9" spans="1:63" ht="15.75" customHeight="1" x14ac:dyDescent="0.15">
      <c r="A9" s="33" t="b">
        <v>0</v>
      </c>
      <c r="B9" s="22" t="s">
        <v>198</v>
      </c>
      <c r="C9" s="22" t="str">
        <f>ターム内容!$B7</f>
        <v>田中</v>
      </c>
      <c r="D9" s="41">
        <f>E7+1</f>
        <v>45066</v>
      </c>
      <c r="E9" s="38">
        <f>D9+F9-1</f>
        <v>45107</v>
      </c>
      <c r="F9" s="22">
        <v>42</v>
      </c>
      <c r="G9" s="40" t="str">
        <f t="shared" ref="G9:BK9" si="9">IF(AND($D9&lt;=G$1,$E9&gt;=G$1),"●","")</f>
        <v/>
      </c>
      <c r="H9" s="40" t="str">
        <f t="shared" si="9"/>
        <v/>
      </c>
      <c r="I9" s="40" t="str">
        <f t="shared" si="9"/>
        <v/>
      </c>
      <c r="J9" s="40" t="str">
        <f t="shared" si="9"/>
        <v/>
      </c>
      <c r="K9" s="40" t="str">
        <f t="shared" si="9"/>
        <v/>
      </c>
      <c r="L9" s="40" t="str">
        <f t="shared" si="9"/>
        <v/>
      </c>
      <c r="M9" s="40" t="str">
        <f t="shared" si="9"/>
        <v/>
      </c>
      <c r="N9" s="40" t="str">
        <f t="shared" si="9"/>
        <v/>
      </c>
      <c r="O9" s="40" t="str">
        <f t="shared" si="9"/>
        <v>●</v>
      </c>
      <c r="P9" s="40" t="str">
        <f t="shared" si="9"/>
        <v>●</v>
      </c>
      <c r="Q9" s="40" t="str">
        <f t="shared" si="9"/>
        <v>●</v>
      </c>
      <c r="R9" s="40" t="str">
        <f t="shared" si="9"/>
        <v>●</v>
      </c>
      <c r="S9" s="40" t="str">
        <f t="shared" si="9"/>
        <v>●</v>
      </c>
      <c r="T9" s="40" t="str">
        <f t="shared" si="9"/>
        <v>●</v>
      </c>
      <c r="U9" s="40" t="str">
        <f t="shared" si="9"/>
        <v>●</v>
      </c>
      <c r="V9" s="40" t="str">
        <f t="shared" si="9"/>
        <v>●</v>
      </c>
      <c r="W9" s="40" t="str">
        <f t="shared" si="9"/>
        <v>●</v>
      </c>
      <c r="X9" s="40" t="str">
        <f t="shared" si="9"/>
        <v>●</v>
      </c>
      <c r="Y9" s="40" t="str">
        <f t="shared" si="9"/>
        <v>●</v>
      </c>
      <c r="Z9" s="40" t="str">
        <f t="shared" si="9"/>
        <v>●</v>
      </c>
      <c r="AA9" s="40" t="str">
        <f t="shared" si="9"/>
        <v>●</v>
      </c>
      <c r="AB9" s="40" t="str">
        <f t="shared" si="9"/>
        <v>●</v>
      </c>
      <c r="AC9" s="40" t="str">
        <f t="shared" si="9"/>
        <v>●</v>
      </c>
      <c r="AD9" s="40" t="str">
        <f t="shared" si="9"/>
        <v>●</v>
      </c>
      <c r="AE9" s="40" t="str">
        <f t="shared" si="9"/>
        <v>●</v>
      </c>
      <c r="AF9" s="40" t="str">
        <f t="shared" si="9"/>
        <v>●</v>
      </c>
      <c r="AG9" s="40" t="str">
        <f t="shared" si="9"/>
        <v>●</v>
      </c>
      <c r="AH9" s="40" t="str">
        <f t="shared" si="9"/>
        <v>●</v>
      </c>
      <c r="AI9" s="40" t="str">
        <f t="shared" si="9"/>
        <v>●</v>
      </c>
      <c r="AJ9" s="40" t="str">
        <f t="shared" si="9"/>
        <v>●</v>
      </c>
      <c r="AK9" s="40" t="str">
        <f t="shared" si="9"/>
        <v>●</v>
      </c>
      <c r="AL9" s="40" t="str">
        <f t="shared" si="9"/>
        <v>●</v>
      </c>
      <c r="AM9" s="40" t="str">
        <f t="shared" si="9"/>
        <v>●</v>
      </c>
      <c r="AN9" s="40" t="str">
        <f t="shared" si="9"/>
        <v>●</v>
      </c>
      <c r="AO9" s="40" t="str">
        <f t="shared" si="9"/>
        <v>●</v>
      </c>
      <c r="AP9" s="40" t="str">
        <f t="shared" si="9"/>
        <v>●</v>
      </c>
      <c r="AQ9" s="40" t="str">
        <f t="shared" si="9"/>
        <v>●</v>
      </c>
      <c r="AR9" s="40" t="str">
        <f t="shared" si="9"/>
        <v>●</v>
      </c>
      <c r="AS9" s="40" t="str">
        <f t="shared" si="9"/>
        <v>●</v>
      </c>
      <c r="AT9" s="40" t="str">
        <f t="shared" si="9"/>
        <v>●</v>
      </c>
      <c r="AU9" s="40" t="str">
        <f t="shared" si="9"/>
        <v>●</v>
      </c>
      <c r="AV9" s="40" t="str">
        <f t="shared" si="9"/>
        <v>●</v>
      </c>
      <c r="AW9" s="40" t="str">
        <f t="shared" si="9"/>
        <v>●</v>
      </c>
      <c r="AX9" s="40" t="str">
        <f t="shared" si="9"/>
        <v>●</v>
      </c>
      <c r="AY9" s="40" t="str">
        <f t="shared" si="9"/>
        <v>●</v>
      </c>
      <c r="AZ9" s="40" t="str">
        <f t="shared" si="9"/>
        <v>●</v>
      </c>
      <c r="BA9" s="40" t="str">
        <f t="shared" si="9"/>
        <v>●</v>
      </c>
      <c r="BB9" s="40" t="str">
        <f t="shared" si="9"/>
        <v>●</v>
      </c>
      <c r="BC9" s="40" t="str">
        <f t="shared" si="9"/>
        <v>●</v>
      </c>
      <c r="BD9" s="40" t="str">
        <f t="shared" si="9"/>
        <v>●</v>
      </c>
      <c r="BE9" s="40" t="str">
        <f t="shared" si="9"/>
        <v/>
      </c>
      <c r="BF9" s="40" t="str">
        <f t="shared" si="9"/>
        <v/>
      </c>
      <c r="BG9" s="40" t="str">
        <f t="shared" si="9"/>
        <v/>
      </c>
      <c r="BH9" s="40" t="str">
        <f t="shared" si="9"/>
        <v/>
      </c>
      <c r="BI9" s="40" t="str">
        <f t="shared" si="9"/>
        <v/>
      </c>
      <c r="BJ9" s="40" t="str">
        <f t="shared" si="9"/>
        <v/>
      </c>
      <c r="BK9" s="40" t="str">
        <f t="shared" si="9"/>
        <v/>
      </c>
    </row>
    <row r="10" spans="1:63" ht="15.75" customHeight="1" x14ac:dyDescent="0.15">
      <c r="A10" s="74" t="s">
        <v>199</v>
      </c>
      <c r="B10" s="72"/>
      <c r="C10" s="72"/>
      <c r="D10" s="72"/>
      <c r="E10" s="72"/>
      <c r="F10" s="72"/>
      <c r="G10" s="37" t="str">
        <f t="shared" ref="G10:BK10" si="10">IF(AND($D10&lt;=G$1,$E10&gt;=G$1),"●","")</f>
        <v/>
      </c>
      <c r="H10" s="37" t="str">
        <f t="shared" si="10"/>
        <v/>
      </c>
      <c r="I10" s="37" t="str">
        <f t="shared" si="10"/>
        <v/>
      </c>
      <c r="J10" s="37" t="str">
        <f t="shared" si="10"/>
        <v/>
      </c>
      <c r="K10" s="37" t="str">
        <f t="shared" si="10"/>
        <v/>
      </c>
      <c r="L10" s="37" t="str">
        <f t="shared" si="10"/>
        <v/>
      </c>
      <c r="M10" s="37" t="str">
        <f t="shared" si="10"/>
        <v/>
      </c>
      <c r="N10" s="37" t="str">
        <f t="shared" si="10"/>
        <v/>
      </c>
      <c r="O10" s="37" t="str">
        <f t="shared" si="10"/>
        <v/>
      </c>
      <c r="P10" s="37" t="str">
        <f t="shared" si="10"/>
        <v/>
      </c>
      <c r="Q10" s="37" t="str">
        <f t="shared" si="10"/>
        <v/>
      </c>
      <c r="R10" s="37" t="str">
        <f t="shared" si="10"/>
        <v/>
      </c>
      <c r="S10" s="37" t="str">
        <f t="shared" si="10"/>
        <v/>
      </c>
      <c r="T10" s="37" t="str">
        <f t="shared" si="10"/>
        <v/>
      </c>
      <c r="U10" s="37" t="str">
        <f t="shared" si="10"/>
        <v/>
      </c>
      <c r="V10" s="37" t="str">
        <f t="shared" si="10"/>
        <v/>
      </c>
      <c r="W10" s="37" t="str">
        <f t="shared" si="10"/>
        <v/>
      </c>
      <c r="X10" s="37" t="str">
        <f t="shared" si="10"/>
        <v/>
      </c>
      <c r="Y10" s="37" t="str">
        <f t="shared" si="10"/>
        <v/>
      </c>
      <c r="Z10" s="37" t="str">
        <f t="shared" si="10"/>
        <v/>
      </c>
      <c r="AA10" s="37" t="str">
        <f t="shared" si="10"/>
        <v/>
      </c>
      <c r="AB10" s="37" t="str">
        <f t="shared" si="10"/>
        <v/>
      </c>
      <c r="AC10" s="37" t="str">
        <f t="shared" si="10"/>
        <v/>
      </c>
      <c r="AD10" s="37" t="str">
        <f t="shared" si="10"/>
        <v/>
      </c>
      <c r="AE10" s="37" t="str">
        <f t="shared" si="10"/>
        <v/>
      </c>
      <c r="AF10" s="37" t="str">
        <f t="shared" si="10"/>
        <v/>
      </c>
      <c r="AG10" s="37" t="str">
        <f t="shared" si="10"/>
        <v/>
      </c>
      <c r="AH10" s="37" t="str">
        <f t="shared" si="10"/>
        <v/>
      </c>
      <c r="AI10" s="37" t="str">
        <f t="shared" si="10"/>
        <v/>
      </c>
      <c r="AJ10" s="37" t="str">
        <f t="shared" si="10"/>
        <v/>
      </c>
      <c r="AK10" s="37" t="str">
        <f t="shared" si="10"/>
        <v/>
      </c>
      <c r="AL10" s="37" t="str">
        <f t="shared" si="10"/>
        <v/>
      </c>
      <c r="AM10" s="37" t="str">
        <f t="shared" si="10"/>
        <v/>
      </c>
      <c r="AN10" s="37" t="str">
        <f t="shared" si="10"/>
        <v/>
      </c>
      <c r="AO10" s="37" t="str">
        <f t="shared" si="10"/>
        <v/>
      </c>
      <c r="AP10" s="37" t="str">
        <f t="shared" si="10"/>
        <v/>
      </c>
      <c r="AQ10" s="37" t="str">
        <f t="shared" si="10"/>
        <v/>
      </c>
      <c r="AR10" s="37" t="str">
        <f t="shared" si="10"/>
        <v/>
      </c>
      <c r="AS10" s="37" t="str">
        <f t="shared" si="10"/>
        <v/>
      </c>
      <c r="AT10" s="37" t="str">
        <f t="shared" si="10"/>
        <v/>
      </c>
      <c r="AU10" s="37" t="str">
        <f t="shared" si="10"/>
        <v/>
      </c>
      <c r="AV10" s="37" t="str">
        <f t="shared" si="10"/>
        <v/>
      </c>
      <c r="AW10" s="37" t="str">
        <f t="shared" si="10"/>
        <v/>
      </c>
      <c r="AX10" s="37" t="str">
        <f t="shared" si="10"/>
        <v/>
      </c>
      <c r="AY10" s="37" t="str">
        <f t="shared" si="10"/>
        <v/>
      </c>
      <c r="AZ10" s="37" t="str">
        <f t="shared" si="10"/>
        <v/>
      </c>
      <c r="BA10" s="37" t="str">
        <f t="shared" si="10"/>
        <v/>
      </c>
      <c r="BB10" s="37" t="str">
        <f t="shared" si="10"/>
        <v/>
      </c>
      <c r="BC10" s="37" t="str">
        <f t="shared" si="10"/>
        <v/>
      </c>
      <c r="BD10" s="37" t="str">
        <f t="shared" si="10"/>
        <v/>
      </c>
      <c r="BE10" s="37" t="str">
        <f t="shared" si="10"/>
        <v/>
      </c>
      <c r="BF10" s="37" t="str">
        <f t="shared" si="10"/>
        <v/>
      </c>
      <c r="BG10" s="37" t="str">
        <f t="shared" si="10"/>
        <v/>
      </c>
      <c r="BH10" s="37" t="str">
        <f t="shared" si="10"/>
        <v/>
      </c>
      <c r="BI10" s="37" t="str">
        <f t="shared" si="10"/>
        <v/>
      </c>
      <c r="BJ10" s="37" t="str">
        <f t="shared" si="10"/>
        <v/>
      </c>
      <c r="BK10" s="37" t="str">
        <f t="shared" si="10"/>
        <v/>
      </c>
    </row>
    <row r="11" spans="1:63" ht="15.75" customHeight="1" x14ac:dyDescent="0.15">
      <c r="A11" s="22" t="b">
        <v>0</v>
      </c>
      <c r="B11" s="22" t="s">
        <v>200</v>
      </c>
      <c r="C11" s="22" t="str">
        <f>ターム内容!$B7</f>
        <v>田中</v>
      </c>
      <c r="D11" s="41">
        <f>E9+1</f>
        <v>45108</v>
      </c>
      <c r="E11" s="38">
        <f>D11+F11-1</f>
        <v>45114</v>
      </c>
      <c r="F11" s="22">
        <v>7</v>
      </c>
      <c r="G11" s="40" t="str">
        <f t="shared" ref="G11:BK11" si="11">IF(AND($D11&lt;=G$1,$E11&gt;=G$1),"●","")</f>
        <v/>
      </c>
      <c r="H11" s="40" t="str">
        <f t="shared" si="11"/>
        <v/>
      </c>
      <c r="I11" s="40" t="str">
        <f t="shared" si="11"/>
        <v/>
      </c>
      <c r="J11" s="40" t="str">
        <f t="shared" si="11"/>
        <v/>
      </c>
      <c r="K11" s="40" t="str">
        <f t="shared" si="11"/>
        <v/>
      </c>
      <c r="L11" s="40" t="str">
        <f t="shared" si="11"/>
        <v/>
      </c>
      <c r="M11" s="40" t="str">
        <f t="shared" si="11"/>
        <v/>
      </c>
      <c r="N11" s="40" t="str">
        <f t="shared" si="11"/>
        <v/>
      </c>
      <c r="O11" s="40" t="str">
        <f t="shared" si="11"/>
        <v/>
      </c>
      <c r="P11" s="40" t="str">
        <f t="shared" si="11"/>
        <v/>
      </c>
      <c r="Q11" s="40" t="str">
        <f t="shared" si="11"/>
        <v/>
      </c>
      <c r="R11" s="40" t="str">
        <f t="shared" si="11"/>
        <v/>
      </c>
      <c r="S11" s="40" t="str">
        <f t="shared" si="11"/>
        <v/>
      </c>
      <c r="T11" s="40" t="str">
        <f t="shared" si="11"/>
        <v/>
      </c>
      <c r="U11" s="40" t="str">
        <f t="shared" si="11"/>
        <v/>
      </c>
      <c r="V11" s="40" t="str">
        <f t="shared" si="11"/>
        <v/>
      </c>
      <c r="W11" s="40" t="str">
        <f t="shared" si="11"/>
        <v/>
      </c>
      <c r="X11" s="40" t="str">
        <f t="shared" si="11"/>
        <v/>
      </c>
      <c r="Y11" s="40" t="str">
        <f t="shared" si="11"/>
        <v/>
      </c>
      <c r="Z11" s="40" t="str">
        <f t="shared" si="11"/>
        <v/>
      </c>
      <c r="AA11" s="40" t="str">
        <f t="shared" si="11"/>
        <v/>
      </c>
      <c r="AB11" s="40" t="str">
        <f t="shared" si="11"/>
        <v/>
      </c>
      <c r="AC11" s="40" t="str">
        <f t="shared" si="11"/>
        <v/>
      </c>
      <c r="AD11" s="40" t="str">
        <f t="shared" si="11"/>
        <v/>
      </c>
      <c r="AE11" s="40" t="str">
        <f t="shared" si="11"/>
        <v/>
      </c>
      <c r="AF11" s="40" t="str">
        <f t="shared" si="11"/>
        <v/>
      </c>
      <c r="AG11" s="40" t="str">
        <f t="shared" si="11"/>
        <v/>
      </c>
      <c r="AH11" s="40" t="str">
        <f t="shared" si="11"/>
        <v/>
      </c>
      <c r="AI11" s="40" t="str">
        <f t="shared" si="11"/>
        <v/>
      </c>
      <c r="AJ11" s="40" t="str">
        <f t="shared" si="11"/>
        <v/>
      </c>
      <c r="AK11" s="40" t="str">
        <f t="shared" si="11"/>
        <v/>
      </c>
      <c r="AL11" s="40" t="str">
        <f t="shared" si="11"/>
        <v/>
      </c>
      <c r="AM11" s="40" t="str">
        <f t="shared" si="11"/>
        <v/>
      </c>
      <c r="AN11" s="40" t="str">
        <f t="shared" si="11"/>
        <v/>
      </c>
      <c r="AO11" s="40" t="str">
        <f t="shared" si="11"/>
        <v/>
      </c>
      <c r="AP11" s="40" t="str">
        <f t="shared" si="11"/>
        <v/>
      </c>
      <c r="AQ11" s="40" t="str">
        <f t="shared" si="11"/>
        <v/>
      </c>
      <c r="AR11" s="40" t="str">
        <f t="shared" si="11"/>
        <v/>
      </c>
      <c r="AS11" s="40" t="str">
        <f t="shared" si="11"/>
        <v/>
      </c>
      <c r="AT11" s="40" t="str">
        <f t="shared" si="11"/>
        <v/>
      </c>
      <c r="AU11" s="40" t="str">
        <f t="shared" si="11"/>
        <v/>
      </c>
      <c r="AV11" s="40" t="str">
        <f t="shared" si="11"/>
        <v/>
      </c>
      <c r="AW11" s="40" t="str">
        <f t="shared" si="11"/>
        <v/>
      </c>
      <c r="AX11" s="40" t="str">
        <f t="shared" si="11"/>
        <v/>
      </c>
      <c r="AY11" s="40" t="str">
        <f t="shared" si="11"/>
        <v/>
      </c>
      <c r="AZ11" s="40" t="str">
        <f t="shared" si="11"/>
        <v/>
      </c>
      <c r="BA11" s="40" t="str">
        <f t="shared" si="11"/>
        <v/>
      </c>
      <c r="BB11" s="40" t="str">
        <f t="shared" si="11"/>
        <v/>
      </c>
      <c r="BC11" s="40" t="str">
        <f t="shared" si="11"/>
        <v/>
      </c>
      <c r="BD11" s="40" t="str">
        <f t="shared" si="11"/>
        <v/>
      </c>
      <c r="BE11" s="40" t="str">
        <f t="shared" si="11"/>
        <v>●</v>
      </c>
      <c r="BF11" s="40" t="str">
        <f t="shared" si="11"/>
        <v>●</v>
      </c>
      <c r="BG11" s="40" t="str">
        <f t="shared" si="11"/>
        <v>●</v>
      </c>
      <c r="BH11" s="40" t="str">
        <f t="shared" si="11"/>
        <v>●</v>
      </c>
      <c r="BI11" s="40" t="str">
        <f t="shared" si="11"/>
        <v>●</v>
      </c>
      <c r="BJ11" s="40" t="str">
        <f t="shared" si="11"/>
        <v>●</v>
      </c>
      <c r="BK11" s="40" t="str">
        <f t="shared" si="11"/>
        <v>●</v>
      </c>
    </row>
    <row r="12" spans="1:63" ht="15.75" customHeight="1" x14ac:dyDescent="0.15"/>
    <row r="13" spans="1:63" ht="15.75" customHeight="1" x14ac:dyDescent="0.15"/>
    <row r="14" spans="1:63" ht="15.75" customHeight="1" x14ac:dyDescent="0.15"/>
    <row r="15" spans="1:63" ht="15.75" customHeight="1" x14ac:dyDescent="0.15"/>
    <row r="16" spans="1:63"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9">
    <mergeCell ref="A8:F8"/>
    <mergeCell ref="A10:F10"/>
    <mergeCell ref="A1:A2"/>
    <mergeCell ref="B1:B2"/>
    <mergeCell ref="C1:C2"/>
    <mergeCell ref="D1:D2"/>
    <mergeCell ref="E1:E2"/>
    <mergeCell ref="F1:F2"/>
    <mergeCell ref="A3:F3"/>
  </mergeCells>
  <phoneticPr fontId="17"/>
  <conditionalFormatting sqref="A4:F7 A9:F9 A11:F11 G3:BK11">
    <cfRule type="expression" dxfId="3" priority="1">
      <formula>$A3=TRUE</formula>
    </cfRule>
  </conditionalFormatting>
  <conditionalFormatting sqref="G1:BK2">
    <cfRule type="expression" dxfId="2" priority="2">
      <formula>G$1=TODAY()</formula>
    </cfRule>
  </conditionalFormatting>
  <conditionalFormatting sqref="G3:BK11">
    <cfRule type="expression" dxfId="1" priority="3">
      <formula>G$1=TODAY()</formula>
    </cfRule>
  </conditionalFormatting>
  <conditionalFormatting sqref="G3:BK11">
    <cfRule type="cellIs" dxfId="0" priority="4" operator="equal">
      <formul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11</vt:i4>
      </vt:variant>
    </vt:vector>
  </HeadingPairs>
  <TitlesOfParts>
    <vt:vector size="11" baseType="lpstr">
      <vt:lpstr>ターム内容</vt:lpstr>
      <vt:lpstr>要件定義書</vt:lpstr>
      <vt:lpstr>店舗データ一覧</vt:lpstr>
      <vt:lpstr>ページ一覧</vt:lpstr>
      <vt:lpstr>機能一覧</vt:lpstr>
      <vt:lpstr>テーブル仕様書</vt:lpstr>
      <vt:lpstr>ER図</vt:lpstr>
      <vt:lpstr>基本設計書</vt:lpstr>
      <vt:lpstr>WBSシート</vt:lpstr>
      <vt:lpstr>READMEテンプレート</vt:lpstr>
      <vt:lpstr>追加実装項目</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epsilon</cp:lastModifiedBy>
  <dcterms:modified xsi:type="dcterms:W3CDTF">2023-06-13T03:47:49Z</dcterms:modified>
</cp:coreProperties>
</file>