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pec_pop" sheetId="1" state="visible" r:id="rId2"/>
    <sheet name="mnchn" sheetId="2" state="visible" r:id="rId3"/>
    <sheet name="adolescent" sheetId="3" state="visible" r:id="rId4"/>
    <sheet name="geriatric"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<sst xmlns="http://schemas.openxmlformats.org/spreadsheetml/2006/main" count="452" uniqueCount="441">
  <si>
    <t xml:space="preserve">AO</t>
  </si>
  <si>
    <t xml:space="preserve">Keywords</t>
  </si>
  <si>
    <t xml:space="preserve">1975_AO246</t>
  </si>
  <si>
    <t xml:space="preserve">"Malaria Vigilance","health manpower","Malaria Eradication Service","Ilocos Sur","Marinduque","General Health Service","Plan of Action","Pilot Project","comprehensive health delivery system","Malaria"</t>
  </si>
  <si>
    <t xml:space="preserve">1976_AO302</t>
  </si>
  <si>
    <t xml:space="preserve">“Malaria","Regional Health Directors","Provincial Health Officers","City Health Officers","Chiefs of Hospitals","Rural health Physicians","Strengthening Malaria Passive Case Detection","supervision","personnel","representatives","Chief Malariologist","supervisory","Regional Malaria Advisers","Consultants","Unit Chiefs","Midwives","Rural Sanitation Inspectors","charged","detection","treatment of malaria cases","blood films","fever cases","radical treatment","laboratory","malarious ","non-malarious areas","MES procedure","MES schedule","Health education","information dissemination","stages of the operations","contracted","sprayed with DDT","logistical support","glass slides","nurses","Malaria Unit Chief","directive"</t>
  </si>
  <si>
    <t xml:space="preserve">1978_AO342</t>
  </si>
  <si>
    <t xml:space="preserve">toxic effects</t>
  </si>
  <si>
    <t xml:space="preserve">childhood up to the age of 8 years</t>
  </si>
  <si>
    <t xml:space="preserve">women </t>
  </si>
  <si>
    <t xml:space="preserve">pregnancy</t>
  </si>
  <si>
    <t xml:space="preserve">drug</t>
  </si>
  <si>
    <t xml:space="preserve">2 months and 5 years</t>
  </si>
  <si>
    <t xml:space="preserve">teeth</t>
  </si>
  <si>
    <t xml:space="preserve">decalcified</t>
  </si>
  <si>
    <t xml:space="preserve">neonates</t>
  </si>
  <si>
    <t xml:space="preserve">babies</t>
  </si>
  <si>
    <t xml:space="preserve">staining developing teeth</t>
  </si>
  <si>
    <t xml:space="preserve">Tetracyclines</t>
  </si>
  <si>
    <t xml:space="preserve">intracranial pressure</t>
  </si>
  <si>
    <t xml:space="preserve">tense bulging of the fontanels</t>
  </si>
  <si>
    <t xml:space="preserve">pseudotumor cerebri</t>
  </si>
  <si>
    <t xml:space="preserve">young infants</t>
  </si>
  <si>
    <t xml:space="preserve">calcifying areas in bones</t>
  </si>
  <si>
    <t xml:space="preserve">nails</t>
  </si>
  <si>
    <t xml:space="preserve">consumer protection</t>
  </si>
  <si>
    <t xml:space="preserve">pharmaceutical manufacturer</t>
  </si>
  <si>
    <t xml:space="preserve">distributor</t>
  </si>
  <si>
    <t xml:space="preserve">retail outlets</t>
  </si>
  <si>
    <t xml:space="preserve">deposited in the skeleton of the human fetus </t>
  </si>
  <si>
    <t xml:space="preserve">young child</t>
  </si>
  <si>
    <t xml:space="preserve">causing rarefaction of the bones</t>
  </si>
  <si>
    <t xml:space="preserve">Pharmaceutical preparations</t>
  </si>
  <si>
    <t xml:space="preserve">Ghlortetracycline</t>
  </si>
  <si>
    <t xml:space="preserve">Oxytetracycline</t>
  </si>
  <si>
    <t xml:space="preserve">Rolitetracycline</t>
  </si>
  <si>
    <t xml:space="preserve">Demeclocycline</t>
  </si>
  <si>
    <t xml:space="preserve">Methacycline</t>
  </si>
  <si>
    <t xml:space="preserve">Doxycycline</t>
  </si>
  <si>
    <t xml:space="preserve">Hinocycline</t>
  </si>
  <si>
    <t xml:space="preserve">other tetracycline derivatives</t>
  </si>
  <si>
    <t xml:space="preserve">in the form of syrup</t>
  </si>
  <si>
    <t xml:space="preserve">no longer certifiable</t>
  </si>
  <si>
    <t xml:space="preserve">registration</t>
  </si>
  <si>
    <t xml:space="preserve">stocks</t>
  </si>
  <si>
    <t xml:space="preserve">recalled</t>
  </si>
  <si>
    <t xml:space="preserve">phasing out</t>
  </si>
  <si>
    <t xml:space="preserve">disability</t>
  </si>
  <si>
    <t xml:space="preserve">disabilities</t>
  </si>
  <si>
    <t xml:space="preserve">disabled persons</t>
  </si>
  <si>
    <t xml:space="preserve">Republic Act No. 7277</t>
  </si>
  <si>
    <t xml:space="preserve">tax incentives</t>
  </si>
  <si>
    <t xml:space="preserve">Department of Finance-Bureau of Internal Revenue</t>
  </si>
  <si>
    <t xml:space="preserve">ordinary and necessary business deductions</t>
  </si>
  <si>
    <t xml:space="preserve">certification from DOLE and DOH</t>
  </si>
  <si>
    <t xml:space="preserve">skills and qualifications</t>
  </si>
  <si>
    <t xml:space="preserve">physical or mental impairment</t>
  </si>
  <si>
    <t xml:space="preserve">substantially limits one or more psycholoical, physiological or anatomical function of an individual or activities of an individual</t>
  </si>
  <si>
    <t xml:space="preserve">impairment</t>
  </si>
  <si>
    <t xml:space="preserve">loss, diminution or aberration of psychological, physiological or anatomical function</t>
  </si>
  <si>
    <t xml:space="preserve">person with disability</t>
  </si>
  <si>
    <t xml:space="preserve">PWD</t>
  </si>
  <si>
    <t xml:space="preserve">medical certificates</t>
  </si>
  <si>
    <t xml:space="preserve">attending physician</t>
  </si>
  <si>
    <t xml:space="preserve">laboratory examinations</t>
  </si>
  <si>
    <t xml:space="preserve">ancillary procedures</t>
  </si>
  <si>
    <t xml:space="preserve">physical examination</t>
  </si>
  <si>
    <t xml:space="preserve">employers</t>
  </si>
  <si>
    <t xml:space="preserve">Regional Health Directors</t>
  </si>
  <si>
    <t xml:space="preserve">NCR tertiary hospitals</t>
  </si>
  <si>
    <t xml:space="preserve">Disability program</t>
  </si>
  <si>
    <t xml:space="preserve">Medical center chiefs</t>
  </si>
  <si>
    <t xml:space="preserve">audiometric facilities</t>
  </si>
  <si>
    <t xml:space="preserve">hearing impairment</t>
  </si>
  <si>
    <t xml:space="preserve">Alberto G. Romualdez Jr., MD</t>
  </si>
  <si>
    <t xml:space="preserve">addendum</t>
  </si>
  <si>
    <t xml:space="preserve">enumeration of the offices and hospitals under Department of Health authorized to issue medical certificates to persons with disabilities</t>
  </si>
  <si>
    <t xml:space="preserve">handling and treatment of children involved in armed conflict</t>
  </si>
  <si>
    <t xml:space="preserve">internal armed conflicts</t>
  </si>
  <si>
    <t xml:space="preserve">armed violence</t>
  </si>
  <si>
    <t xml:space="preserve">inaccessible location of communities</t>
  </si>
  <si>
    <t xml:space="preserve">unstable peace and order</t>
  </si>
  <si>
    <t xml:space="preserve">severly hampered the delivery of basic services</t>
  </si>
  <si>
    <t xml:space="preserve">illnesses</t>
  </si>
  <si>
    <t xml:space="preserve">malnutrition</t>
  </si>
  <si>
    <t xml:space="preserve">psychological trauma</t>
  </si>
  <si>
    <t xml:space="preserve">injury</t>
  </si>
  <si>
    <t xml:space="preserve">death</t>
  </si>
  <si>
    <t xml:space="preserve">displaced</t>
  </si>
  <si>
    <t xml:space="preserve">basic human rights</t>
  </si>
  <si>
    <t xml:space="preserve">protected</t>
  </si>
  <si>
    <t xml:space="preserve">discrimination</t>
  </si>
  <si>
    <t xml:space="preserve">Women and children protection unit</t>
  </si>
  <si>
    <t xml:space="preserve">AO 1B s.1998</t>
  </si>
  <si>
    <t xml:space="preserve">rescued</t>
  </si>
  <si>
    <t xml:space="preserve">surrendered</t>
  </si>
  <si>
    <t xml:space="preserve">goverment forces</t>
  </si>
  <si>
    <t xml:space="preserve">agencies</t>
  </si>
  <si>
    <t xml:space="preserve">Children in Armed Conflict</t>
  </si>
  <si>
    <t xml:space="preserve">CIAC</t>
  </si>
  <si>
    <t xml:space="preserve">below 18 years of age</t>
  </si>
  <si>
    <t xml:space="preserve">unable to fully take care of themselves</t>
  </si>
  <si>
    <t xml:space="preserve">mental or physical incapacity</t>
  </si>
  <si>
    <t xml:space="preserve">hostilities</t>
  </si>
  <si>
    <t xml:space="preserve">orphaned</t>
  </si>
  <si>
    <t xml:space="preserve">disabled </t>
  </si>
  <si>
    <t xml:space="preserve">emotionally traumatized</t>
  </si>
  <si>
    <t xml:space="preserve">normal activities were interrupted</t>
  </si>
  <si>
    <t xml:space="preserve">abandoned</t>
  </si>
  <si>
    <t xml:space="preserve">protective custody</t>
  </si>
  <si>
    <t xml:space="preserve">conflict between government forces and organized groups</t>
  </si>
  <si>
    <t xml:space="preserve">tribal groups</t>
  </si>
  <si>
    <t xml:space="preserve">use of armed force</t>
  </si>
  <si>
    <t xml:space="preserve">disrupt normal social, economic, political and cultural activities</t>
  </si>
  <si>
    <t xml:space="preserve">specific geographical area</t>
  </si>
  <si>
    <t xml:space="preserve">Department of Social Welfare and Development</t>
  </si>
  <si>
    <t xml:space="preserve">DSWD</t>
  </si>
  <si>
    <t xml:space="preserve">assumption of parental authority</t>
  </si>
  <si>
    <t xml:space="preserve">physical custody</t>
  </si>
  <si>
    <t xml:space="preserve">custody</t>
  </si>
  <si>
    <t xml:space="preserve">constructive custody</t>
  </si>
  <si>
    <t xml:space="preserve">accredited social welfare agency</t>
  </si>
  <si>
    <t xml:space="preserve">DOH facility</t>
  </si>
  <si>
    <t xml:space="preserve">undergo hospitalization</t>
  </si>
  <si>
    <t xml:space="preserve">child</t>
  </si>
  <si>
    <t xml:space="preserve">exercise of DSWD's parental authority</t>
  </si>
  <si>
    <t xml:space="preserve">Establishment of WCPU</t>
  </si>
  <si>
    <t xml:space="preserve">Management and Coordinating Mechanism</t>
  </si>
  <si>
    <t xml:space="preserve">Emergency Room Complex</t>
  </si>
  <si>
    <t xml:space="preserve">child psychologist</t>
  </si>
  <si>
    <t xml:space="preserve">psychologist</t>
  </si>
  <si>
    <t xml:space="preserve">psychiatrist</t>
  </si>
  <si>
    <t xml:space="preserve">social worker</t>
  </si>
  <si>
    <t xml:space="preserve">women</t>
  </si>
  <si>
    <t xml:space="preserve">women &amp; children protection coordinator</t>
  </si>
  <si>
    <t xml:space="preserve">pediatrician</t>
  </si>
  <si>
    <t xml:space="preserve">nurse </t>
  </si>
  <si>
    <t xml:space="preserve">service</t>
  </si>
  <si>
    <t xml:space="preserve">training</t>
  </si>
  <si>
    <t xml:space="preserve">research</t>
  </si>
  <si>
    <t xml:space="preserve">resource requirement</t>
  </si>
  <si>
    <t xml:space="preserve">annual plan</t>
  </si>
  <si>
    <t xml:space="preserve">efficient referral and networking system</t>
  </si>
  <si>
    <t xml:space="preserve">multi-disciplinary training program </t>
  </si>
  <si>
    <t xml:space="preserve">human resource development needs</t>
  </si>
  <si>
    <t xml:space="preserve">surrendered child</t>
  </si>
  <si>
    <t xml:space="preserve">medical consultation</t>
  </si>
  <si>
    <t xml:space="preserve">medical care</t>
  </si>
  <si>
    <t xml:space="preserve">personal profile</t>
  </si>
  <si>
    <t xml:space="preserve">transfer report</t>
  </si>
  <si>
    <t xml:space="preserve">Establishment</t>
  </si>
  <si>
    <t xml:space="preserve">Geographically Isolated and Disadvantaged Areas</t>
  </si>
  <si>
    <t xml:space="preserve">GIDA</t>
  </si>
  <si>
    <t xml:space="preserve">Local Health Systems Development</t>
  </si>
  <si>
    <t xml:space="preserve">decentralization</t>
  </si>
  <si>
    <t xml:space="preserve">implementation</t>
  </si>
  <si>
    <t xml:space="preserve">Local Government Code</t>
  </si>
  <si>
    <t xml:space="preserve">R.A.7160</t>
  </si>
  <si>
    <t xml:space="preserve">integration</t>
  </si>
  <si>
    <t xml:space="preserve">health care delivery system</t>
  </si>
  <si>
    <t xml:space="preserve">Local interface</t>
  </si>
  <si>
    <t xml:space="preserve">delivering comprehensive primary health care services in the community</t>
  </si>
  <si>
    <t xml:space="preserve">fragmentation</t>
  </si>
  <si>
    <t xml:space="preserve">deterioration</t>
  </si>
  <si>
    <t xml:space="preserve">Local Health Systems Reform</t>
  </si>
  <si>
    <t xml:space="preserve">isolated and disadvantaged communities</t>
  </si>
  <si>
    <t xml:space="preserve">4th to 6th income class municipalities within HSRA convergence sites</t>
  </si>
  <si>
    <t xml:space="preserve">non-HSRA convergence sites including those identiﬁed as KALAHI areas of the National Anti-Poverty Commission (NAPC)</t>
  </si>
  <si>
    <t xml:space="preserve">system for managing local health development</t>
  </si>
  <si>
    <t xml:space="preserve">ensure provision of quality health care services</t>
  </si>
  <si>
    <t xml:space="preserve">empower communities, LGUs and Key stakeholders</t>
  </si>
  <si>
    <t xml:space="preserve">good governance for health</t>
  </si>
  <si>
    <t xml:space="preserve">commitment to manage and sustain health care</t>
  </si>
  <si>
    <t xml:space="preserve">multi-sectorai linkages</t>
  </si>
  <si>
    <t xml:space="preserve">convergence</t>
  </si>
  <si>
    <t xml:space="preserve">efﬁcient use of resources</t>
  </si>
  <si>
    <t xml:space="preserve">access</t>
  </si>
  <si>
    <t xml:space="preserve">provision</t>
  </si>
  <si>
    <t xml:space="preserve">Physical Factors</t>
  </si>
  <si>
    <t xml:space="preserve">distance, weather conditions and transportation difﬁculties</t>
  </si>
  <si>
    <t xml:space="preserve">isolated  </t>
  </si>
  <si>
    <t xml:space="preserve">Island communities</t>
  </si>
  <si>
    <t xml:space="preserve">area of less than 50,000 hectares</t>
  </si>
  <si>
    <t xml:space="preserve">weather conditions</t>
  </si>
  <si>
    <t xml:space="preserve">hard to reach</t>
  </si>
  <si>
    <t xml:space="preserve">limited</t>
  </si>
  <si>
    <t xml:space="preserve">lack of access to health facilities</t>
  </si>
  <si>
    <t xml:space="preserve">inadequate and costly health care services</t>
  </si>
  <si>
    <t xml:space="preserve">Indigenous capabilities</t>
  </si>
  <si>
    <t xml:space="preserve">Upland communities</t>
  </si>
  <si>
    <t xml:space="preserve">Limited rural infrastructure</t>
  </si>
  <si>
    <t xml:space="preserve">Inadequate access to appropriate technology</t>
  </si>
  <si>
    <t xml:space="preserve">limited coverage of public health programs</t>
  </si>
  <si>
    <t xml:space="preserve">occupying, tilling or living within lands, terrain classiﬁed as hilly to mountainous</t>
  </si>
  <si>
    <t xml:space="preserve">land comprising marginal lands with slopes of 18% or higher: lands within mountain zones including table lands and plateaus lying at high elevation</t>
  </si>
  <si>
    <t xml:space="preserve">Lowland communities</t>
  </si>
  <si>
    <t xml:space="preserve">riverbank </t>
  </si>
  <si>
    <t xml:space="preserve">Landlocked communities</t>
  </si>
  <si>
    <t xml:space="preserve">poor access to basic health services</t>
  </si>
  <si>
    <t xml:space="preserve">Ancestral Domain communities</t>
  </si>
  <si>
    <t xml:space="preserve">coastal</t>
  </si>
  <si>
    <t xml:space="preserve">inadequate communication service</t>
  </si>
  <si>
    <t xml:space="preserve">once a day transportation service</t>
  </si>
  <si>
    <t xml:space="preserve">Unserved</t>
  </si>
  <si>
    <t xml:space="preserve">Underserved</t>
  </si>
  <si>
    <t xml:space="preserve">Socio Economic factors</t>
  </si>
  <si>
    <t xml:space="preserve">Agrarian Reform communities</t>
  </si>
  <si>
    <t xml:space="preserve">High poverty incidence</t>
  </si>
  <si>
    <t xml:space="preserve">vulnerable sector</t>
  </si>
  <si>
    <t xml:space="preserve">insufﬁcient income</t>
  </si>
  <si>
    <t xml:space="preserve">recovering from situations of crisis or armed
conﬂict</t>
  </si>
  <si>
    <t xml:space="preserve">improve coordination and local health outcbme by focusing on and pooling of resources, services and interventions</t>
  </si>
  <si>
    <t xml:space="preserve">Department of Health (DOH), Local Government Units (LGUs), Non-Government
Organizations (NGOs), other Government Agencies (Gas) and other Stakeholders</t>
  </si>
  <si>
    <t xml:space="preserve">Department of Health (DOH), Local Government Units (LGUs), Non—Government
Organizations (NGOs), other Government Agencies (Gas) and other Stakeholders</t>
  </si>
  <si>
    <t xml:space="preserve">political/administrative and cultural boundaries</t>
  </si>
  <si>
    <t xml:space="preserve">site development activities</t>
  </si>
  <si>
    <t xml:space="preserve">community leaders,
health workers, elderly, youth</t>
  </si>
  <si>
    <t xml:space="preserve">HSRA framework</t>
  </si>
  <si>
    <t xml:space="preserve">institutionalize</t>
  </si>
  <si>
    <t xml:space="preserve">collaborative partnership</t>
  </si>
  <si>
    <t xml:space="preserve">Primary Health Care approach</t>
  </si>
  <si>
    <t xml:space="preserve">self sufficient and self-reliant GIDA community</t>
  </si>
  <si>
    <t xml:space="preserve">Community Organization and Mobilization</t>
  </si>
  <si>
    <t xml:space="preserve">Community Development</t>
  </si>
  <si>
    <t xml:space="preserve">Participative Community Planning</t>
  </si>
  <si>
    <t xml:space="preserve">collective multi-sectoral planning</t>
  </si>
  <si>
    <t xml:space="preserve">Provision of Financial and Technical Assistance</t>
  </si>
  <si>
    <t xml:space="preserve">Upgrading of health facilities</t>
  </si>
  <si>
    <t xml:space="preserve">Integrated HealthPlanning</t>
  </si>
  <si>
    <t xml:space="preserve">community dialogue and diagnosis</t>
  </si>
  <si>
    <t xml:space="preserve">identification of gaps and needs</t>
  </si>
  <si>
    <t xml:space="preserve">Manuel M. Dayrit, MD, MSc</t>
  </si>
  <si>
    <t xml:space="preserve">Strategic Framework and Operational Guidelines</t>
  </si>
  <si>
    <t xml:space="preserve">Health Programs for Persons With Disabilities</t>
  </si>
  <si>
    <t xml:space="preserve">Rehabilitation, Self-Development, and Self-Reliance of Disabled Persons and Their Integration into the Mainstream of Societ</t>
  </si>
  <si>
    <t xml:space="preserve">The Magna Carta for Disabled Persons</t>
  </si>
  <si>
    <t xml:space="preserve">national health program for PWD</t>
  </si>
  <si>
    <t xml:space="preserve">PWDs</t>
  </si>
  <si>
    <t xml:space="preserve"> medical rehabilitation centers</t>
  </si>
  <si>
    <t xml:space="preserve">different categories of disability</t>
  </si>
  <si>
    <t xml:space="preserve">Psychosocial and behavioral disabilities</t>
  </si>
  <si>
    <t xml:space="preserve">Chronic illnesses with disabilities</t>
  </si>
  <si>
    <t xml:space="preserve">Learning (cognitive or intellectual) disabilities</t>
  </si>
  <si>
    <t xml:space="preserve">Mental disabilities</t>
  </si>
  <si>
    <t xml:space="preserve">Visual / seeing disabilities</t>
  </si>
  <si>
    <t xml:space="preserve"> Orthopedic/moving</t>
  </si>
  <si>
    <t xml:space="preserve">Communication deficits</t>
  </si>
  <si>
    <t xml:space="preserve">community based rehabilitation program</t>
  </si>
  <si>
    <t xml:space="preserve">accessible, appropriate, acceptable, affordable and timely</t>
  </si>
  <si>
    <t xml:space="preserve">mechanisms for the promotion and protection of the human rights</t>
  </si>
  <si>
    <t xml:space="preserve">care-givers</t>
  </si>
  <si>
    <t xml:space="preserve">health financing packages for PWDs</t>
  </si>
  <si>
    <t xml:space="preserve">basic and advanced medical, paramedical, allied medical, public health, health administration and health—related services</t>
  </si>
  <si>
    <t xml:space="preserve">handicapping</t>
  </si>
  <si>
    <t xml:space="preserve"> Administrative Order No. 51, s. 2001</t>
  </si>
  <si>
    <t xml:space="preserve">Implementing Guidelines on the Classiﬁcation of Patients and on Availment of Medical Social Services in Government Hosptials</t>
  </si>
  <si>
    <t xml:space="preserve">RA 747, s. 1954</t>
  </si>
  <si>
    <t xml:space="preserve">An Act to Regulate Fees to be charged Against Patients in Government and Charity Clinics Classifying patients according to their ﬁnancial condition</t>
  </si>
  <si>
    <t xml:space="preserve">pecialty societies, non—govemment organizations, people’s organizations, business, the academe; local government units, government agencies</t>
  </si>
  <si>
    <t xml:space="preserve">Chronic illnesses</t>
  </si>
  <si>
    <t xml:space="preserve">disease that lasts for six months or more</t>
  </si>
  <si>
    <t xml:space="preserve">stroke, diabetes, cancer</t>
  </si>
  <si>
    <t xml:space="preserve">Communication disability</t>
  </si>
  <si>
    <t xml:space="preserve">Disabled child</t>
  </si>
  <si>
    <t xml:space="preserve">the complete or partial loss of the ability to hear from one or both ears</t>
  </si>
  <si>
    <t xml:space="preserve">mild or worse hearing impairment, 26 decibels or greater hearing threshold, averaged at frequencies 0.5, 1.0, 2.0, and 4.0 kiloHertz.</t>
  </si>
  <si>
    <t xml:space="preserve">loss, diminution or aberration of psychological, or physiological function with or without an accompanying anatomical structural defect</t>
  </si>
  <si>
    <t xml:space="preserve">learning disability</t>
  </si>
  <si>
    <t xml:space="preserve">Mental disability</t>
  </si>
  <si>
    <t xml:space="preserve">Multiple disability</t>
  </si>
  <si>
    <t xml:space="preserve">one or more ofthe 7 types of disabilities</t>
  </si>
  <si>
    <t xml:space="preserve"> Orthopedic disability</t>
  </si>
  <si>
    <t xml:space="preserve">joints, muscles or limbs</t>
  </si>
  <si>
    <t xml:space="preserve">Psychosocial disability</t>
  </si>
  <si>
    <t xml:space="preserve">Philippine Registry for Persons with Disabilities</t>
  </si>
  <si>
    <t xml:space="preserve">PRPWD</t>
  </si>
  <si>
    <t xml:space="preserve">Special populations</t>
  </si>
  <si>
    <t xml:space="preserve">physically or socially marginalized</t>
  </si>
  <si>
    <t xml:space="preserve">greater health risk</t>
  </si>
  <si>
    <t xml:space="preserve">indigent</t>
  </si>
  <si>
    <t xml:space="preserve">human rights and dignity of PWDS and their caregivers</t>
  </si>
  <si>
    <t xml:space="preserve">Health promotion</t>
  </si>
  <si>
    <t xml:space="preserve">Capability Building</t>
  </si>
  <si>
    <t xml:space="preserve">Networking, Inter-organizational linkages, and Resource Mobilization</t>
  </si>
  <si>
    <t xml:space="preserve">Monitoring and Evaluation</t>
  </si>
  <si>
    <t xml:space="preserve">Accreditation, and equitable health ﬁnancing packages</t>
  </si>
  <si>
    <t xml:space="preserve">Research and Development</t>
  </si>
  <si>
    <t xml:space="preserve">Service Delivery</t>
  </si>
  <si>
    <t xml:space="preserve">Children with Disabilities</t>
  </si>
  <si>
    <t xml:space="preserve">Disabled women</t>
  </si>
  <si>
    <t xml:space="preserve">Mothers with disabled children</t>
  </si>
  <si>
    <t xml:space="preserve">Elderly disabled</t>
  </si>
  <si>
    <t xml:space="preserve">PWDs in Special areas</t>
  </si>
  <si>
    <t xml:space="preserve">Referral System</t>
  </si>
  <si>
    <t xml:space="preserve">NCDPC, Department of Health
Secretariat Degenerative Diseases Ofﬁce,
National Center for Disease Prevention and Control
Members:
Family Health Ofﬁce, NCDPC
National Center for Health Promotion
National Center for Health Facilities Development
Bureau of Health Facilities and Services
National Epidemiology Center
Information Management Service
Bureau of Local Health Development
Chairpersons from program development and management committees for disability types or special populations.
National Anti—Poverty Commission - PWD sector
Commission on Human Rights
</t>
  </si>
  <si>
    <t xml:space="preserve">Program Development and Management Committee</t>
  </si>
  <si>
    <t xml:space="preserve">PDMC</t>
  </si>
  <si>
    <t xml:space="preserve">Chairperson - CHD Director
Secretariat PWD health program point person
Members Medical, allied medical or paramedical specialty groups 
Others deemed necessary by CHD</t>
  </si>
  <si>
    <t xml:space="preserve">Department of Health — Central Ofﬁce
National Center for Disease Prevention and Control (NCDPC)
National Center for Health Promotion
National Epidemiology Center and the Information Management Service
Health Policy Development and Planning Bureau
Health Human Resource Development Bureau
Bureau of International Health Cooperation
National Center for Health Facilities and Services
Bureau of Health Facilities and Services
Bureau of Local Health Development
Centers for Health Development
Philippine Health Insurance Corporation
Local Government Units
Non-government organizations
Professional Organizations for PWD health care
Civil societies
Donor Agencies</t>
  </si>
  <si>
    <t xml:space="preserve">FRANCISCO T. DUQUE III, MD, MSC</t>
  </si>
  <si>
    <t xml:space="preserve">Unified Registry Systems of the Department of Health</t>
  </si>
  <si>
    <t xml:space="preserve">Chronic Non-Communicable Diseases</t>
  </si>
  <si>
    <t xml:space="preserve">Injury Related Cases</t>
  </si>
  <si>
    <t xml:space="preserve"> Persons with Disabilities</t>
  </si>
  <si>
    <t xml:space="preserve"> Violence Against Women and Children Registry System</t>
  </si>
  <si>
    <t xml:space="preserve"> protection and promotion of the right to health of the people and instills health consciousness among them</t>
  </si>
  <si>
    <t xml:space="preserve">under-privileged, sick, elderly, disabled, women and children</t>
  </si>
  <si>
    <t xml:space="preserve">paupers</t>
  </si>
  <si>
    <t xml:space="preserve">Administrative Order No. 2007-0010, National Policy on Violence and Injury Prevention</t>
  </si>
  <si>
    <t xml:space="preserve">Administrative Order No. 2011-0003 or the National Policy on Strengthening the Prevention and Control of Chronic Lifestyle Related Non Communicable Disease</t>
  </si>
  <si>
    <t xml:space="preserve">Administrative Order No.1-B,s.1997 Establishment of 3 Women and Children Protection Unit in All DOH Hospitals </t>
  </si>
  <si>
    <t xml:space="preserve">DOH Central Ofﬁce, Centers for Health Development Ofﬁces, ProvinciaI/District/City/Municipality Health Ofﬁces, and government and private Clinics and hospitals including medical professional societies/associations</t>
  </si>
  <si>
    <t xml:space="preserve">Bureau of Health Facilities and Services, BHFS</t>
  </si>
  <si>
    <t xml:space="preserve">Center for Health Development, CHD</t>
  </si>
  <si>
    <t xml:space="preserve">Integrated Chronic Non-Communicable Disease Registry, ICNCDRS</t>
  </si>
  <si>
    <t xml:space="preserve">Information Management Service, IMS</t>
  </si>
  <si>
    <t xml:space="preserve">Uniﬁed Registry Systems, URS</t>
  </si>
  <si>
    <t xml:space="preserve">Violence</t>
  </si>
  <si>
    <t xml:space="preserve">Disability</t>
  </si>
  <si>
    <t xml:space="preserve">Violence Against Women and Children</t>
  </si>
  <si>
    <t xml:space="preserve">Persons with Disability Registration Form</t>
  </si>
  <si>
    <t xml:space="preserve">1972_AO166</t>
  </si>
  <si>
    <t xml:space="preserve">Maternity, maternity leave, leave, sick leave, </t>
  </si>
  <si>
    <t xml:space="preserve">1976_AO275</t>
  </si>
  <si>
    <t xml:space="preserve">Midwife, obstetrical, nursery, newborn, midwifery, pre-natal, nursing,</t>
  </si>
  <si>
    <t xml:space="preserve">1978_AO340</t>
  </si>
  <si>
    <t xml:space="preserve">Immunization, national tuberculosis program, bcg, nurses, nurses of the Philippine tuberculosis society, expanded programs in immunization (EPI), </t>
  </si>
  <si>
    <t xml:space="preserve">Tetracycline/s, pigmentation, young, infants, pregnancy, rarefaction, intracranial, pressure, pediatric,</t>
  </si>
  <si>
    <t xml:space="preserve">1980_AO097A</t>
  </si>
  <si>
    <t xml:space="preserve">Maternity, clinic/s, institution/s, pedriatric/s, simulated births, simulation,</t>
  </si>
  <si>
    <t xml:space="preserve">1984_AO100</t>
  </si>
  <si>
    <t xml:space="preserve">Leave, married, </t>
  </si>
  <si>
    <t xml:space="preserve">1992_AO005</t>
  </si>
  <si>
    <t xml:space="preserve">Loperamide hydrochloride liquid, adverse CNS, BFAD,</t>
  </si>
  <si>
    <t xml:space="preserve">1992_AO076A</t>
  </si>
  <si>
    <t xml:space="preserve">NOT CONVERTED YET</t>
  </si>
  <si>
    <t xml:space="preserve">1995_AO006</t>
  </si>
  <si>
    <t xml:space="preserve">Integrated family planning and maternal health project, integrated family planning, maternal health, </t>
  </si>
  <si>
    <t xml:space="preserve">1996_AO001A</t>
  </si>
  <si>
    <t xml:space="preserve">Routine immunization, knock out polio, oplan alis disease, infants, OPV dose/s, child,</t>
  </si>
  <si>
    <t xml:space="preserve">1996_AO009</t>
  </si>
  <si>
    <t xml:space="preserve">Women's health and safe motherhood project, WHSMP, motherhood, LGU, </t>
  </si>
  <si>
    <t xml:space="preserve">1996_AO021A</t>
  </si>
  <si>
    <t xml:space="preserve">Maternal care delivery component, obstetrics, gynecology, lying-in, clinic/s, </t>
  </si>
  <si>
    <t xml:space="preserve">1997_AO0001B</t>
  </si>
  <si>
    <t xml:space="preserve">Women, children, protection, women's desk, hospital based, women crisis center, violence, multidisciplinary, multilevel, training program, call to action against domestic violence, women and children protection unit, gender sensitive health care, victim/s, survivor, rape, incest, torture, sex trafficking, abusive, exploitative, sensitive, collaboration, psychological, therapeutic, holistic, social worker psychiatrist,</t>
  </si>
  <si>
    <t xml:space="preserve"> </t>
  </si>
  <si>
    <t xml:space="preserve">1997_AO0003</t>
  </si>
  <si>
    <t xml:space="preserve">Grant-in-aid, KFW (Germany), Germany, barangay health stations, rural health units, midwives, </t>
  </si>
  <si>
    <t xml:space="preserve">1997_AO0017</t>
  </si>
  <si>
    <t xml:space="preserve">Combined diphtheria, whole cell pertussis, tetanus, hepatitis, tritanrix hb10, children, 6 weeks, maternal and child health services (MCHS), vaccine, whitish, intramuscular, dose/s,</t>
  </si>
  <si>
    <t xml:space="preserve">1997_AO0020</t>
  </si>
  <si>
    <t xml:space="preserve">Fund/s, liquidation, disbursement, WHSMP, loan, expenditure, </t>
  </si>
  <si>
    <t xml:space="preserve">1997_AO0025A</t>
  </si>
  <si>
    <t xml:space="preserve">Neonatal, tetanus, livebirths, neonatal tetanus elimination, toxoid, pregnant, women, child-bearing, laboratory, </t>
  </si>
  <si>
    <t xml:space="preserve">1998_AO0010</t>
  </si>
  <si>
    <t xml:space="preserve">Obstetrical emergency care, prenatal, postnatal, safe deliveries, waiting home/s, maternal deaths, cesarean, OB, facility, unit, family planning, antenatal, lying-in, </t>
  </si>
  <si>
    <t xml:space="preserve">1998A_AO017B</t>
  </si>
  <si>
    <t xml:space="preserve">Sexually transmitted disease/s, STD, UNICEF, mental, psychological, physical, children, sexual, treatment, abuse, exploitation, pathogen/s, rectal, genital, vaginosis, infection, wart/s, trauma, contact, laboratory, gonorrhea, chlamydia, syphilis, HIV, congenital, herpes, </t>
  </si>
  <si>
    <t xml:space="preserve">2002_AO071</t>
  </si>
  <si>
    <t xml:space="preserve">Polio, polio-free, immunization, maintenance, hospital, poliomyelitis, knock-out polio, acute flaccid paralysis, polio virus, batik patak kontra polio, </t>
  </si>
  <si>
    <t xml:space="preserve">2002_AO096</t>
  </si>
  <si>
    <t xml:space="preserve">Multiple micronutrient supplementation, pregnant, recommended dietary allowance, deficiencies, disabilities, mental retardation, anemia, congenital malformations, FNRI, UNICEF, </t>
  </si>
  <si>
    <t xml:space="preserve">2002_AO102A</t>
  </si>
  <si>
    <t xml:space="preserve">Vitamin, supplementation, vitamin a deficiency, national nutrition survey, preventive supplementation, therapeutic supplementation, prenatal vitamins, multivitamin,</t>
  </si>
  <si>
    <t xml:space="preserve">2003_AO039</t>
  </si>
  <si>
    <t xml:space="preserve">Expanded program on immunization, vaccine preventable disease/s, children, women, fully immunized child, polio, measles, tetanus, TB, infants, neonatal, national immunization days, injection, OPV, DPT, TT, vials, cold chain management, early childhood care development card (ECCD), growth monitoring card (GMC), baby book, surveillance, center for health development, </t>
  </si>
  <si>
    <t xml:space="preserve">2003_AO095</t>
  </si>
  <si>
    <t xml:space="preserve">Acute flaccid paralysis, neonatal tetanus, paralysis, RITM, measles, </t>
  </si>
  <si>
    <t xml:space="preserve">2003_AO119</t>
  </si>
  <si>
    <t xml:space="preserve">Micronutrient supplmentation, deficiency, malnutrition, food fortification, iodination, VADD, RDA, iron, anemia, supplement, iodine, multiple micronutrient/s, lactating women, UNICEF, CPC, vitamin a day, garantisadong pambata</t>
  </si>
  <si>
    <t xml:space="preserve">2003_AO121</t>
  </si>
  <si>
    <t xml:space="preserve">National newborn screening system, newborn screening, screening, metabolic disorders, newborn screening study group, newborn/s, vision of the child 21 framework, national institutes of health, life-threatening heritable diseases, parents, obstetrical pediatric services, newborn screening center, newborn screening reference center, Philippine health insurance corporation (PHIC), NCDPC, NEC, BHFS, </t>
  </si>
  <si>
    <t xml:space="preserve">2004_AO132</t>
  </si>
  <si>
    <t xml:space="preserve">Family planning, natural family planning, cervical mucus, standard days method, DOH-NFPMC, NNFPC, billings ovulation, pregnancies, fertility awareness, </t>
  </si>
  <si>
    <t xml:space="preserve">2004_AO178</t>
  </si>
  <si>
    <t xml:space="preserve">Tubercolosis, children, mother, father, infection, smear, anti TB, cough, fever, </t>
  </si>
  <si>
    <t xml:space="preserve">2005_AO005</t>
  </si>
  <si>
    <t xml:space="preserve">Newborn screening, maximum allowable service fees, ACNBS, NSC</t>
  </si>
  <si>
    <t xml:space="preserve">2005_AO014</t>
  </si>
  <si>
    <t xml:space="preserve">National policies on infant and young feeding, feeding, NDHS, FNRI, infants, breastfeeding, global strategy for infant and young child feeding, UNICEF, food fortification, micronutrient, supplementation, support system, rooming in and breastfeeding act, mother/s, </t>
  </si>
  <si>
    <t xml:space="preserve">2006_AO008</t>
  </si>
  <si>
    <t xml:space="preserve">Delivery of health services, family planning for women of reproductive age, maternal mortality rate, pregnancy, childbearing, contraceptive, immunization, premature death, POPCOM, DOLE, DND, MDG, PHIC, ARMM, </t>
  </si>
  <si>
    <t xml:space="preserve">school/s, student/s, education, pupil/s, child/ren, elementary, secondary, tertiary, vocational</t>
  </si>
  <si>
    <t xml:space="preserve">child/ren, youth, aged 5 to 25 (adolescent 12-18), child and youth unit (CYU) </t>
  </si>
  <si>
    <t xml:space="preserve">school/s, expulsion/s, </t>
  </si>
  <si>
    <t xml:space="preserve">child/ren, adolescent/s, adolescent reproductive health, reproductive health, all Filipinos, life cycle approach</t>
  </si>
  <si>
    <t xml:space="preserve">child/ren, prepubertal, sexual abuse, child prostitution, United Nations Children's Fund (UNICEF), prediatric</t>
  </si>
  <si>
    <t xml:space="preserve">child/ren, adolescent/s, adolescent health, education, couseling, sexual health, sexuality, abortion, women, universal access,  Life Course Approach (LCA), all stages of life, reproductive health</t>
  </si>
  <si>
    <t xml:space="preserve">adolescent, youth, adolescent &amp; youth health (AYH), transitional stage, maturation, 10-19, changes in body, parent/s, young people, 15-24, adults, teachers, counselors, teenage, teen-age, schools, Childrens Health Program, AYHP, </t>
  </si>
  <si>
    <t xml:space="preserve">child/ren, adolescent/s, adolescent health, education, couseling, sexual health, sexuality, abortion, women, universal access,  Life Course Approach (LCA), all stages of life, adolescent and youth health, adolescent reproductive health, young adults, parents, youth</t>
  </si>
  <si>
    <t xml:space="preserve">Adolescent, youth, adolescent &amp; youth health (AYH), AYHP, schools</t>
  </si>
  <si>
    <t xml:space="preserve">adolescent, children, adult, </t>
  </si>
  <si>
    <t xml:space="preserve">2003-122</t>
  </si>
  <si>
    <t xml:space="preserve">10-14, schoolboys, schoolgirls, children, young adults, younger adults, 18 year-old, youth, high school, students, elementary, schools, Filipino people, children, adolescents, Family Health Office, </t>
  </si>
  <si>
    <t xml:space="preserve">2007-009</t>
  </si>
  <si>
    <t xml:space="preserve">school, Filipino people, life cycle, population, children, adolescents, adults, lifespan, </t>
  </si>
  <si>
    <t xml:space="preserve">2008-011</t>
  </si>
  <si>
    <t xml:space="preserve">0-14 years old, children, adults, AO 178</t>
  </si>
  <si>
    <t xml:space="preserve">2006-016</t>
  </si>
  <si>
    <t xml:space="preserve">children, under age of 18, under age 15, United Nations Children's Fund (UNICEF), United Nations Convention on the Rights of the Child, 1987 Philippine Constitution, Article 15 Section 3, AO 2005-0023, EO 310, 0 to 17, Child Injury Prevention Program, Safe Kids, Bantay Bata, adolescent injuries, school, adolescents, Council for the Welfare of Children, Regional Child Injury Prevention Partnership (RCIPP)</t>
  </si>
  <si>
    <t xml:space="preserve">2013-013</t>
  </si>
  <si>
    <t xml:space="preserve">adolescent, adolescent health, 10-19 years, teenagers, young people, young, parents, educators, Children's Health Cluster, Family Health, youth, AYHP, children, below 18, below the age of 18, transition, RA10354, adolescence, RA7610, early pregnancy, AHDP, Adolescent Health and Development Program, Council for the Welfare of Children, National Youth Commision, RA 8371, RA 9442, RA 9344, RA 9165, RA 9523, RA 7610, adolescent-friendly, school, social media, cruising sites, adolescent health package, Convention on the Rights of Children, life cycle approach, teachers, guidance counselors, </t>
  </si>
  <si>
    <t xml:space="preserve">2009-006</t>
  </si>
  <si>
    <t xml:space="preserve">adolescents</t>
  </si>
  <si>
    <t xml:space="preserve">2006-035</t>
  </si>
  <si>
    <t xml:space="preserve">reproductive health, young people, premarital sex, adolescent, adolescent reproductive health, schools</t>
  </si>
  <si>
    <t xml:space="preserve">1970-116</t>
  </si>
  <si>
    <t xml:space="preserve">schools, students, teachers, </t>
  </si>
  <si>
    <t xml:space="preserve">1997-001B</t>
  </si>
  <si>
    <t xml:space="preserve">children, gender-sensitive services, violence against women, women's desk program, women and children protection prgram, women and children protection unit, women sensitive, women friendly, violence against children, violence against women and children, gender sensitive, </t>
  </si>
  <si>
    <t xml:space="preserve">2000-144</t>
  </si>
  <si>
    <t xml:space="preserve">children, childhood, Women and Children Protection Unit, WCPU, below 18 years, parental, </t>
  </si>
  <si>
    <t xml:space="preserve">2004_AO176</t>
  </si>
  <si>
    <t xml:space="preserve">children, children 12 months old and above, 2-14 years old, 6-14 years, school, school-based, school children, </t>
  </si>
  <si>
    <t xml:space="preserve">2013_AO011</t>
  </si>
  <si>
    <t xml:space="preserve">Children, Women and their Children Protection Unit, children, women, violence against women, violence agaisnt children, women and children protection unit, WCPU, child protection, sexual abuse, convention of the rights of children, beijing platform for action, child protection law, magna carta of women 2009, rape victim assistance and protection act of 1998, anti-rape act of 1998, anti-violence against women and their children's act of 2004, universal health care, kalusugan pangkalahatan, below 18 years old, RA 7610, RA 9208, RA 9775, RA 9262, child management information system, gender sensitivity, council for the welfare of children, CWC, philippine commision on women, PCW, </t>
  </si>
  <si>
    <t xml:space="preserve">senior citizen/s, senior citizens act, older people, 60 years or older, elderly, senior population, office of senior citizens affairs, OSCA,  Expanded Senior Citizens Act of 2003</t>
  </si>
  <si>
    <t xml:space="preserve">older population, older people, elderly, Expanded Senior Citizens Act of 2003, senior population, quality health, sixty (60) years of age, medicine/s</t>
  </si>
  <si>
    <t xml:space="preserve">Expanded Senior Citizens Act of 2003, senior citizens, health of senior citizens</t>
  </si>
  <si>
    <t xml:space="preserve">elderly, senior citizens, RA 994, RA 9711, indigent senior citizen/s, frail, sickly, OSCA, 20% discount</t>
  </si>
  <si>
    <t xml:space="preserve">indigent senior citizens, chronic medical conditions, elderly, death, An Act to Maximize the Contribution of Senior Citizens to Nation Building, Grant Beneﬁts and Special Privileges and for Other Purposes, indigent senior citizens, Health and Well—being of Older Persons (HWOP), Coalition- of Citizens for the Elderly (COSE), National Federation of Senior Citizens’ Associations of the Philippines (NF SCAP), Confederation of Older Persons Association of the Philippines (COPAP) , residential care facility, abandoned, neglected, unattached, homeless, senior citizen/s</t>
  </si>
  <si>
    <t xml:space="preserve">older person/s, older people, aging population, The Expanded Senior Citizens Act of 2010, senior population, sixty (60) years old, indigent senior citizens, the senior citizen, senior citizens </t>
  </si>
  <si>
    <t xml:space="preserve">aging, 60 years and over, 60 years old and over,  the Republic Act of 9257, Republic Act 9994, Expanded Senior Citizens Act of 2010, The Expanded Senior Citizen’s Act of 2003, health and wellness of senior citizens, Filipino Older Persons, older population, functional health, chronic degenerative ailments, osteoporosis, dementia, sarcopenia, osteoarthritis, hearing and visual impairment, fractures among others can result in signiﬁcant restrictions in lifestyles, modiﬁcation in recreational and leisure activities, social isolation, poor nutrition, depression, and an overall decrease in the quality of life, national geriatric health agenda, Filipino Senior Citizen, Philippine Plan of Action for Senior Citizens 2012- 2016, active aging, Health and Wellness Program for Senior Citizens, Action on Aging, elderly, Republic Act no. 7432, "An Act to Maximize the Contribution of Senior Citizens to Nation Building, Grant Beneﬁts and Special Privileges and for other purposes", "An Act Granting Additional Beneﬁts and Privileges to Senior Citizens, Further Amending Republic Act No. 7432", growing older, productive aging, healthy aging, wellness of senior citizen</t>
  </si>
  <si>
    <t xml:space="preserve">Standards of Care for Older Persons, senior citizen, Senior citizens’ ward, geriatric Ward, Filipino Older Persons, Comprehensive Geriatric Assessment (CGA), adult daycare, Decisional Capacity, older person, gerontology, Geriatric Medicine, Frailty, frail, age associated decline, Geriatric Care, American Geriatric Society, Association of Directors of Geriatric Academic Programs, geriatricians, Home Health Care Service, Long Term Care, Long Term Care Facilities, nursing homes, Rehabilitation facilities, Sub—acute Care  </t>
  </si>
  <si>
    <t xml:space="preserve">Cervical cancer, cancer, killer disease, women</t>
  </si>
  <si>
    <t xml:space="preserve">Cervical cancer, cancer, women, breast cancer, most common cancer, pre-cancerous</t>
  </si>
  <si>
    <t xml:space="preserve">Cheaper medicines, free medicines, cancer, mortality, catastrophic disease, quality of life, health, productivity, treatment, women, breast cancer</t>
  </si>
  <si>
    <t xml:space="preserve">morbidity, mortality, cancer, cancer prevention, cancer diagnosis, diseases, prevalence, Philippine Cancer Control Program, cancer epidemic, well-being, prevention, screening, diagnosis, palliative care and treatment, end-of-life, quality of life, Cancer Survivorship, Palliative Care,  cancer management facilities, cancer education program</t>
  </si>
  <si>
    <t xml:space="preserve">malignant neoplasms, mortality, morbidity, non-communicable diseases, cancer, Cancer Control activities, Non-Communicable Disease Control Service, Philippine Cancer Control Program, survival rates, quality of life, cancer victims, control of cancer, education, prevention, early detection, Cancer Management Capabilities, health education</t>
  </si>
  <si>
    <t xml:space="preserve">National Treatment and Rehabilitation Program, rehabiliation, rehabilitate, preventive, therapeutic</t>
  </si>
  <si>
    <t xml:space="preserve">20-65 years old, diabetes, prevalence, chronic, chronic disabling disorder, wellness, Non-Communicable Disease Control, non-communicable disease, quality of life, diabetics, Diabetes Prevention and Control Program, morbidity, mortality, education, early diagnosis, management, nutrition, exercise, anti-smoking </t>
  </si>
  <si>
    <t xml:space="preserve">prevention, chronic, lifestyle, non-communicable disease, Cardiovascular diseases (CVD), cancers, chronic respiratory diseases, diabetes, lifestyle, lifestyle-related, ncds, unhealthy lifestyle, tobacco use, control, health promotion, morbidity, mortality, life cycle, hypertension, smoking, risk factors, interventions, unhealthy, quality care, preventive, curative, rehabilitative, palliative care</t>
  </si>
  <si>
    <t xml:space="preserve">hypertension, diabetes, health clubs, ncds, non-communicable diseases, deaths, causes of deaths, adult population, interventions, health interventions, risk factors, lifestyle, chronic, chronic lifestyle, Hypertension-Diabetes Health Clubs, blood pressure, smoking, diet changes</t>
  </si>
  <si>
    <t xml:space="preserve">ncd, ncd intervention, Strengthening the Prevention and Control of Chronic Lifestyle Related Non Communicable Diseases, chronic lifestyle, non-communicable diseases, morbidity, mortality, disability rates, chronic, lifestyle-related, interventions, chronic care, cardiovascular disease, cancer, diabetes, treatment, chronic respiratory disease, diabetes mellitus, smoking, hypertension, stroke, heart attack, kidney disease, blood pressure, ncd risk assessment, drinks</t>
  </si>
  <si>
    <t xml:space="preserve">smoking, smoking cessation, National Tobacco Control, Healthy Lifestyle Program, cvd, cancer, diabetes, diabetes mellitus, acquired lung diseases, lung cancer, cardiovascular diseases, death rate, smokers, smoking-related, deaths, cause of death, stop smoking, pneumonia, bronchitis, asthma, Cardiovascular Disease Program, smoke-free, tobacco control, current smoker, successful quitting, smoker, smoking cessation clinic, health risks, quitting the habit, Framework Convention on Tobacco Control, lung, smoke-free environment, health education, chronic diseases</t>
  </si>
  <si>
    <t xml:space="preserve">tobacco, cause of death, death, smoke/s, smoking, cigarettes, adult male smokers, tobacco epidemic, tobacco products, smoker, Framework Convention on Tobacco Control, tobacco-related disease, tobacco use</t>
  </si>
  <si>
    <t xml:space="preserve">mental health, mental health program, disability, neurological, substance use, disorders, years lived with disability, ylds, global burden of disease, disability-adjusted life years, dalys, depression, suicide, schizophrenia, epilepsy, alcohol, drug abuse, adult population, prevalence, mental disorders, elderly group, mental disability, sadness, confusion, forgetfulness, delusions, no control over the use of cigarettes and alcohol, phobias, Comprehensive Dangerous Drug Act, drug abuse, health promotion, psychosocial care, psychosocial</t>
  </si>
  <si>
    <t xml:space="preserve">mental health, mental disorders, neurological disorders, abuse of alcohol and drugs, mental illness, psychiatric facility, psychiatric facilities, suicide, substance abuse, morbidity, mortality, disability, complications from mental disorder, healthy, lifestyle, less stressful life, good health, good state of mental health, better quality of life, quality of life, mental health care, mental health initiatives</t>
  </si>
  <si>
    <t xml:space="preserve">Psychological, psychiatric disorders, psychological examinations, overseas workers, </t>
  </si>
  <si>
    <t xml:space="preserve">drug-free workplace, drugs, safe working environment, drug use, drug abuse</t>
  </si>
</sst>
</file>

<file path=xl/styles.xml><?xml version="1.0" encoding="utf-8"?>
<styleSheet xmlns="http://schemas.openxmlformats.org/spreadsheetml/2006/main">
  <numFmts count="2">
    <numFmt numFmtId="164" formatCode="General"/>
    <numFmt numFmtId="165" formatCode="MMMM\ D&quot;, &quot;YYYY"/>
  </numFmts>
  <fonts count="9">
    <font>
      <sz val="10"/>
      <color rgb="FF000000"/>
      <name val="Arial"/>
      <family val="2"/>
      <charset val="1"/>
    </font>
    <font>
      <sz val="10"/>
      <name val="Arial"/>
      <family val="0"/>
    </font>
    <font>
      <sz val="10"/>
      <name val="Arial"/>
      <family val="0"/>
    </font>
    <font>
      <sz val="10"/>
      <name val="Arial"/>
      <family val="0"/>
    </font>
    <font>
      <b val="true"/>
      <sz val="11"/>
      <name val="Cambria"/>
      <family val="1"/>
      <charset val="1"/>
    </font>
    <font>
      <sz val="11"/>
      <name val="Cambria"/>
      <family val="1"/>
      <charset val="1"/>
    </font>
    <font>
      <sz val="6.3"/>
      <color rgb="FF333333"/>
      <name val="Cantarell"/>
      <family val="0"/>
    </font>
    <font>
      <u val="single"/>
      <sz val="11"/>
      <color rgb="FF0000FF"/>
      <name val="Cambria"/>
      <family val="1"/>
      <charset val="1"/>
    </font>
    <font>
      <sz val="11"/>
      <color rgb="FF000000"/>
      <name val="Arial"/>
      <family val="2"/>
      <charset val="1"/>
    </font>
  </fonts>
  <fills count="6">
    <fill>
      <patternFill patternType="none"/>
    </fill>
    <fill>
      <patternFill patternType="gray125"/>
    </fill>
    <fill>
      <patternFill patternType="solid">
        <fgColor rgb="FFD9D2E9"/>
        <bgColor rgb="FFC9DAF8"/>
      </patternFill>
    </fill>
    <fill>
      <patternFill patternType="solid">
        <fgColor rgb="FFFF0000"/>
        <bgColor rgb="FF993300"/>
      </patternFill>
    </fill>
    <fill>
      <patternFill patternType="solid">
        <fgColor rgb="FFF4CCCC"/>
        <bgColor rgb="FFD9D2E9"/>
      </patternFill>
    </fill>
    <fill>
      <patternFill patternType="solid">
        <fgColor rgb="FFC9DAF8"/>
        <bgColor rgb="FFD9D2E9"/>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thin"/>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true" indent="0" shrinkToFit="false"/>
      <protection locked="true" hidden="false"/>
    </xf>
    <xf numFmtId="164" fontId="8" fillId="2" borderId="1" xfId="0" applyFont="true" applyBorder="true" applyAlignment="true" applyProtection="false">
      <alignment horizontal="left" vertical="bottom" textRotation="0" wrapText="true" indent="0" shrinkToFit="false"/>
      <protection locked="true" hidden="false"/>
    </xf>
    <xf numFmtId="165" fontId="5" fillId="2" borderId="1" xfId="0" applyFont="true" applyBorder="true" applyAlignment="true" applyProtection="false">
      <alignment horizontal="general" vertical="bottom" textRotation="0" wrapText="tru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4" borderId="2" xfId="0" applyFont="tru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true" applyProtection="false">
      <alignment horizontal="general" vertical="bottom" textRotation="0" wrapText="tru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5" fillId="5" borderId="3"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9999FF"/>
      <rgbColor rgb="FF993366"/>
      <rgbColor rgb="FFFFFF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2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 width="17.1989795918367"/>
    <col collapsed="false" hidden="false" max="2" min="2" style="1" width="41.7040816326531"/>
  </cols>
  <sheetData>
    <row r="1" customFormat="false" ht="14.35" hidden="false" customHeight="false" outlineLevel="0" collapsed="false">
      <c r="A1" s="2" t="s">
        <v>0</v>
      </c>
      <c r="B1" s="3" t="s">
        <v>1</v>
      </c>
    </row>
    <row r="2" customFormat="false" ht="26.95" hidden="false" customHeight="false" outlineLevel="0" collapsed="false">
      <c r="A2" s="4" t="s">
        <v>2</v>
      </c>
      <c r="B2" s="5" t="s">
        <v>3</v>
      </c>
      <c r="C2" s="6"/>
    </row>
    <row r="3" customFormat="false" ht="14.45" hidden="false" customHeight="false" outlineLevel="0" collapsed="false">
      <c r="A3" s="4" t="s">
        <v>4</v>
      </c>
      <c r="B3" s="0" t="s">
        <v>5</v>
      </c>
    </row>
    <row r="4" customFormat="false" ht="14.45" hidden="false" customHeight="true" outlineLevel="0" collapsed="false">
      <c r="A4" s="4" t="s">
        <v>6</v>
      </c>
      <c r="B4" s="4" t="s">
        <v>7</v>
      </c>
    </row>
    <row r="5" customFormat="false" ht="14.45" hidden="false" customHeight="false" outlineLevel="0" collapsed="false">
      <c r="A5" s="4"/>
      <c r="B5" s="4" t="s">
        <v>8</v>
      </c>
    </row>
    <row r="6" customFormat="false" ht="14.45" hidden="false" customHeight="false" outlineLevel="0" collapsed="false">
      <c r="A6" s="4"/>
      <c r="B6" s="4" t="s">
        <v>9</v>
      </c>
    </row>
    <row r="7" customFormat="false" ht="14.45" hidden="false" customHeight="false" outlineLevel="0" collapsed="false">
      <c r="A7" s="4"/>
      <c r="B7" s="4" t="s">
        <v>10</v>
      </c>
    </row>
    <row r="8" customFormat="false" ht="14.45" hidden="false" customHeight="false" outlineLevel="0" collapsed="false">
      <c r="A8" s="4"/>
      <c r="B8" s="4" t="s">
        <v>11</v>
      </c>
    </row>
    <row r="9" customFormat="false" ht="14.45" hidden="false" customHeight="false" outlineLevel="0" collapsed="false">
      <c r="A9" s="4"/>
      <c r="B9" s="4" t="s">
        <v>12</v>
      </c>
    </row>
    <row r="10" customFormat="false" ht="14.45" hidden="false" customHeight="false" outlineLevel="0" collapsed="false">
      <c r="A10" s="4"/>
      <c r="B10" s="4" t="s">
        <v>13</v>
      </c>
    </row>
    <row r="11" customFormat="false" ht="14.45" hidden="false" customHeight="false" outlineLevel="0" collapsed="false">
      <c r="A11" s="4"/>
      <c r="B11" s="4" t="s">
        <v>14</v>
      </c>
    </row>
    <row r="12" customFormat="false" ht="14.35" hidden="false" customHeight="true" outlineLevel="0" collapsed="false">
      <c r="A12" s="4"/>
      <c r="B12" s="4" t="s">
        <v>15</v>
      </c>
    </row>
    <row r="13" customFormat="false" ht="14.45" hidden="false" customHeight="false" outlineLevel="0" collapsed="false">
      <c r="A13" s="4"/>
      <c r="B13" s="4" t="s">
        <v>16</v>
      </c>
    </row>
    <row r="14" customFormat="false" ht="14.45" hidden="false" customHeight="false" outlineLevel="0" collapsed="false">
      <c r="A14" s="4"/>
      <c r="B14" s="4" t="s">
        <v>17</v>
      </c>
    </row>
    <row r="15" customFormat="false" ht="14.45" hidden="false" customHeight="false" outlineLevel="0" collapsed="false">
      <c r="A15" s="4"/>
      <c r="B15" s="4" t="s">
        <v>18</v>
      </c>
    </row>
    <row r="16" customFormat="false" ht="14.45" hidden="false" customHeight="false" outlineLevel="0" collapsed="false">
      <c r="A16" s="4"/>
      <c r="B16" s="4" t="s">
        <v>19</v>
      </c>
    </row>
    <row r="17" customFormat="false" ht="14.45" hidden="false" customHeight="false" outlineLevel="0" collapsed="false">
      <c r="A17" s="4"/>
      <c r="B17" s="4" t="s">
        <v>20</v>
      </c>
    </row>
    <row r="18" customFormat="false" ht="14.45" hidden="false" customHeight="false" outlineLevel="0" collapsed="false">
      <c r="A18" s="4"/>
      <c r="B18" s="4" t="s">
        <v>21</v>
      </c>
    </row>
    <row r="19" customFormat="false" ht="14.45" hidden="false" customHeight="false" outlineLevel="0" collapsed="false">
      <c r="A19" s="4"/>
      <c r="B19" s="4" t="s">
        <v>22</v>
      </c>
    </row>
    <row r="20" customFormat="false" ht="14.45" hidden="false" customHeight="false" outlineLevel="0" collapsed="false">
      <c r="A20" s="4"/>
      <c r="B20" s="4" t="s">
        <v>23</v>
      </c>
    </row>
    <row r="21" customFormat="false" ht="14.45" hidden="false" customHeight="false" outlineLevel="0" collapsed="false">
      <c r="A21" s="4"/>
      <c r="B21" s="4" t="s">
        <v>24</v>
      </c>
    </row>
    <row r="22" customFormat="false" ht="14.45" hidden="false" customHeight="false" outlineLevel="0" collapsed="false">
      <c r="A22" s="4"/>
      <c r="B22" s="4" t="s">
        <v>25</v>
      </c>
    </row>
    <row r="23" customFormat="false" ht="14.45" hidden="false" customHeight="false" outlineLevel="0" collapsed="false">
      <c r="A23" s="4"/>
      <c r="B23" s="4" t="s">
        <v>26</v>
      </c>
    </row>
    <row r="24" customFormat="false" ht="14.45" hidden="false" customHeight="false" outlineLevel="0" collapsed="false">
      <c r="A24" s="4"/>
      <c r="B24" s="4" t="s">
        <v>27</v>
      </c>
    </row>
    <row r="25" customFormat="false" ht="14.45" hidden="false" customHeight="false" outlineLevel="0" collapsed="false">
      <c r="A25" s="4"/>
      <c r="B25" s="4" t="s">
        <v>28</v>
      </c>
    </row>
    <row r="26" customFormat="false" ht="14.45" hidden="false" customHeight="false" outlineLevel="0" collapsed="false">
      <c r="A26" s="4"/>
      <c r="B26" s="4" t="s">
        <v>29</v>
      </c>
    </row>
    <row r="27" customFormat="false" ht="14.45" hidden="false" customHeight="false" outlineLevel="0" collapsed="false">
      <c r="A27" s="4"/>
      <c r="B27" s="4" t="s">
        <v>30</v>
      </c>
    </row>
    <row r="28" customFormat="false" ht="14.45" hidden="false" customHeight="false" outlineLevel="0" collapsed="false">
      <c r="A28" s="4"/>
      <c r="B28" s="4" t="s">
        <v>31</v>
      </c>
    </row>
    <row r="29" customFormat="false" ht="14.45" hidden="false" customHeight="false" outlineLevel="0" collapsed="false">
      <c r="A29" s="4"/>
      <c r="B29" s="4" t="s">
        <v>32</v>
      </c>
    </row>
    <row r="30" customFormat="false" ht="14.45" hidden="false" customHeight="false" outlineLevel="0" collapsed="false">
      <c r="A30" s="4"/>
      <c r="B30" s="4" t="s">
        <v>33</v>
      </c>
    </row>
    <row r="31" customFormat="false" ht="14.45" hidden="false" customHeight="false" outlineLevel="0" collapsed="false">
      <c r="A31" s="4"/>
      <c r="B31" s="4" t="s">
        <v>34</v>
      </c>
    </row>
    <row r="32" customFormat="false" ht="14.45" hidden="false" customHeight="false" outlineLevel="0" collapsed="false">
      <c r="A32" s="4"/>
      <c r="B32" s="4" t="s">
        <v>35</v>
      </c>
    </row>
    <row r="33" customFormat="false" ht="14.45" hidden="false" customHeight="false" outlineLevel="0" collapsed="false">
      <c r="A33" s="4"/>
      <c r="B33" s="4" t="s">
        <v>36</v>
      </c>
    </row>
    <row r="34" customFormat="false" ht="14.45" hidden="false" customHeight="false" outlineLevel="0" collapsed="false">
      <c r="A34" s="4"/>
      <c r="B34" s="4" t="s">
        <v>37</v>
      </c>
    </row>
    <row r="35" customFormat="false" ht="14.45" hidden="false" customHeight="false" outlineLevel="0" collapsed="false">
      <c r="A35" s="4"/>
      <c r="B35" s="4" t="s">
        <v>38</v>
      </c>
    </row>
    <row r="36" customFormat="false" ht="14.45" hidden="false" customHeight="false" outlineLevel="0" collapsed="false">
      <c r="A36" s="4"/>
      <c r="B36" s="4" t="s">
        <v>39</v>
      </c>
    </row>
    <row r="37" customFormat="false" ht="14.45" hidden="false" customHeight="false" outlineLevel="0" collapsed="false">
      <c r="A37" s="4"/>
      <c r="B37" s="4" t="s">
        <v>40</v>
      </c>
    </row>
    <row r="38" customFormat="false" ht="14.45" hidden="false" customHeight="false" outlineLevel="0" collapsed="false">
      <c r="A38" s="4"/>
      <c r="B38" s="4" t="s">
        <v>41</v>
      </c>
    </row>
    <row r="39" customFormat="false" ht="14.45" hidden="false" customHeight="false" outlineLevel="0" collapsed="false">
      <c r="A39" s="4"/>
      <c r="B39" s="4" t="s">
        <v>42</v>
      </c>
    </row>
    <row r="40" customFormat="false" ht="14.45" hidden="false" customHeight="false" outlineLevel="0" collapsed="false">
      <c r="A40" s="4"/>
      <c r="B40" s="4" t="s">
        <v>43</v>
      </c>
    </row>
    <row r="41" customFormat="false" ht="14.45" hidden="false" customHeight="false" outlineLevel="0" collapsed="false">
      <c r="A41" s="4"/>
      <c r="B41" s="4" t="s">
        <v>44</v>
      </c>
    </row>
    <row r="42" customFormat="false" ht="14.45" hidden="false" customHeight="false" outlineLevel="0" collapsed="false">
      <c r="A42" s="4"/>
      <c r="B42" s="4" t="s">
        <v>45</v>
      </c>
    </row>
    <row r="43" customFormat="false" ht="14.45" hidden="false" customHeight="false" outlineLevel="0" collapsed="false">
      <c r="A43" s="4"/>
      <c r="B43" s="4" t="s">
        <v>46</v>
      </c>
    </row>
    <row r="44" customFormat="false" ht="14.45" hidden="false" customHeight="false" outlineLevel="0" collapsed="false">
      <c r="A44" s="7" t="str">
        <f aca="false">HYPERLINK("https://drive.google.com/file/d/0B4To3aqugoWYdnU4M2l4LW1ia3c/view","1999_AO016A")</f>
        <v>1999_AO016A</v>
      </c>
      <c r="B44" s="4" t="s">
        <v>47</v>
      </c>
    </row>
    <row r="45" customFormat="false" ht="14.45" hidden="false" customHeight="false" outlineLevel="0" collapsed="false">
      <c r="A45" s="7"/>
      <c r="B45" s="4" t="s">
        <v>48</v>
      </c>
    </row>
    <row r="46" customFormat="false" ht="14.45" hidden="false" customHeight="false" outlineLevel="0" collapsed="false">
      <c r="A46" s="7"/>
      <c r="B46" s="4" t="s">
        <v>49</v>
      </c>
    </row>
    <row r="47" customFormat="false" ht="14.45" hidden="false" customHeight="false" outlineLevel="0" collapsed="false">
      <c r="A47" s="7"/>
      <c r="B47" s="4" t="s">
        <v>50</v>
      </c>
    </row>
    <row r="48" customFormat="false" ht="14.45" hidden="false" customHeight="false" outlineLevel="0" collapsed="false">
      <c r="A48" s="7"/>
      <c r="B48" s="4" t="s">
        <v>51</v>
      </c>
    </row>
    <row r="49" customFormat="false" ht="27.6" hidden="false" customHeight="false" outlineLevel="0" collapsed="false">
      <c r="A49" s="7"/>
      <c r="B49" s="4" t="s">
        <v>52</v>
      </c>
    </row>
    <row r="50" customFormat="false" ht="14.35" hidden="false" customHeight="true" outlineLevel="0" collapsed="false">
      <c r="A50" s="7"/>
      <c r="B50" s="4" t="s">
        <v>53</v>
      </c>
    </row>
    <row r="51" customFormat="false" ht="14.45" hidden="false" customHeight="false" outlineLevel="0" collapsed="false">
      <c r="A51" s="7"/>
      <c r="B51" s="4" t="s">
        <v>54</v>
      </c>
    </row>
    <row r="52" customFormat="false" ht="14.45" hidden="false" customHeight="false" outlineLevel="0" collapsed="false">
      <c r="A52" s="7"/>
      <c r="B52" s="4" t="s">
        <v>55</v>
      </c>
    </row>
    <row r="53" customFormat="false" ht="14.45" hidden="false" customHeight="false" outlineLevel="0" collapsed="false">
      <c r="A53" s="7"/>
      <c r="B53" s="4" t="s">
        <v>56</v>
      </c>
    </row>
    <row r="54" customFormat="false" ht="40.75" hidden="false" customHeight="false" outlineLevel="0" collapsed="false">
      <c r="A54" s="7"/>
      <c r="B54" s="4" t="s">
        <v>57</v>
      </c>
    </row>
    <row r="55" customFormat="false" ht="14.45" hidden="false" customHeight="false" outlineLevel="0" collapsed="false">
      <c r="A55" s="7"/>
      <c r="B55" s="4" t="s">
        <v>58</v>
      </c>
    </row>
    <row r="56" customFormat="false" ht="27.6" hidden="false" customHeight="false" outlineLevel="0" collapsed="false">
      <c r="A56" s="7"/>
      <c r="B56" s="4" t="s">
        <v>59</v>
      </c>
    </row>
    <row r="57" customFormat="false" ht="14.45" hidden="false" customHeight="false" outlineLevel="0" collapsed="false">
      <c r="A57" s="7"/>
      <c r="B57" s="4" t="s">
        <v>60</v>
      </c>
    </row>
    <row r="58" customFormat="false" ht="14.45" hidden="false" customHeight="false" outlineLevel="0" collapsed="false">
      <c r="A58" s="7"/>
      <c r="B58" s="4" t="s">
        <v>61</v>
      </c>
    </row>
    <row r="59" customFormat="false" ht="14.45" hidden="false" customHeight="false" outlineLevel="0" collapsed="false">
      <c r="A59" s="7"/>
      <c r="B59" s="4" t="s">
        <v>62</v>
      </c>
    </row>
    <row r="60" customFormat="false" ht="14.45" hidden="false" customHeight="false" outlineLevel="0" collapsed="false">
      <c r="A60" s="7"/>
      <c r="B60" s="4" t="s">
        <v>63</v>
      </c>
    </row>
    <row r="61" customFormat="false" ht="14.45" hidden="false" customHeight="false" outlineLevel="0" collapsed="false">
      <c r="A61" s="7"/>
      <c r="B61" s="4" t="s">
        <v>64</v>
      </c>
    </row>
    <row r="62" customFormat="false" ht="14.45" hidden="false" customHeight="false" outlineLevel="0" collapsed="false">
      <c r="A62" s="7"/>
      <c r="B62" s="4" t="s">
        <v>65</v>
      </c>
    </row>
    <row r="63" customFormat="false" ht="14.45" hidden="false" customHeight="false" outlineLevel="0" collapsed="false">
      <c r="A63" s="7"/>
      <c r="B63" s="4" t="s">
        <v>66</v>
      </c>
    </row>
    <row r="64" customFormat="false" ht="14.45" hidden="false" customHeight="false" outlineLevel="0" collapsed="false">
      <c r="A64" s="7"/>
      <c r="B64" s="4" t="s">
        <v>67</v>
      </c>
    </row>
    <row r="65" customFormat="false" ht="14.45" hidden="false" customHeight="false" outlineLevel="0" collapsed="false">
      <c r="A65" s="7"/>
      <c r="B65" s="4" t="s">
        <v>68</v>
      </c>
    </row>
    <row r="66" customFormat="false" ht="14.45" hidden="false" customHeight="false" outlineLevel="0" collapsed="false">
      <c r="A66" s="7"/>
      <c r="B66" s="4" t="s">
        <v>69</v>
      </c>
    </row>
    <row r="67" customFormat="false" ht="14.45" hidden="false" customHeight="false" outlineLevel="0" collapsed="false">
      <c r="A67" s="7"/>
      <c r="B67" s="4" t="s">
        <v>70</v>
      </c>
    </row>
    <row r="68" customFormat="false" ht="14.45" hidden="false" customHeight="false" outlineLevel="0" collapsed="false">
      <c r="A68" s="7"/>
      <c r="B68" s="4" t="s">
        <v>71</v>
      </c>
    </row>
    <row r="69" customFormat="false" ht="14.45" hidden="false" customHeight="false" outlineLevel="0" collapsed="false">
      <c r="A69" s="7"/>
      <c r="B69" s="4" t="s">
        <v>72</v>
      </c>
    </row>
    <row r="70" customFormat="false" ht="14.45" hidden="false" customHeight="false" outlineLevel="0" collapsed="false">
      <c r="A70" s="7"/>
      <c r="B70" s="4" t="s">
        <v>73</v>
      </c>
    </row>
    <row r="71" customFormat="false" ht="14.45" hidden="false" customHeight="false" outlineLevel="0" collapsed="false">
      <c r="A71" s="7"/>
      <c r="B71" s="4" t="s">
        <v>74</v>
      </c>
    </row>
    <row r="72" customFormat="false" ht="14.45" hidden="false" customHeight="false" outlineLevel="0" collapsed="false">
      <c r="A72" s="7" t="str">
        <f aca="false">HYPERLINK("https://drive.google.com/file/d/0B4To3aqugoWYeHUyamNRSDNraTQ/view","2000_AO100")</f>
        <v>2000_AO100</v>
      </c>
      <c r="B72" s="4" t="s">
        <v>75</v>
      </c>
    </row>
    <row r="73" customFormat="false" ht="53.9" hidden="false" customHeight="false" outlineLevel="0" collapsed="false">
      <c r="A73" s="7"/>
      <c r="B73" s="4" t="s">
        <v>76</v>
      </c>
    </row>
    <row r="74" customFormat="false" ht="14.45" hidden="false" customHeight="false" outlineLevel="0" collapsed="false">
      <c r="A74" s="7"/>
      <c r="B74" s="4" t="s">
        <v>74</v>
      </c>
    </row>
    <row r="75" customFormat="false" ht="27.6" hidden="false" customHeight="false" outlineLevel="0" collapsed="false">
      <c r="A75" s="7" t="str">
        <f aca="false">HYPERLINK("https://drive.google.com/file/d/0B4To3aqugoWYZS1QM1VVSUpOQlk/view","2000_AO144")</f>
        <v>2000_AO144</v>
      </c>
      <c r="B75" s="4" t="s">
        <v>77</v>
      </c>
    </row>
    <row r="76" customFormat="false" ht="14.45" hidden="false" customHeight="false" outlineLevel="0" collapsed="false">
      <c r="A76" s="7"/>
      <c r="B76" s="4" t="s">
        <v>78</v>
      </c>
    </row>
    <row r="77" customFormat="false" ht="14.45" hidden="false" customHeight="false" outlineLevel="0" collapsed="false">
      <c r="A77" s="7"/>
      <c r="B77" s="4" t="s">
        <v>79</v>
      </c>
    </row>
    <row r="78" customFormat="false" ht="14.45" hidden="false" customHeight="false" outlineLevel="0" collapsed="false">
      <c r="A78" s="7"/>
      <c r="B78" s="4" t="s">
        <v>80</v>
      </c>
    </row>
    <row r="79" customFormat="false" ht="14.45" hidden="false" customHeight="false" outlineLevel="0" collapsed="false">
      <c r="A79" s="7"/>
      <c r="B79" s="4" t="s">
        <v>81</v>
      </c>
    </row>
    <row r="80" customFormat="false" ht="14.45" hidden="false" customHeight="false" outlineLevel="0" collapsed="false">
      <c r="A80" s="7"/>
      <c r="B80" s="4" t="s">
        <v>82</v>
      </c>
    </row>
    <row r="81" customFormat="false" ht="14.45" hidden="false" customHeight="false" outlineLevel="0" collapsed="false">
      <c r="A81" s="7"/>
      <c r="B81" s="4" t="s">
        <v>83</v>
      </c>
    </row>
    <row r="82" customFormat="false" ht="14.45" hidden="false" customHeight="false" outlineLevel="0" collapsed="false">
      <c r="A82" s="7"/>
      <c r="B82" s="4" t="s">
        <v>84</v>
      </c>
    </row>
    <row r="83" customFormat="false" ht="14.45" hidden="false" customHeight="false" outlineLevel="0" collapsed="false">
      <c r="A83" s="7"/>
      <c r="B83" s="4" t="s">
        <v>85</v>
      </c>
    </row>
    <row r="84" customFormat="false" ht="14.45" hidden="false" customHeight="false" outlineLevel="0" collapsed="false">
      <c r="A84" s="7"/>
      <c r="B84" s="4" t="s">
        <v>86</v>
      </c>
    </row>
    <row r="85" customFormat="false" ht="14.45" hidden="false" customHeight="false" outlineLevel="0" collapsed="false">
      <c r="A85" s="7"/>
      <c r="B85" s="4" t="s">
        <v>87</v>
      </c>
    </row>
    <row r="86" customFormat="false" ht="14.45" hidden="false" customHeight="false" outlineLevel="0" collapsed="false">
      <c r="A86" s="7"/>
      <c r="B86" s="4" t="s">
        <v>88</v>
      </c>
    </row>
    <row r="87" customFormat="false" ht="14.45" hidden="false" customHeight="false" outlineLevel="0" collapsed="false">
      <c r="A87" s="7"/>
      <c r="B87" s="4" t="s">
        <v>89</v>
      </c>
    </row>
    <row r="88" customFormat="false" ht="14.45" hidden="false" customHeight="false" outlineLevel="0" collapsed="false">
      <c r="A88" s="7"/>
      <c r="B88" s="4" t="s">
        <v>90</v>
      </c>
    </row>
    <row r="89" customFormat="false" ht="14.45" hidden="false" customHeight="false" outlineLevel="0" collapsed="false">
      <c r="A89" s="7"/>
      <c r="B89" s="4" t="s">
        <v>91</v>
      </c>
    </row>
    <row r="90" customFormat="false" ht="14.45" hidden="false" customHeight="false" outlineLevel="0" collapsed="false">
      <c r="A90" s="7"/>
      <c r="B90" s="4" t="s">
        <v>92</v>
      </c>
    </row>
    <row r="91" customFormat="false" ht="14.45" hidden="false" customHeight="false" outlineLevel="0" collapsed="false">
      <c r="A91" s="7"/>
      <c r="B91" s="4" t="s">
        <v>93</v>
      </c>
    </row>
    <row r="92" customFormat="false" ht="14.45" hidden="false" customHeight="false" outlineLevel="0" collapsed="false">
      <c r="A92" s="7"/>
      <c r="B92" s="4" t="s">
        <v>94</v>
      </c>
    </row>
    <row r="93" customFormat="false" ht="14.45" hidden="false" customHeight="false" outlineLevel="0" collapsed="false">
      <c r="A93" s="7"/>
      <c r="B93" s="4" t="s">
        <v>95</v>
      </c>
    </row>
    <row r="94" customFormat="false" ht="14.45" hidden="false" customHeight="false" outlineLevel="0" collapsed="false">
      <c r="A94" s="7"/>
      <c r="B94" s="4" t="s">
        <v>96</v>
      </c>
    </row>
    <row r="95" customFormat="false" ht="14.45" hidden="false" customHeight="false" outlineLevel="0" collapsed="false">
      <c r="A95" s="7"/>
      <c r="B95" s="4" t="s">
        <v>97</v>
      </c>
    </row>
    <row r="96" customFormat="false" ht="14.45" hidden="false" customHeight="false" outlineLevel="0" collapsed="false">
      <c r="A96" s="7"/>
      <c r="B96" s="4" t="s">
        <v>98</v>
      </c>
    </row>
    <row r="97" customFormat="false" ht="14.45" hidden="false" customHeight="false" outlineLevel="0" collapsed="false">
      <c r="A97" s="7"/>
      <c r="B97" s="4" t="s">
        <v>99</v>
      </c>
    </row>
    <row r="98" customFormat="false" ht="14.45" hidden="false" customHeight="false" outlineLevel="0" collapsed="false">
      <c r="A98" s="7"/>
      <c r="B98" s="4" t="s">
        <v>100</v>
      </c>
    </row>
    <row r="99" customFormat="false" ht="14.45" hidden="false" customHeight="false" outlineLevel="0" collapsed="false">
      <c r="A99" s="7"/>
      <c r="B99" s="4" t="s">
        <v>101</v>
      </c>
    </row>
    <row r="100" customFormat="false" ht="14.45" hidden="false" customHeight="false" outlineLevel="0" collapsed="false">
      <c r="A100" s="7"/>
      <c r="B100" s="4" t="s">
        <v>102</v>
      </c>
    </row>
    <row r="101" customFormat="false" ht="14.45" hidden="false" customHeight="false" outlineLevel="0" collapsed="false">
      <c r="A101" s="7"/>
      <c r="B101" s="4" t="s">
        <v>103</v>
      </c>
    </row>
    <row r="102" customFormat="false" ht="14.45" hidden="false" customHeight="false" outlineLevel="0" collapsed="false">
      <c r="A102" s="7"/>
      <c r="B102" s="4" t="s">
        <v>104</v>
      </c>
    </row>
    <row r="103" customFormat="false" ht="14.45" hidden="false" customHeight="false" outlineLevel="0" collapsed="false">
      <c r="A103" s="7"/>
      <c r="B103" s="4" t="s">
        <v>105</v>
      </c>
    </row>
    <row r="104" customFormat="false" ht="14.45" hidden="false" customHeight="false" outlineLevel="0" collapsed="false">
      <c r="A104" s="7"/>
      <c r="B104" s="4" t="s">
        <v>106</v>
      </c>
    </row>
    <row r="105" customFormat="false" ht="14.45" hidden="false" customHeight="false" outlineLevel="0" collapsed="false">
      <c r="A105" s="7"/>
      <c r="B105" s="4" t="s">
        <v>107</v>
      </c>
    </row>
    <row r="106" customFormat="false" ht="14.45" hidden="false" customHeight="false" outlineLevel="0" collapsed="false">
      <c r="A106" s="7"/>
      <c r="B106" s="4" t="s">
        <v>108</v>
      </c>
    </row>
    <row r="107" customFormat="false" ht="14.45" hidden="false" customHeight="false" outlineLevel="0" collapsed="false">
      <c r="A107" s="7"/>
      <c r="B107" s="4" t="s">
        <v>109</v>
      </c>
    </row>
    <row r="108" customFormat="false" ht="27.6" hidden="false" customHeight="false" outlineLevel="0" collapsed="false">
      <c r="A108" s="7"/>
      <c r="B108" s="4" t="s">
        <v>110</v>
      </c>
    </row>
    <row r="109" customFormat="false" ht="14.45" hidden="false" customHeight="false" outlineLevel="0" collapsed="false">
      <c r="A109" s="7"/>
      <c r="B109" s="4" t="s">
        <v>111</v>
      </c>
    </row>
    <row r="110" customFormat="false" ht="14.45" hidden="false" customHeight="false" outlineLevel="0" collapsed="false">
      <c r="A110" s="7"/>
      <c r="B110" s="4" t="s">
        <v>112</v>
      </c>
    </row>
    <row r="111" customFormat="false" ht="27.6" hidden="false" customHeight="false" outlineLevel="0" collapsed="false">
      <c r="A111" s="7"/>
      <c r="B111" s="4" t="s">
        <v>113</v>
      </c>
    </row>
    <row r="112" customFormat="false" ht="14.45" hidden="false" customHeight="false" outlineLevel="0" collapsed="false">
      <c r="A112" s="7"/>
      <c r="B112" s="4" t="s">
        <v>114</v>
      </c>
    </row>
    <row r="113" customFormat="false" ht="14.45" hidden="false" customHeight="false" outlineLevel="0" collapsed="false">
      <c r="A113" s="7"/>
      <c r="B113" s="4" t="s">
        <v>115</v>
      </c>
    </row>
    <row r="114" customFormat="false" ht="14.45" hidden="false" customHeight="false" outlineLevel="0" collapsed="false">
      <c r="A114" s="7"/>
      <c r="B114" s="4" t="s">
        <v>116</v>
      </c>
    </row>
    <row r="115" customFormat="false" ht="14.45" hidden="false" customHeight="false" outlineLevel="0" collapsed="false">
      <c r="A115" s="7"/>
      <c r="B115" s="4" t="s">
        <v>117</v>
      </c>
    </row>
    <row r="116" customFormat="false" ht="14.45" hidden="false" customHeight="false" outlineLevel="0" collapsed="false">
      <c r="A116" s="7"/>
      <c r="B116" s="4" t="s">
        <v>118</v>
      </c>
    </row>
    <row r="117" customFormat="false" ht="14.45" hidden="false" customHeight="false" outlineLevel="0" collapsed="false">
      <c r="A117" s="7"/>
      <c r="B117" s="4" t="s">
        <v>119</v>
      </c>
    </row>
    <row r="118" customFormat="false" ht="14.45" hidden="false" customHeight="false" outlineLevel="0" collapsed="false">
      <c r="A118" s="7"/>
      <c r="B118" s="4" t="s">
        <v>120</v>
      </c>
    </row>
    <row r="119" customFormat="false" ht="14.45" hidden="false" customHeight="false" outlineLevel="0" collapsed="false">
      <c r="A119" s="7"/>
      <c r="B119" s="4" t="s">
        <v>121</v>
      </c>
    </row>
    <row r="120" customFormat="false" ht="14.45" hidden="false" customHeight="false" outlineLevel="0" collapsed="false">
      <c r="A120" s="7"/>
      <c r="B120" s="4" t="s">
        <v>122</v>
      </c>
    </row>
    <row r="121" customFormat="false" ht="14.45" hidden="false" customHeight="false" outlineLevel="0" collapsed="false">
      <c r="A121" s="7"/>
      <c r="B121" s="4" t="s">
        <v>123</v>
      </c>
    </row>
    <row r="122" customFormat="false" ht="14.45" hidden="false" customHeight="false" outlineLevel="0" collapsed="false">
      <c r="A122" s="7"/>
      <c r="B122" s="4" t="s">
        <v>124</v>
      </c>
    </row>
    <row r="123" customFormat="false" ht="14.45" hidden="false" customHeight="false" outlineLevel="0" collapsed="false">
      <c r="A123" s="7"/>
      <c r="B123" s="4" t="s">
        <v>125</v>
      </c>
    </row>
    <row r="124" customFormat="false" ht="14.45" hidden="false" customHeight="false" outlineLevel="0" collapsed="false">
      <c r="A124" s="7"/>
      <c r="B124" s="4" t="s">
        <v>126</v>
      </c>
    </row>
    <row r="125" customFormat="false" ht="14.45" hidden="false" customHeight="false" outlineLevel="0" collapsed="false">
      <c r="A125" s="7"/>
      <c r="B125" s="4" t="s">
        <v>127</v>
      </c>
    </row>
    <row r="126" customFormat="false" ht="14.45" hidden="false" customHeight="false" outlineLevel="0" collapsed="false">
      <c r="A126" s="7"/>
      <c r="B126" s="4" t="s">
        <v>128</v>
      </c>
    </row>
    <row r="127" customFormat="false" ht="14.45" hidden="false" customHeight="false" outlineLevel="0" collapsed="false">
      <c r="A127" s="7"/>
      <c r="B127" s="4" t="s">
        <v>129</v>
      </c>
    </row>
    <row r="128" customFormat="false" ht="14.45" hidden="false" customHeight="false" outlineLevel="0" collapsed="false">
      <c r="A128" s="7"/>
      <c r="B128" s="4" t="s">
        <v>130</v>
      </c>
    </row>
    <row r="129" customFormat="false" ht="14.45" hidden="false" customHeight="false" outlineLevel="0" collapsed="false">
      <c r="A129" s="7"/>
      <c r="B129" s="4" t="s">
        <v>131</v>
      </c>
    </row>
    <row r="130" customFormat="false" ht="14.45" hidden="false" customHeight="false" outlineLevel="0" collapsed="false">
      <c r="A130" s="7"/>
      <c r="B130" s="4" t="s">
        <v>132</v>
      </c>
    </row>
    <row r="131" customFormat="false" ht="14.45" hidden="false" customHeight="false" outlineLevel="0" collapsed="false">
      <c r="A131" s="7"/>
      <c r="B131" s="4" t="s">
        <v>133</v>
      </c>
    </row>
    <row r="132" customFormat="false" ht="14.45" hidden="false" customHeight="false" outlineLevel="0" collapsed="false">
      <c r="A132" s="7"/>
      <c r="B132" s="4" t="s">
        <v>134</v>
      </c>
    </row>
    <row r="133" customFormat="false" ht="14.45" hidden="false" customHeight="false" outlineLevel="0" collapsed="false">
      <c r="A133" s="7"/>
      <c r="B133" s="4" t="s">
        <v>135</v>
      </c>
    </row>
    <row r="134" customFormat="false" ht="14.45" hidden="false" customHeight="false" outlineLevel="0" collapsed="false">
      <c r="A134" s="7"/>
      <c r="B134" s="4" t="s">
        <v>136</v>
      </c>
    </row>
    <row r="135" customFormat="false" ht="14.45" hidden="false" customHeight="false" outlineLevel="0" collapsed="false">
      <c r="A135" s="7"/>
      <c r="B135" s="4" t="s">
        <v>137</v>
      </c>
    </row>
    <row r="136" customFormat="false" ht="14.45" hidden="false" customHeight="false" outlineLevel="0" collapsed="false">
      <c r="A136" s="7"/>
      <c r="B136" s="4" t="s">
        <v>138</v>
      </c>
    </row>
    <row r="137" customFormat="false" ht="14.45" hidden="false" customHeight="false" outlineLevel="0" collapsed="false">
      <c r="A137" s="7"/>
      <c r="B137" s="4" t="s">
        <v>139</v>
      </c>
    </row>
    <row r="138" customFormat="false" ht="14.45" hidden="false" customHeight="false" outlineLevel="0" collapsed="false">
      <c r="A138" s="7"/>
      <c r="B138" s="4" t="s">
        <v>140</v>
      </c>
    </row>
    <row r="139" customFormat="false" ht="14.45" hidden="false" customHeight="false" outlineLevel="0" collapsed="false">
      <c r="A139" s="7"/>
      <c r="B139" s="4" t="s">
        <v>141</v>
      </c>
    </row>
    <row r="140" customFormat="false" ht="14.45" hidden="false" customHeight="false" outlineLevel="0" collapsed="false">
      <c r="A140" s="7"/>
      <c r="B140" s="4" t="s">
        <v>142</v>
      </c>
    </row>
    <row r="141" customFormat="false" ht="14.45" hidden="false" customHeight="false" outlineLevel="0" collapsed="false">
      <c r="A141" s="7"/>
      <c r="B141" s="4" t="s">
        <v>143</v>
      </c>
    </row>
    <row r="142" customFormat="false" ht="14.45" hidden="false" customHeight="false" outlineLevel="0" collapsed="false">
      <c r="A142" s="7"/>
      <c r="B142" s="4" t="s">
        <v>144</v>
      </c>
    </row>
    <row r="143" customFormat="false" ht="14.45" hidden="false" customHeight="false" outlineLevel="0" collapsed="false">
      <c r="A143" s="7"/>
      <c r="B143" s="4" t="s">
        <v>145</v>
      </c>
    </row>
    <row r="144" customFormat="false" ht="14.45" hidden="false" customHeight="false" outlineLevel="0" collapsed="false">
      <c r="A144" s="7"/>
      <c r="B144" s="4" t="s">
        <v>146</v>
      </c>
    </row>
    <row r="145" customFormat="false" ht="14.45" hidden="false" customHeight="false" outlineLevel="0" collapsed="false">
      <c r="A145" s="7"/>
      <c r="B145" s="4" t="s">
        <v>147</v>
      </c>
    </row>
    <row r="146" customFormat="false" ht="14.45" hidden="false" customHeight="false" outlineLevel="0" collapsed="false">
      <c r="A146" s="7"/>
      <c r="B146" s="4" t="s">
        <v>148</v>
      </c>
    </row>
    <row r="147" customFormat="false" ht="14.45" hidden="false" customHeight="false" outlineLevel="0" collapsed="false">
      <c r="A147" s="7"/>
      <c r="B147" s="4" t="s">
        <v>149</v>
      </c>
    </row>
    <row r="148" customFormat="false" ht="14.45" hidden="false" customHeight="false" outlineLevel="0" collapsed="false">
      <c r="A148" s="7"/>
      <c r="B148" s="4" t="s">
        <v>74</v>
      </c>
    </row>
    <row r="149" customFormat="false" ht="14.45" hidden="false" customHeight="false" outlineLevel="0" collapsed="false">
      <c r="A149" s="7" t="str">
        <f aca="false">HYPERLINK("https://drive.google.com/file/d/0Byl_qxkqW6EWakw0X3FnQXNvZjQ/view","2004_AO185")</f>
        <v>2004_AO185</v>
      </c>
      <c r="B149" s="4" t="s">
        <v>150</v>
      </c>
    </row>
    <row r="150" customFormat="false" ht="27.6" hidden="false" customHeight="false" outlineLevel="0" collapsed="false">
      <c r="A150" s="7"/>
      <c r="B150" s="4" t="s">
        <v>151</v>
      </c>
    </row>
    <row r="151" customFormat="false" ht="14.45" hidden="false" customHeight="false" outlineLevel="0" collapsed="false">
      <c r="A151" s="7"/>
      <c r="B151" s="4" t="s">
        <v>152</v>
      </c>
    </row>
    <row r="152" customFormat="false" ht="13.8" hidden="false" customHeight="false" outlineLevel="0" collapsed="false">
      <c r="A152" s="7"/>
      <c r="B152" s="8" t="s">
        <v>153</v>
      </c>
    </row>
    <row r="153" customFormat="false" ht="13.8" hidden="false" customHeight="false" outlineLevel="0" collapsed="false">
      <c r="A153" s="7"/>
      <c r="B153" s="8" t="s">
        <v>154</v>
      </c>
    </row>
    <row r="154" customFormat="false" ht="14.45" hidden="false" customHeight="false" outlineLevel="0" collapsed="false">
      <c r="A154" s="7"/>
      <c r="B154" s="4" t="s">
        <v>155</v>
      </c>
    </row>
    <row r="155" customFormat="false" ht="13.8" hidden="false" customHeight="false" outlineLevel="0" collapsed="false">
      <c r="A155" s="7"/>
      <c r="B155" s="8" t="s">
        <v>156</v>
      </c>
    </row>
    <row r="156" customFormat="false" ht="14.45" hidden="false" customHeight="false" outlineLevel="0" collapsed="false">
      <c r="A156" s="7"/>
      <c r="B156" s="4" t="s">
        <v>157</v>
      </c>
    </row>
    <row r="157" customFormat="false" ht="14.45" hidden="false" customHeight="false" outlineLevel="0" collapsed="false">
      <c r="A157" s="7"/>
      <c r="B157" s="4" t="s">
        <v>158</v>
      </c>
    </row>
    <row r="158" customFormat="false" ht="13.8" hidden="false" customHeight="false" outlineLevel="0" collapsed="false">
      <c r="A158" s="7"/>
      <c r="B158" s="8" t="s">
        <v>159</v>
      </c>
    </row>
    <row r="159" customFormat="false" ht="14.45" hidden="false" customHeight="false" outlineLevel="0" collapsed="false">
      <c r="A159" s="7"/>
      <c r="B159" s="4" t="s">
        <v>160</v>
      </c>
    </row>
    <row r="160" customFormat="false" ht="27.6" hidden="false" customHeight="false" outlineLevel="0" collapsed="false">
      <c r="A160" s="7"/>
      <c r="B160" s="4" t="s">
        <v>161</v>
      </c>
    </row>
    <row r="161" customFormat="false" ht="14.45" hidden="false" customHeight="false" outlineLevel="0" collapsed="false">
      <c r="A161" s="7"/>
      <c r="B161" s="4" t="s">
        <v>162</v>
      </c>
    </row>
    <row r="162" customFormat="false" ht="14.45" hidden="false" customHeight="false" outlineLevel="0" collapsed="false">
      <c r="A162" s="7"/>
      <c r="B162" s="4" t="s">
        <v>159</v>
      </c>
    </row>
    <row r="163" customFormat="false" ht="14.45" hidden="false" customHeight="false" outlineLevel="0" collapsed="false">
      <c r="A163" s="7"/>
      <c r="B163" s="4" t="s">
        <v>163</v>
      </c>
    </row>
    <row r="164" customFormat="false" ht="14.45" hidden="false" customHeight="false" outlineLevel="0" collapsed="false">
      <c r="A164" s="7"/>
      <c r="B164" s="4" t="s">
        <v>164</v>
      </c>
    </row>
    <row r="165" customFormat="false" ht="14.45" hidden="false" customHeight="false" outlineLevel="0" collapsed="false">
      <c r="A165" s="7"/>
      <c r="B165" s="4" t="s">
        <v>165</v>
      </c>
    </row>
    <row r="166" customFormat="false" ht="27.6" hidden="false" customHeight="false" outlineLevel="0" collapsed="false">
      <c r="A166" s="7"/>
      <c r="B166" s="4" t="s">
        <v>166</v>
      </c>
    </row>
    <row r="167" customFormat="false" ht="40.75" hidden="false" customHeight="false" outlineLevel="0" collapsed="false">
      <c r="A167" s="7"/>
      <c r="B167" s="4" t="s">
        <v>167</v>
      </c>
    </row>
    <row r="168" customFormat="false" ht="14.45" hidden="false" customHeight="false" outlineLevel="0" collapsed="false">
      <c r="A168" s="7"/>
      <c r="B168" s="4" t="s">
        <v>168</v>
      </c>
    </row>
    <row r="169" customFormat="false" ht="14.45" hidden="false" customHeight="false" outlineLevel="0" collapsed="false">
      <c r="A169" s="7"/>
      <c r="B169" s="4" t="s">
        <v>169</v>
      </c>
    </row>
    <row r="170" customFormat="false" ht="27.6" hidden="false" customHeight="false" outlineLevel="0" collapsed="false">
      <c r="A170" s="7"/>
      <c r="B170" s="4" t="s">
        <v>170</v>
      </c>
    </row>
    <row r="171" customFormat="false" ht="14.45" hidden="false" customHeight="false" outlineLevel="0" collapsed="false">
      <c r="A171" s="7"/>
      <c r="B171" s="4" t="s">
        <v>171</v>
      </c>
    </row>
    <row r="172" customFormat="false" ht="14.45" hidden="false" customHeight="false" outlineLevel="0" collapsed="false">
      <c r="A172" s="7"/>
      <c r="B172" s="4" t="s">
        <v>172</v>
      </c>
    </row>
    <row r="173" customFormat="false" ht="14.45" hidden="false" customHeight="false" outlineLevel="0" collapsed="false">
      <c r="A173" s="7"/>
      <c r="B173" s="4" t="s">
        <v>173</v>
      </c>
    </row>
    <row r="174" customFormat="false" ht="14.45" hidden="false" customHeight="false" outlineLevel="0" collapsed="false">
      <c r="A174" s="7"/>
      <c r="B174" s="4" t="s">
        <v>174</v>
      </c>
    </row>
    <row r="175" customFormat="false" ht="14.45" hidden="false" customHeight="false" outlineLevel="0" collapsed="false">
      <c r="A175" s="7"/>
      <c r="B175" s="4" t="s">
        <v>175</v>
      </c>
    </row>
    <row r="176" customFormat="false" ht="14.45" hidden="false" customHeight="false" outlineLevel="0" collapsed="false">
      <c r="A176" s="7"/>
      <c r="B176" s="4" t="s">
        <v>176</v>
      </c>
    </row>
    <row r="177" customFormat="false" ht="14.45" hidden="false" customHeight="false" outlineLevel="0" collapsed="false">
      <c r="A177" s="7"/>
      <c r="B177" s="4" t="s">
        <v>177</v>
      </c>
    </row>
    <row r="178" customFormat="false" ht="14.45" hidden="false" customHeight="false" outlineLevel="0" collapsed="false">
      <c r="A178" s="7"/>
      <c r="B178" s="4" t="s">
        <v>178</v>
      </c>
    </row>
    <row r="179" customFormat="false" ht="27.6" hidden="false" customHeight="false" outlineLevel="0" collapsed="false">
      <c r="A179" s="7"/>
      <c r="B179" s="4" t="s">
        <v>179</v>
      </c>
    </row>
    <row r="180" customFormat="false" ht="14.45" hidden="false" customHeight="false" outlineLevel="0" collapsed="false">
      <c r="A180" s="7"/>
      <c r="B180" s="4" t="s">
        <v>180</v>
      </c>
    </row>
    <row r="181" customFormat="false" ht="14.45" hidden="false" customHeight="false" outlineLevel="0" collapsed="false">
      <c r="A181" s="7"/>
      <c r="B181" s="4" t="s">
        <v>181</v>
      </c>
    </row>
    <row r="182" customFormat="false" ht="14.45" hidden="false" customHeight="false" outlineLevel="0" collapsed="false">
      <c r="A182" s="7"/>
      <c r="B182" s="4" t="s">
        <v>182</v>
      </c>
    </row>
    <row r="183" customFormat="false" ht="14.45" hidden="false" customHeight="false" outlineLevel="0" collapsed="false">
      <c r="A183" s="7"/>
      <c r="B183" s="4" t="s">
        <v>183</v>
      </c>
    </row>
    <row r="184" customFormat="false" ht="14.45" hidden="false" customHeight="false" outlineLevel="0" collapsed="false">
      <c r="A184" s="7"/>
      <c r="B184" s="4" t="s">
        <v>184</v>
      </c>
    </row>
    <row r="185" customFormat="false" ht="14.45" hidden="false" customHeight="false" outlineLevel="0" collapsed="false">
      <c r="A185" s="7"/>
      <c r="B185" s="4" t="s">
        <v>185</v>
      </c>
    </row>
    <row r="186" customFormat="false" ht="14.45" hidden="false" customHeight="false" outlineLevel="0" collapsed="false">
      <c r="A186" s="7"/>
      <c r="B186" s="4" t="s">
        <v>186</v>
      </c>
    </row>
    <row r="187" customFormat="false" ht="14.45" hidden="false" customHeight="false" outlineLevel="0" collapsed="false">
      <c r="A187" s="7"/>
      <c r="B187" s="4" t="s">
        <v>187</v>
      </c>
    </row>
    <row r="188" customFormat="false" ht="14.45" hidden="false" customHeight="false" outlineLevel="0" collapsed="false">
      <c r="A188" s="7"/>
      <c r="B188" s="4" t="s">
        <v>188</v>
      </c>
    </row>
    <row r="189" customFormat="false" ht="14.45" hidden="false" customHeight="false" outlineLevel="0" collapsed="false">
      <c r="A189" s="7"/>
      <c r="B189" s="4" t="s">
        <v>189</v>
      </c>
    </row>
    <row r="190" customFormat="false" ht="14.45" hidden="false" customHeight="false" outlineLevel="0" collapsed="false">
      <c r="A190" s="7"/>
      <c r="B190" s="4" t="s">
        <v>190</v>
      </c>
    </row>
    <row r="191" customFormat="false" ht="14.45" hidden="false" customHeight="false" outlineLevel="0" collapsed="false">
      <c r="A191" s="7"/>
      <c r="B191" s="4" t="s">
        <v>191</v>
      </c>
    </row>
    <row r="192" customFormat="false" ht="14.45" hidden="false" customHeight="false" outlineLevel="0" collapsed="false">
      <c r="A192" s="7"/>
      <c r="B192" s="4" t="s">
        <v>192</v>
      </c>
    </row>
    <row r="193" customFormat="false" ht="27.6" hidden="false" customHeight="false" outlineLevel="0" collapsed="false">
      <c r="A193" s="7"/>
      <c r="B193" s="4" t="s">
        <v>193</v>
      </c>
    </row>
    <row r="194" customFormat="false" ht="53.9" hidden="false" customHeight="false" outlineLevel="0" collapsed="false">
      <c r="A194" s="7"/>
      <c r="B194" s="4" t="s">
        <v>194</v>
      </c>
    </row>
    <row r="195" customFormat="false" ht="14.45" hidden="false" customHeight="false" outlineLevel="0" collapsed="false">
      <c r="A195" s="7"/>
      <c r="B195" s="4" t="s">
        <v>195</v>
      </c>
    </row>
    <row r="196" customFormat="false" ht="14.45" hidden="false" customHeight="false" outlineLevel="0" collapsed="false">
      <c r="A196" s="7"/>
      <c r="B196" s="4" t="s">
        <v>196</v>
      </c>
    </row>
    <row r="197" customFormat="false" ht="14.45" hidden="false" customHeight="false" outlineLevel="0" collapsed="false">
      <c r="A197" s="7"/>
      <c r="B197" s="4" t="s">
        <v>197</v>
      </c>
    </row>
    <row r="198" customFormat="false" ht="14.45" hidden="false" customHeight="false" outlineLevel="0" collapsed="false">
      <c r="A198" s="7"/>
      <c r="B198" s="4" t="s">
        <v>198</v>
      </c>
    </row>
    <row r="199" customFormat="false" ht="14.45" hidden="false" customHeight="false" outlineLevel="0" collapsed="false">
      <c r="A199" s="7"/>
      <c r="B199" s="4" t="s">
        <v>199</v>
      </c>
    </row>
    <row r="200" customFormat="false" ht="14.45" hidden="false" customHeight="false" outlineLevel="0" collapsed="false">
      <c r="A200" s="7"/>
      <c r="B200" s="4" t="s">
        <v>200</v>
      </c>
    </row>
    <row r="201" customFormat="false" ht="14.45" hidden="false" customHeight="false" outlineLevel="0" collapsed="false">
      <c r="A201" s="7"/>
      <c r="B201" s="4" t="s">
        <v>201</v>
      </c>
    </row>
    <row r="202" customFormat="false" ht="14.45" hidden="false" customHeight="false" outlineLevel="0" collapsed="false">
      <c r="A202" s="7"/>
      <c r="B202" s="4" t="s">
        <v>202</v>
      </c>
    </row>
    <row r="203" customFormat="false" ht="14.45" hidden="false" customHeight="false" outlineLevel="0" collapsed="false">
      <c r="A203" s="7"/>
      <c r="B203" s="4" t="s">
        <v>203</v>
      </c>
    </row>
    <row r="204" customFormat="false" ht="14.45" hidden="false" customHeight="false" outlineLevel="0" collapsed="false">
      <c r="A204" s="7"/>
      <c r="B204" s="4" t="s">
        <v>204</v>
      </c>
    </row>
    <row r="205" customFormat="false" ht="14.45" hidden="false" customHeight="false" outlineLevel="0" collapsed="false">
      <c r="A205" s="7"/>
      <c r="B205" s="4" t="s">
        <v>205</v>
      </c>
    </row>
    <row r="206" customFormat="false" ht="14.45" hidden="false" customHeight="false" outlineLevel="0" collapsed="false">
      <c r="A206" s="7"/>
      <c r="B206" s="4" t="s">
        <v>206</v>
      </c>
    </row>
    <row r="207" customFormat="false" ht="14.45" hidden="false" customHeight="false" outlineLevel="0" collapsed="false">
      <c r="A207" s="7"/>
      <c r="B207" s="4" t="s">
        <v>207</v>
      </c>
    </row>
    <row r="208" customFormat="false" ht="14.45" hidden="false" customHeight="false" outlineLevel="0" collapsed="false">
      <c r="A208" s="7"/>
      <c r="B208" s="4" t="s">
        <v>208</v>
      </c>
    </row>
    <row r="209" customFormat="false" ht="14.45" hidden="false" customHeight="false" outlineLevel="0" collapsed="false">
      <c r="A209" s="7"/>
      <c r="B209" s="4" t="s">
        <v>209</v>
      </c>
    </row>
    <row r="210" customFormat="false" ht="27.6" hidden="false" customHeight="false" outlineLevel="0" collapsed="false">
      <c r="A210" s="7"/>
      <c r="B210" s="4" t="s">
        <v>210</v>
      </c>
    </row>
    <row r="211" customFormat="false" ht="40.75" hidden="false" customHeight="false" outlineLevel="0" collapsed="false">
      <c r="A211" s="7"/>
      <c r="B211" s="4" t="s">
        <v>211</v>
      </c>
    </row>
    <row r="212" customFormat="false" ht="53.9" hidden="false" customHeight="false" outlineLevel="0" collapsed="false">
      <c r="A212" s="7"/>
      <c r="B212" s="4" t="s">
        <v>212</v>
      </c>
    </row>
    <row r="213" customFormat="false" ht="53.9" hidden="false" customHeight="false" outlineLevel="0" collapsed="false">
      <c r="A213" s="7"/>
      <c r="B213" s="4" t="s">
        <v>213</v>
      </c>
    </row>
    <row r="214" customFormat="false" ht="27.6" hidden="false" customHeight="false" outlineLevel="0" collapsed="false">
      <c r="A214" s="7"/>
      <c r="B214" s="4" t="s">
        <v>214</v>
      </c>
    </row>
    <row r="215" customFormat="false" ht="14.45" hidden="false" customHeight="false" outlineLevel="0" collapsed="false">
      <c r="A215" s="7"/>
      <c r="B215" s="4" t="s">
        <v>215</v>
      </c>
    </row>
    <row r="216" customFormat="false" ht="27.6" hidden="false" customHeight="false" outlineLevel="0" collapsed="false">
      <c r="A216" s="7"/>
      <c r="B216" s="4" t="s">
        <v>216</v>
      </c>
    </row>
    <row r="217" customFormat="false" ht="14.45" hidden="false" customHeight="false" outlineLevel="0" collapsed="false">
      <c r="A217" s="7"/>
      <c r="B217" s="4" t="s">
        <v>217</v>
      </c>
    </row>
    <row r="218" customFormat="false" ht="14.45" hidden="false" customHeight="false" outlineLevel="0" collapsed="false">
      <c r="A218" s="7"/>
      <c r="B218" s="4" t="s">
        <v>218</v>
      </c>
    </row>
    <row r="219" customFormat="false" ht="14.45" hidden="false" customHeight="false" outlineLevel="0" collapsed="false">
      <c r="A219" s="7"/>
      <c r="B219" s="4" t="s">
        <v>219</v>
      </c>
    </row>
    <row r="220" customFormat="false" ht="14.45" hidden="false" customHeight="false" outlineLevel="0" collapsed="false">
      <c r="A220" s="7"/>
      <c r="B220" s="4" t="s">
        <v>220</v>
      </c>
    </row>
    <row r="221" customFormat="false" ht="14.45" hidden="false" customHeight="false" outlineLevel="0" collapsed="false">
      <c r="A221" s="7"/>
      <c r="B221" s="4" t="s">
        <v>221</v>
      </c>
    </row>
    <row r="222" customFormat="false" ht="14.45" hidden="false" customHeight="false" outlineLevel="0" collapsed="false">
      <c r="A222" s="7"/>
      <c r="B222" s="4" t="s">
        <v>222</v>
      </c>
    </row>
    <row r="223" customFormat="false" ht="14.45" hidden="false" customHeight="false" outlineLevel="0" collapsed="false">
      <c r="A223" s="7"/>
      <c r="B223" s="4" t="s">
        <v>223</v>
      </c>
    </row>
    <row r="224" customFormat="false" ht="14.45" hidden="false" customHeight="false" outlineLevel="0" collapsed="false">
      <c r="A224" s="7"/>
      <c r="B224" s="4" t="s">
        <v>224</v>
      </c>
    </row>
    <row r="225" customFormat="false" ht="14.45" hidden="false" customHeight="false" outlineLevel="0" collapsed="false">
      <c r="A225" s="7"/>
      <c r="B225" s="4" t="s">
        <v>225</v>
      </c>
    </row>
    <row r="226" customFormat="false" ht="14.45" hidden="false" customHeight="false" outlineLevel="0" collapsed="false">
      <c r="A226" s="7"/>
      <c r="B226" s="4" t="s">
        <v>226</v>
      </c>
    </row>
    <row r="227" customFormat="false" ht="14.45" hidden="false" customHeight="false" outlineLevel="0" collapsed="false">
      <c r="A227" s="7"/>
      <c r="B227" s="4" t="s">
        <v>227</v>
      </c>
    </row>
    <row r="228" customFormat="false" ht="14.45" hidden="false" customHeight="false" outlineLevel="0" collapsed="false">
      <c r="A228" s="7"/>
      <c r="B228" s="4" t="s">
        <v>228</v>
      </c>
    </row>
    <row r="229" customFormat="false" ht="14.45" hidden="false" customHeight="false" outlineLevel="0" collapsed="false">
      <c r="A229" s="7"/>
      <c r="B229" s="4" t="s">
        <v>229</v>
      </c>
    </row>
    <row r="230" customFormat="false" ht="14.45" hidden="false" customHeight="false" outlineLevel="0" collapsed="false">
      <c r="A230" s="7"/>
      <c r="B230" s="4" t="s">
        <v>230</v>
      </c>
    </row>
    <row r="231" customFormat="false" ht="14.45" hidden="false" customHeight="false" outlineLevel="0" collapsed="false">
      <c r="A231" s="7"/>
      <c r="B231" s="4" t="s">
        <v>231</v>
      </c>
    </row>
    <row r="232" customFormat="false" ht="27.6" hidden="false" customHeight="false" outlineLevel="0" collapsed="false">
      <c r="A232" s="7" t="str">
        <f aca="false">HYPERLINK("https://drive.google.com/file/d/0Byl_qxkqW6EWbFJCNmlqRVVXRlE/view?usp=drive_web","2006_AO003")</f>
        <v>2006_AO003</v>
      </c>
      <c r="B232" s="4" t="s">
        <v>232</v>
      </c>
    </row>
    <row r="233" customFormat="false" ht="14.45" hidden="false" customHeight="false" outlineLevel="0" collapsed="false">
      <c r="A233" s="7"/>
      <c r="B233" s="4" t="s">
        <v>233</v>
      </c>
    </row>
    <row r="234" customFormat="false" ht="14.45" hidden="false" customHeight="false" outlineLevel="0" collapsed="false">
      <c r="A234" s="7"/>
      <c r="B234" s="4" t="s">
        <v>50</v>
      </c>
    </row>
    <row r="235" customFormat="false" ht="40.75" hidden="false" customHeight="false" outlineLevel="0" collapsed="false">
      <c r="A235" s="7"/>
      <c r="B235" s="4" t="s">
        <v>234</v>
      </c>
    </row>
    <row r="236" customFormat="false" ht="14.45" hidden="false" customHeight="false" outlineLevel="0" collapsed="false">
      <c r="A236" s="7"/>
      <c r="B236" s="4" t="s">
        <v>235</v>
      </c>
    </row>
    <row r="237" customFormat="false" ht="14.45" hidden="false" customHeight="false" outlineLevel="0" collapsed="false">
      <c r="A237" s="7"/>
      <c r="B237" s="9" t="n">
        <v>33438</v>
      </c>
    </row>
    <row r="238" customFormat="false" ht="14.45" hidden="false" customHeight="false" outlineLevel="0" collapsed="false">
      <c r="A238" s="7"/>
      <c r="B238" s="4" t="s">
        <v>236</v>
      </c>
    </row>
    <row r="239" customFormat="false" ht="14.45" hidden="false" customHeight="false" outlineLevel="0" collapsed="false">
      <c r="A239" s="7"/>
      <c r="B239" s="4" t="s">
        <v>237</v>
      </c>
    </row>
    <row r="240" customFormat="false" ht="14.45" hidden="false" customHeight="false" outlineLevel="0" collapsed="false">
      <c r="A240" s="7"/>
      <c r="B240" s="4" t="s">
        <v>238</v>
      </c>
    </row>
    <row r="241" customFormat="false" ht="14.45" hidden="false" customHeight="false" outlineLevel="0" collapsed="false">
      <c r="A241" s="7"/>
      <c r="B241" s="4" t="s">
        <v>239</v>
      </c>
    </row>
    <row r="242" customFormat="false" ht="14.45" hidden="false" customHeight="false" outlineLevel="0" collapsed="false">
      <c r="A242" s="7"/>
      <c r="B242" s="4" t="s">
        <v>240</v>
      </c>
    </row>
    <row r="243" customFormat="false" ht="14.45" hidden="false" customHeight="false" outlineLevel="0" collapsed="false">
      <c r="A243" s="7"/>
      <c r="B243" s="4" t="s">
        <v>241</v>
      </c>
    </row>
    <row r="244" customFormat="false" ht="14.45" hidden="false" customHeight="false" outlineLevel="0" collapsed="false">
      <c r="A244" s="7"/>
      <c r="B244" s="4" t="s">
        <v>242</v>
      </c>
    </row>
    <row r="245" customFormat="false" ht="14.45" hidden="false" customHeight="false" outlineLevel="0" collapsed="false">
      <c r="A245" s="7"/>
      <c r="B245" s="4" t="s">
        <v>243</v>
      </c>
    </row>
    <row r="246" customFormat="false" ht="14.45" hidden="false" customHeight="false" outlineLevel="0" collapsed="false">
      <c r="A246" s="7"/>
      <c r="B246" s="4" t="s">
        <v>244</v>
      </c>
    </row>
    <row r="247" customFormat="false" ht="14.45" hidden="false" customHeight="false" outlineLevel="0" collapsed="false">
      <c r="A247" s="7"/>
      <c r="B247" s="4" t="s">
        <v>245</v>
      </c>
    </row>
    <row r="248" customFormat="false" ht="14.45" hidden="false" customHeight="false" outlineLevel="0" collapsed="false">
      <c r="A248" s="7"/>
      <c r="B248" s="4" t="s">
        <v>246</v>
      </c>
    </row>
    <row r="249" customFormat="false" ht="14.45" hidden="false" customHeight="false" outlineLevel="0" collapsed="false">
      <c r="A249" s="7"/>
      <c r="B249" s="4" t="s">
        <v>247</v>
      </c>
    </row>
    <row r="250" customFormat="false" ht="27.6" hidden="false" customHeight="false" outlineLevel="0" collapsed="false">
      <c r="A250" s="7"/>
      <c r="B250" s="4" t="s">
        <v>248</v>
      </c>
    </row>
    <row r="251" customFormat="false" ht="27.6" hidden="false" customHeight="false" outlineLevel="0" collapsed="false">
      <c r="A251" s="7"/>
      <c r="B251" s="4" t="s">
        <v>249</v>
      </c>
    </row>
    <row r="252" customFormat="false" ht="13.8" hidden="false" customHeight="false" outlineLevel="0" collapsed="false">
      <c r="A252" s="7"/>
      <c r="B252" s="8" t="s">
        <v>250</v>
      </c>
    </row>
    <row r="253" customFormat="false" ht="14.45" hidden="false" customHeight="false" outlineLevel="0" collapsed="false">
      <c r="A253" s="7"/>
      <c r="B253" s="4" t="s">
        <v>251</v>
      </c>
    </row>
    <row r="254" customFormat="false" ht="40.75" hidden="false" customHeight="false" outlineLevel="0" collapsed="false">
      <c r="A254" s="7"/>
      <c r="B254" s="4" t="s">
        <v>252</v>
      </c>
    </row>
    <row r="255" customFormat="false" ht="14.45" hidden="false" customHeight="false" outlineLevel="0" collapsed="false">
      <c r="A255" s="7"/>
      <c r="B255" s="4" t="s">
        <v>253</v>
      </c>
    </row>
    <row r="256" customFormat="false" ht="14.45" hidden="false" customHeight="false" outlineLevel="0" collapsed="false">
      <c r="A256" s="7"/>
      <c r="B256" s="4" t="s">
        <v>254</v>
      </c>
    </row>
    <row r="257" customFormat="false" ht="40.75" hidden="false" customHeight="false" outlineLevel="0" collapsed="false">
      <c r="A257" s="7"/>
      <c r="B257" s="4" t="s">
        <v>255</v>
      </c>
    </row>
    <row r="258" customFormat="false" ht="14.45" hidden="false" customHeight="false" outlineLevel="0" collapsed="false">
      <c r="A258" s="7"/>
      <c r="B258" s="4" t="s">
        <v>256</v>
      </c>
    </row>
    <row r="259" customFormat="false" ht="53.9" hidden="false" customHeight="false" outlineLevel="0" collapsed="false">
      <c r="A259" s="7"/>
      <c r="B259" s="4" t="s">
        <v>257</v>
      </c>
    </row>
    <row r="260" customFormat="false" ht="53.9" hidden="false" customHeight="false" outlineLevel="0" collapsed="false">
      <c r="A260" s="7"/>
      <c r="B260" s="4" t="s">
        <v>258</v>
      </c>
    </row>
    <row r="261" customFormat="false" ht="14.45" hidden="false" customHeight="false" outlineLevel="0" collapsed="false">
      <c r="A261" s="7"/>
      <c r="B261" s="4" t="s">
        <v>259</v>
      </c>
    </row>
    <row r="262" customFormat="false" ht="14.45" hidden="false" customHeight="false" outlineLevel="0" collapsed="false">
      <c r="A262" s="7"/>
      <c r="B262" s="4" t="s">
        <v>260</v>
      </c>
    </row>
    <row r="263" customFormat="false" ht="14.45" hidden="false" customHeight="false" outlineLevel="0" collapsed="false">
      <c r="A263" s="7"/>
      <c r="B263" s="4" t="s">
        <v>261</v>
      </c>
    </row>
    <row r="264" customFormat="false" ht="14.45" hidden="false" customHeight="false" outlineLevel="0" collapsed="false">
      <c r="A264" s="7"/>
      <c r="B264" s="4" t="s">
        <v>262</v>
      </c>
    </row>
    <row r="265" customFormat="false" ht="14.45" hidden="false" customHeight="false" outlineLevel="0" collapsed="false">
      <c r="A265" s="7"/>
      <c r="B265" s="4" t="s">
        <v>263</v>
      </c>
    </row>
    <row r="266" customFormat="false" ht="27.6" hidden="false" customHeight="false" outlineLevel="0" collapsed="false">
      <c r="A266" s="7"/>
      <c r="B266" s="4" t="s">
        <v>264</v>
      </c>
    </row>
    <row r="267" customFormat="false" ht="40.75" hidden="false" customHeight="false" outlineLevel="0" collapsed="false">
      <c r="A267" s="7"/>
      <c r="B267" s="4" t="s">
        <v>265</v>
      </c>
    </row>
    <row r="268" customFormat="false" ht="40.75" hidden="false" customHeight="false" outlineLevel="0" collapsed="false">
      <c r="A268" s="7"/>
      <c r="B268" s="4" t="s">
        <v>266</v>
      </c>
    </row>
    <row r="269" customFormat="false" ht="14.45" hidden="false" customHeight="false" outlineLevel="0" collapsed="false">
      <c r="A269" s="7"/>
      <c r="B269" s="4" t="s">
        <v>267</v>
      </c>
    </row>
    <row r="270" customFormat="false" ht="14.45" hidden="false" customHeight="false" outlineLevel="0" collapsed="false">
      <c r="A270" s="7"/>
      <c r="B270" s="4" t="s">
        <v>268</v>
      </c>
    </row>
    <row r="271" customFormat="false" ht="14.45" hidden="false" customHeight="false" outlineLevel="0" collapsed="false">
      <c r="A271" s="7"/>
      <c r="B271" s="4" t="s">
        <v>269</v>
      </c>
    </row>
    <row r="272" customFormat="false" ht="14.45" hidden="false" customHeight="false" outlineLevel="0" collapsed="false">
      <c r="A272" s="7"/>
      <c r="B272" s="4" t="s">
        <v>270</v>
      </c>
    </row>
    <row r="273" customFormat="false" ht="14.45" hidden="false" customHeight="false" outlineLevel="0" collapsed="false">
      <c r="A273" s="7"/>
      <c r="B273" s="4" t="s">
        <v>271</v>
      </c>
    </row>
    <row r="274" customFormat="false" ht="14.45" hidden="false" customHeight="false" outlineLevel="0" collapsed="false">
      <c r="A274" s="7"/>
      <c r="B274" s="4" t="s">
        <v>272</v>
      </c>
    </row>
    <row r="275" customFormat="false" ht="14.45" hidden="false" customHeight="false" outlineLevel="0" collapsed="false">
      <c r="A275" s="7"/>
      <c r="B275" s="4" t="s">
        <v>273</v>
      </c>
    </row>
    <row r="276" customFormat="false" ht="27.6" hidden="false" customHeight="false" outlineLevel="0" collapsed="false">
      <c r="A276" s="7"/>
      <c r="B276" s="4" t="s">
        <v>274</v>
      </c>
    </row>
    <row r="277" customFormat="false" ht="14.45" hidden="false" customHeight="false" outlineLevel="0" collapsed="false">
      <c r="A277" s="7"/>
      <c r="B277" s="4" t="s">
        <v>275</v>
      </c>
    </row>
    <row r="278" customFormat="false" ht="14.45" hidden="false" customHeight="false" outlineLevel="0" collapsed="false">
      <c r="A278" s="7"/>
      <c r="B278" s="4" t="s">
        <v>276</v>
      </c>
    </row>
    <row r="279" customFormat="false" ht="14.45" hidden="false" customHeight="false" outlineLevel="0" collapsed="false">
      <c r="A279" s="7"/>
      <c r="B279" s="4" t="s">
        <v>277</v>
      </c>
    </row>
    <row r="280" customFormat="false" ht="14.45" hidden="false" customHeight="false" outlineLevel="0" collapsed="false">
      <c r="A280" s="7"/>
      <c r="B280" s="4" t="s">
        <v>278</v>
      </c>
    </row>
    <row r="281" customFormat="false" ht="14.45" hidden="false" customHeight="false" outlineLevel="0" collapsed="false">
      <c r="A281" s="7"/>
      <c r="B281" s="4" t="s">
        <v>279</v>
      </c>
    </row>
    <row r="282" customFormat="false" ht="27.6" hidden="false" customHeight="false" outlineLevel="0" collapsed="false">
      <c r="A282" s="7"/>
      <c r="B282" s="4" t="s">
        <v>280</v>
      </c>
    </row>
    <row r="283" customFormat="false" ht="14.45" hidden="false" customHeight="false" outlineLevel="0" collapsed="false">
      <c r="A283" s="7"/>
      <c r="B283" s="4" t="s">
        <v>281</v>
      </c>
    </row>
    <row r="284" customFormat="false" ht="14.45" hidden="false" customHeight="false" outlineLevel="0" collapsed="false">
      <c r="A284" s="7"/>
      <c r="B284" s="4" t="s">
        <v>282</v>
      </c>
    </row>
    <row r="285" customFormat="false" ht="27.6" hidden="false" customHeight="false" outlineLevel="0" collapsed="false">
      <c r="A285" s="7"/>
      <c r="B285" s="4" t="s">
        <v>283</v>
      </c>
    </row>
    <row r="286" customFormat="false" ht="14.45" hidden="false" customHeight="false" outlineLevel="0" collapsed="false">
      <c r="A286" s="7"/>
      <c r="B286" s="4" t="s">
        <v>284</v>
      </c>
    </row>
    <row r="287" customFormat="false" ht="27.6" hidden="false" customHeight="false" outlineLevel="0" collapsed="false">
      <c r="A287" s="7"/>
      <c r="B287" s="4" t="s">
        <v>285</v>
      </c>
    </row>
    <row r="288" customFormat="false" ht="14.45" hidden="false" customHeight="false" outlineLevel="0" collapsed="false">
      <c r="A288" s="7"/>
      <c r="B288" s="4" t="s">
        <v>286</v>
      </c>
    </row>
    <row r="289" customFormat="false" ht="14.45" hidden="false" customHeight="false" outlineLevel="0" collapsed="false">
      <c r="A289" s="7"/>
      <c r="B289" s="4" t="s">
        <v>287</v>
      </c>
    </row>
    <row r="290" customFormat="false" ht="14.45" hidden="false" customHeight="false" outlineLevel="0" collapsed="false">
      <c r="A290" s="7"/>
      <c r="B290" s="4" t="s">
        <v>288</v>
      </c>
    </row>
    <row r="291" customFormat="false" ht="14.45" hidden="false" customHeight="false" outlineLevel="0" collapsed="false">
      <c r="A291" s="7"/>
      <c r="B291" s="4" t="s">
        <v>289</v>
      </c>
    </row>
    <row r="292" customFormat="false" ht="14.45" hidden="false" customHeight="false" outlineLevel="0" collapsed="false">
      <c r="A292" s="7"/>
      <c r="B292" s="4" t="s">
        <v>290</v>
      </c>
    </row>
    <row r="293" customFormat="false" ht="14.45" hidden="false" customHeight="false" outlineLevel="0" collapsed="false">
      <c r="A293" s="7"/>
      <c r="B293" s="4" t="s">
        <v>291</v>
      </c>
    </row>
    <row r="294" customFormat="false" ht="14.45" hidden="false" customHeight="false" outlineLevel="0" collapsed="false">
      <c r="A294" s="7"/>
      <c r="B294" s="4" t="s">
        <v>292</v>
      </c>
    </row>
    <row r="295" customFormat="false" ht="14.45" hidden="false" customHeight="false" outlineLevel="0" collapsed="false">
      <c r="A295" s="7"/>
      <c r="B295" s="4" t="s">
        <v>293</v>
      </c>
    </row>
    <row r="296" customFormat="false" ht="290.75" hidden="false" customHeight="false" outlineLevel="0" collapsed="false">
      <c r="A296" s="7"/>
      <c r="B296" s="4" t="s">
        <v>294</v>
      </c>
    </row>
    <row r="297" customFormat="false" ht="27.6" hidden="false" customHeight="false" outlineLevel="0" collapsed="false">
      <c r="A297" s="7"/>
      <c r="B297" s="4" t="s">
        <v>295</v>
      </c>
    </row>
    <row r="298" customFormat="false" ht="14.45" hidden="false" customHeight="false" outlineLevel="0" collapsed="false">
      <c r="A298" s="7"/>
      <c r="B298" s="4" t="s">
        <v>296</v>
      </c>
    </row>
    <row r="299" customFormat="false" ht="67.1" hidden="false" customHeight="false" outlineLevel="0" collapsed="false">
      <c r="A299" s="7"/>
      <c r="B299" s="4" t="s">
        <v>297</v>
      </c>
    </row>
    <row r="300" customFormat="false" ht="277.6" hidden="false" customHeight="false" outlineLevel="0" collapsed="false">
      <c r="A300" s="7"/>
      <c r="B300" s="4" t="s">
        <v>298</v>
      </c>
    </row>
    <row r="301" customFormat="false" ht="14.45" hidden="false" customHeight="false" outlineLevel="0" collapsed="false">
      <c r="A301" s="7"/>
      <c r="B301" s="4" t="s">
        <v>299</v>
      </c>
    </row>
    <row r="302" customFormat="false" ht="27.6" hidden="false" customHeight="false" outlineLevel="0" collapsed="false">
      <c r="A302" s="10" t="str">
        <f aca="false">HYPERLINK("https://drive.google.com/file/d/0Byl_qxkqW6EWRlh2UHNaQldFd2c/view","2013_AO0005")</f>
        <v>2013_AO0005</v>
      </c>
      <c r="B302" s="4" t="s">
        <v>300</v>
      </c>
    </row>
    <row r="303" customFormat="false" ht="14.45" hidden="false" customHeight="false" outlineLevel="0" collapsed="false">
      <c r="A303" s="10"/>
      <c r="B303" s="4" t="s">
        <v>301</v>
      </c>
    </row>
    <row r="304" customFormat="false" ht="14.45" hidden="false" customHeight="false" outlineLevel="0" collapsed="false">
      <c r="A304" s="10"/>
      <c r="B304" s="4" t="s">
        <v>302</v>
      </c>
    </row>
    <row r="305" customFormat="false" ht="14.45" hidden="false" customHeight="false" outlineLevel="0" collapsed="false">
      <c r="A305" s="10"/>
      <c r="B305" s="4" t="s">
        <v>303</v>
      </c>
    </row>
    <row r="306" customFormat="false" ht="27.6" hidden="false" customHeight="false" outlineLevel="0" collapsed="false">
      <c r="A306" s="10"/>
      <c r="B306" s="4" t="s">
        <v>304</v>
      </c>
    </row>
    <row r="307" customFormat="false" ht="40.75" hidden="false" customHeight="false" outlineLevel="0" collapsed="false">
      <c r="A307" s="10"/>
      <c r="B307" s="4" t="s">
        <v>305</v>
      </c>
    </row>
    <row r="308" customFormat="false" ht="27.6" hidden="false" customHeight="false" outlineLevel="0" collapsed="false">
      <c r="A308" s="10"/>
      <c r="B308" s="4" t="s">
        <v>306</v>
      </c>
    </row>
    <row r="309" customFormat="false" ht="14.45" hidden="false" customHeight="false" outlineLevel="0" collapsed="false">
      <c r="A309" s="10"/>
      <c r="B309" s="4" t="s">
        <v>307</v>
      </c>
    </row>
    <row r="310" customFormat="false" ht="27.6" hidden="false" customHeight="false" outlineLevel="0" collapsed="false">
      <c r="A310" s="10"/>
      <c r="B310" s="4" t="s">
        <v>308</v>
      </c>
    </row>
    <row r="311" customFormat="false" ht="53.9" hidden="false" customHeight="false" outlineLevel="0" collapsed="false">
      <c r="A311" s="10"/>
      <c r="B311" s="4" t="s">
        <v>309</v>
      </c>
    </row>
    <row r="312" customFormat="false" ht="40.75" hidden="false" customHeight="false" outlineLevel="0" collapsed="false">
      <c r="A312" s="10"/>
      <c r="B312" s="4" t="s">
        <v>310</v>
      </c>
    </row>
    <row r="313" customFormat="false" ht="80.25" hidden="false" customHeight="false" outlineLevel="0" collapsed="false">
      <c r="A313" s="10"/>
      <c r="B313" s="4" t="s">
        <v>311</v>
      </c>
    </row>
    <row r="314" customFormat="false" ht="14.45" hidden="false" customHeight="false" outlineLevel="0" collapsed="false">
      <c r="A314" s="10"/>
      <c r="B314" s="4" t="s">
        <v>312</v>
      </c>
    </row>
    <row r="315" customFormat="false" ht="14.45" hidden="false" customHeight="false" outlineLevel="0" collapsed="false">
      <c r="A315" s="10"/>
      <c r="B315" s="4" t="s">
        <v>313</v>
      </c>
    </row>
    <row r="316" customFormat="false" ht="27.6" hidden="false" customHeight="false" outlineLevel="0" collapsed="false">
      <c r="A316" s="10"/>
      <c r="B316" s="4" t="s">
        <v>314</v>
      </c>
    </row>
    <row r="317" customFormat="false" ht="14.45" hidden="false" customHeight="false" outlineLevel="0" collapsed="false">
      <c r="A317" s="10"/>
      <c r="B317" s="4" t="s">
        <v>315</v>
      </c>
    </row>
    <row r="318" customFormat="false" ht="14.45" hidden="false" customHeight="false" outlineLevel="0" collapsed="false">
      <c r="A318" s="10"/>
      <c r="B318" s="4" t="s">
        <v>316</v>
      </c>
    </row>
    <row r="319" customFormat="false" ht="14.45" hidden="false" customHeight="false" outlineLevel="0" collapsed="false">
      <c r="A319" s="10"/>
      <c r="B319" s="4" t="s">
        <v>317</v>
      </c>
    </row>
    <row r="320" customFormat="false" ht="14.45" hidden="false" customHeight="false" outlineLevel="0" collapsed="false">
      <c r="A320" s="10"/>
      <c r="B320" s="4" t="s">
        <v>318</v>
      </c>
    </row>
    <row r="321" customFormat="false" ht="14.45" hidden="false" customHeight="false" outlineLevel="0" collapsed="false">
      <c r="A321" s="10"/>
      <c r="B321" s="4" t="s">
        <v>319</v>
      </c>
    </row>
    <row r="322" customFormat="false" ht="14.45" hidden="false" customHeight="false" outlineLevel="0" collapsed="false">
      <c r="A322" s="10"/>
      <c r="B322" s="4" t="s">
        <v>320</v>
      </c>
    </row>
  </sheetData>
  <mergeCells count="7">
    <mergeCell ref="A4:A43"/>
    <mergeCell ref="A44:A71"/>
    <mergeCell ref="A72:A74"/>
    <mergeCell ref="A75:A148"/>
    <mergeCell ref="A149:A231"/>
    <mergeCell ref="A232:A301"/>
    <mergeCell ref="A302:A32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1.6632653061225"/>
    <col collapsed="false" hidden="false" max="2" min="2" style="0" width="41.8214285714286"/>
    <col collapsed="false" hidden="false" max="3" min="3" style="0" width="17.1989795918367"/>
    <col collapsed="false" hidden="false" max="4" min="4" style="0" width="60.0816326530612"/>
    <col collapsed="false" hidden="false" max="5" min="5" style="0" width="12.9591836734694"/>
    <col collapsed="false" hidden="false" max="7" min="6" style="0" width="41.8214285714286"/>
    <col collapsed="false" hidden="false" max="8" min="8" style="0" width="41.7040816326531"/>
    <col collapsed="false" hidden="false" max="1025" min="9" style="0" width="13.6683673469388"/>
  </cols>
  <sheetData>
    <row r="1" customFormat="false" ht="14.35" hidden="false" customHeight="false" outlineLevel="0" collapsed="false">
      <c r="A1" s="2" t="s">
        <v>0</v>
      </c>
      <c r="B1" s="3" t="s">
        <v>1</v>
      </c>
    </row>
    <row r="2" customFormat="false" ht="14.35" hidden="false" customHeight="false" outlineLevel="0" collapsed="false">
      <c r="A2" s="11" t="s">
        <v>321</v>
      </c>
      <c r="B2" s="11" t="s">
        <v>322</v>
      </c>
      <c r="G2" s="11"/>
      <c r="H2" s="11"/>
      <c r="I2" s="11"/>
      <c r="J2" s="11"/>
      <c r="K2" s="11"/>
      <c r="L2" s="11"/>
      <c r="M2" s="11"/>
      <c r="N2" s="11"/>
      <c r="O2" s="11"/>
      <c r="P2" s="11"/>
      <c r="Q2" s="11"/>
      <c r="R2" s="11"/>
      <c r="S2" s="11"/>
      <c r="T2" s="11"/>
      <c r="U2" s="11"/>
      <c r="V2" s="11"/>
      <c r="W2" s="11"/>
      <c r="X2" s="11"/>
      <c r="Y2" s="11"/>
      <c r="Z2" s="11"/>
    </row>
    <row r="3" customFormat="false" ht="27.45" hidden="false" customHeight="false" outlineLevel="0" collapsed="false">
      <c r="A3" s="11" t="s">
        <v>323</v>
      </c>
      <c r="B3" s="11" t="s">
        <v>324</v>
      </c>
      <c r="G3" s="11"/>
      <c r="H3" s="11"/>
      <c r="I3" s="11"/>
      <c r="J3" s="11"/>
      <c r="K3" s="11"/>
      <c r="L3" s="11"/>
      <c r="M3" s="11"/>
      <c r="N3" s="11"/>
      <c r="O3" s="11"/>
      <c r="P3" s="11"/>
      <c r="Q3" s="11"/>
      <c r="R3" s="11"/>
      <c r="S3" s="11"/>
      <c r="T3" s="11"/>
      <c r="U3" s="11"/>
      <c r="V3" s="11"/>
      <c r="W3" s="11"/>
      <c r="X3" s="11"/>
      <c r="Y3" s="11"/>
      <c r="Z3" s="11"/>
    </row>
    <row r="4" customFormat="false" ht="53.65" hidden="false" customHeight="false" outlineLevel="0" collapsed="false">
      <c r="A4" s="11" t="s">
        <v>325</v>
      </c>
      <c r="B4" s="11" t="s">
        <v>326</v>
      </c>
      <c r="G4" s="11"/>
      <c r="H4" s="11"/>
      <c r="I4" s="11"/>
      <c r="J4" s="11"/>
      <c r="K4" s="11"/>
      <c r="L4" s="11"/>
      <c r="M4" s="11"/>
      <c r="N4" s="11"/>
      <c r="O4" s="11"/>
      <c r="P4" s="11"/>
      <c r="Q4" s="11"/>
      <c r="R4" s="11"/>
      <c r="S4" s="11"/>
      <c r="T4" s="11"/>
      <c r="U4" s="11"/>
      <c r="V4" s="11"/>
      <c r="W4" s="11"/>
      <c r="X4" s="11"/>
      <c r="Y4" s="11"/>
      <c r="Z4" s="11"/>
    </row>
    <row r="5" customFormat="false" ht="40.55" hidden="false" customHeight="false" outlineLevel="0" collapsed="false">
      <c r="A5" s="11" t="s">
        <v>6</v>
      </c>
      <c r="B5" s="11" t="s">
        <v>327</v>
      </c>
      <c r="G5" s="11"/>
      <c r="H5" s="11"/>
      <c r="I5" s="11"/>
      <c r="J5" s="11"/>
      <c r="K5" s="11"/>
      <c r="L5" s="11"/>
      <c r="M5" s="11"/>
      <c r="N5" s="11"/>
      <c r="O5" s="11"/>
      <c r="P5" s="11"/>
      <c r="Q5" s="11"/>
      <c r="R5" s="11"/>
      <c r="S5" s="11"/>
      <c r="T5" s="11"/>
      <c r="U5" s="11"/>
      <c r="V5" s="11"/>
      <c r="W5" s="11"/>
      <c r="X5" s="11"/>
      <c r="Y5" s="11"/>
      <c r="Z5" s="11"/>
    </row>
    <row r="6" customFormat="false" ht="27.45" hidden="false" customHeight="false" outlineLevel="0" collapsed="false">
      <c r="A6" s="11" t="s">
        <v>328</v>
      </c>
      <c r="B6" s="11" t="s">
        <v>329</v>
      </c>
      <c r="G6" s="11"/>
      <c r="H6" s="11"/>
      <c r="I6" s="11"/>
      <c r="J6" s="11"/>
      <c r="K6" s="11"/>
      <c r="L6" s="11"/>
      <c r="M6" s="11"/>
      <c r="N6" s="11"/>
      <c r="O6" s="11"/>
      <c r="P6" s="11"/>
      <c r="Q6" s="11"/>
      <c r="R6" s="11"/>
      <c r="S6" s="11"/>
      <c r="T6" s="11"/>
      <c r="U6" s="11"/>
      <c r="V6" s="11"/>
      <c r="W6" s="11"/>
      <c r="X6" s="11"/>
      <c r="Y6" s="11"/>
      <c r="Z6" s="11"/>
    </row>
    <row r="7" customFormat="false" ht="14.35" hidden="false" customHeight="false" outlineLevel="0" collapsed="false">
      <c r="A7" s="11" t="s">
        <v>330</v>
      </c>
      <c r="B7" s="11" t="s">
        <v>331</v>
      </c>
      <c r="G7" s="11"/>
      <c r="H7" s="11"/>
      <c r="I7" s="11"/>
      <c r="J7" s="11"/>
      <c r="K7" s="11"/>
      <c r="L7" s="11"/>
      <c r="M7" s="11"/>
      <c r="N7" s="11"/>
      <c r="O7" s="11"/>
      <c r="P7" s="11"/>
      <c r="Q7" s="11"/>
      <c r="R7" s="11"/>
      <c r="S7" s="11"/>
      <c r="T7" s="11"/>
      <c r="U7" s="11"/>
      <c r="V7" s="11"/>
      <c r="W7" s="11"/>
      <c r="X7" s="11"/>
      <c r="Y7" s="11"/>
      <c r="Z7" s="11"/>
    </row>
    <row r="8" customFormat="false" ht="27.45" hidden="false" customHeight="false" outlineLevel="0" collapsed="false">
      <c r="A8" s="11" t="s">
        <v>332</v>
      </c>
      <c r="B8" s="11" t="s">
        <v>333</v>
      </c>
      <c r="G8" s="11"/>
      <c r="H8" s="11"/>
      <c r="I8" s="11"/>
      <c r="J8" s="11"/>
      <c r="K8" s="11"/>
      <c r="L8" s="11"/>
      <c r="M8" s="11"/>
      <c r="N8" s="11"/>
      <c r="O8" s="11"/>
      <c r="P8" s="11"/>
      <c r="Q8" s="11"/>
      <c r="R8" s="11"/>
      <c r="S8" s="11"/>
      <c r="T8" s="11"/>
      <c r="U8" s="11"/>
      <c r="V8" s="11"/>
      <c r="W8" s="11"/>
      <c r="X8" s="11"/>
      <c r="Y8" s="11"/>
      <c r="Z8" s="11"/>
    </row>
    <row r="9" customFormat="false" ht="27.45" hidden="false" customHeight="false" outlineLevel="0" collapsed="false">
      <c r="A9" s="12" t="s">
        <v>334</v>
      </c>
      <c r="B9" s="11" t="s">
        <v>335</v>
      </c>
      <c r="G9" s="11"/>
      <c r="H9" s="11"/>
      <c r="I9" s="11"/>
      <c r="J9" s="11"/>
      <c r="K9" s="11"/>
      <c r="L9" s="11"/>
      <c r="M9" s="11"/>
      <c r="N9" s="11"/>
      <c r="O9" s="11"/>
      <c r="P9" s="11"/>
      <c r="Q9" s="11"/>
      <c r="R9" s="11"/>
      <c r="S9" s="11"/>
      <c r="T9" s="11"/>
      <c r="U9" s="11"/>
      <c r="V9" s="11"/>
      <c r="W9" s="11"/>
      <c r="X9" s="11"/>
      <c r="Y9" s="11"/>
      <c r="Z9" s="11"/>
    </row>
    <row r="10" customFormat="false" ht="40.55" hidden="false" customHeight="false" outlineLevel="0" collapsed="false">
      <c r="A10" s="11" t="s">
        <v>336</v>
      </c>
      <c r="B10" s="11" t="s">
        <v>337</v>
      </c>
      <c r="G10" s="11"/>
      <c r="H10" s="11"/>
      <c r="I10" s="11"/>
      <c r="J10" s="11"/>
      <c r="K10" s="11"/>
      <c r="L10" s="11"/>
      <c r="M10" s="11"/>
      <c r="N10" s="11"/>
      <c r="O10" s="11"/>
      <c r="P10" s="11"/>
      <c r="Q10" s="11"/>
      <c r="R10" s="11"/>
      <c r="S10" s="11"/>
      <c r="T10" s="11"/>
      <c r="U10" s="11"/>
      <c r="V10" s="11"/>
      <c r="W10" s="11"/>
      <c r="X10" s="11"/>
      <c r="Y10" s="11"/>
      <c r="Z10" s="11"/>
    </row>
    <row r="11" customFormat="false" ht="27.45" hidden="false" customHeight="false" outlineLevel="0" collapsed="false">
      <c r="A11" s="11" t="s">
        <v>338</v>
      </c>
      <c r="B11" s="11" t="s">
        <v>339</v>
      </c>
      <c r="G11" s="11"/>
      <c r="H11" s="11"/>
      <c r="I11" s="11"/>
      <c r="J11" s="11"/>
      <c r="K11" s="11"/>
      <c r="L11" s="11"/>
      <c r="M11" s="11"/>
      <c r="N11" s="11"/>
      <c r="O11" s="11"/>
      <c r="P11" s="11"/>
      <c r="Q11" s="11"/>
      <c r="R11" s="11"/>
      <c r="S11" s="11"/>
      <c r="T11" s="11"/>
      <c r="U11" s="11"/>
      <c r="V11" s="11"/>
      <c r="W11" s="11"/>
      <c r="X11" s="11"/>
      <c r="Y11" s="11"/>
      <c r="Z11" s="11"/>
    </row>
    <row r="12" customFormat="false" ht="27.45" hidden="false" customHeight="false" outlineLevel="0" collapsed="false">
      <c r="A12" s="11" t="s">
        <v>340</v>
      </c>
      <c r="B12" s="11" t="s">
        <v>341</v>
      </c>
      <c r="G12" s="11"/>
      <c r="H12" s="11"/>
      <c r="I12" s="11"/>
      <c r="J12" s="11"/>
      <c r="K12" s="11"/>
      <c r="L12" s="11"/>
      <c r="M12" s="11"/>
      <c r="N12" s="11"/>
      <c r="O12" s="11"/>
      <c r="P12" s="11"/>
      <c r="Q12" s="11"/>
      <c r="R12" s="11"/>
      <c r="S12" s="11"/>
      <c r="T12" s="11"/>
      <c r="U12" s="11"/>
      <c r="V12" s="11"/>
      <c r="W12" s="11"/>
      <c r="X12" s="11"/>
      <c r="Y12" s="11"/>
      <c r="Z12" s="11"/>
    </row>
    <row r="13" customFormat="false" ht="27.45" hidden="false" customHeight="false" outlineLevel="0" collapsed="false">
      <c r="A13" s="11" t="s">
        <v>342</v>
      </c>
      <c r="B13" s="11" t="s">
        <v>343</v>
      </c>
      <c r="G13" s="11"/>
      <c r="H13" s="11"/>
      <c r="I13" s="11"/>
      <c r="J13" s="11"/>
      <c r="K13" s="11"/>
      <c r="L13" s="11"/>
      <c r="M13" s="11"/>
      <c r="N13" s="11"/>
      <c r="O13" s="11"/>
      <c r="P13" s="11"/>
      <c r="Q13" s="11"/>
      <c r="R13" s="11"/>
      <c r="S13" s="11"/>
      <c r="T13" s="11"/>
      <c r="U13" s="11"/>
      <c r="V13" s="11"/>
      <c r="W13" s="11"/>
      <c r="X13" s="11"/>
      <c r="Y13" s="11"/>
      <c r="Z13" s="11"/>
    </row>
    <row r="14" customFormat="false" ht="119.1" hidden="false" customHeight="false" outlineLevel="0" collapsed="false">
      <c r="A14" s="11" t="s">
        <v>344</v>
      </c>
      <c r="B14" s="11" t="s">
        <v>345</v>
      </c>
      <c r="G14" s="11"/>
      <c r="H14" s="11" t="s">
        <v>346</v>
      </c>
      <c r="I14" s="11"/>
      <c r="J14" s="11"/>
      <c r="K14" s="11"/>
      <c r="L14" s="11"/>
      <c r="M14" s="11"/>
      <c r="N14" s="11"/>
      <c r="O14" s="11"/>
      <c r="P14" s="11"/>
      <c r="Q14" s="11"/>
      <c r="R14" s="11"/>
      <c r="S14" s="11"/>
      <c r="T14" s="11"/>
      <c r="U14" s="11"/>
      <c r="V14" s="11"/>
      <c r="W14" s="11"/>
      <c r="X14" s="11"/>
      <c r="Y14" s="11"/>
      <c r="Z14" s="11"/>
    </row>
    <row r="15" customFormat="false" ht="27.45" hidden="false" customHeight="false" outlineLevel="0" collapsed="false">
      <c r="A15" s="11" t="s">
        <v>347</v>
      </c>
      <c r="B15" s="11" t="s">
        <v>348</v>
      </c>
      <c r="G15" s="11"/>
      <c r="H15" s="11"/>
      <c r="I15" s="11"/>
      <c r="J15" s="11"/>
      <c r="K15" s="11"/>
      <c r="L15" s="11"/>
      <c r="M15" s="11"/>
      <c r="N15" s="11"/>
      <c r="O15" s="11"/>
      <c r="P15" s="11"/>
      <c r="Q15" s="11"/>
      <c r="R15" s="11"/>
      <c r="S15" s="11"/>
      <c r="T15" s="11"/>
      <c r="U15" s="11"/>
      <c r="V15" s="11"/>
      <c r="W15" s="11"/>
      <c r="X15" s="11"/>
      <c r="Y15" s="11"/>
      <c r="Z15" s="11"/>
    </row>
    <row r="16" customFormat="false" ht="53.65" hidden="false" customHeight="false" outlineLevel="0" collapsed="false">
      <c r="A16" s="11" t="s">
        <v>349</v>
      </c>
      <c r="B16" s="11" t="s">
        <v>350</v>
      </c>
      <c r="G16" s="11"/>
      <c r="H16" s="11"/>
      <c r="I16" s="11"/>
      <c r="J16" s="11"/>
      <c r="K16" s="11"/>
      <c r="L16" s="11"/>
      <c r="M16" s="11"/>
      <c r="N16" s="11"/>
      <c r="O16" s="11"/>
      <c r="P16" s="11"/>
      <c r="Q16" s="11"/>
      <c r="R16" s="11"/>
      <c r="S16" s="11"/>
      <c r="T16" s="11"/>
      <c r="U16" s="11"/>
      <c r="V16" s="11"/>
      <c r="W16" s="11"/>
      <c r="X16" s="11"/>
      <c r="Y16" s="11"/>
      <c r="Z16" s="11"/>
    </row>
    <row r="17" customFormat="false" ht="27.45" hidden="false" customHeight="false" outlineLevel="0" collapsed="false">
      <c r="A17" s="11" t="s">
        <v>351</v>
      </c>
      <c r="B17" s="11" t="s">
        <v>352</v>
      </c>
      <c r="G17" s="11"/>
      <c r="H17" s="11"/>
      <c r="I17" s="11"/>
      <c r="J17" s="11"/>
      <c r="K17" s="11"/>
      <c r="L17" s="11"/>
      <c r="M17" s="11"/>
      <c r="N17" s="11"/>
      <c r="O17" s="11"/>
      <c r="P17" s="11"/>
      <c r="Q17" s="11"/>
      <c r="R17" s="11"/>
      <c r="S17" s="11"/>
      <c r="T17" s="11"/>
      <c r="U17" s="11"/>
      <c r="V17" s="11"/>
      <c r="W17" s="11"/>
      <c r="X17" s="11"/>
      <c r="Y17" s="11"/>
      <c r="Z17" s="11"/>
    </row>
    <row r="18" customFormat="false" ht="40.55" hidden="false" customHeight="false" outlineLevel="0" collapsed="false">
      <c r="A18" s="11" t="s">
        <v>353</v>
      </c>
      <c r="B18" s="11" t="s">
        <v>354</v>
      </c>
      <c r="G18" s="11"/>
      <c r="H18" s="11"/>
      <c r="I18" s="11"/>
      <c r="J18" s="11"/>
      <c r="K18" s="11"/>
      <c r="L18" s="11"/>
      <c r="M18" s="11"/>
      <c r="N18" s="11"/>
      <c r="O18" s="11"/>
      <c r="P18" s="11"/>
      <c r="Q18" s="11"/>
      <c r="R18" s="11"/>
      <c r="S18" s="11"/>
      <c r="T18" s="11"/>
      <c r="U18" s="11"/>
      <c r="V18" s="11"/>
      <c r="W18" s="11"/>
      <c r="X18" s="11"/>
      <c r="Y18" s="11"/>
      <c r="Z18" s="11"/>
    </row>
    <row r="19" customFormat="false" ht="53.65" hidden="false" customHeight="false" outlineLevel="0" collapsed="false">
      <c r="A19" s="11" t="s">
        <v>355</v>
      </c>
      <c r="B19" s="11" t="s">
        <v>356</v>
      </c>
      <c r="G19" s="11"/>
      <c r="H19" s="11"/>
      <c r="I19" s="11"/>
      <c r="J19" s="11"/>
      <c r="K19" s="11"/>
      <c r="L19" s="11"/>
      <c r="M19" s="11"/>
      <c r="N19" s="11"/>
      <c r="O19" s="11"/>
      <c r="P19" s="11"/>
      <c r="Q19" s="11"/>
      <c r="R19" s="11"/>
      <c r="S19" s="11"/>
      <c r="T19" s="11"/>
      <c r="U19" s="11"/>
      <c r="V19" s="11"/>
      <c r="W19" s="11"/>
      <c r="X19" s="11"/>
      <c r="Y19" s="11"/>
      <c r="Z19" s="11"/>
    </row>
    <row r="20" customFormat="false" ht="79.85" hidden="false" customHeight="false" outlineLevel="0" collapsed="false">
      <c r="A20" s="11" t="s">
        <v>357</v>
      </c>
      <c r="B20" s="11" t="s">
        <v>358</v>
      </c>
      <c r="G20" s="11"/>
      <c r="H20" s="11"/>
      <c r="I20" s="11"/>
      <c r="J20" s="11"/>
      <c r="K20" s="11"/>
      <c r="L20" s="11"/>
      <c r="M20" s="11"/>
      <c r="N20" s="11"/>
      <c r="O20" s="11"/>
      <c r="P20" s="11"/>
      <c r="Q20" s="11"/>
      <c r="R20" s="11"/>
      <c r="S20" s="11"/>
      <c r="T20" s="11"/>
      <c r="U20" s="11"/>
      <c r="V20" s="11"/>
      <c r="W20" s="11"/>
      <c r="X20" s="11"/>
      <c r="Y20" s="11"/>
      <c r="Z20" s="11"/>
    </row>
    <row r="21" customFormat="false" ht="53.65" hidden="false" customHeight="false" outlineLevel="0" collapsed="false">
      <c r="A21" s="11" t="s">
        <v>359</v>
      </c>
      <c r="B21" s="11" t="s">
        <v>360</v>
      </c>
      <c r="G21" s="11"/>
      <c r="H21" s="11"/>
      <c r="I21" s="11"/>
      <c r="J21" s="11"/>
      <c r="K21" s="11"/>
      <c r="L21" s="11"/>
      <c r="M21" s="11"/>
      <c r="N21" s="11"/>
      <c r="O21" s="11"/>
      <c r="P21" s="11"/>
      <c r="Q21" s="11"/>
      <c r="R21" s="11"/>
      <c r="S21" s="11"/>
      <c r="T21" s="11"/>
      <c r="U21" s="11"/>
      <c r="V21" s="11"/>
      <c r="W21" s="11"/>
      <c r="X21" s="11"/>
      <c r="Y21" s="11"/>
      <c r="Z21" s="11"/>
    </row>
    <row r="22" customFormat="false" ht="66.75" hidden="false" customHeight="false" outlineLevel="0" collapsed="false">
      <c r="A22" s="11" t="s">
        <v>361</v>
      </c>
      <c r="B22" s="11" t="s">
        <v>362</v>
      </c>
      <c r="G22" s="11"/>
      <c r="H22" s="11"/>
      <c r="I22" s="11"/>
      <c r="J22" s="11"/>
      <c r="K22" s="11"/>
      <c r="L22" s="11"/>
      <c r="M22" s="11"/>
      <c r="N22" s="11"/>
      <c r="O22" s="11"/>
      <c r="P22" s="11"/>
      <c r="Q22" s="11"/>
      <c r="R22" s="11"/>
      <c r="S22" s="11"/>
      <c r="T22" s="11"/>
      <c r="U22" s="11"/>
      <c r="V22" s="11"/>
      <c r="W22" s="11"/>
      <c r="X22" s="11"/>
      <c r="Y22" s="11"/>
      <c r="Z22" s="11"/>
    </row>
    <row r="23" customFormat="false" ht="53.65" hidden="false" customHeight="false" outlineLevel="0" collapsed="false">
      <c r="A23" s="11" t="s">
        <v>363</v>
      </c>
      <c r="B23" s="11" t="s">
        <v>364</v>
      </c>
      <c r="G23" s="11"/>
      <c r="H23" s="11"/>
      <c r="I23" s="11"/>
      <c r="J23" s="11"/>
      <c r="K23" s="11"/>
      <c r="L23" s="11"/>
      <c r="M23" s="11"/>
      <c r="N23" s="11"/>
      <c r="O23" s="11"/>
      <c r="P23" s="11"/>
      <c r="Q23" s="11"/>
      <c r="R23" s="11"/>
      <c r="S23" s="11"/>
      <c r="T23" s="11"/>
      <c r="U23" s="11"/>
      <c r="V23" s="11"/>
      <c r="W23" s="11"/>
      <c r="X23" s="11"/>
      <c r="Y23" s="11"/>
      <c r="Z23" s="11"/>
    </row>
    <row r="24" customFormat="false" ht="119.1" hidden="false" customHeight="false" outlineLevel="0" collapsed="false">
      <c r="A24" s="11" t="s">
        <v>365</v>
      </c>
      <c r="B24" s="11" t="s">
        <v>366</v>
      </c>
      <c r="G24" s="11"/>
      <c r="H24" s="11"/>
      <c r="I24" s="11"/>
      <c r="J24" s="11"/>
      <c r="K24" s="11"/>
      <c r="L24" s="11"/>
      <c r="M24" s="11"/>
      <c r="N24" s="11"/>
      <c r="O24" s="11"/>
      <c r="P24" s="11"/>
      <c r="Q24" s="11"/>
      <c r="R24" s="11"/>
      <c r="S24" s="11"/>
      <c r="T24" s="11"/>
      <c r="U24" s="11"/>
      <c r="V24" s="11"/>
      <c r="W24" s="11"/>
      <c r="X24" s="11"/>
      <c r="Y24" s="11"/>
      <c r="Z24" s="11"/>
    </row>
    <row r="25" customFormat="false" ht="27.45" hidden="false" customHeight="false" outlineLevel="0" collapsed="false">
      <c r="A25" s="11" t="s">
        <v>367</v>
      </c>
      <c r="B25" s="11" t="s">
        <v>368</v>
      </c>
      <c r="G25" s="11"/>
      <c r="H25" s="11"/>
      <c r="I25" s="11"/>
      <c r="J25" s="11"/>
      <c r="K25" s="11"/>
      <c r="L25" s="11"/>
      <c r="M25" s="11"/>
      <c r="N25" s="11"/>
      <c r="O25" s="11"/>
      <c r="P25" s="11"/>
      <c r="Q25" s="11"/>
      <c r="R25" s="11"/>
      <c r="S25" s="11"/>
      <c r="T25" s="11"/>
      <c r="U25" s="11"/>
      <c r="V25" s="11"/>
      <c r="W25" s="11"/>
      <c r="X25" s="11"/>
      <c r="Y25" s="11"/>
      <c r="Z25" s="11"/>
    </row>
    <row r="26" customFormat="false" ht="66.75" hidden="false" customHeight="false" outlineLevel="0" collapsed="false">
      <c r="A26" s="11" t="s">
        <v>369</v>
      </c>
      <c r="B26" s="11" t="s">
        <v>370</v>
      </c>
      <c r="G26" s="11"/>
      <c r="H26" s="11"/>
      <c r="I26" s="11"/>
      <c r="J26" s="11"/>
      <c r="K26" s="11"/>
      <c r="L26" s="11"/>
      <c r="M26" s="11"/>
      <c r="N26" s="11"/>
      <c r="O26" s="11"/>
      <c r="P26" s="11"/>
      <c r="Q26" s="11"/>
      <c r="R26" s="11"/>
      <c r="S26" s="11"/>
      <c r="T26" s="11"/>
      <c r="U26" s="11"/>
      <c r="V26" s="11"/>
      <c r="W26" s="11"/>
      <c r="X26" s="11"/>
      <c r="Y26" s="11"/>
      <c r="Z26" s="11"/>
    </row>
    <row r="27" customFormat="false" ht="119.1" hidden="false" customHeight="false" outlineLevel="0" collapsed="false">
      <c r="A27" s="11" t="s">
        <v>371</v>
      </c>
      <c r="B27" s="11" t="s">
        <v>372</v>
      </c>
      <c r="G27" s="11"/>
      <c r="H27" s="11"/>
      <c r="I27" s="11"/>
      <c r="J27" s="11"/>
      <c r="K27" s="11"/>
      <c r="L27" s="11"/>
      <c r="M27" s="11"/>
      <c r="N27" s="11"/>
      <c r="O27" s="11"/>
      <c r="P27" s="11"/>
      <c r="Q27" s="11"/>
      <c r="R27" s="11"/>
      <c r="S27" s="11"/>
      <c r="T27" s="11"/>
      <c r="U27" s="11"/>
      <c r="V27" s="11"/>
      <c r="W27" s="11"/>
      <c r="X27" s="11"/>
      <c r="Y27" s="11"/>
      <c r="Z27" s="11"/>
    </row>
    <row r="28" customFormat="false" ht="53.65" hidden="false" customHeight="false" outlineLevel="0" collapsed="false">
      <c r="A28" s="11" t="s">
        <v>373</v>
      </c>
      <c r="B28" s="11" t="s">
        <v>374</v>
      </c>
      <c r="G28" s="11"/>
      <c r="H28" s="11"/>
      <c r="I28" s="11"/>
      <c r="J28" s="11"/>
      <c r="K28" s="11"/>
      <c r="L28" s="11"/>
      <c r="M28" s="11"/>
      <c r="N28" s="11"/>
      <c r="O28" s="11"/>
      <c r="P28" s="11"/>
      <c r="Q28" s="11"/>
      <c r="R28" s="11"/>
      <c r="S28" s="11"/>
      <c r="T28" s="11"/>
      <c r="U28" s="11"/>
      <c r="V28" s="11"/>
      <c r="W28" s="11"/>
      <c r="X28" s="11"/>
      <c r="Y28" s="11"/>
      <c r="Z28" s="11"/>
    </row>
    <row r="29" customFormat="false" ht="27.45" hidden="false" customHeight="false" outlineLevel="0" collapsed="false">
      <c r="A29" s="11" t="s">
        <v>375</v>
      </c>
      <c r="B29" s="11" t="s">
        <v>376</v>
      </c>
      <c r="G29" s="11"/>
      <c r="H29" s="11"/>
      <c r="I29" s="11"/>
      <c r="J29" s="11"/>
      <c r="K29" s="11"/>
      <c r="L29" s="11"/>
      <c r="M29" s="11"/>
      <c r="N29" s="11"/>
      <c r="O29" s="11"/>
      <c r="P29" s="11"/>
      <c r="Q29" s="11"/>
      <c r="R29" s="11"/>
      <c r="S29" s="11"/>
      <c r="T29" s="11"/>
      <c r="U29" s="11"/>
      <c r="V29" s="11"/>
      <c r="W29" s="11"/>
      <c r="X29" s="11"/>
      <c r="Y29" s="11"/>
      <c r="Z29" s="11"/>
    </row>
    <row r="30" customFormat="false" ht="27.45" hidden="false" customHeight="false" outlineLevel="0" collapsed="false">
      <c r="A30" s="11" t="s">
        <v>377</v>
      </c>
      <c r="B30" s="11" t="s">
        <v>378</v>
      </c>
      <c r="G30" s="11"/>
      <c r="H30" s="11"/>
      <c r="I30" s="11"/>
      <c r="J30" s="11"/>
      <c r="K30" s="11"/>
      <c r="L30" s="11"/>
      <c r="M30" s="11"/>
      <c r="N30" s="11"/>
      <c r="O30" s="11"/>
      <c r="P30" s="11"/>
      <c r="Q30" s="11"/>
      <c r="R30" s="11"/>
      <c r="S30" s="11"/>
      <c r="T30" s="11"/>
      <c r="U30" s="11"/>
      <c r="V30" s="11"/>
      <c r="W30" s="11"/>
      <c r="X30" s="11"/>
      <c r="Y30" s="11"/>
      <c r="Z30" s="11"/>
    </row>
    <row r="31" customFormat="false" ht="79.85" hidden="false" customHeight="false" outlineLevel="0" collapsed="false">
      <c r="A31" s="11" t="s">
        <v>379</v>
      </c>
      <c r="B31" s="11" t="s">
        <v>380</v>
      </c>
      <c r="G31" s="11"/>
      <c r="H31" s="11"/>
      <c r="I31" s="11"/>
      <c r="J31" s="11"/>
      <c r="K31" s="11"/>
      <c r="L31" s="11"/>
      <c r="M31" s="11"/>
      <c r="N31" s="11"/>
      <c r="O31" s="11"/>
      <c r="P31" s="11"/>
      <c r="Q31" s="11"/>
      <c r="R31" s="11"/>
      <c r="S31" s="11"/>
      <c r="T31" s="11"/>
      <c r="U31" s="11"/>
      <c r="V31" s="11"/>
      <c r="W31" s="11"/>
      <c r="X31" s="11"/>
      <c r="Y31" s="11"/>
      <c r="Z31" s="11"/>
    </row>
    <row r="32" customFormat="false" ht="66.75" hidden="false" customHeight="false" outlineLevel="0" collapsed="false">
      <c r="A32" s="11" t="s">
        <v>381</v>
      </c>
      <c r="B32" s="11" t="s">
        <v>382</v>
      </c>
      <c r="G32" s="11"/>
      <c r="H32" s="11"/>
      <c r="I32" s="11"/>
      <c r="J32" s="11"/>
      <c r="K32" s="11"/>
      <c r="L32" s="11"/>
      <c r="M32" s="11"/>
      <c r="N32" s="11"/>
      <c r="O32" s="11"/>
      <c r="P32" s="11"/>
      <c r="Q32" s="11"/>
      <c r="R32" s="11"/>
      <c r="S32" s="11"/>
      <c r="T32" s="11"/>
      <c r="U32" s="11"/>
      <c r="V32" s="11"/>
      <c r="W32" s="11"/>
      <c r="X32" s="11"/>
      <c r="Y32" s="11"/>
      <c r="Z32" s="11"/>
    </row>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RowHeight="12.8"/>
  <cols>
    <col collapsed="false" hidden="false" max="1" min="1" style="0" width="12.9591836734694"/>
    <col collapsed="false" hidden="false" max="2" min="2" style="0" width="41.8214285714286"/>
  </cols>
  <sheetData>
    <row r="1" customFormat="false" ht="14.35" hidden="false" customHeight="false" outlineLevel="0" collapsed="false">
      <c r="A1" s="2" t="s">
        <v>0</v>
      </c>
      <c r="B1" s="3" t="s">
        <v>1</v>
      </c>
    </row>
    <row r="2" customFormat="false" ht="40.55" hidden="false" customHeight="false" outlineLevel="0" collapsed="false">
      <c r="A2" s="13" t="str">
        <f aca="false">HYPERLINK("https://drive.google.com/open?id=0B4To3aqugoWYSklXQ0hESzRXSXM","1980-090B")</f>
        <v>1980-090B</v>
      </c>
      <c r="B2" s="11" t="s">
        <v>383</v>
      </c>
    </row>
    <row r="3" customFormat="false" ht="27.45" hidden="false" customHeight="false" outlineLevel="0" collapsed="false">
      <c r="A3" s="13" t="str">
        <f aca="false">HYPERLINK("https://drive.google.com/open?id=0B4To3aqugoWYS1lHT3RnNm92N2s","1994-031F")</f>
        <v>1994-031F</v>
      </c>
      <c r="B3" s="11" t="s">
        <v>384</v>
      </c>
    </row>
    <row r="4" customFormat="false" ht="14.35" hidden="false" customHeight="false" outlineLevel="0" collapsed="false">
      <c r="A4" s="13" t="str">
        <f aca="false">HYPERLINK("https://drive.google.com/open?id=0B4To3aqugoWYdDdkTE5BRnMxLVE","1997-009B")</f>
        <v>1997-009B</v>
      </c>
      <c r="B4" s="11" t="s">
        <v>385</v>
      </c>
    </row>
    <row r="5" customFormat="false" ht="40.55" hidden="false" customHeight="false" outlineLevel="0" collapsed="false">
      <c r="A5" s="13" t="str">
        <f aca="false">HYPERLINK("https://drive.google.com/open?id=0B4To3aqugoWYOEswMktrSWM1Tmc","1998-001A")</f>
        <v>1998-001A</v>
      </c>
      <c r="B5" s="11" t="s">
        <v>386</v>
      </c>
    </row>
    <row r="6" customFormat="false" ht="40.55" hidden="false" customHeight="false" outlineLevel="0" collapsed="false">
      <c r="A6" s="13" t="str">
        <f aca="false">HYPERLINK("https://drive.google.com/open?id=0BxUh8B78rv1_TVJmSm1kZ29XSkk","1998-017B")</f>
        <v>1998-017B</v>
      </c>
      <c r="B6" s="11" t="s">
        <v>387</v>
      </c>
    </row>
    <row r="7" customFormat="false" ht="66.75" hidden="false" customHeight="false" outlineLevel="0" collapsed="false">
      <c r="A7" s="13" t="str">
        <f aca="false">HYPERLINK("https://drive.google.com/open?id=0B4To3aqugoWYV3J5d19YRFl0SmM","1999-024A")</f>
        <v>1999-024A</v>
      </c>
      <c r="B7" s="11" t="s">
        <v>388</v>
      </c>
    </row>
    <row r="8" customFormat="false" ht="66.75" hidden="false" customHeight="false" outlineLevel="0" collapsed="false">
      <c r="A8" s="13" t="str">
        <f aca="false">HYPERLINK("https://drive.google.com/open?id=0B4To3aqugoWYWHoyM1JuelluSFE","2000-034A")</f>
        <v>2000-034A</v>
      </c>
      <c r="B8" s="11" t="s">
        <v>389</v>
      </c>
    </row>
    <row r="9" customFormat="false" ht="79.85" hidden="false" customHeight="false" outlineLevel="0" collapsed="false">
      <c r="A9" s="13" t="str">
        <f aca="false">HYPERLINK("https://drive.google.com/open?id=0B4To3aqugoWYT0RoSnN4TWtra2s","2000-043")</f>
        <v>2000-043</v>
      </c>
      <c r="B9" s="11" t="s">
        <v>390</v>
      </c>
    </row>
    <row r="10" customFormat="false" ht="27.45" hidden="false" customHeight="false" outlineLevel="0" collapsed="false">
      <c r="A10" s="13" t="str">
        <f aca="false">HYPERLINK("https://drive.google.com/open?id=0BxUh8B78rv1_SEpMNUxiUVNzTjg","2000-138A")</f>
        <v>2000-138A</v>
      </c>
      <c r="B10" s="11" t="s">
        <v>391</v>
      </c>
    </row>
    <row r="11" customFormat="false" ht="14.35" hidden="false" customHeight="false" outlineLevel="0" collapsed="false">
      <c r="A11" s="13" t="str">
        <f aca="false">HYPERLINK("https://drive.google.com/open?id=0B4To3aqugoWYZ1JOeXFkdDhaWDg","2001-008")</f>
        <v>2001-008</v>
      </c>
      <c r="B11" s="11" t="s">
        <v>392</v>
      </c>
    </row>
    <row r="12" customFormat="false" ht="66.75" hidden="false" customHeight="false" outlineLevel="0" collapsed="false">
      <c r="A12" s="11" t="s">
        <v>393</v>
      </c>
      <c r="B12" s="11" t="s">
        <v>394</v>
      </c>
    </row>
    <row r="13" customFormat="false" ht="27.45" hidden="false" customHeight="false" outlineLevel="0" collapsed="false">
      <c r="A13" s="11" t="s">
        <v>395</v>
      </c>
      <c r="B13" s="11" t="s">
        <v>396</v>
      </c>
    </row>
    <row r="14" customFormat="false" ht="14.35" hidden="false" customHeight="false" outlineLevel="0" collapsed="false">
      <c r="A14" s="11" t="s">
        <v>397</v>
      </c>
      <c r="B14" s="11" t="s">
        <v>398</v>
      </c>
    </row>
    <row r="15" customFormat="false" ht="119.1" hidden="false" customHeight="false" outlineLevel="0" collapsed="false">
      <c r="A15" s="11" t="s">
        <v>399</v>
      </c>
      <c r="B15" s="11" t="s">
        <v>400</v>
      </c>
    </row>
    <row r="16" customFormat="false" ht="184.55" hidden="false" customHeight="false" outlineLevel="0" collapsed="false">
      <c r="A16" s="11" t="s">
        <v>401</v>
      </c>
      <c r="B16" s="11" t="s">
        <v>402</v>
      </c>
    </row>
    <row r="17" customFormat="false" ht="14.35" hidden="false" customHeight="false" outlineLevel="0" collapsed="false">
      <c r="A17" s="11" t="s">
        <v>403</v>
      </c>
      <c r="B17" s="11" t="s">
        <v>404</v>
      </c>
    </row>
    <row r="18" customFormat="false" ht="40.55" hidden="false" customHeight="false" outlineLevel="0" collapsed="false">
      <c r="A18" s="11" t="s">
        <v>405</v>
      </c>
      <c r="B18" s="11" t="s">
        <v>406</v>
      </c>
    </row>
    <row r="19" customFormat="false" ht="14.35" hidden="false" customHeight="false" outlineLevel="0" collapsed="false">
      <c r="A19" s="11" t="s">
        <v>407</v>
      </c>
      <c r="B19" s="11" t="s">
        <v>408</v>
      </c>
    </row>
    <row r="20" customFormat="false" ht="92.9" hidden="false" customHeight="false" outlineLevel="0" collapsed="false">
      <c r="A20" s="11" t="s">
        <v>409</v>
      </c>
      <c r="B20" s="11" t="s">
        <v>410</v>
      </c>
    </row>
    <row r="21" customFormat="false" ht="27.45" hidden="false" customHeight="false" outlineLevel="0" collapsed="false">
      <c r="A21" s="11" t="s">
        <v>411</v>
      </c>
      <c r="B21" s="11" t="s">
        <v>412</v>
      </c>
    </row>
    <row r="22" customFormat="false" ht="40.55" hidden="false" customHeight="false" outlineLevel="0" collapsed="false">
      <c r="A22" s="11" t="s">
        <v>413</v>
      </c>
      <c r="B22" s="11" t="s">
        <v>414</v>
      </c>
    </row>
    <row r="23" customFormat="false" ht="197.65" hidden="false" customHeight="false" outlineLevel="0" collapsed="false">
      <c r="A23" s="11" t="s">
        <v>415</v>
      </c>
      <c r="B23" s="11" t="s">
        <v>416</v>
      </c>
    </row>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7.1989795918367"/>
    <col collapsed="false" hidden="false" max="2" min="2" style="0" width="60.0816326530612"/>
  </cols>
  <sheetData>
    <row r="1" customFormat="false" ht="14.45" hidden="false" customHeight="false" outlineLevel="0" collapsed="false">
      <c r="A1" s="2" t="s">
        <v>0</v>
      </c>
      <c r="B1" s="3" t="s">
        <v>1</v>
      </c>
    </row>
    <row r="2" customFormat="false" ht="40.55" hidden="false" customHeight="false" outlineLevel="0" collapsed="false">
      <c r="A2" s="14" t="str">
        <f aca="false">HYPERLINK("https://drive.google.com/file/d/0Byl_qxkqW6EWQVFLWkltbmJwWnc/view?usp=sharing","2004_AO171")</f>
        <v>2004_AO171</v>
      </c>
      <c r="B2" s="15" t="s">
        <v>417</v>
      </c>
    </row>
    <row r="3" customFormat="false" ht="40.55" hidden="false" customHeight="false" outlineLevel="0" collapsed="false">
      <c r="A3" s="14" t="str">
        <f aca="false">HYPERLINK("https://drive.google.com/file/d/0Byl_qxkqW6EWaE5mYWNKbzhOcGs/view?usp=sharing","2004_AO177")</f>
        <v>2004_AO177</v>
      </c>
      <c r="B3" s="15" t="s">
        <v>418</v>
      </c>
    </row>
    <row r="4" customFormat="false" ht="27.45" hidden="false" customHeight="false" outlineLevel="0" collapsed="false">
      <c r="A4" s="14" t="str">
        <f aca="false">HYPERLINK("https://drive.google.com/file/d/0Byl_qxkqW6EWS3lBYUhVckFZQTA/view?usp=sharing","2010_AO004")</f>
        <v>2010_AO004</v>
      </c>
      <c r="B4" s="15" t="s">
        <v>419</v>
      </c>
    </row>
    <row r="5" customFormat="false" ht="27.45" hidden="false" customHeight="false" outlineLevel="0" collapsed="false">
      <c r="A5" s="14" t="str">
        <f aca="false">HYPERLINK("https://drive.google.com/file/d/0Byl_qxkqW6EWS3lBYUhVckFZQTA/view?usp=sharing","2010_AO032")</f>
        <v>2010_AO032</v>
      </c>
      <c r="B5" s="15" t="s">
        <v>420</v>
      </c>
    </row>
    <row r="6" customFormat="false" ht="119.1" hidden="false" customHeight="false" outlineLevel="0" collapsed="false">
      <c r="A6" s="14" t="str">
        <f aca="false">HYPERLINK("https://drive.google.com/file/d/0Byl_qxkqW6EWRG1fUlNZWTdzNUE/view?usp=sharing","2011_AO0018")</f>
        <v>2011_AO0018</v>
      </c>
      <c r="B6" s="15" t="s">
        <v>421</v>
      </c>
    </row>
    <row r="7" customFormat="false" ht="40.55" hidden="false" customHeight="false" outlineLevel="0" collapsed="false">
      <c r="A7" s="14" t="str">
        <f aca="false">HYPERLINK("https://drive.google.com/file/d/0Byl_qxkqW6EWYW1xMGdTODY2QVU/view?usp=sharing","2012_AO0007")</f>
        <v>2012_AO0007</v>
      </c>
      <c r="B7" s="15" t="s">
        <v>422</v>
      </c>
    </row>
    <row r="8" customFormat="false" ht="236.9" hidden="false" customHeight="false" outlineLevel="0" collapsed="false">
      <c r="A8" s="14" t="str">
        <f aca="false">HYPERLINK("https://drive.google.com/open?id=0Byl_qxkqW6EWOGduTWVfY1h5N2c","2015_AO0009")</f>
        <v>2015_AO0009</v>
      </c>
      <c r="B8" s="15" t="s">
        <v>423</v>
      </c>
    </row>
    <row r="9" customFormat="false" ht="106" hidden="false" customHeight="false" outlineLevel="0" collapsed="false">
      <c r="A9" s="14" t="str">
        <f aca="false">HYPERLINK("https://drive.google.com/open?id=0B4To3aqugoWYNTlyLXI1dHp1RWs","2017_AO0001")</f>
        <v>2017_AO0001</v>
      </c>
      <c r="B9" s="15" t="s">
        <v>424</v>
      </c>
    </row>
    <row r="10" customFormat="false" ht="14.35" hidden="false" customHeight="false" outlineLevel="0" collapsed="false">
      <c r="A10" s="16" t="str">
        <f aca="false">HYPERLINK("https://drive.google.com/open?id=0Byl_qxkqW6EWdWhFUGNPVGkyRms","2005_AO006")</f>
        <v>2005_AO006</v>
      </c>
      <c r="B10" s="17" t="s">
        <v>425</v>
      </c>
    </row>
    <row r="11" customFormat="false" ht="27.45" hidden="false" customHeight="false" outlineLevel="0" collapsed="false">
      <c r="A11" s="16" t="str">
        <f aca="false">HYPERLINK("https://drive.google.com/open?id=0Byl_qxkqW6EWNFUta0NROTdfWlU","1998_AO019")</f>
        <v>1998_AO019</v>
      </c>
      <c r="B11" s="17" t="s">
        <v>426</v>
      </c>
    </row>
    <row r="12" customFormat="false" ht="40.55" hidden="false" customHeight="false" outlineLevel="0" collapsed="false">
      <c r="A12" s="16" t="str">
        <f aca="false">HYPERLINK("https://drive.google.com/open?id=0Byl_qxkqW6EWYmllaUl3OVVyQnM","2011_AO017")</f>
        <v>2011_AO017</v>
      </c>
      <c r="B12" s="17" t="s">
        <v>427</v>
      </c>
    </row>
    <row r="13" customFormat="false" ht="79.85" hidden="false" customHeight="false" outlineLevel="0" collapsed="false">
      <c r="A13" s="16" t="str">
        <f aca="false">HYPERLINK("https://drive.google.com/open?id=0B4To3aqugoWYZGpsTkU0Y1ROZ3c","2016_AO0001")</f>
        <v>2016_AO0001</v>
      </c>
      <c r="B13" s="17" t="s">
        <v>428</v>
      </c>
    </row>
    <row r="14" customFormat="false" ht="66.75" hidden="false" customHeight="false" outlineLevel="0" collapsed="false">
      <c r="A14" s="16" t="str">
        <f aca="false">HYPERLINK("https://drive.google.com/open?id=0Byl_qxkqW6EWVHpQd3FONExXMTA","1990_AO089A")</f>
        <v>1990_AO089A</v>
      </c>
      <c r="B14" s="17" t="s">
        <v>429</v>
      </c>
    </row>
    <row r="15" customFormat="false" ht="27.45" hidden="false" customHeight="false" outlineLevel="0" collapsed="false">
      <c r="A15" s="16" t="str">
        <f aca="false">HYPERLINK("https://drive.google.com/open?id=0Byl_qxkqW6EWNk5iVVRUSlZXVms","1997_AO009B")</f>
        <v>1997_AO009B</v>
      </c>
      <c r="B15" s="17" t="s">
        <v>430</v>
      </c>
    </row>
    <row r="16" customFormat="false" ht="66.75" hidden="false" customHeight="false" outlineLevel="0" collapsed="false">
      <c r="A16" s="16" t="str">
        <f aca="false">HYPERLINK("https://drive.google.com/open?id=0Byl_qxkqW6EWNlc3VXYtcWhMNDA","1995_AO016A")</f>
        <v>1995_AO016A</v>
      </c>
      <c r="B16" s="17" t="s">
        <v>431</v>
      </c>
    </row>
    <row r="17" customFormat="false" ht="79.85" hidden="false" customHeight="false" outlineLevel="0" collapsed="false">
      <c r="A17" s="16" t="str">
        <f aca="false">HYPERLINK("https://drive.google.com/open?id=0Byl_qxkqW6EWZkt5bjRnX0NFZzQ","2011_AO0003")</f>
        <v>2011_AO0003</v>
      </c>
      <c r="B17" s="17" t="s">
        <v>432</v>
      </c>
    </row>
    <row r="18" customFormat="false" ht="66.75" hidden="false" customHeight="false" outlineLevel="0" collapsed="false">
      <c r="A18" s="16" t="str">
        <f aca="false">HYPERLINK("https://drive.google.com/open?id=0Byl_qxkqW6EWQ3JhTGtDaGstdUk","2016_AO0014")</f>
        <v>2016_AO0014</v>
      </c>
      <c r="B18" s="17" t="s">
        <v>433</v>
      </c>
    </row>
    <row r="19" customFormat="false" ht="92.9" hidden="false" customHeight="false" outlineLevel="0" collapsed="false">
      <c r="A19" s="16" t="str">
        <f aca="false">HYPERLINK("https://drive.google.com/open?id=0Byl_qxkqW6EWQ3JhTGtDaGstdUk","2012_AO0029")</f>
        <v>2012_AO0029</v>
      </c>
      <c r="B19" s="17" t="s">
        <v>434</v>
      </c>
    </row>
    <row r="20" customFormat="false" ht="119.1" hidden="false" customHeight="false" outlineLevel="0" collapsed="false">
      <c r="A20" s="16" t="str">
        <f aca="false">HYPERLINK("https://drive.google.com/open?id=0Byl_qxkqW6EWcV94TmVwM2FUN2M","2003_AO122")</f>
        <v>2003_AO122</v>
      </c>
      <c r="B20" s="17" t="s">
        <v>435</v>
      </c>
    </row>
    <row r="21" customFormat="false" ht="40.55" hidden="false" customHeight="false" outlineLevel="0" collapsed="false">
      <c r="A21" s="16" t="str">
        <f aca="false">HYPERLINK("https://drive.google.com/open?id=0Byl_qxkqW6EWSFBLQ3VzLS1zZlU","2007_AO004")</f>
        <v>2007_AO004</v>
      </c>
      <c r="B21" s="17" t="s">
        <v>436</v>
      </c>
    </row>
    <row r="22" customFormat="false" ht="106" hidden="false" customHeight="false" outlineLevel="0" collapsed="false">
      <c r="A22" s="16" t="str">
        <f aca="false">HYPERLINK("https://drive.google.com/open?id=0Byl_qxkqW6EWSFBLQ3VzLS1zZlU","2007_AO0009")</f>
        <v>2007_AO0009</v>
      </c>
      <c r="B22" s="17" t="s">
        <v>437</v>
      </c>
    </row>
    <row r="23" customFormat="false" ht="79.85" hidden="false" customHeight="false" outlineLevel="0" collapsed="false">
      <c r="A23" s="16" t="str">
        <f aca="false">HYPERLINK("https://drive.google.com/open?id=0Byl_qxkqW6EWeGpoZTRTVVdza2s","2001_AO008")</f>
        <v>2001_AO008</v>
      </c>
      <c r="B23" s="17" t="s">
        <v>438</v>
      </c>
    </row>
    <row r="24" customFormat="false" ht="27.45" hidden="false" customHeight="false" outlineLevel="0" collapsed="false">
      <c r="A24" s="16" t="str">
        <f aca="false">HYPERLINK("https://drive.google.com/open?id=0Bwin7IR4oi95amtJdFVYUTYxODQ","2010_AO022")</f>
        <v>2010_AO022</v>
      </c>
      <c r="B24" s="17" t="s">
        <v>439</v>
      </c>
    </row>
    <row r="25" customFormat="false" ht="27.45" hidden="false" customHeight="false" outlineLevel="0" collapsed="false">
      <c r="A25" s="16" t="str">
        <f aca="false">HYPERLINK("https://drive.google.com/open?id=0Byl_qxkqW6EWMk51QzRpZzdTMG8","2009_AO023")</f>
        <v>2009_AO023</v>
      </c>
      <c r="B25" s="17" t="s">
        <v>440</v>
      </c>
    </row>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572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en-PH</dc:language>
  <cp:lastModifiedBy/>
  <dcterms:modified xsi:type="dcterms:W3CDTF">2017-09-02T22:11:59Z</dcterms:modified>
  <cp:revision>4</cp:revision>
  <dc:subject/>
  <dc:title/>
</cp:coreProperties>
</file>