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geriatrics.csv"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<sst xmlns="http://schemas.openxmlformats.org/spreadsheetml/2006/main" count="101" uniqueCount="82">
  <si>
    <t xml:space="preserve">AO</t>
  </si>
  <si>
    <t xml:space="preserve">Keywords</t>
  </si>
  <si>
    <t xml:space="preserve">LDA</t>
  </si>
  <si>
    <t xml:space="preserve">VEC</t>
  </si>
  <si>
    <t xml:space="preserve">Final Keywords</t>
  </si>
  <si>
    <t xml:space="preserve">malignant neoplasms  mortality  morbidity  non-communicable diseases  cancer  Cancer Control activities  Non-Communicable Disease Control Service  Philippine Cancer Control Program  survival rates  quality of life  cancer victims  control of cancer  education  prevention  early detection  Cancer Management Capabilities  health education</t>
  </si>
  <si>
    <t xml:space="preserve">program facility care doh system development training agency management year level government department resource quality policy drug unit area time</t>
  </si>
  <si>
    <t xml:space="preserve">(CDC). Study; NHSBCSP Prevention Awareness GELCAPS CHAIPI NPCDCS Medicinein residential-fire</t>
  </si>
  <si>
    <t xml:space="preserve">malignant neoplasms  mortality  morbidity  non-communicable diseases  cancer  Cancer Control activities  Non-Communicable Disease Control Service  Philippine Cancer Control Program  survival rates  quality of life  cancer victims  control of cancer  education  prevention  early detection  Cancer Management Capabilities  health education Prevention Awareness drug  philippine national aids council, medicines access program, prospective donor</t>
  </si>
  <si>
    <t xml:space="preserve">20-65 years old  diabetes  prevalence  chronic  chronic disabling disorder  wellness  Non-Communicable Disease Control  non-communicable disease  quality of life  diabetics  Diabetes Prevention and Control Program  morbidity  mortality  education  early diagnosis  management  nutrition  exercise  anti-smoking</t>
  </si>
  <si>
    <t xml:space="preserve">program disease system case facility activity report training area doh level development unit implementation government blood control management year center</t>
  </si>
  <si>
    <t xml:space="preserve">CNCDs Case-finding life-style-related diseases.11 chronic-disease adulthood.4 prevention.11 co-morbidity risk-factor STI/RTI</t>
  </si>
  <si>
    <t xml:space="preserve">20-65 years old diabetes prevalence chronic chronic disabling disorder wellness Non-Communicable Disease Control non-communicable disease quality of life diabetics Diabetes Prevention and Control Program morbidity mortality education early diagnosis management nutrition exercise anti-smoking lifestyle-related diseases chronic-disease adulthood cancer center respiratory infection </t>
  </si>
  <si>
    <t xml:space="preserve">National Treatment and Rehabilitation Program  rehabiliation  rehabilitate  preventive  therapeutic</t>
  </si>
  <si>
    <t xml:space="preserve">doh training facility laboratory activity center patient level case policy development area implementation committee regulation government program treatment agency water</t>
  </si>
  <si>
    <t xml:space="preserve">Preventative Preventive Rehabilitative Programs Initiatives Medicinein Management Implementation Interventions EHSIC</t>
  </si>
  <si>
    <t xml:space="preserve">National Treatment and Rehabilitation Program  rehabiliation  rehabilitate  preventive  therapeutic preventive rehabilitative avoidable blindness, eye health, refractive error, national prevention, behavior change, pap smear, progression, blindness program</t>
  </si>
  <si>
    <t xml:space="preserve">Cervical cancer  cancer  women  breast cancer  most common cancer  pre-cancerous</t>
  </si>
  <si>
    <t xml:space="preserve">cancers CRC PCa colorectal prostate caner cancer.2 cancer(PCa) cancer.5 cancer.12</t>
  </si>
  <si>
    <t xml:space="preserve">Cervical cancer  cancer  women  breast cancer  most common cancer  pre-cancerous cancerns </t>
  </si>
  <si>
    <t xml:space="preserve">mental health  mental disorders  neurological disorders  abuse of alcohol and drugs  mental illness  psychiatric facility  psychiatric facilities  suicide  substance abuse  morbidity  mortality  disability  complications from mental disorder  healthy  lifestyle  less stressful life  good health  good state of mental health  better quality of life  quality of life  mental health care  mental health initiatives</t>
  </si>
  <si>
    <t xml:space="preserve">drug facility system care patient product medicine doh philippine program department food regulation standard government policy provision act development rule</t>
  </si>
  <si>
    <t xml:space="preserve">psychosocial psychological psycho-social care-related psychological/ problems psychological/mental affect/mood health.32 non-mental</t>
  </si>
  <si>
    <t xml:space="preserve">mental health  mental disorders  neurological disorders  abuse of alcohol and drugs  mental illness  psychiatric facility  psychiatric facilities  suicide  substance abuse  morbidity  mortality  disability  complications from mental disorder  healthy  lifestyle  less stressful life  good health  good state of mental health  better quality of life  quality of life  mental health care  mental health initiatives drug medicine psychosocial psychological psycho-social care-related psychological problems psychological/mental affect/mood health non-mental</t>
  </si>
  <si>
    <t xml:space="preserve">smoking  smoking cessation  National Tobacco Control  Healthy Lifestyle Program  cvd  cancer  diabetes  diabetes mellitus  acquired lung diseases  lung cancer  cardiovascular diseases  death rate  smokers  smoking-related  deaths  cause of death  stop smoking  pneumonia  bronchitis  asthma  Cardiovascular Disease Program  smoke-free  tobacco control  current smoker  successful quitting  smoker  smoking cessation clinic  health risks  quitting the habit  Framework Convention on Tobacco Control  lung  smoke-free environment  health education  chronic diseases</t>
  </si>
  <si>
    <t xml:space="preserve">CNCDs residential-fire tobacco-related Smoking cessation/reduction tobacco-caused tobacco-smoking smoking.20 smoking.4 cigarette</t>
  </si>
  <si>
    <t xml:space="preserve">smoking  smoking cessation  National Tobacco Control  Healthy Lifestyle Program  cvd  cancer  diabetes  diabetes mellitus  acquired lung diseases  lung cancer  cardiovascular diseases  death rate  smokers  smoking-related  deaths  cause of death  stop smoking  pneumonia  bronchitis  asthma  Cardiovascular Disease Program  smoke-free  tobacco control  current smoker  successful quitting  smoker  smoking cessation clinic  health risks  quitting the habit  Framework Convention on Tobacco Control  lung  smoke-free environment  health education  chronic diseases disease tobacco-related smoking cessation/reduction tobacco-caused tobacco-smoking cigarette asthma, current smoker, respiratory</t>
  </si>
  <si>
    <t xml:space="preserve">senior citizens  senior citizens act  older people  60 years or older  elderly  senior population  office of senior citizens affairs  OSCA   Expanded Senior Citizens Act of 2003</t>
  </si>
  <si>
    <t xml:space="preserve">residents seniors employees retirees CBOVs applicants JBHI government female-heads institutions</t>
  </si>
  <si>
    <t xml:space="preserve">senior citizens  senior citizens act  older people  60 years or older  elderly  senior population  office of senior citizens affairs  OSCA   Expanded Senior Citizens Act of 2003 seniors retirees </t>
  </si>
  <si>
    <t xml:space="preserve">older population  older people  elderly  Expanded Senior Citizens Act of 2003  senior population  quality health  sixty (60) years of age  medicines</t>
  </si>
  <si>
    <t xml:space="preserve">WLWHIV 65+ community-dwellers mammography-use aged persons JBHI adults non-institutionalised people.13</t>
  </si>
  <si>
    <t xml:space="preserve">older population  older people  elderly  Expanded Senior Citizens Act of 2003  senior population  quality health  sixty (60) years of age  medicines aged persons mammography-use </t>
  </si>
  <si>
    <t xml:space="preserve">Cervical cancer  cancer  killer disease  women</t>
  </si>
  <si>
    <t xml:space="preserve">cancers cancer.2 caner CRC cancer.5 PCa breast cancer.2,3 cancer1 cancer.9</t>
  </si>
  <si>
    <t xml:space="preserve">Cervical cancer  cancer  killer disease  women cancers breast cancer </t>
  </si>
  <si>
    <t xml:space="preserve">mental health  mental health program  disability  neurological  substance use  disorders  years lived with disability  ylds  global burden of disease  disability-adjusted life years  dalys  depression  suicide  schizophrenia  epilepsy  alcohol  drug abuse  adult population  prevalence  mental disorders  elderly group  mental disability  sadness  confusion  forgetfulness  delusions  no control over the use of cigarettes and alcohol  phobias  Comprehensive Dangerous Drug Act  drug abuse  health promotion  psychosocial care  psychosocial</t>
  </si>
  <si>
    <t xml:space="preserve">medicine doh drug center development policy water facility system program plan agency unit blood management use government information time activity</t>
  </si>
  <si>
    <t xml:space="preserve">psychological/psychiatric co-morbidity psychiatric suicidality psychiatric/psychological psychological psychopathology psychological/mental comorbidity illness</t>
  </si>
  <si>
    <t xml:space="preserve">mental health  mental health program  disability  neurological  substance use  disorders  years lived with disability  ylds  global burden of disease  disability-adjusted life years  dalys  depression  suicide  schizophrenia  epilepsy  alcohol  drug abuse  adult population  prevalence  mental disorders  elderly group  mental disability  sadness  confusion  forgetfulness  delusions  no control over the use of cigarettes and alcohol  phobias  Comprehensive Dangerous Drug Act  drug abuse  health promotion  psychosocial care  psychosocial medicine blood psychological/psychiatric co-morbidity psychiatric suicidality psychiatric/psychological psychological psychopathology psychological/mental comorbidity illness adverse drug event</t>
  </si>
  <si>
    <t xml:space="preserve">tobacco  cause of death  death  smokes  smoking  cigarettes  adult male smokers  tobacco epidemic  tobacco products  smoker  Framework Convention on Tobacco Control  tobacco-related disease  tobacco use</t>
  </si>
  <si>
    <t xml:space="preserve">cigarette non-cigarette filter/nonfilter waterpipe mentholation discount/generic water-pipe argileh status-current bidi</t>
  </si>
  <si>
    <t xml:space="preserve">tobacco  cause of death  death  smokes  smoking  cigarettes  adult male smokers  tobacco epidemic  tobacco products  smoker  Framework Convention on Tobacco Control  tobacco-related disease  tobacco use cigarette non-cigarette filter/nonfilter</t>
  </si>
  <si>
    <t xml:space="preserve">drug-free workplace  drugs  safe working environment  drug use  drug abuse</t>
  </si>
  <si>
    <t xml:space="preserve">drug doh product fund patient government program unit facility medicine provision regulation year food project name chd care management department</t>
  </si>
  <si>
    <t xml:space="preserve">abusable drug(s) nondrug Licit misuse non-drug illicit/street alcohol/ sedative/anxiolytic misuse/abuse</t>
  </si>
  <si>
    <t xml:space="preserve">drug-free workplace  drugs  safe working environment  drug use abusable drug(s) nondrug Licit misuse non-drug illicit/street alcohol/ sedative/anxiolytic misuse/abuse </t>
  </si>
  <si>
    <t xml:space="preserve">Expanded Senior Citizens Act of 2003  senior citizens  health of senior citizens</t>
  </si>
  <si>
    <t xml:space="preserve">government OECTA Government leaders MassCann/NORML officials EADMFR TFELTP NGO MNCPA</t>
  </si>
  <si>
    <t xml:space="preserve">Expanded Senior Citizens Act of 2003  senior citizens  health of senior citizens unbranded generic medicines, generic menu card, </t>
  </si>
  <si>
    <t xml:space="preserve">Psychological  psychiatric disorders  psychological examinations  overseas workers</t>
  </si>
  <si>
    <t xml:space="preserve">psychologic psychosocial psychosomatic psychiatrical mental psycho-social psychiatric/psychological heteroaggressivity Chornobyl-related illnesses</t>
  </si>
  <si>
    <t xml:space="preserve">Psychological  psychiatric disorders  psychological examinations  overseas workers psychologic psychosocial psychosomatic psychiatrical mental psycho-social psychiatric/psychological </t>
  </si>
  <si>
    <t xml:space="preserve">elderly  senior citizens  RA 994  RA 9711  indigent senior citizens  frail  sickly  OSCA  20% discount</t>
  </si>
  <si>
    <t xml:space="preserve">retirees elders J-rank institutionalized homebound seniors institutionalised 55-60-year-old well-educated pensioners</t>
  </si>
  <si>
    <t xml:space="preserve">elderly  senior citizens  RA 994  RA 9711  indigent senior citizens  frail  sickly  OSCA  20% discount retirees elders seniors 55-60-year-old  pensioners homebound </t>
  </si>
  <si>
    <t xml:space="preserve">prevention  chronic  lifestyle  non-communicable disease  Cardiovascular diseases (CVD)  cancers  chronic respiratory diseases  diabetes  lifestyle  lifestyle-related  ncds  unhealthy lifestyle  tobacco use  control  health promotion  morbidity  mortality  life cycle  hypertension  smoking  risk factors  interventions  unhealthy  quality care  preventive  curative  rehabilitative  palliative care</t>
  </si>
  <si>
    <t xml:space="preserve">CNCDs nutrition-related risk-factors life-style-related diet-related chronic-degenerative life-style risk-factor morbidity-related preventions</t>
  </si>
  <si>
    <t xml:space="preserve">prevention  chronic  lifestyle  non-communicable disease  Cardiovascular diseases (CVD)  cancers  chronic respiratory diseases  diabetes  lifestyle  lifestyle-related  ncds  unhealthy lifestyle  tobacco use  control  health promotion  morbidity  mortality  life cycle  hypertension  smoking  risk factors  interventions  unhealthy  quality care  preventive  curative  rehabilitative  palliative care nutrition-related risk-factors life-style-related diet-related chronic-degenerative life-style risk-factor morbidity-related preventions</t>
  </si>
  <si>
    <t xml:space="preserve">indigent senior citizens  chronic medical conditions  elderly  death  An Act to Maximize the Contribution of Senior Citizens to Nation Building  Grant Beneﬁts and Special Privileges and for Other Purposes  indigent senior citizens  Health and Well—being of Older Persons (HWOP)  Coalition- of Citizens for the Elderly (COSE)  National Federation of Senior Citizens’ Associations of the Philippines (NF SCAP)  Confederation of Older Persons Association of the Philippines (COPAP)   residential care facility  abandoned  neglected  unattached  homeless  senior citizens</t>
  </si>
  <si>
    <t xml:space="preserve">CBOVs JBHI ORRAN MHPro Community COPDP MCPCRN ADHC-WR CWISH EADMFR</t>
  </si>
  <si>
    <t xml:space="preserve">Cheaper medicines  free medicines  cancer  mortality  catastrophic disease  quality of life  health  productivity  treatment  women  breast cancer</t>
  </si>
  <si>
    <t xml:space="preserve">malpractise costs.8 LastYL TB-IPC WLWHIV mortality8 risks.7 insurance-covered SHL/LA N-LEI</t>
  </si>
  <si>
    <t xml:space="preserve">Cheaper medicines  free medicines  cancer  mortality  catastrophic disease  quality of life  health  productivity  treatment  women  breast cancer insurance-covered mortality</t>
  </si>
  <si>
    <t xml:space="preserve">older persons  older people  aging population  The Expanded Senior Citizens Act of 2010  senior population  sixty (60) years old  indigent senior citizens  the senior citizen  senior citizens</t>
  </si>
  <si>
    <t xml:space="preserve">residents seniors retirees youth female-heads Canadians CBOVs elders JBHI applicants</t>
  </si>
  <si>
    <t xml:space="preserve">older persons  older people  aging population  The Expanded Senior Citizens Act of 2010  senior population  sixty (60) years old  indigent senior citizens  the senior citizen  senior citizens seniors retirees elders</t>
  </si>
  <si>
    <t xml:space="preserve">ncd  ncd intervention  Strengthening the Prevention and Control of Chronic Lifestyle Related Non Communicable Diseases  chronic lifestyle  non-communicable diseases  morbidity  mortality  disability rates  chronic  lifestyle-related  interventions  chronic care  cardiovascular disease  cancer  diabetes  treatment  chronic respiratory disease  diabetes mellitus  smoking  hypertension  stroke  heart attack  kidney disease  blood pressure  ncd risk assessment  drinks</t>
  </si>
  <si>
    <t xml:space="preserve">CNCDs CVDs risk-factors life-style-related CVD chronic-degenerative diseases.11 cardiocerebrovascular A-CVD diseases(CVD)</t>
  </si>
  <si>
    <t xml:space="preserve">ncd  ncd intervention  Strengthening the Prevention and Control of Chronic Lifestyle Related Non Communicable Diseases  chronic lifestyle  non-communicable diseases  morbidity  mortality  disability rates  chronic  lifestyle-related  interventions  chronic care  cardiovascular disease  cancer  diabetes  treatment  chronic respiratory disease  diabetes mellitus  smoking  hypertension  stroke  heart attack  kidney disease  blood pressure  ncd risk assessment  drinks  CVDs risk-factors life-style-related CVD chronic-degenerative diseases cardiocerebrovascular</t>
  </si>
  <si>
    <t xml:space="preserve">aging  60 years and over  60 years old and over   the Republic Act of 9257  Republic Act 9994  Expanded Senior Citizens Act of 2010  The Expanded Senior Citizen’s Act of 2003  health and wellness of senior citizens  Filipino Older Persons  older population  functional health  chronic degenerative ailments  osteoporosis  dementia  sarcopenia  osteoarthritis  hearing and visual impairment  fractures among others can result in signiﬁcant restrictions in lifestyles  modiﬁcation in recreational and leisure activities  social isolation  poor nutrition  depression  and an overall decrease in the quality of life  national geriatric health agenda  Filipino Senior Citizen  Philippine Plan of Action for Senior Citizens 2012- 2016  active aging  Health and Wellness Program for Senior Citizens  Action on Aging  elderly  Republic Act no. 7432  An Act to Maximize the Contribution of Senior Citizens to Nation Building  Grant Beneﬁts and Special Privileges and for other purposes  An Act Granting Additional Beneﬁts and Privileges to Senior Citizens  Further Amending Republic Act No. 7432  growing older  productive aging  healthy aging  wellness of senior citizen</t>
  </si>
  <si>
    <t xml:space="preserve">CBOVs ORRAN MHPro WLWHIV FY2008-09 NCWD/Youth YMCA/Steps CephSeq ACES170 ADHC-WR</t>
  </si>
  <si>
    <t xml:space="preserve">morbidity  mortality  cancer  cancer prevention  cancer diagnosis  diseases  prevalence  Philippine Cancer Control Program  cancer epidemic  well-being  prevention  screening  diagnosis  palliative care and treatment  end-of-life  quality of life  Cancer Survivorship  Palliative Care   cancer management facilities  cancer education program</t>
  </si>
  <si>
    <t xml:space="preserve">psychooncological early-detection screening/surveillance cancer.48 HIV/AIDS/ART TB-IPC chronic-disease comorbidity-related SHL/LA preventive</t>
  </si>
  <si>
    <t xml:space="preserve">hypertension  diabetes  health clubs  ncds  non-communicable diseases  deaths  causes of deaths  adult population  interventions  health interventions  risk factors  lifestyle  chronic  chronic lifestyle  Hypertension-Diabetes Health Clubs  blood pressure  smoking  diet changes</t>
  </si>
  <si>
    <t xml:space="preserve">program facility food doh patient activity blood policy rule regulation center research system standard requirement care person provision case training</t>
  </si>
  <si>
    <t xml:space="preserve">CNCDs lifestyle-related risk-factors co-morbidities risk-factor life-style-related diet-related life-style obesity.4 CVDs</t>
  </si>
  <si>
    <t xml:space="preserve">hypertension  diabetes  health clubs  ncds  non-communicable diseases  deaths  causes of deaths  adult population  interventions  health interventions  risk factors  lifestyle  chronic  chronic lifestyle  Hypertension-Diabetes Health Clubs  blood pressure  smoking  diet changes lifestyle-related risk-factors co-morbidities risk-factor life-style-related diet-related life-style obesity hypertension diabetes health c, target organ damage, diabetic patient </t>
  </si>
  <si>
    <t xml:space="preserve">Standards of Care for Older Persons  senior citizen  Senior citizens’ ward  geriatric Ward  Filipino Older Persons  Comprehensive Geriatric Assessment (CGA)  adult daycare  Decisional Capacity  older person  gerontology  Geriatric Medicine  Frailty  frail  age associated decline  Geriatric Care  American Geriatric Society  Association of Directors of Geriatric Academic Programs  geriatricians  Home Health Care Service  Long Term Care  Long Term Care Facilities  nursing homes  Rehabilitation facilities  Sub—acute Care</t>
  </si>
  <si>
    <t xml:space="preserve">facility child department unit year drug training doh day regulation agency government center product report health facility program chd month committee</t>
  </si>
  <si>
    <t xml:space="preserve">Nursing IATSIC Community Pediatric Program Pulmonary/Critical Practice AAAHC NCWD/Youth MDEECC</t>
  </si>
  <si>
    <t xml:space="preserve">Standards of Care for Older Persons  senior citizen  Senior citizens’ ward  geriatric Ward  Filipino Older Persons  Comprehensive Geriatric Assessment (CGA)  adult daycare  Decisional Capacity  older person  gerontology  Geriatric Medicine  Frailty  frail  age associated decline  Geriatric Care  American Geriatric Society  Association of Directors of Geriatric Academic Programs  geriatricians  Home Health Care Service  Long Term Care  Long Term Care Facilities  nursing homes  Rehabilitation facilities  Sub—acute Care nursing facility facility program </t>
  </si>
</sst>
</file>

<file path=xl/styles.xml><?xml version="1.0" encoding="utf-8"?>
<styleSheet xmlns="http://schemas.openxmlformats.org/spreadsheetml/2006/main">
  <numFmts count="1">
    <numFmt numFmtId="164" formatCode="General"/>
  </numFmts>
  <fonts count="7">
    <font>
      <sz val="10"/>
      <color rgb="FF000000"/>
      <name val="Arial"/>
      <family val="2"/>
      <charset val="1"/>
    </font>
    <font>
      <sz val="10"/>
      <name val="Arial"/>
      <family val="0"/>
    </font>
    <font>
      <sz val="10"/>
      <name val="Arial"/>
      <family val="0"/>
    </font>
    <font>
      <sz val="10"/>
      <name val="Arial"/>
      <family val="0"/>
    </font>
    <font>
      <sz val="11"/>
      <name val="Cambria"/>
      <family val="1"/>
      <charset val="1"/>
    </font>
    <font>
      <u val="single"/>
      <sz val="11"/>
      <color rgb="FF1155CC"/>
      <name val="Arial"/>
      <family val="2"/>
      <charset val="1"/>
    </font>
    <font>
      <sz val="11"/>
      <color rgb="FF000000"/>
      <name val="Arial"/>
      <family val="2"/>
      <charset val="1"/>
    </font>
  </fonts>
  <fills count="5">
    <fill>
      <patternFill patternType="none"/>
    </fill>
    <fill>
      <patternFill patternType="gray125"/>
    </fill>
    <fill>
      <patternFill patternType="solid">
        <fgColor rgb="FFC9DAF8"/>
        <bgColor rgb="FFC0C0C0"/>
      </patternFill>
    </fill>
    <fill>
      <patternFill patternType="solid">
        <fgColor rgb="FFFFFFFF"/>
        <bgColor rgb="FFFFFFCC"/>
      </patternFill>
    </fill>
    <fill>
      <patternFill patternType="solid">
        <fgColor rgb="FFF4CCCC"/>
        <bgColor rgb="FFC9DAF8"/>
      </patternFill>
    </fill>
  </fills>
  <borders count="2">
    <border diagonalUp="false" diagonalDown="false">
      <left/>
      <right/>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B24" activeCellId="0" sqref="B24"/>
    </sheetView>
  </sheetViews>
  <sheetFormatPr defaultRowHeight="15.75"/>
  <cols>
    <col collapsed="false" hidden="false" max="1" min="1" style="0" width="13.6683673469388"/>
    <col collapsed="false" hidden="false" max="2" min="2" style="0" width="56.5510204081633"/>
    <col collapsed="false" hidden="false" max="3" min="3" style="0" width="53.25"/>
    <col collapsed="false" hidden="false" max="4" min="4" style="0" width="37.5816326530612"/>
    <col collapsed="false" hidden="false" max="5" min="5" style="0" width="34.8724489795918"/>
    <col collapsed="false" hidden="false" max="6" min="6" style="0" width="33.5765306122449"/>
    <col collapsed="false" hidden="false" max="1025" min="7" style="0" width="13.6683673469388"/>
  </cols>
  <sheetData>
    <row r="1" customFormat="false" ht="14.45" hidden="false" customHeight="false" outlineLevel="0" collapsed="false">
      <c r="A1" s="1" t="s">
        <v>0</v>
      </c>
      <c r="B1" s="2" t="s">
        <v>1</v>
      </c>
      <c r="C1" s="2" t="s">
        <v>2</v>
      </c>
      <c r="D1" s="2" t="s">
        <v>3</v>
      </c>
      <c r="E1" s="2" t="s">
        <v>4</v>
      </c>
      <c r="F1" s="2"/>
    </row>
    <row r="2" customFormat="false" ht="172.35" hidden="false" customHeight="false" outlineLevel="0" collapsed="false">
      <c r="A2" s="3" t="str">
        <f aca="false">HYPERLINK("https://drive.google.com/open?id=0Byl_qxkqW6EWVHpQd3FONExXMTA","1990_AO89A")</f>
        <v>1990_AO89A</v>
      </c>
      <c r="B2" s="2" t="s">
        <v>5</v>
      </c>
      <c r="C2" s="2" t="s">
        <v>6</v>
      </c>
      <c r="D2" s="2" t="s">
        <v>7</v>
      </c>
      <c r="E2" s="2" t="s">
        <v>8</v>
      </c>
      <c r="F2" s="2"/>
    </row>
    <row r="3" customFormat="false" ht="15.75" hidden="false" customHeight="false" outlineLevel="0" collapsed="false">
      <c r="A3" s="3" t="str">
        <f aca="false">HYPERLINK("https://drive.google.com/open?id=0Byl_qxkqW6EWNlc3VXYtcWhMNDA","1995_AO016A")</f>
        <v>1995_AO016A</v>
      </c>
      <c r="B3" s="2" t="s">
        <v>9</v>
      </c>
      <c r="C3" s="2" t="s">
        <v>10</v>
      </c>
      <c r="D3" s="2" t="s">
        <v>11</v>
      </c>
      <c r="E3" s="4" t="s">
        <v>12</v>
      </c>
      <c r="F3" s="2"/>
    </row>
    <row r="4" customFormat="false" ht="15.75" hidden="false" customHeight="false" outlineLevel="0" collapsed="false">
      <c r="A4" s="3" t="str">
        <f aca="false">HYPERLINK("https://drive.google.com/open?id=0Byl_qxkqW6EWNk5iVVRUSlZXVms","1997_AO009B")</f>
        <v>1997_AO009B</v>
      </c>
      <c r="B4" s="2" t="s">
        <v>13</v>
      </c>
      <c r="C4" s="2" t="s">
        <v>14</v>
      </c>
      <c r="D4" s="2" t="s">
        <v>15</v>
      </c>
      <c r="E4" s="2" t="s">
        <v>16</v>
      </c>
      <c r="F4" s="2"/>
    </row>
    <row r="5" customFormat="false" ht="15.75" hidden="false" customHeight="false" outlineLevel="0" collapsed="false">
      <c r="A5" s="3" t="str">
        <f aca="false">HYPERLINK("https://drive.google.com/open?id=0Byl_qxkqW6EWNFUta0NROTdfWlU","1998_AO019")</f>
        <v>1998_AO019</v>
      </c>
      <c r="B5" s="2" t="s">
        <v>17</v>
      </c>
      <c r="C5" s="2" t="s">
        <v>14</v>
      </c>
      <c r="D5" s="2" t="s">
        <v>18</v>
      </c>
      <c r="E5" s="2" t="s">
        <v>19</v>
      </c>
      <c r="F5" s="2"/>
    </row>
    <row r="6" customFormat="false" ht="15.75" hidden="false" customHeight="false" outlineLevel="0" collapsed="false">
      <c r="A6" s="3" t="str">
        <f aca="false">HYPERLINK("https://drive.google.com/open?id=0Byl_qxkqW6EWeGpoZTRTVVdza2s","2001_AO008")</f>
        <v>2001_AO008</v>
      </c>
      <c r="B6" s="2" t="s">
        <v>20</v>
      </c>
      <c r="C6" s="2" t="s">
        <v>21</v>
      </c>
      <c r="D6" s="2" t="s">
        <v>22</v>
      </c>
      <c r="E6" s="2" t="s">
        <v>23</v>
      </c>
      <c r="F6" s="2"/>
    </row>
    <row r="7" customFormat="false" ht="15.75" hidden="false" customHeight="false" outlineLevel="0" collapsed="false">
      <c r="A7" s="3" t="str">
        <f aca="false">HYPERLINK("https://drive.google.com/open?id=0Byl_qxkqW6EWcV94TmVwM2FUN2M","2003_AO122")</f>
        <v>2003_AO122</v>
      </c>
      <c r="B7" s="2" t="s">
        <v>24</v>
      </c>
      <c r="C7" s="2" t="s">
        <v>10</v>
      </c>
      <c r="D7" s="2" t="s">
        <v>25</v>
      </c>
      <c r="E7" s="2" t="s">
        <v>26</v>
      </c>
      <c r="F7" s="2"/>
    </row>
    <row r="8" customFormat="false" ht="15.75" hidden="false" customHeight="false" outlineLevel="0" collapsed="false">
      <c r="A8" s="5" t="str">
        <f aca="false">HYPERLINK("https://drive.google.com/file/d/0Byl_qxkqW6EWQVFLWkltbmJwWnc/view?usp=sharing","2004_AO171")</f>
        <v>2004_AO171</v>
      </c>
      <c r="B8" s="2" t="s">
        <v>27</v>
      </c>
      <c r="C8" s="2" t="s">
        <v>21</v>
      </c>
      <c r="D8" s="2" t="s">
        <v>28</v>
      </c>
      <c r="E8" s="2" t="s">
        <v>29</v>
      </c>
      <c r="F8" s="2"/>
    </row>
    <row r="9" customFormat="false" ht="15.75" hidden="false" customHeight="false" outlineLevel="0" collapsed="false">
      <c r="A9" s="5" t="str">
        <f aca="false">HYPERLINK("https://drive.google.com/file/d/0Byl_qxkqW6EWaE5mYWNKbzhOcGs/view?usp=sharing","2004_AO177")</f>
        <v>2004_AO177</v>
      </c>
      <c r="B9" s="2" t="s">
        <v>30</v>
      </c>
      <c r="C9" s="2" t="s">
        <v>14</v>
      </c>
      <c r="D9" s="2" t="s">
        <v>31</v>
      </c>
      <c r="E9" s="2" t="s">
        <v>32</v>
      </c>
      <c r="F9" s="2"/>
    </row>
    <row r="10" customFormat="false" ht="15.75" hidden="false" customHeight="false" outlineLevel="0" collapsed="false">
      <c r="A10" s="3" t="str">
        <f aca="false">HYPERLINK("https://drive.google.com/open?id=0Byl_qxkqW6EWdWhFUGNPVGkyRms","2005_AO006")</f>
        <v>2005_AO006</v>
      </c>
      <c r="B10" s="2" t="s">
        <v>33</v>
      </c>
      <c r="C10" s="2" t="s">
        <v>10</v>
      </c>
      <c r="D10" s="2" t="s">
        <v>34</v>
      </c>
      <c r="E10" s="2" t="s">
        <v>35</v>
      </c>
      <c r="F10" s="2"/>
    </row>
    <row r="11" customFormat="false" ht="15.75" hidden="false" customHeight="false" outlineLevel="0" collapsed="false">
      <c r="A11" s="3" t="str">
        <f aca="false">HYPERLINK("https://drive.google.com/open?id=0Byl_qxkqW6EWSFBLQ3VzLS1zZlU","2007_AO004")</f>
        <v>2007_AO004</v>
      </c>
      <c r="B11" s="2" t="s">
        <v>36</v>
      </c>
      <c r="C11" s="2" t="s">
        <v>37</v>
      </c>
      <c r="D11" s="2" t="s">
        <v>38</v>
      </c>
      <c r="E11" s="2" t="s">
        <v>39</v>
      </c>
      <c r="F11" s="2"/>
    </row>
    <row r="12" customFormat="false" ht="15.75" hidden="false" customHeight="false" outlineLevel="0" collapsed="false">
      <c r="A12" s="3" t="str">
        <f aca="false">HYPERLINK("https://drive.google.com/open?id=0Byl_qxkqW6EWSFBLQ3VzLS1zZlU","2007_AO009")</f>
        <v>2007_AO009</v>
      </c>
      <c r="B12" s="2" t="s">
        <v>40</v>
      </c>
      <c r="C12" s="2" t="s">
        <v>10</v>
      </c>
      <c r="D12" s="2" t="s">
        <v>41</v>
      </c>
      <c r="E12" s="2" t="s">
        <v>42</v>
      </c>
      <c r="F12" s="2"/>
    </row>
    <row r="13" customFormat="false" ht="15.75" hidden="false" customHeight="false" outlineLevel="0" collapsed="false">
      <c r="A13" s="3" t="str">
        <f aca="false">HYPERLINK("https://drive.google.com/open?id=0Byl_qxkqW6EWMk51QzRpZzdTMG8","2009_AO023")</f>
        <v>2009_AO023</v>
      </c>
      <c r="B13" s="2" t="s">
        <v>43</v>
      </c>
      <c r="C13" s="2" t="s">
        <v>44</v>
      </c>
      <c r="D13" s="2" t="s">
        <v>45</v>
      </c>
      <c r="E13" s="2" t="s">
        <v>46</v>
      </c>
      <c r="F13" s="2"/>
    </row>
    <row r="14" customFormat="false" ht="15.75" hidden="false" customHeight="false" outlineLevel="0" collapsed="false">
      <c r="A14" s="5" t="str">
        <f aca="false">HYPERLINK("https://drive.google.com/file/d/0Byl_qxkqW6EWS3lBYUhVckFZQTA/view?usp=sharing","2010_AO004")</f>
        <v>2010_AO004</v>
      </c>
      <c r="B14" s="2" t="s">
        <v>47</v>
      </c>
      <c r="C14" s="2" t="s">
        <v>14</v>
      </c>
      <c r="D14" s="2" t="s">
        <v>48</v>
      </c>
      <c r="E14" s="2" t="s">
        <v>49</v>
      </c>
      <c r="F14" s="2"/>
    </row>
    <row r="15" customFormat="false" ht="15.75" hidden="false" customHeight="false" outlineLevel="0" collapsed="false">
      <c r="A15" s="3" t="str">
        <f aca="false">HYPERLINK("https://drive.google.com/open?id=0Bwin7IR4oi95amtJdFVYUTYxODQ","2010_AO022")</f>
        <v>2010_AO022</v>
      </c>
      <c r="B15" s="2" t="s">
        <v>50</v>
      </c>
      <c r="C15" s="2" t="s">
        <v>14</v>
      </c>
      <c r="D15" s="2" t="s">
        <v>51</v>
      </c>
      <c r="E15" s="2" t="s">
        <v>52</v>
      </c>
      <c r="F15" s="2"/>
    </row>
    <row r="16" customFormat="false" ht="15.75" hidden="false" customHeight="false" outlineLevel="0" collapsed="false">
      <c r="A16" s="5" t="str">
        <f aca="false">HYPERLINK("https://drive.google.com/drive/search?q=2010_AO032","2010_AO032")</f>
        <v>2010_AO032</v>
      </c>
      <c r="B16" s="2" t="s">
        <v>53</v>
      </c>
      <c r="C16" s="2" t="s">
        <v>14</v>
      </c>
      <c r="D16" s="2" t="s">
        <v>54</v>
      </c>
      <c r="E16" s="2" t="s">
        <v>55</v>
      </c>
      <c r="F16" s="2"/>
    </row>
    <row r="17" customFormat="false" ht="198.65" hidden="false" customHeight="false" outlineLevel="0" collapsed="false">
      <c r="A17" s="3" t="str">
        <f aca="false">HYPERLINK("https://drive.google.com/open?id=0Byl_qxkqW6EWZkt5bjRnX0NFZzQ","2011_AO0003")</f>
        <v>2011_AO0003</v>
      </c>
      <c r="B17" s="2" t="s">
        <v>56</v>
      </c>
      <c r="C17" s="2" t="s">
        <v>6</v>
      </c>
      <c r="D17" s="2" t="s">
        <v>57</v>
      </c>
      <c r="E17" s="2" t="s">
        <v>58</v>
      </c>
      <c r="F17" s="2"/>
    </row>
    <row r="18" customFormat="false" ht="211.8" hidden="false" customHeight="false" outlineLevel="0" collapsed="false">
      <c r="A18" s="3" t="str">
        <f aca="false">HYPERLINK("https://drive.google.com/open?id=0Byl_qxkqW6EWYmllaUl3OVVyQnM","2011_AO0017")</f>
        <v>2011_AO0017</v>
      </c>
      <c r="B18" s="2" t="s">
        <v>59</v>
      </c>
      <c r="C18" s="2" t="s">
        <v>21</v>
      </c>
      <c r="D18" s="2" t="s">
        <v>60</v>
      </c>
      <c r="E18" s="2" t="s">
        <v>59</v>
      </c>
      <c r="F18" s="2"/>
    </row>
    <row r="19" customFormat="false" ht="67.1" hidden="false" customHeight="false" outlineLevel="0" collapsed="false">
      <c r="A19" s="5" t="str">
        <f aca="false">HYPERLINK("https://drive.google.com/file/d/0Byl_qxkqW6EWRG1fUlNZWTdzNUE/view?usp=sharing","2011_AO0018")</f>
        <v>2011_AO0018</v>
      </c>
      <c r="B19" s="2" t="s">
        <v>61</v>
      </c>
      <c r="C19" s="2" t="s">
        <v>10</v>
      </c>
      <c r="D19" s="2" t="s">
        <v>62</v>
      </c>
      <c r="E19" s="2" t="s">
        <v>63</v>
      </c>
      <c r="F19" s="2"/>
    </row>
    <row r="20" customFormat="false" ht="80.25" hidden="false" customHeight="false" outlineLevel="0" collapsed="false">
      <c r="A20" s="5" t="str">
        <f aca="false">HYPERLINK("https://drive.google.com/file/d/0Byl_qxkqW6EWYW1xMGdTODY2QVU/view?usp=sharing","2012_AO0007")</f>
        <v>2012_AO0007</v>
      </c>
      <c r="B20" s="2" t="s">
        <v>64</v>
      </c>
      <c r="C20" s="2" t="s">
        <v>10</v>
      </c>
      <c r="D20" s="2" t="s">
        <v>65</v>
      </c>
      <c r="E20" s="2" t="s">
        <v>66</v>
      </c>
      <c r="F20" s="2"/>
    </row>
    <row r="21" customFormat="false" ht="211.8" hidden="false" customHeight="false" outlineLevel="0" collapsed="false">
      <c r="A21" s="3" t="str">
        <f aca="false">HYPERLINK("https://drive.google.com/open?id=0Byl_qxkqW6EWQ3JhTGtDaGstdUk","2012_AO0029")</f>
        <v>2012_AO0029</v>
      </c>
      <c r="B21" s="2" t="s">
        <v>67</v>
      </c>
      <c r="C21" s="2" t="s">
        <v>10</v>
      </c>
      <c r="D21" s="2" t="s">
        <v>68</v>
      </c>
      <c r="E21" s="2" t="s">
        <v>69</v>
      </c>
      <c r="F21" s="2"/>
    </row>
    <row r="22" customFormat="false" ht="422.35" hidden="false" customHeight="false" outlineLevel="0" collapsed="false">
      <c r="A22" s="5" t="str">
        <f aca="false">HYPERLINK("https://drive.google.com/open?id=0Byl_qxkqW6EWOGduTWVfY1h5N2c","2015_AO0009")</f>
        <v>2015_AO0009</v>
      </c>
      <c r="B22" s="2" t="s">
        <v>70</v>
      </c>
      <c r="C22" s="2" t="s">
        <v>37</v>
      </c>
      <c r="D22" s="2" t="s">
        <v>71</v>
      </c>
      <c r="E22" s="2" t="s">
        <v>70</v>
      </c>
      <c r="F22" s="2"/>
    </row>
    <row r="23" customFormat="false" ht="119.7" hidden="false" customHeight="false" outlineLevel="0" collapsed="false">
      <c r="A23" s="3" t="str">
        <f aca="false">HYPERLINK("https://drive.google.com/open?id=0B4To3aqugoWYZGpsTkU0Y1ROZ3c","2016_AO0001")</f>
        <v>2016_AO0001</v>
      </c>
      <c r="B23" s="2" t="s">
        <v>72</v>
      </c>
      <c r="C23" s="2" t="s">
        <v>6</v>
      </c>
      <c r="D23" s="2" t="s">
        <v>73</v>
      </c>
      <c r="E23" s="2" t="s">
        <v>72</v>
      </c>
      <c r="F23" s="2"/>
    </row>
    <row r="24" customFormat="false" ht="172.35" hidden="false" customHeight="false" outlineLevel="0" collapsed="false">
      <c r="A24" s="3" t="str">
        <f aca="false">HYPERLINK("https://drive.google.com/open?id=0Byl_qxkqW6EWQ3JhTGtDaGstdUk","2016_AO0014")</f>
        <v>2016_AO0014</v>
      </c>
      <c r="B24" s="2" t="s">
        <v>74</v>
      </c>
      <c r="C24" s="2" t="s">
        <v>75</v>
      </c>
      <c r="D24" s="2" t="s">
        <v>76</v>
      </c>
      <c r="E24" s="2" t="s">
        <v>77</v>
      </c>
      <c r="F24" s="2"/>
    </row>
    <row r="25" customFormat="false" ht="211.8" hidden="false" customHeight="false" outlineLevel="0" collapsed="false">
      <c r="A25" s="5" t="str">
        <f aca="false">HYPERLINK("https://drive.google.com/open?id=0B4To3aqugoWYNTlyLXI1dHp1RWs","2017_AO0001")</f>
        <v>2017_AO0001</v>
      </c>
      <c r="B25" s="2" t="s">
        <v>78</v>
      </c>
      <c r="C25" s="2" t="s">
        <v>79</v>
      </c>
      <c r="D25" s="2" t="s">
        <v>80</v>
      </c>
      <c r="E25" s="2" t="s">
        <v>81</v>
      </c>
      <c r="F2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en-PH</dc:language>
  <cp:lastModifiedBy/>
  <dcterms:modified xsi:type="dcterms:W3CDTF">2017-09-14T22:05:10Z</dcterms:modified>
  <cp:revision>3</cp:revision>
  <dc:subject/>
  <dc:title/>
</cp:coreProperties>
</file>