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ap\Box\CedersSinai\autoQTL\PSB Manuscript\Supplemental\"/>
    </mc:Choice>
  </mc:AlternateContent>
  <xr:revisionPtr revIDLastSave="0" documentId="13_ncr:1_{631E6934-EB92-44BF-9739-F507937C5445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Stats_Exp1" sheetId="3" r:id="rId1"/>
    <sheet name="Stats_Exp2" sheetId="2" r:id="rId2"/>
    <sheet name="BaseR2_Exp3" sheetId="5" r:id="rId3"/>
    <sheet name="Stats_Exp3" sheetId="4" r:id="rId4"/>
  </sheets>
  <definedNames>
    <definedName name="_xlnm._FilterDatabase" localSheetId="3" hidden="1">Stats_Exp3!$B$1:$B$137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4" l="1"/>
  <c r="C29" i="4"/>
  <c r="M14" i="4"/>
  <c r="J137" i="4"/>
  <c r="I137" i="4"/>
  <c r="H137" i="4"/>
  <c r="G137" i="4"/>
  <c r="F137" i="4"/>
  <c r="E137" i="4"/>
  <c r="D137" i="4"/>
  <c r="C137" i="4"/>
  <c r="J136" i="4"/>
  <c r="I136" i="4"/>
  <c r="H136" i="4"/>
  <c r="G136" i="4"/>
  <c r="F136" i="4"/>
  <c r="E136" i="4"/>
  <c r="D136" i="4"/>
  <c r="C136" i="4"/>
  <c r="J125" i="4"/>
  <c r="I125" i="4"/>
  <c r="H125" i="4"/>
  <c r="G125" i="4"/>
  <c r="F125" i="4"/>
  <c r="E125" i="4"/>
  <c r="D125" i="4"/>
  <c r="C125" i="4"/>
  <c r="J124" i="4"/>
  <c r="I124" i="4"/>
  <c r="H124" i="4"/>
  <c r="G124" i="4"/>
  <c r="F124" i="4"/>
  <c r="E124" i="4"/>
  <c r="D124" i="4"/>
  <c r="C124" i="4"/>
  <c r="J113" i="4"/>
  <c r="I113" i="4"/>
  <c r="H113" i="4"/>
  <c r="G113" i="4"/>
  <c r="F113" i="4"/>
  <c r="E113" i="4"/>
  <c r="D113" i="4"/>
  <c r="C113" i="4"/>
  <c r="J112" i="4"/>
  <c r="I112" i="4"/>
  <c r="H112" i="4"/>
  <c r="G112" i="4"/>
  <c r="F112" i="4"/>
  <c r="E112" i="4"/>
  <c r="D112" i="4"/>
  <c r="C112" i="4"/>
  <c r="J101" i="4"/>
  <c r="I101" i="4"/>
  <c r="H101" i="4"/>
  <c r="G101" i="4"/>
  <c r="F101" i="4"/>
  <c r="E101" i="4"/>
  <c r="D101" i="4"/>
  <c r="C101" i="4"/>
  <c r="J100" i="4"/>
  <c r="I100" i="4"/>
  <c r="H100" i="4"/>
  <c r="G100" i="4"/>
  <c r="F100" i="4"/>
  <c r="E100" i="4"/>
  <c r="D100" i="4"/>
  <c r="C100" i="4"/>
  <c r="J89" i="4"/>
  <c r="I89" i="4"/>
  <c r="H89" i="4"/>
  <c r="G89" i="4"/>
  <c r="F89" i="4"/>
  <c r="E89" i="4"/>
  <c r="D89" i="4"/>
  <c r="C89" i="4"/>
  <c r="J88" i="4"/>
  <c r="I88" i="4"/>
  <c r="H88" i="4"/>
  <c r="G88" i="4"/>
  <c r="F88" i="4"/>
  <c r="E88" i="4"/>
  <c r="D88" i="4"/>
  <c r="C88" i="4"/>
  <c r="J77" i="4"/>
  <c r="I77" i="4"/>
  <c r="H77" i="4"/>
  <c r="G77" i="4"/>
  <c r="F77" i="4"/>
  <c r="E77" i="4"/>
  <c r="D77" i="4"/>
  <c r="C77" i="4"/>
  <c r="J76" i="4"/>
  <c r="I76" i="4"/>
  <c r="H76" i="4"/>
  <c r="G76" i="4"/>
  <c r="F76" i="4"/>
  <c r="E76" i="4"/>
  <c r="D76" i="4"/>
  <c r="C76" i="4"/>
  <c r="J65" i="4"/>
  <c r="I65" i="4"/>
  <c r="H65" i="4"/>
  <c r="G65" i="4"/>
  <c r="F65" i="4"/>
  <c r="E65" i="4"/>
  <c r="D65" i="4"/>
  <c r="C65" i="4"/>
  <c r="J64" i="4"/>
  <c r="I64" i="4"/>
  <c r="H64" i="4"/>
  <c r="G64" i="4"/>
  <c r="F64" i="4"/>
  <c r="E64" i="4"/>
  <c r="D64" i="4"/>
  <c r="C64" i="4"/>
  <c r="J53" i="4"/>
  <c r="I53" i="4"/>
  <c r="H53" i="4"/>
  <c r="G53" i="4"/>
  <c r="F53" i="4"/>
  <c r="E53" i="4"/>
  <c r="D53" i="4"/>
  <c r="C53" i="4"/>
  <c r="J52" i="4"/>
  <c r="I52" i="4"/>
  <c r="H52" i="4"/>
  <c r="G52" i="4"/>
  <c r="F52" i="4"/>
  <c r="E52" i="4"/>
  <c r="D52" i="4"/>
  <c r="C52" i="4"/>
  <c r="J41" i="4"/>
  <c r="I41" i="4"/>
  <c r="H41" i="4"/>
  <c r="G41" i="4"/>
  <c r="F41" i="4"/>
  <c r="E41" i="4"/>
  <c r="D41" i="4"/>
  <c r="C41" i="4"/>
  <c r="J40" i="4"/>
  <c r="I40" i="4"/>
  <c r="H40" i="4"/>
  <c r="G40" i="4"/>
  <c r="F40" i="4"/>
  <c r="E40" i="4"/>
  <c r="D40" i="4"/>
  <c r="C40" i="4"/>
  <c r="D28" i="4"/>
  <c r="E28" i="4"/>
  <c r="F28" i="4"/>
  <c r="G28" i="4"/>
  <c r="H28" i="4"/>
  <c r="I28" i="4"/>
  <c r="J28" i="4"/>
  <c r="D29" i="4"/>
  <c r="E29" i="4"/>
  <c r="F29" i="4"/>
  <c r="G29" i="4"/>
  <c r="H29" i="4"/>
  <c r="I29" i="4"/>
  <c r="J29" i="4"/>
  <c r="C28" i="4"/>
  <c r="C16" i="5"/>
  <c r="D16" i="5"/>
  <c r="E16" i="5"/>
  <c r="F16" i="5"/>
  <c r="G16" i="5"/>
  <c r="H16" i="5"/>
  <c r="I16" i="5"/>
  <c r="J16" i="5"/>
  <c r="K16" i="5"/>
  <c r="B16" i="5"/>
  <c r="B15" i="2"/>
  <c r="C15" i="5"/>
  <c r="D15" i="5"/>
  <c r="E15" i="5"/>
  <c r="F15" i="5"/>
  <c r="G15" i="5"/>
  <c r="H15" i="5"/>
  <c r="I15" i="5"/>
  <c r="J15" i="5"/>
  <c r="K15" i="5"/>
  <c r="B15" i="5"/>
  <c r="E15" i="3"/>
  <c r="D15" i="3"/>
  <c r="C15" i="3"/>
  <c r="B15" i="3"/>
  <c r="E14" i="3"/>
  <c r="D14" i="3"/>
  <c r="B18" i="3" s="1"/>
  <c r="C14" i="3"/>
  <c r="B14" i="3"/>
  <c r="E13" i="3"/>
  <c r="D13" i="3"/>
  <c r="C13" i="3"/>
  <c r="B13" i="3"/>
  <c r="B19" i="3" l="1"/>
  <c r="B20" i="3" s="1"/>
  <c r="E19" i="2"/>
  <c r="H15" i="2"/>
  <c r="G15" i="2"/>
  <c r="F15" i="2"/>
  <c r="E15" i="2"/>
  <c r="D15" i="2"/>
  <c r="C15" i="2"/>
  <c r="H14" i="2"/>
  <c r="G14" i="2"/>
  <c r="E18" i="2" s="1"/>
  <c r="E20" i="2" s="1"/>
  <c r="F14" i="2"/>
  <c r="E14" i="2"/>
  <c r="B19" i="2" s="1"/>
  <c r="D14" i="2"/>
  <c r="C14" i="2"/>
  <c r="B14" i="2"/>
  <c r="H13" i="2"/>
  <c r="G13" i="2"/>
  <c r="F13" i="2"/>
  <c r="E13" i="2"/>
  <c r="D13" i="2"/>
  <c r="C13" i="2"/>
  <c r="B13" i="2"/>
  <c r="B18" i="2" l="1"/>
  <c r="B20" i="2" s="1"/>
</calcChain>
</file>

<file path=xl/sharedStrings.xml><?xml version="1.0" encoding="utf-8"?>
<sst xmlns="http://schemas.openxmlformats.org/spreadsheetml/2006/main" count="173" uniqueCount="123">
  <si>
    <t>Random Seed</t>
  </si>
  <si>
    <t>Total no of Generations</t>
  </si>
  <si>
    <t>No of pipelines in final pareto</t>
  </si>
  <si>
    <t>#ML pipelines in final pareto</t>
  </si>
  <si>
    <t>#LR pipelines in final pareto</t>
  </si>
  <si>
    <t># pipelines with encoders in ML methods</t>
  </si>
  <si>
    <t># 2 level encoder in final pareto</t>
  </si>
  <si>
    <t># 3 level encoder in final pareto</t>
  </si>
  <si>
    <t>Average</t>
  </si>
  <si>
    <t>Total</t>
  </si>
  <si>
    <t>Standard error</t>
  </si>
  <si>
    <t>% ML methods</t>
  </si>
  <si>
    <t>% 2 level encoder in ML</t>
  </si>
  <si>
    <t>% LR methods</t>
  </si>
  <si>
    <t>% 3 level encoder in ML</t>
  </si>
  <si>
    <t>Total %</t>
  </si>
  <si>
    <t>Number of Interactions</t>
  </si>
  <si>
    <t>No of Interactions</t>
  </si>
  <si>
    <t>Average Testing R^2 of ML pipelines in final pareto</t>
  </si>
  <si>
    <t>Testing R^2 of LR</t>
  </si>
  <si>
    <t>%ML Pipelines in final pareto</t>
  </si>
  <si>
    <t>%LR pipelines in final pareto</t>
  </si>
  <si>
    <t>Summary statistics</t>
  </si>
  <si>
    <t>No of interactions</t>
  </si>
  <si>
    <t>Values represent adjusted R^2 of linear regression models without specified interactions</t>
  </si>
  <si>
    <t>Data from each autoQTL output</t>
  </si>
  <si>
    <t>17.8 ± 2.70719</t>
  </si>
  <si>
    <t>0.00078 ± 0.00039</t>
  </si>
  <si>
    <t>-0.00974 ± 0.00148</t>
  </si>
  <si>
    <t>3.6 ± 0.56174</t>
  </si>
  <si>
    <t>2.4 ± 0.61824</t>
  </si>
  <si>
    <t>1.2 ± 0.38873</t>
  </si>
  <si>
    <t>0.67333 ± 0.10287</t>
  </si>
  <si>
    <t>0.32667 ± 0.10287</t>
  </si>
  <si>
    <t>18.2 ± 3.10125</t>
  </si>
  <si>
    <t>0.0473 ± 0.00867</t>
  </si>
  <si>
    <t>-0.00867 ± 0.00164</t>
  </si>
  <si>
    <t>10.2 ± 2.26471</t>
  </si>
  <si>
    <t>9.2 ± 2.27938</t>
  </si>
  <si>
    <t>1 ± 0.33333</t>
  </si>
  <si>
    <t>0.835 ± 0.05924</t>
  </si>
  <si>
    <t>0.165 ± 0.05924</t>
  </si>
  <si>
    <t>15.1 ± 3.06032</t>
  </si>
  <si>
    <t>0.06492 ± 0.00604</t>
  </si>
  <si>
    <t>-0.00897 ± 0.00157</t>
  </si>
  <si>
    <t>10.7 ± 1.59199</t>
  </si>
  <si>
    <t>9 ± 1.84992</t>
  </si>
  <si>
    <t>1.7 ± 0.51747</t>
  </si>
  <si>
    <t>0.78081 ± 0.07754</t>
  </si>
  <si>
    <t>0.21919 ± 0.07754</t>
  </si>
  <si>
    <t>14.9 ± 3.02379</t>
  </si>
  <si>
    <t>0.07917 ± 0.00402</t>
  </si>
  <si>
    <t>-0.00631 ± 0.00116</t>
  </si>
  <si>
    <t>12 ± 1.69312</t>
  </si>
  <si>
    <t>11 ± 1.67995</t>
  </si>
  <si>
    <t>1 ± 0.36515</t>
  </si>
  <si>
    <t>0.91751 ± 0.02931</t>
  </si>
  <si>
    <t>0.08249 ± 0.02931</t>
  </si>
  <si>
    <t>16.2 ± 2.89751</t>
  </si>
  <si>
    <t>0.08588 ± 0.00508</t>
  </si>
  <si>
    <t>-0.0083 ± 0.00131</t>
  </si>
  <si>
    <t>13.6 ± 1.79629</t>
  </si>
  <si>
    <t>12.3 ± 1.81995</t>
  </si>
  <si>
    <t>1.3 ± 0.3</t>
  </si>
  <si>
    <t>0.89638 ± 0.02895</t>
  </si>
  <si>
    <t>0.10362 ± 0.02895</t>
  </si>
  <si>
    <t>24.6 ± 0.4</t>
  </si>
  <si>
    <t>0.11748 ± 0.00254</t>
  </si>
  <si>
    <t>-0.00986 ± 0.00156</t>
  </si>
  <si>
    <t>22.2 ± 1.18134</t>
  </si>
  <si>
    <t>20 ± 1.02198</t>
  </si>
  <si>
    <t>2.2 ± 0.69602</t>
  </si>
  <si>
    <t>0.90597 ± 0.02794</t>
  </si>
  <si>
    <t>0.09403 ± 0.02794</t>
  </si>
  <si>
    <t>20 ± 2.55169</t>
  </si>
  <si>
    <t>0.12767 ± 0.00576</t>
  </si>
  <si>
    <t>-0.00874 ± 0.00119</t>
  </si>
  <si>
    <t>19.9 ± 1.66966</t>
  </si>
  <si>
    <t>18.8 ± 1.89033</t>
  </si>
  <si>
    <t>1.1 ± 0.37859</t>
  </si>
  <si>
    <t>0.92722 ± 0.0307</t>
  </si>
  <si>
    <t>0.07278 ± 0.0307</t>
  </si>
  <si>
    <t>14.4 ± 3.18748</t>
  </si>
  <si>
    <t>0.13614 ± 0.0074</t>
  </si>
  <si>
    <t>-0.00823 ± 0.00136</t>
  </si>
  <si>
    <t>23.2 ± 2.91281</t>
  </si>
  <si>
    <t>20.7 ± 2.67934</t>
  </si>
  <si>
    <t>2.5 ± 0.54263</t>
  </si>
  <si>
    <t>0.88171 ± 0.02304</t>
  </si>
  <si>
    <t>0.11829 ± 0.02304</t>
  </si>
  <si>
    <t>13.8 ± 3.46987</t>
  </si>
  <si>
    <t>0.13437 ± 0.00551</t>
  </si>
  <si>
    <t>-0.00519 ± 0.00148</t>
  </si>
  <si>
    <t>20.9 ± 2.90383</t>
  </si>
  <si>
    <t>17.7 ± 2.95917</t>
  </si>
  <si>
    <t>3.2 ± 0.86667</t>
  </si>
  <si>
    <t>0.83023 ± 0.04696</t>
  </si>
  <si>
    <t>0.16977 ± 0.04696</t>
  </si>
  <si>
    <t>16.3 ± 3.28988</t>
  </si>
  <si>
    <t>0.14292 ± 0.00755</t>
  </si>
  <si>
    <t>-0.00394 ± 0.00205</t>
  </si>
  <si>
    <t>25.5 ± 3.98678</t>
  </si>
  <si>
    <t>22.2 ± 3.94912</t>
  </si>
  <si>
    <t>3.3 ± 0.77531</t>
  </si>
  <si>
    <t>0.83531 ± 0.03655</t>
  </si>
  <si>
    <t>0.16469 ± 0.03655</t>
  </si>
  <si>
    <t>Values represent average from all random seeds used to produce datasets with each number of interactions, from autoQTL outputs</t>
  </si>
  <si>
    <t>Change in average R^2 between each successive interaction</t>
  </si>
  <si>
    <t>0 -&gt; 1</t>
  </si>
  <si>
    <t>1 -&gt; 2</t>
  </si>
  <si>
    <t>2 -&gt; 3</t>
  </si>
  <si>
    <t>3 -&gt; 4</t>
  </si>
  <si>
    <t>4 -&gt; 5</t>
  </si>
  <si>
    <t>5 -&gt; 6</t>
  </si>
  <si>
    <t>6 -&gt; 7</t>
  </si>
  <si>
    <t>7 -&gt; 8</t>
  </si>
  <si>
    <t>8 -&gt; 9</t>
  </si>
  <si>
    <t>Change</t>
  </si>
  <si>
    <t>Interval</t>
  </si>
  <si>
    <t>S4: Statistics of 10 runs with 10 different random seeds on 18 QTL dataset</t>
  </si>
  <si>
    <t>File S4: Statistics of 10 runs with 10 different random seeds on 9 interaction dataset</t>
  </si>
  <si>
    <t>File S4: Base R2 (univariate) for Experiment 3</t>
  </si>
  <si>
    <t>File S4: Statistics of 100 runs with datasets containing 0 -&gt; 9 interactions, produced with different random seeds (Experiment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</si>
</sst>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20" xfId="0" applyBorder="1"/>
    <xf numFmtId="0" fontId="0" fillId="0" borderId="19" xfId="0" applyBorder="1"/>
    <xf numFmtId="0" fontId="0" fillId="0" borderId="0" xfId="0" applyBorder="1"/>
    <xf numFmtId="11" fontId="0" fillId="0" borderId="0" xfId="0" applyNumberFormat="1" applyBorder="1"/>
    <xf numFmtId="0" fontId="0" fillId="0" borderId="21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2" xfId="0" applyBorder="1"/>
    <xf numFmtId="9" fontId="0" fillId="0" borderId="0" xfId="42" applyFont="1" applyBorder="1"/>
    <xf numFmtId="9" fontId="0" fillId="0" borderId="10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Fill="1" applyBorder="1"/>
    <xf numFmtId="0" fontId="0" fillId="0" borderId="21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A2" sqref="A2"/>
    </sheetView>
  </sheetViews>
  <sheetFormatPr defaultColWidth="8.85546875" defaultRowHeight="15" x14ac:dyDescent="0.25"/>
  <cols>
    <col min="1" max="1" width="17.140625" customWidth="1"/>
    <col min="2" max="2" width="24.42578125" customWidth="1"/>
    <col min="3" max="5" width="27.140625" customWidth="1"/>
    <col min="6" max="6" width="29.140625" customWidth="1"/>
    <col min="7" max="7" width="28.42578125" customWidth="1"/>
    <col min="8" max="8" width="26.42578125" customWidth="1"/>
    <col min="9" max="10" width="27.85546875" customWidth="1"/>
    <col min="11" max="11" width="26.85546875" customWidth="1"/>
    <col min="12" max="12" width="27.7109375" customWidth="1"/>
    <col min="13" max="13" width="28.7109375" customWidth="1"/>
    <col min="14" max="14" width="27.28515625" customWidth="1"/>
    <col min="15" max="15" width="26.7109375" customWidth="1"/>
    <col min="16" max="16" width="27.28515625" customWidth="1"/>
    <col min="17" max="17" width="25.42578125" customWidth="1"/>
    <col min="18" max="18" width="28.42578125" customWidth="1"/>
    <col min="19" max="19" width="29.42578125" customWidth="1"/>
    <col min="20" max="20" width="30.28515625" customWidth="1"/>
    <col min="21" max="21" width="26.140625" customWidth="1"/>
    <col min="22" max="22" width="24" customWidth="1"/>
    <col min="23" max="24" width="18.140625" customWidth="1"/>
    <col min="25" max="25" width="19.140625" customWidth="1"/>
    <col min="26" max="26" width="18.7109375" customWidth="1"/>
    <col min="27" max="28" width="21.42578125" customWidth="1"/>
    <col min="29" max="29" width="22.42578125" customWidth="1"/>
    <col min="30" max="30" width="19.42578125" customWidth="1"/>
  </cols>
  <sheetData>
    <row r="1" spans="1:5" x14ac:dyDescent="0.25">
      <c r="A1" t="s">
        <v>119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12</v>
      </c>
      <c r="B3">
        <v>6</v>
      </c>
      <c r="C3">
        <v>5</v>
      </c>
      <c r="D3">
        <v>0</v>
      </c>
      <c r="E3">
        <v>5</v>
      </c>
    </row>
    <row r="4" spans="1:5" x14ac:dyDescent="0.25">
      <c r="A4">
        <v>22</v>
      </c>
      <c r="B4">
        <v>2</v>
      </c>
      <c r="C4">
        <v>2</v>
      </c>
      <c r="D4">
        <v>0</v>
      </c>
      <c r="E4">
        <v>2</v>
      </c>
    </row>
    <row r="5" spans="1:5" x14ac:dyDescent="0.25">
      <c r="A5">
        <v>32</v>
      </c>
      <c r="B5">
        <v>9</v>
      </c>
      <c r="C5">
        <v>2</v>
      </c>
      <c r="D5">
        <v>0</v>
      </c>
      <c r="E5">
        <v>2</v>
      </c>
    </row>
    <row r="6" spans="1:5" x14ac:dyDescent="0.25">
      <c r="A6">
        <v>62</v>
      </c>
      <c r="B6">
        <v>5</v>
      </c>
      <c r="C6">
        <v>10</v>
      </c>
      <c r="D6">
        <v>1</v>
      </c>
      <c r="E6">
        <v>9</v>
      </c>
    </row>
    <row r="7" spans="1:5" x14ac:dyDescent="0.25">
      <c r="A7">
        <v>72</v>
      </c>
      <c r="B7">
        <v>1</v>
      </c>
      <c r="C7">
        <v>8</v>
      </c>
      <c r="D7">
        <v>1</v>
      </c>
      <c r="E7">
        <v>7</v>
      </c>
    </row>
    <row r="8" spans="1:5" x14ac:dyDescent="0.25">
      <c r="A8">
        <v>92</v>
      </c>
      <c r="B8">
        <v>6</v>
      </c>
      <c r="C8">
        <v>11</v>
      </c>
      <c r="D8">
        <v>2</v>
      </c>
      <c r="E8">
        <v>9</v>
      </c>
    </row>
    <row r="9" spans="1:5" x14ac:dyDescent="0.25">
      <c r="A9">
        <v>102</v>
      </c>
      <c r="B9">
        <v>3</v>
      </c>
      <c r="C9">
        <v>9</v>
      </c>
      <c r="D9">
        <v>1</v>
      </c>
      <c r="E9">
        <v>8</v>
      </c>
    </row>
    <row r="10" spans="1:5" x14ac:dyDescent="0.25">
      <c r="A10">
        <v>122</v>
      </c>
      <c r="B10">
        <v>1</v>
      </c>
      <c r="C10">
        <v>7</v>
      </c>
      <c r="D10">
        <v>2</v>
      </c>
      <c r="E10">
        <v>5</v>
      </c>
    </row>
    <row r="11" spans="1:5" x14ac:dyDescent="0.25">
      <c r="A11">
        <v>132</v>
      </c>
      <c r="B11">
        <v>5</v>
      </c>
      <c r="C11">
        <v>8</v>
      </c>
      <c r="D11">
        <v>0</v>
      </c>
      <c r="E11">
        <v>8</v>
      </c>
    </row>
    <row r="12" spans="1:5" x14ac:dyDescent="0.25">
      <c r="A12">
        <v>142</v>
      </c>
      <c r="B12">
        <v>14</v>
      </c>
      <c r="C12">
        <v>8</v>
      </c>
      <c r="D12">
        <v>1</v>
      </c>
      <c r="E12">
        <v>7</v>
      </c>
    </row>
    <row r="13" spans="1:5" x14ac:dyDescent="0.25">
      <c r="A13" t="s">
        <v>8</v>
      </c>
      <c r="B13">
        <f>AVERAGE(B3:B12)</f>
        <v>5.2</v>
      </c>
      <c r="C13">
        <f>AVERAGE(C3:C12)</f>
        <v>7</v>
      </c>
      <c r="D13">
        <f>AVERAGE(D3:D12)</f>
        <v>0.8</v>
      </c>
      <c r="E13">
        <f>AVERAGE(E3:E12)</f>
        <v>6.2</v>
      </c>
    </row>
    <row r="14" spans="1:5" x14ac:dyDescent="0.25">
      <c r="A14" t="s">
        <v>9</v>
      </c>
      <c r="B14">
        <f>SUM(B3:B12)</f>
        <v>52</v>
      </c>
      <c r="C14">
        <f>SUM(C3:C12)</f>
        <v>70</v>
      </c>
      <c r="D14">
        <f>SUM(D3:D12)</f>
        <v>8</v>
      </c>
      <c r="E14">
        <f>SUM(E3:E12)</f>
        <v>62</v>
      </c>
    </row>
    <row r="15" spans="1:5" x14ac:dyDescent="0.25">
      <c r="A15" t="s">
        <v>10</v>
      </c>
      <c r="B15">
        <f>STDEV(B3:B12)/SQRT(COUNT(B3:B12))</f>
        <v>1.2631530214330944</v>
      </c>
      <c r="C15">
        <f>STDEV(C3:C12)/SQRT(COUNT(C3:C12))</f>
        <v>0.9775252199076786</v>
      </c>
      <c r="D15">
        <f>STDEV(D3:D12)/SQRT(COUNT(D3:D12))</f>
        <v>0.24944382578492943</v>
      </c>
      <c r="E15">
        <f>STDEV(E3:E12)/SQRT(COUNT(E3:E12))</f>
        <v>0.82731157639939057</v>
      </c>
    </row>
    <row r="18" spans="1:2" x14ac:dyDescent="0.25">
      <c r="A18" t="s">
        <v>11</v>
      </c>
      <c r="B18">
        <f>(D14/C14)*100</f>
        <v>11.428571428571429</v>
      </c>
    </row>
    <row r="19" spans="1:2" x14ac:dyDescent="0.25">
      <c r="A19" t="s">
        <v>13</v>
      </c>
      <c r="B19">
        <f>(E14/C14)*100</f>
        <v>88.571428571428569</v>
      </c>
    </row>
    <row r="20" spans="1:2" x14ac:dyDescent="0.25">
      <c r="A20" t="s">
        <v>15</v>
      </c>
      <c r="B20">
        <f>SUM(B18:B19)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A2" sqref="A2"/>
    </sheetView>
  </sheetViews>
  <sheetFormatPr defaultColWidth="8.85546875" defaultRowHeight="15" x14ac:dyDescent="0.25"/>
  <cols>
    <col min="1" max="1" width="17.140625" customWidth="1"/>
    <col min="2" max="2" width="24.42578125" customWidth="1"/>
    <col min="3" max="5" width="27.140625" customWidth="1"/>
    <col min="6" max="6" width="36.85546875" customWidth="1"/>
    <col min="7" max="8" width="27.140625" customWidth="1"/>
    <col min="9" max="9" width="29.140625" customWidth="1"/>
    <col min="10" max="10" width="28.42578125" customWidth="1"/>
    <col min="11" max="11" width="26.42578125" customWidth="1"/>
    <col min="12" max="13" width="27.85546875" customWidth="1"/>
    <col min="14" max="14" width="26.85546875" customWidth="1"/>
    <col min="15" max="15" width="27.7109375" customWidth="1"/>
    <col min="16" max="16" width="28.7109375" customWidth="1"/>
    <col min="17" max="17" width="27.28515625" customWidth="1"/>
    <col min="18" max="18" width="26.7109375" customWidth="1"/>
    <col min="19" max="19" width="27.28515625" customWidth="1"/>
    <col min="20" max="20" width="25.42578125" customWidth="1"/>
    <col min="21" max="21" width="28.42578125" customWidth="1"/>
    <col min="22" max="22" width="29.42578125" customWidth="1"/>
    <col min="23" max="23" width="30.28515625" customWidth="1"/>
    <col min="24" max="24" width="26.140625" customWidth="1"/>
    <col min="25" max="25" width="24" customWidth="1"/>
    <col min="26" max="27" width="18.140625" customWidth="1"/>
    <col min="28" max="28" width="19.140625" customWidth="1"/>
    <col min="29" max="29" width="18.7109375" customWidth="1"/>
    <col min="30" max="31" width="21.42578125" customWidth="1"/>
    <col min="32" max="32" width="22.42578125" customWidth="1"/>
    <col min="33" max="33" width="19.42578125" customWidth="1"/>
  </cols>
  <sheetData>
    <row r="1" spans="1:8" x14ac:dyDescent="0.25">
      <c r="A1" t="s">
        <v>120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>
        <v>12</v>
      </c>
      <c r="B3">
        <v>25</v>
      </c>
      <c r="C3">
        <v>36</v>
      </c>
      <c r="D3">
        <v>36</v>
      </c>
      <c r="E3">
        <v>0</v>
      </c>
      <c r="F3">
        <v>35</v>
      </c>
      <c r="G3">
        <v>34</v>
      </c>
      <c r="H3">
        <v>1</v>
      </c>
    </row>
    <row r="4" spans="1:8" x14ac:dyDescent="0.25">
      <c r="A4">
        <v>22</v>
      </c>
      <c r="B4">
        <v>15</v>
      </c>
      <c r="C4">
        <v>24</v>
      </c>
      <c r="D4">
        <v>24</v>
      </c>
      <c r="E4">
        <v>0</v>
      </c>
      <c r="F4">
        <v>24</v>
      </c>
      <c r="G4">
        <v>24</v>
      </c>
      <c r="H4">
        <v>0</v>
      </c>
    </row>
    <row r="5" spans="1:8" x14ac:dyDescent="0.25">
      <c r="A5">
        <v>32</v>
      </c>
      <c r="B5">
        <v>25</v>
      </c>
      <c r="C5">
        <v>28</v>
      </c>
      <c r="D5">
        <v>27</v>
      </c>
      <c r="E5">
        <v>1</v>
      </c>
      <c r="F5">
        <v>27</v>
      </c>
      <c r="G5">
        <v>26</v>
      </c>
      <c r="H5">
        <v>1</v>
      </c>
    </row>
    <row r="6" spans="1:8" x14ac:dyDescent="0.25">
      <c r="A6">
        <v>62</v>
      </c>
      <c r="B6">
        <v>3</v>
      </c>
      <c r="C6">
        <v>18</v>
      </c>
      <c r="D6">
        <v>14</v>
      </c>
      <c r="E6">
        <v>4</v>
      </c>
      <c r="F6">
        <v>12</v>
      </c>
      <c r="G6">
        <v>4</v>
      </c>
      <c r="H6">
        <v>8</v>
      </c>
    </row>
    <row r="7" spans="1:8" x14ac:dyDescent="0.25">
      <c r="A7">
        <v>72</v>
      </c>
      <c r="B7">
        <v>25</v>
      </c>
      <c r="C7">
        <v>32</v>
      </c>
      <c r="D7">
        <v>30</v>
      </c>
      <c r="E7">
        <v>2</v>
      </c>
      <c r="F7">
        <v>30</v>
      </c>
      <c r="G7">
        <v>28</v>
      </c>
      <c r="H7">
        <v>2</v>
      </c>
    </row>
    <row r="8" spans="1:8" x14ac:dyDescent="0.25">
      <c r="A8">
        <v>92</v>
      </c>
      <c r="B8">
        <v>25</v>
      </c>
      <c r="C8">
        <v>31</v>
      </c>
      <c r="D8">
        <v>28</v>
      </c>
      <c r="E8">
        <v>3</v>
      </c>
      <c r="F8">
        <v>27</v>
      </c>
      <c r="G8">
        <v>25</v>
      </c>
      <c r="H8">
        <v>2</v>
      </c>
    </row>
    <row r="9" spans="1:8" x14ac:dyDescent="0.25">
      <c r="A9">
        <v>102</v>
      </c>
      <c r="B9">
        <v>25</v>
      </c>
      <c r="C9">
        <v>30</v>
      </c>
      <c r="D9">
        <v>27</v>
      </c>
      <c r="E9">
        <v>3</v>
      </c>
      <c r="F9">
        <v>25</v>
      </c>
      <c r="G9">
        <v>23</v>
      </c>
      <c r="H9">
        <v>2</v>
      </c>
    </row>
    <row r="10" spans="1:8" x14ac:dyDescent="0.25">
      <c r="A10">
        <v>122</v>
      </c>
      <c r="B10">
        <v>7</v>
      </c>
      <c r="C10">
        <v>20</v>
      </c>
      <c r="D10">
        <v>16</v>
      </c>
      <c r="E10">
        <v>4</v>
      </c>
      <c r="F10">
        <v>16</v>
      </c>
      <c r="G10">
        <v>15</v>
      </c>
      <c r="H10">
        <v>1</v>
      </c>
    </row>
    <row r="11" spans="1:8" x14ac:dyDescent="0.25">
      <c r="A11">
        <v>132</v>
      </c>
      <c r="B11">
        <v>25</v>
      </c>
      <c r="C11">
        <v>42</v>
      </c>
      <c r="D11">
        <v>24</v>
      </c>
      <c r="E11">
        <v>18</v>
      </c>
      <c r="F11">
        <v>24</v>
      </c>
      <c r="G11">
        <v>24</v>
      </c>
      <c r="H11">
        <v>0</v>
      </c>
    </row>
    <row r="12" spans="1:8" x14ac:dyDescent="0.25">
      <c r="A12">
        <v>142</v>
      </c>
      <c r="B12">
        <v>25</v>
      </c>
      <c r="C12">
        <v>27</v>
      </c>
      <c r="D12">
        <v>27</v>
      </c>
      <c r="E12">
        <v>0</v>
      </c>
      <c r="F12">
        <v>26</v>
      </c>
      <c r="G12">
        <v>25</v>
      </c>
      <c r="H12">
        <v>1</v>
      </c>
    </row>
    <row r="13" spans="1:8" x14ac:dyDescent="0.25">
      <c r="A13" t="s">
        <v>8</v>
      </c>
      <c r="B13">
        <f>AVERAGE(B3:B12)</f>
        <v>20</v>
      </c>
      <c r="C13">
        <f>AVERAGE(C3:C12)</f>
        <v>28.8</v>
      </c>
      <c r="D13">
        <f>AVERAGE(D3:D12)</f>
        <v>25.3</v>
      </c>
      <c r="E13">
        <f>AVERAGE(E3:E12)</f>
        <v>3.5</v>
      </c>
      <c r="F13">
        <f>AVERAGE(F3:F12)</f>
        <v>24.6</v>
      </c>
      <c r="G13">
        <f t="shared" ref="G13:H13" si="0">AVERAGE(G3:G12)</f>
        <v>22.8</v>
      </c>
      <c r="H13">
        <f t="shared" si="0"/>
        <v>1.8</v>
      </c>
    </row>
    <row r="14" spans="1:8" x14ac:dyDescent="0.25">
      <c r="A14" t="s">
        <v>9</v>
      </c>
      <c r="B14">
        <f t="shared" ref="B14:H14" si="1">SUM(B3:B12)</f>
        <v>200</v>
      </c>
      <c r="C14">
        <f t="shared" si="1"/>
        <v>288</v>
      </c>
      <c r="D14">
        <f t="shared" si="1"/>
        <v>253</v>
      </c>
      <c r="E14">
        <f t="shared" si="1"/>
        <v>35</v>
      </c>
      <c r="F14">
        <f t="shared" si="1"/>
        <v>246</v>
      </c>
      <c r="G14">
        <f t="shared" si="1"/>
        <v>228</v>
      </c>
      <c r="H14">
        <f t="shared" si="1"/>
        <v>18</v>
      </c>
    </row>
    <row r="15" spans="1:8" x14ac:dyDescent="0.25">
      <c r="A15" t="s">
        <v>10</v>
      </c>
      <c r="B15">
        <f>STDEV(B3:B12)/SQRT(COUNT(B3:B12))</f>
        <v>2.7039066387564326</v>
      </c>
      <c r="C15">
        <f>STDEV(C3:C12)/SQRT(COUNT(C3:C12))</f>
        <v>2.2696059374065611</v>
      </c>
      <c r="D15">
        <f t="shared" ref="D15:H15" si="2">STDEV(D3:D12)/SQRT(COUNT(D3:D12))</f>
        <v>2.0278614899006846</v>
      </c>
      <c r="E15">
        <f t="shared" si="2"/>
        <v>1.6881943016134131</v>
      </c>
      <c r="F15">
        <f t="shared" si="2"/>
        <v>2.0666666666666655</v>
      </c>
      <c r="G15">
        <f t="shared" si="2"/>
        <v>2.5595138427269961</v>
      </c>
      <c r="H15">
        <f t="shared" si="2"/>
        <v>0.72724747430904757</v>
      </c>
    </row>
    <row r="18" spans="1:5" x14ac:dyDescent="0.25">
      <c r="A18" t="s">
        <v>11</v>
      </c>
      <c r="B18">
        <f>(D14/C14)*100</f>
        <v>87.847222222222214</v>
      </c>
      <c r="D18" t="s">
        <v>12</v>
      </c>
      <c r="E18">
        <f>(G14/F14)*100</f>
        <v>92.682926829268297</v>
      </c>
    </row>
    <row r="19" spans="1:5" x14ac:dyDescent="0.25">
      <c r="A19" t="s">
        <v>13</v>
      </c>
      <c r="B19">
        <f>(E14/C14)*100</f>
        <v>12.152777777777777</v>
      </c>
      <c r="D19" t="s">
        <v>14</v>
      </c>
      <c r="E19">
        <f>(H14/F14)*100</f>
        <v>7.3170731707317067</v>
      </c>
    </row>
    <row r="20" spans="1:5" x14ac:dyDescent="0.25">
      <c r="A20" t="s">
        <v>15</v>
      </c>
      <c r="B20">
        <f>SUM(B18:B19)</f>
        <v>99.999999999999986</v>
      </c>
      <c r="D20" t="s">
        <v>15</v>
      </c>
      <c r="E20">
        <f>SUM(E18:E19)</f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78F4-D797-DE40-AE15-FF14FB4F1933}">
  <dimension ref="A1:L51"/>
  <sheetViews>
    <sheetView workbookViewId="0">
      <selection activeCell="A2" sqref="A2"/>
    </sheetView>
  </sheetViews>
  <sheetFormatPr defaultColWidth="8.85546875" defaultRowHeight="15" x14ac:dyDescent="0.25"/>
  <cols>
    <col min="1" max="1" width="12.7109375" customWidth="1"/>
    <col min="2" max="11" width="11.7109375" customWidth="1"/>
  </cols>
  <sheetData>
    <row r="1" spans="1:12" x14ac:dyDescent="0.25">
      <c r="A1" t="s">
        <v>121</v>
      </c>
    </row>
    <row r="2" spans="1:12" x14ac:dyDescent="0.25">
      <c r="A2" t="s">
        <v>24</v>
      </c>
    </row>
    <row r="3" spans="1:12" x14ac:dyDescent="0.25">
      <c r="A3" s="27" t="s">
        <v>0</v>
      </c>
      <c r="B3" s="24" t="s">
        <v>16</v>
      </c>
      <c r="C3" s="25"/>
      <c r="D3" s="25"/>
      <c r="E3" s="25"/>
      <c r="F3" s="25"/>
      <c r="G3" s="25"/>
      <c r="H3" s="25"/>
      <c r="I3" s="25"/>
      <c r="J3" s="25"/>
      <c r="K3" s="26"/>
    </row>
    <row r="4" spans="1:12" x14ac:dyDescent="0.25">
      <c r="A4" s="28"/>
      <c r="B4" s="3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6">
        <v>9</v>
      </c>
      <c r="L4" s="1"/>
    </row>
    <row r="5" spans="1:12" x14ac:dyDescent="0.25">
      <c r="A5" s="7">
        <v>24</v>
      </c>
      <c r="B5" s="8">
        <v>1.1588200000000001E-3</v>
      </c>
      <c r="C5" s="8">
        <v>1.149281E-3</v>
      </c>
      <c r="D5" s="9">
        <v>5.7499999999999999E-4</v>
      </c>
      <c r="E5" s="8">
        <v>2.9390929999999998E-3</v>
      </c>
      <c r="F5" s="9">
        <v>7.9500000000000003E-4</v>
      </c>
      <c r="G5" s="9">
        <v>-3.3199999999999999E-4</v>
      </c>
      <c r="H5" s="8">
        <v>2.3767329999999998E-3</v>
      </c>
      <c r="I5" s="9">
        <v>1.3799999999999999E-4</v>
      </c>
      <c r="J5" s="8">
        <v>2.4495649999999999E-3</v>
      </c>
      <c r="K5" s="2">
        <v>2.2040850000000002E-3</v>
      </c>
      <c r="L5" s="1"/>
    </row>
    <row r="6" spans="1:12" x14ac:dyDescent="0.25">
      <c r="A6" s="7">
        <v>25</v>
      </c>
      <c r="B6" s="9">
        <v>2.9300000000000001E-5</v>
      </c>
      <c r="C6" s="9">
        <v>-1.18E-4</v>
      </c>
      <c r="D6" s="9">
        <v>-2.3800000000000001E-4</v>
      </c>
      <c r="E6" s="8">
        <v>1.6196299999999999E-3</v>
      </c>
      <c r="F6" s="8">
        <v>2.192172E-3</v>
      </c>
      <c r="G6" s="9">
        <v>7.6800000000000002E-4</v>
      </c>
      <c r="H6" s="9">
        <v>4.4700000000000002E-4</v>
      </c>
      <c r="I6" s="9">
        <v>4.5600000000000003E-4</v>
      </c>
      <c r="J6" s="8">
        <v>1.7122579999999999E-3</v>
      </c>
      <c r="K6" s="2">
        <v>1.261168E-3</v>
      </c>
    </row>
    <row r="7" spans="1:12" x14ac:dyDescent="0.25">
      <c r="A7" s="7">
        <v>26</v>
      </c>
      <c r="B7" s="8">
        <v>-1.0015200000000001E-3</v>
      </c>
      <c r="C7" s="9">
        <v>-8.7900000000000001E-4</v>
      </c>
      <c r="D7" s="9">
        <v>-1.4799999999999999E-4</v>
      </c>
      <c r="E7" s="9">
        <v>-7.5199999999999996E-4</v>
      </c>
      <c r="F7" s="9">
        <v>-2.8800000000000001E-4</v>
      </c>
      <c r="G7" s="9">
        <v>9.59E-4</v>
      </c>
      <c r="H7" s="9">
        <v>6.4000000000000005E-4</v>
      </c>
      <c r="I7" s="8">
        <v>2.1290620000000001E-3</v>
      </c>
      <c r="J7" s="8">
        <v>2.5754139999999998E-3</v>
      </c>
      <c r="K7" s="2">
        <v>2.1544530000000002E-3</v>
      </c>
    </row>
    <row r="8" spans="1:12" x14ac:dyDescent="0.25">
      <c r="A8" s="7">
        <v>27</v>
      </c>
      <c r="B8" s="9">
        <v>7.1400000000000001E-4</v>
      </c>
      <c r="C8" s="8">
        <v>1.4130550000000001E-3</v>
      </c>
      <c r="D8" s="9">
        <v>6.5300000000000004E-4</v>
      </c>
      <c r="E8" s="8">
        <v>1.216735E-3</v>
      </c>
      <c r="F8" s="9">
        <v>7.1599999999999995E-4</v>
      </c>
      <c r="G8" s="9">
        <v>-8.2999999999999998E-5</v>
      </c>
      <c r="H8" s="9">
        <v>6.1200000000000002E-4</v>
      </c>
      <c r="I8" s="8">
        <v>1.4780609999999999E-3</v>
      </c>
      <c r="J8" s="8">
        <v>1.036403E-3</v>
      </c>
      <c r="K8" s="2">
        <v>1.40803E-3</v>
      </c>
    </row>
    <row r="9" spans="1:12" x14ac:dyDescent="0.25">
      <c r="A9" s="7">
        <v>28</v>
      </c>
      <c r="B9" s="9">
        <v>1.3899999999999999E-4</v>
      </c>
      <c r="C9" s="9">
        <v>3.4699999999999998E-4</v>
      </c>
      <c r="D9" s="9">
        <v>4.2999999999999999E-4</v>
      </c>
      <c r="E9" s="8">
        <v>1.0511660000000001E-3</v>
      </c>
      <c r="F9" s="8">
        <v>1.654782E-3</v>
      </c>
      <c r="G9" s="9">
        <v>2.2699999999999999E-4</v>
      </c>
      <c r="H9" s="9">
        <v>-2.0599999999999999E-5</v>
      </c>
      <c r="I9" s="8">
        <v>3.772259E-3</v>
      </c>
      <c r="J9" s="8">
        <v>3.9759519999999996E-3</v>
      </c>
      <c r="K9" s="2">
        <v>8.478335E-3</v>
      </c>
    </row>
    <row r="10" spans="1:12" x14ac:dyDescent="0.25">
      <c r="A10" s="7">
        <v>29</v>
      </c>
      <c r="B10" s="9">
        <v>-4.0099999999999999E-4</v>
      </c>
      <c r="C10" s="9">
        <v>-7.1400000000000001E-4</v>
      </c>
      <c r="D10" s="8">
        <v>-1.5269400000000001E-3</v>
      </c>
      <c r="E10" s="9">
        <v>-1.92E-4</v>
      </c>
      <c r="F10" s="9">
        <v>1.26E-4</v>
      </c>
      <c r="G10" s="9">
        <v>6.2200000000000005E-4</v>
      </c>
      <c r="H10" s="9">
        <v>8.9400000000000005E-4</v>
      </c>
      <c r="I10" s="9">
        <v>7.6099999999999996E-4</v>
      </c>
      <c r="J10" s="8">
        <v>5.0782220000000003E-3</v>
      </c>
      <c r="K10" s="2">
        <v>4.6870699999999998E-3</v>
      </c>
    </row>
    <row r="11" spans="1:12" x14ac:dyDescent="0.25">
      <c r="A11" s="7">
        <v>30</v>
      </c>
      <c r="B11" s="8">
        <v>-1.0586459999999999E-3</v>
      </c>
      <c r="C11" s="8">
        <v>-1.0110970000000001E-3</v>
      </c>
      <c r="D11" s="8">
        <v>-1.137185E-3</v>
      </c>
      <c r="E11" s="9">
        <v>-3.2199999999999997E-5</v>
      </c>
      <c r="F11" s="9">
        <v>6.6299999999999999E-5</v>
      </c>
      <c r="G11" s="9">
        <v>-6.0000000000000002E-5</v>
      </c>
      <c r="H11" s="9">
        <v>-5.1199999999999998E-5</v>
      </c>
      <c r="I11" s="9">
        <v>6.2699999999999995E-4</v>
      </c>
      <c r="J11" s="8">
        <v>2.6312570000000001E-3</v>
      </c>
      <c r="K11" s="2">
        <v>3.6738299999999999E-3</v>
      </c>
    </row>
    <row r="12" spans="1:12" x14ac:dyDescent="0.25">
      <c r="A12" s="7">
        <v>31</v>
      </c>
      <c r="B12" s="8">
        <v>-1.7557740000000001E-3</v>
      </c>
      <c r="C12" s="8">
        <v>-1.8632060000000001E-3</v>
      </c>
      <c r="D12" s="8">
        <v>-1.9877990000000002E-3</v>
      </c>
      <c r="E12" s="8">
        <v>-1.306878E-3</v>
      </c>
      <c r="F12" s="9">
        <v>-9.2900000000000003E-4</v>
      </c>
      <c r="G12" s="8">
        <v>-1.6760060000000001E-3</v>
      </c>
      <c r="H12" s="8">
        <v>-1.2989550000000001E-3</v>
      </c>
      <c r="I12" s="9">
        <v>7.25E-6</v>
      </c>
      <c r="J12" s="9">
        <v>7.85E-4</v>
      </c>
      <c r="K12" s="2">
        <v>1.07832E-3</v>
      </c>
    </row>
    <row r="13" spans="1:12" x14ac:dyDescent="0.25">
      <c r="A13" s="7">
        <v>32</v>
      </c>
      <c r="B13" s="9">
        <v>2.5599999999999999E-4</v>
      </c>
      <c r="C13" s="9">
        <v>5.4100000000000003E-4</v>
      </c>
      <c r="D13" s="9">
        <v>-4.4799999999999999E-4</v>
      </c>
      <c r="E13" s="8">
        <v>1.139824E-3</v>
      </c>
      <c r="F13" s="9">
        <v>4.86E-4</v>
      </c>
      <c r="G13" s="9">
        <v>3.57E-4</v>
      </c>
      <c r="H13" s="9">
        <v>-8.7699999999999996E-4</v>
      </c>
      <c r="I13" s="9">
        <v>6.2E-4</v>
      </c>
      <c r="J13" s="9">
        <v>9.3300000000000002E-4</v>
      </c>
      <c r="K13" s="2">
        <v>2.842387E-3</v>
      </c>
    </row>
    <row r="14" spans="1:12" x14ac:dyDescent="0.25">
      <c r="A14" s="7">
        <v>33</v>
      </c>
      <c r="B14" s="9">
        <v>-8.0999999999999996E-4</v>
      </c>
      <c r="C14" s="8">
        <v>1.0488299999999999E-3</v>
      </c>
      <c r="D14" s="9">
        <v>-9.3099999999999997E-4</v>
      </c>
      <c r="E14" s="9">
        <v>-4.8799999999999999E-4</v>
      </c>
      <c r="F14" s="9">
        <v>-4.08E-4</v>
      </c>
      <c r="G14" s="9">
        <v>-1.17E-5</v>
      </c>
      <c r="H14" s="9">
        <v>-7.8399999999999995E-6</v>
      </c>
      <c r="I14" s="8">
        <v>1.4228680000000001E-3</v>
      </c>
      <c r="J14" s="8">
        <v>1.5847910000000001E-3</v>
      </c>
      <c r="K14" s="2">
        <v>1.6735000000000001E-3</v>
      </c>
    </row>
    <row r="15" spans="1:12" x14ac:dyDescent="0.25">
      <c r="A15" s="11" t="s">
        <v>8</v>
      </c>
      <c r="B15" s="12">
        <f>AVERAGE(B5:B14)</f>
        <v>-2.7298200000000001E-4</v>
      </c>
      <c r="C15" s="12">
        <f t="shared" ref="C15:K15" si="0">AVERAGE(C5:C14)</f>
        <v>-8.6137000000000019E-6</v>
      </c>
      <c r="D15" s="12">
        <f t="shared" si="0"/>
        <v>-4.7589240000000003E-4</v>
      </c>
      <c r="E15" s="12">
        <f t="shared" si="0"/>
        <v>5.1953700000000004E-4</v>
      </c>
      <c r="F15" s="12">
        <f t="shared" si="0"/>
        <v>4.4112539999999998E-4</v>
      </c>
      <c r="G15" s="12">
        <f t="shared" si="0"/>
        <v>7.7029399999999998E-5</v>
      </c>
      <c r="H15" s="12">
        <f t="shared" si="0"/>
        <v>2.7141379999999992E-4</v>
      </c>
      <c r="I15" s="12">
        <f t="shared" si="0"/>
        <v>1.1411500000000003E-3</v>
      </c>
      <c r="J15" s="12">
        <f t="shared" si="0"/>
        <v>2.2761862E-3</v>
      </c>
      <c r="K15" s="13">
        <f t="shared" si="0"/>
        <v>2.9461177999999997E-3</v>
      </c>
    </row>
    <row r="16" spans="1:12" x14ac:dyDescent="0.25">
      <c r="A16" s="10" t="s">
        <v>10</v>
      </c>
      <c r="B16" s="4">
        <f>STDEV(B5:B14)/SQRT(COUNT(B5:B14))</f>
        <v>2.8316859057521822E-4</v>
      </c>
      <c r="C16" s="4">
        <f t="shared" ref="C16:K16" si="1">STDEV(C5:C14)/SQRT(COUNT(C5:C14))</f>
        <v>3.4351416600991871E-4</v>
      </c>
      <c r="D16" s="4">
        <f t="shared" si="1"/>
        <v>2.8673045004456711E-4</v>
      </c>
      <c r="E16" s="4">
        <f t="shared" si="1"/>
        <v>4.0819866859029416E-4</v>
      </c>
      <c r="F16" s="4">
        <f t="shared" si="1"/>
        <v>3.0021479439924716E-4</v>
      </c>
      <c r="G16" s="4">
        <f t="shared" si="1"/>
        <v>2.3442311502903365E-4</v>
      </c>
      <c r="H16" s="4">
        <f t="shared" si="1"/>
        <v>3.1893772646447596E-4</v>
      </c>
      <c r="I16" s="4">
        <f t="shared" si="1"/>
        <v>3.5798060105060928E-4</v>
      </c>
      <c r="J16" s="4">
        <f t="shared" si="1"/>
        <v>4.3902886931407542E-4</v>
      </c>
      <c r="K16" s="6">
        <f t="shared" si="1"/>
        <v>7.123280085823728E-4</v>
      </c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4" spans="3:3" x14ac:dyDescent="0.25">
      <c r="C24" s="1"/>
    </row>
    <row r="26" spans="3:3" x14ac:dyDescent="0.25">
      <c r="C26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9" spans="3:3" x14ac:dyDescent="0.25">
      <c r="C39" s="1"/>
    </row>
    <row r="40" spans="3:3" x14ac:dyDescent="0.25">
      <c r="C40" s="1"/>
    </row>
    <row r="44" spans="3:3" x14ac:dyDescent="0.25">
      <c r="C44" s="1"/>
    </row>
    <row r="45" spans="3:3" x14ac:dyDescent="0.25">
      <c r="C45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</sheetData>
  <mergeCells count="2">
    <mergeCell ref="B3:K3"/>
    <mergeCell ref="A3:A4"/>
  </mergeCells>
  <pageMargins left="0.7" right="0.7" top="0.75" bottom="0.75" header="0.3" footer="0.3"/>
  <ignoredErrors>
    <ignoredError sqref="F1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467-91D0-8244-8869-C29850107DDE}">
  <dimension ref="A1:M137"/>
  <sheetViews>
    <sheetView tabSelected="1" workbookViewId="0">
      <selection activeCell="A9" sqref="A9"/>
    </sheetView>
  </sheetViews>
  <sheetFormatPr defaultColWidth="11.42578125" defaultRowHeight="15" x14ac:dyDescent="0.25"/>
  <cols>
    <col min="1" max="1" width="12.42578125" customWidth="1"/>
    <col min="2" max="2" width="14.85546875" customWidth="1"/>
    <col min="3" max="3" width="18.85546875" bestFit="1" customWidth="1"/>
    <col min="4" max="4" width="38.7109375" customWidth="1"/>
    <col min="5" max="5" width="19.7109375" customWidth="1"/>
    <col min="6" max="6" width="23.42578125" bestFit="1" customWidth="1"/>
    <col min="7" max="7" width="22.7109375" bestFit="1" customWidth="1"/>
    <col min="8" max="8" width="22.140625" bestFit="1" customWidth="1"/>
    <col min="9" max="9" width="23.140625" bestFit="1" customWidth="1"/>
    <col min="10" max="10" width="22.7109375" bestFit="1" customWidth="1"/>
    <col min="11" max="11" width="7.7109375" customWidth="1"/>
    <col min="12" max="12" width="12.7109375" customWidth="1"/>
  </cols>
  <sheetData>
    <row r="1" spans="1:13" x14ac:dyDescent="0.25">
      <c r="A1" s="8" t="s">
        <v>122</v>
      </c>
      <c r="B1" s="8"/>
      <c r="C1" s="8"/>
      <c r="D1" s="8"/>
      <c r="E1" s="8"/>
      <c r="F1" s="8"/>
      <c r="G1" s="8"/>
      <c r="H1" s="8"/>
      <c r="I1" s="8"/>
      <c r="J1" s="8"/>
    </row>
    <row r="2" spans="1:13" x14ac:dyDescent="0.25">
      <c r="B2" s="8" t="s">
        <v>22</v>
      </c>
      <c r="C2" s="8"/>
      <c r="D2" s="8"/>
      <c r="E2" s="8"/>
      <c r="F2" s="8"/>
      <c r="G2" s="8"/>
      <c r="H2" s="8"/>
      <c r="I2" s="8"/>
      <c r="J2" s="8"/>
    </row>
    <row r="3" spans="1:13" x14ac:dyDescent="0.25">
      <c r="B3" s="8" t="s">
        <v>106</v>
      </c>
      <c r="C3" s="8"/>
      <c r="D3" s="8"/>
      <c r="E3" s="8"/>
      <c r="F3" s="8"/>
      <c r="G3" s="8"/>
      <c r="H3" s="8"/>
      <c r="I3" s="8"/>
      <c r="J3" s="8"/>
      <c r="L3" t="s">
        <v>107</v>
      </c>
    </row>
    <row r="4" spans="1:13" x14ac:dyDescent="0.25">
      <c r="A4" s="2"/>
      <c r="B4" s="19" t="s">
        <v>23</v>
      </c>
      <c r="C4" s="18" t="s">
        <v>1</v>
      </c>
      <c r="D4" s="18" t="s">
        <v>18</v>
      </c>
      <c r="E4" s="18" t="s">
        <v>19</v>
      </c>
      <c r="F4" s="18" t="s">
        <v>2</v>
      </c>
      <c r="G4" s="18" t="s">
        <v>3</v>
      </c>
      <c r="H4" s="18" t="s">
        <v>4</v>
      </c>
      <c r="I4" s="18" t="s">
        <v>20</v>
      </c>
      <c r="J4" s="19" t="s">
        <v>21</v>
      </c>
      <c r="L4" s="5" t="s">
        <v>118</v>
      </c>
      <c r="M4" s="19" t="s">
        <v>117</v>
      </c>
    </row>
    <row r="5" spans="1:13" x14ac:dyDescent="0.25">
      <c r="A5" s="2"/>
      <c r="B5" s="2">
        <v>0</v>
      </c>
      <c r="C5" s="8" t="s">
        <v>26</v>
      </c>
      <c r="D5" s="8" t="s">
        <v>27</v>
      </c>
      <c r="E5" s="8" t="s">
        <v>28</v>
      </c>
      <c r="F5" s="8" t="s">
        <v>29</v>
      </c>
      <c r="G5" s="8" t="s">
        <v>30</v>
      </c>
      <c r="H5" s="8" t="s">
        <v>31</v>
      </c>
      <c r="I5" s="8" t="s">
        <v>32</v>
      </c>
      <c r="J5" s="2" t="s">
        <v>33</v>
      </c>
      <c r="L5" s="7" t="s">
        <v>108</v>
      </c>
      <c r="M5" s="2">
        <v>4.6516139819667103E-2</v>
      </c>
    </row>
    <row r="6" spans="1:13" x14ac:dyDescent="0.25">
      <c r="A6" s="2"/>
      <c r="B6" s="2">
        <v>1</v>
      </c>
      <c r="C6" s="8" t="s">
        <v>34</v>
      </c>
      <c r="D6" s="8" t="s">
        <v>35</v>
      </c>
      <c r="E6" s="8" t="s">
        <v>36</v>
      </c>
      <c r="F6" s="8" t="s">
        <v>37</v>
      </c>
      <c r="G6" s="8" t="s">
        <v>38</v>
      </c>
      <c r="H6" s="8" t="s">
        <v>39</v>
      </c>
      <c r="I6" s="8" t="s">
        <v>40</v>
      </c>
      <c r="J6" s="2" t="s">
        <v>41</v>
      </c>
      <c r="L6" s="7" t="s">
        <v>109</v>
      </c>
      <c r="M6" s="2">
        <v>1.76197414500554E-2</v>
      </c>
    </row>
    <row r="7" spans="1:13" x14ac:dyDescent="0.25">
      <c r="A7" s="2"/>
      <c r="B7" s="2">
        <v>2</v>
      </c>
      <c r="C7" s="8" t="s">
        <v>42</v>
      </c>
      <c r="D7" s="8" t="s">
        <v>43</v>
      </c>
      <c r="E7" s="8" t="s">
        <v>44</v>
      </c>
      <c r="F7" s="8" t="s">
        <v>45</v>
      </c>
      <c r="G7" s="8" t="s">
        <v>46</v>
      </c>
      <c r="H7" s="8" t="s">
        <v>47</v>
      </c>
      <c r="I7" s="8" t="s">
        <v>48</v>
      </c>
      <c r="J7" s="2" t="s">
        <v>49</v>
      </c>
      <c r="L7" s="7" t="s">
        <v>110</v>
      </c>
      <c r="M7" s="2">
        <v>1.4255332866000701E-2</v>
      </c>
    </row>
    <row r="8" spans="1:13" x14ac:dyDescent="0.25">
      <c r="A8" s="2"/>
      <c r="B8" s="2">
        <v>3</v>
      </c>
      <c r="C8" s="8" t="s">
        <v>50</v>
      </c>
      <c r="D8" s="8" t="s">
        <v>51</v>
      </c>
      <c r="E8" s="8" t="s">
        <v>52</v>
      </c>
      <c r="F8" s="8" t="s">
        <v>53</v>
      </c>
      <c r="G8" s="8" t="s">
        <v>54</v>
      </c>
      <c r="H8" s="8" t="s">
        <v>55</v>
      </c>
      <c r="I8" s="8" t="s">
        <v>56</v>
      </c>
      <c r="J8" s="2" t="s">
        <v>57</v>
      </c>
      <c r="L8" s="7" t="s">
        <v>111</v>
      </c>
      <c r="M8" s="2">
        <v>6.7102101001369199E-3</v>
      </c>
    </row>
    <row r="9" spans="1:13" x14ac:dyDescent="0.25">
      <c r="A9" s="2"/>
      <c r="B9" s="2">
        <v>4</v>
      </c>
      <c r="C9" s="8" t="s">
        <v>58</v>
      </c>
      <c r="D9" s="8" t="s">
        <v>59</v>
      </c>
      <c r="E9" s="8" t="s">
        <v>60</v>
      </c>
      <c r="F9" s="8" t="s">
        <v>61</v>
      </c>
      <c r="G9" s="8" t="s">
        <v>62</v>
      </c>
      <c r="H9" s="8" t="s">
        <v>63</v>
      </c>
      <c r="I9" s="8" t="s">
        <v>64</v>
      </c>
      <c r="J9" s="2" t="s">
        <v>65</v>
      </c>
      <c r="L9" s="7" t="s">
        <v>112</v>
      </c>
      <c r="M9" s="2">
        <v>3.15968706351323E-2</v>
      </c>
    </row>
    <row r="10" spans="1:13" x14ac:dyDescent="0.25">
      <c r="A10" s="2"/>
      <c r="B10" s="2">
        <v>5</v>
      </c>
      <c r="C10" s="8" t="s">
        <v>66</v>
      </c>
      <c r="D10" s="8" t="s">
        <v>67</v>
      </c>
      <c r="E10" s="8" t="s">
        <v>68</v>
      </c>
      <c r="F10" s="8" t="s">
        <v>69</v>
      </c>
      <c r="G10" s="8" t="s">
        <v>70</v>
      </c>
      <c r="H10" s="8" t="s">
        <v>71</v>
      </c>
      <c r="I10" s="8" t="s">
        <v>72</v>
      </c>
      <c r="J10" s="2" t="s">
        <v>73</v>
      </c>
      <c r="L10" s="7" t="s">
        <v>113</v>
      </c>
      <c r="M10" s="2">
        <v>1.0194180019574501E-2</v>
      </c>
    </row>
    <row r="11" spans="1:13" x14ac:dyDescent="0.25">
      <c r="A11" s="2"/>
      <c r="B11" s="2">
        <v>6</v>
      </c>
      <c r="C11" s="8" t="s">
        <v>74</v>
      </c>
      <c r="D11" s="8" t="s">
        <v>75</v>
      </c>
      <c r="E11" s="8" t="s">
        <v>76</v>
      </c>
      <c r="F11" s="8" t="s">
        <v>77</v>
      </c>
      <c r="G11" s="8" t="s">
        <v>78</v>
      </c>
      <c r="H11" s="8" t="s">
        <v>79</v>
      </c>
      <c r="I11" s="8" t="s">
        <v>80</v>
      </c>
      <c r="J11" s="2" t="s">
        <v>81</v>
      </c>
      <c r="L11" s="7" t="s">
        <v>114</v>
      </c>
      <c r="M11" s="2">
        <v>8.4711832851586399E-3</v>
      </c>
    </row>
    <row r="12" spans="1:13" x14ac:dyDescent="0.25">
      <c r="A12" s="2"/>
      <c r="B12" s="2">
        <v>7</v>
      </c>
      <c r="C12" s="8" t="s">
        <v>82</v>
      </c>
      <c r="D12" s="8" t="s">
        <v>83</v>
      </c>
      <c r="E12" s="8" t="s">
        <v>84</v>
      </c>
      <c r="F12" s="8" t="s">
        <v>85</v>
      </c>
      <c r="G12" s="8" t="s">
        <v>86</v>
      </c>
      <c r="H12" s="8" t="s">
        <v>87</v>
      </c>
      <c r="I12" s="8" t="s">
        <v>88</v>
      </c>
      <c r="J12" s="2" t="s">
        <v>89</v>
      </c>
      <c r="L12" s="7" t="s">
        <v>115</v>
      </c>
      <c r="M12" s="2">
        <v>-1.7730283807222899E-3</v>
      </c>
    </row>
    <row r="13" spans="1:13" x14ac:dyDescent="0.25">
      <c r="A13" s="2"/>
      <c r="B13" s="2">
        <v>8</v>
      </c>
      <c r="C13" s="8" t="s">
        <v>90</v>
      </c>
      <c r="D13" s="8" t="s">
        <v>91</v>
      </c>
      <c r="E13" s="8" t="s">
        <v>92</v>
      </c>
      <c r="F13" s="8" t="s">
        <v>93</v>
      </c>
      <c r="G13" s="8" t="s">
        <v>94</v>
      </c>
      <c r="H13" s="8" t="s">
        <v>95</v>
      </c>
      <c r="I13" s="8" t="s">
        <v>96</v>
      </c>
      <c r="J13" s="2" t="s">
        <v>97</v>
      </c>
      <c r="L13" s="10" t="s">
        <v>116</v>
      </c>
      <c r="M13" s="6">
        <v>8.5444544379231404E-3</v>
      </c>
    </row>
    <row r="14" spans="1:13" x14ac:dyDescent="0.25">
      <c r="A14" s="2"/>
      <c r="B14" s="23">
        <v>9</v>
      </c>
      <c r="C14" s="4" t="s">
        <v>98</v>
      </c>
      <c r="D14" s="4" t="s">
        <v>99</v>
      </c>
      <c r="E14" s="4" t="s">
        <v>100</v>
      </c>
      <c r="F14" s="4" t="s">
        <v>101</v>
      </c>
      <c r="G14" s="4" t="s">
        <v>102</v>
      </c>
      <c r="H14" s="4" t="s">
        <v>103</v>
      </c>
      <c r="I14" s="4" t="s">
        <v>104</v>
      </c>
      <c r="J14" s="6" t="s">
        <v>105</v>
      </c>
      <c r="L14" s="22" t="s">
        <v>8</v>
      </c>
      <c r="M14" s="13">
        <f>AVERAGE(M5:M13)</f>
        <v>1.5792787136991823E-2</v>
      </c>
    </row>
    <row r="15" spans="1:13" x14ac:dyDescent="0.25">
      <c r="A15" s="8"/>
      <c r="B15" s="20"/>
      <c r="C15" s="8"/>
      <c r="D15" s="8"/>
      <c r="E15" s="8"/>
      <c r="F15" s="8"/>
      <c r="G15" s="8"/>
      <c r="H15" s="8"/>
      <c r="I15" s="8"/>
      <c r="J15" s="8"/>
      <c r="L15" s="21" t="s">
        <v>10</v>
      </c>
      <c r="M15" s="6">
        <f>STDEV(M5:M13)/SQRT(COUNT(M5:M13))</f>
        <v>4.8988868845455157E-3</v>
      </c>
    </row>
    <row r="16" spans="1:13" x14ac:dyDescent="0.25">
      <c r="A16" s="8" t="s">
        <v>25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17" t="s">
        <v>0</v>
      </c>
      <c r="B17" s="19" t="s">
        <v>17</v>
      </c>
      <c r="C17" s="18" t="s">
        <v>1</v>
      </c>
      <c r="D17" s="18" t="s">
        <v>18</v>
      </c>
      <c r="E17" s="18" t="s">
        <v>19</v>
      </c>
      <c r="F17" s="18" t="s">
        <v>2</v>
      </c>
      <c r="G17" s="18" t="s">
        <v>3</v>
      </c>
      <c r="H17" s="18" t="s">
        <v>4</v>
      </c>
      <c r="I17" s="18" t="s">
        <v>20</v>
      </c>
      <c r="J17" s="19" t="s">
        <v>21</v>
      </c>
    </row>
    <row r="18" spans="1:10" x14ac:dyDescent="0.25">
      <c r="A18" s="14">
        <v>24</v>
      </c>
      <c r="B18" s="2">
        <v>0</v>
      </c>
      <c r="C18" s="8">
        <v>16</v>
      </c>
      <c r="D18" s="9">
        <v>7.0755190696614005E-4</v>
      </c>
      <c r="E18" s="8">
        <v>-1.2553046048354201E-2</v>
      </c>
      <c r="F18" s="8">
        <v>5</v>
      </c>
      <c r="G18" s="8">
        <v>4</v>
      </c>
      <c r="H18" s="8">
        <v>1</v>
      </c>
      <c r="I18" s="15">
        <v>0.8</v>
      </c>
      <c r="J18" s="16">
        <v>0.2</v>
      </c>
    </row>
    <row r="19" spans="1:10" x14ac:dyDescent="0.25">
      <c r="A19" s="14">
        <v>25</v>
      </c>
      <c r="B19" s="2">
        <v>0</v>
      </c>
      <c r="C19" s="8">
        <v>18</v>
      </c>
      <c r="D19" s="9">
        <v>-3.20155942508115E-5</v>
      </c>
      <c r="E19" s="8">
        <v>-6.9921469777585099E-3</v>
      </c>
      <c r="F19" s="8">
        <v>1</v>
      </c>
      <c r="G19" s="8">
        <v>1</v>
      </c>
      <c r="H19" s="8">
        <v>0</v>
      </c>
      <c r="I19" s="15">
        <v>1</v>
      </c>
      <c r="J19" s="16">
        <v>0</v>
      </c>
    </row>
    <row r="20" spans="1:10" x14ac:dyDescent="0.25">
      <c r="A20" s="14">
        <v>26</v>
      </c>
      <c r="B20" s="2">
        <v>0</v>
      </c>
      <c r="C20" s="8">
        <v>25</v>
      </c>
      <c r="D20" s="9">
        <v>5.8260210925979196E-4</v>
      </c>
      <c r="E20" s="8">
        <v>-8.3014730245352109E-3</v>
      </c>
      <c r="F20" s="8">
        <v>3</v>
      </c>
      <c r="G20" s="8">
        <v>3</v>
      </c>
      <c r="H20" s="8">
        <v>0</v>
      </c>
      <c r="I20" s="15">
        <v>1</v>
      </c>
      <c r="J20" s="16">
        <v>0</v>
      </c>
    </row>
    <row r="21" spans="1:10" x14ac:dyDescent="0.25">
      <c r="A21" s="14">
        <v>27</v>
      </c>
      <c r="B21" s="2">
        <v>0</v>
      </c>
      <c r="C21" s="8">
        <v>7</v>
      </c>
      <c r="D21" s="9">
        <v>-3.20155942508115E-5</v>
      </c>
      <c r="E21" s="8">
        <v>-2.6779306509816499E-3</v>
      </c>
      <c r="F21" s="8">
        <v>4</v>
      </c>
      <c r="G21" s="8">
        <v>1</v>
      </c>
      <c r="H21" s="8">
        <v>3</v>
      </c>
      <c r="I21" s="15">
        <v>0.25</v>
      </c>
      <c r="J21" s="16">
        <v>0.75</v>
      </c>
    </row>
    <row r="22" spans="1:10" x14ac:dyDescent="0.25">
      <c r="A22" s="14">
        <v>28</v>
      </c>
      <c r="B22" s="2">
        <v>0</v>
      </c>
      <c r="C22" s="8">
        <v>25</v>
      </c>
      <c r="D22" s="9">
        <v>-3.20155942508115E-5</v>
      </c>
      <c r="E22" s="8">
        <v>-1.16650497602239E-2</v>
      </c>
      <c r="F22" s="8">
        <v>3</v>
      </c>
      <c r="G22" s="8">
        <v>1</v>
      </c>
      <c r="H22" s="8">
        <v>2</v>
      </c>
      <c r="I22" s="15">
        <v>0.33333333333333298</v>
      </c>
      <c r="J22" s="16">
        <v>0.66666666666666596</v>
      </c>
    </row>
    <row r="23" spans="1:10" x14ac:dyDescent="0.25">
      <c r="A23" s="14">
        <v>29</v>
      </c>
      <c r="B23" s="2">
        <v>0</v>
      </c>
      <c r="C23" s="8">
        <v>25</v>
      </c>
      <c r="D23" s="8">
        <v>3.9838482873731903E-3</v>
      </c>
      <c r="E23" s="8">
        <v>-1.2189668035700501E-2</v>
      </c>
      <c r="F23" s="8">
        <v>2</v>
      </c>
      <c r="G23" s="8">
        <v>1</v>
      </c>
      <c r="H23" s="8">
        <v>1</v>
      </c>
      <c r="I23" s="15">
        <v>0.5</v>
      </c>
      <c r="J23" s="16">
        <v>0.5</v>
      </c>
    </row>
    <row r="24" spans="1:10" x14ac:dyDescent="0.25">
      <c r="A24" s="14">
        <v>30</v>
      </c>
      <c r="B24" s="2">
        <v>0</v>
      </c>
      <c r="C24" s="8">
        <v>25</v>
      </c>
      <c r="D24" s="9">
        <v>6.3800441885419795E-5</v>
      </c>
      <c r="E24" s="8">
        <v>-1.9782885776708801E-2</v>
      </c>
      <c r="F24" s="8">
        <v>2</v>
      </c>
      <c r="G24" s="8">
        <v>2</v>
      </c>
      <c r="H24" s="8">
        <v>0</v>
      </c>
      <c r="I24" s="15">
        <v>1</v>
      </c>
      <c r="J24" s="16">
        <v>0</v>
      </c>
    </row>
    <row r="25" spans="1:10" x14ac:dyDescent="0.25">
      <c r="A25" s="14">
        <v>31</v>
      </c>
      <c r="B25" s="2">
        <v>0</v>
      </c>
      <c r="C25" s="8">
        <v>5</v>
      </c>
      <c r="D25" s="9">
        <v>1.9887049380440299E-4</v>
      </c>
      <c r="E25" s="8">
        <v>-9.7466550613733993E-3</v>
      </c>
      <c r="F25" s="8">
        <v>4</v>
      </c>
      <c r="G25" s="8">
        <v>1</v>
      </c>
      <c r="H25" s="8">
        <v>3</v>
      </c>
      <c r="I25" s="15">
        <v>0.25</v>
      </c>
      <c r="J25" s="16">
        <v>0.75</v>
      </c>
    </row>
    <row r="26" spans="1:10" x14ac:dyDescent="0.25">
      <c r="A26" s="14">
        <v>32</v>
      </c>
      <c r="B26" s="2">
        <v>0</v>
      </c>
      <c r="C26" s="8">
        <v>7</v>
      </c>
      <c r="D26" s="8">
        <v>1.26236447690056E-3</v>
      </c>
      <c r="E26" s="8">
        <v>-5.8743118817616803E-3</v>
      </c>
      <c r="F26" s="8">
        <v>5</v>
      </c>
      <c r="G26" s="8">
        <v>3</v>
      </c>
      <c r="H26" s="8">
        <v>2</v>
      </c>
      <c r="I26" s="15">
        <v>0.6</v>
      </c>
      <c r="J26" s="16">
        <v>0.4</v>
      </c>
    </row>
    <row r="27" spans="1:10" x14ac:dyDescent="0.25">
      <c r="A27" s="14">
        <v>33</v>
      </c>
      <c r="B27" s="2">
        <v>0</v>
      </c>
      <c r="C27" s="8">
        <v>25</v>
      </c>
      <c r="D27" s="8">
        <v>1.1029720397357601E-3</v>
      </c>
      <c r="E27" s="8">
        <v>-7.6298975185686803E-3</v>
      </c>
      <c r="F27" s="8">
        <v>7</v>
      </c>
      <c r="G27" s="8">
        <v>7</v>
      </c>
      <c r="H27" s="8">
        <v>0</v>
      </c>
      <c r="I27" s="15">
        <v>1</v>
      </c>
      <c r="J27" s="16">
        <v>0</v>
      </c>
    </row>
    <row r="28" spans="1:10" x14ac:dyDescent="0.25">
      <c r="A28" s="13" t="s">
        <v>8</v>
      </c>
      <c r="B28" s="13">
        <v>0</v>
      </c>
      <c r="C28" s="12">
        <f>AVERAGE(C18:C27)</f>
        <v>17.8</v>
      </c>
      <c r="D28" s="12">
        <f t="shared" ref="D28:J28" si="0">AVERAGE(D18:D27)</f>
        <v>7.8059629731728304E-4</v>
      </c>
      <c r="E28" s="12">
        <f t="shared" si="0"/>
        <v>-9.7413064735966531E-3</v>
      </c>
      <c r="F28" s="12">
        <f t="shared" si="0"/>
        <v>3.6</v>
      </c>
      <c r="G28" s="12">
        <f t="shared" si="0"/>
        <v>2.4</v>
      </c>
      <c r="H28" s="12">
        <f t="shared" si="0"/>
        <v>1.2</v>
      </c>
      <c r="I28" s="12">
        <f t="shared" si="0"/>
        <v>0.67333333333333323</v>
      </c>
      <c r="J28" s="13">
        <f t="shared" si="0"/>
        <v>0.32666666666666655</v>
      </c>
    </row>
    <row r="29" spans="1:10" x14ac:dyDescent="0.25">
      <c r="A29" s="6" t="s">
        <v>10</v>
      </c>
      <c r="B29" s="6">
        <v>0</v>
      </c>
      <c r="C29" s="4">
        <f>STDEV(C18:C27)/SQRT(COUNT(C18:C27))</f>
        <v>2.7071920672329268</v>
      </c>
      <c r="D29" s="4">
        <f t="shared" ref="D29:J29" si="1">STDEV(D18:D27)/SQRT(COUNT(D18:D27))</f>
        <v>3.8693385393964697E-4</v>
      </c>
      <c r="E29" s="4">
        <f t="shared" si="1"/>
        <v>1.4808723283956621E-3</v>
      </c>
      <c r="F29" s="4">
        <f t="shared" si="1"/>
        <v>0.56174331821175727</v>
      </c>
      <c r="G29" s="4">
        <f t="shared" si="1"/>
        <v>0.61824123303304679</v>
      </c>
      <c r="H29" s="4">
        <f t="shared" si="1"/>
        <v>0.38873012632302001</v>
      </c>
      <c r="I29" s="4">
        <f t="shared" si="1"/>
        <v>0.10286632822008131</v>
      </c>
      <c r="J29" s="6">
        <f t="shared" si="1"/>
        <v>0.10286632822008122</v>
      </c>
    </row>
    <row r="30" spans="1:10" x14ac:dyDescent="0.25">
      <c r="A30" s="14">
        <v>24</v>
      </c>
      <c r="B30" s="2">
        <v>1</v>
      </c>
      <c r="C30" s="8">
        <v>25</v>
      </c>
      <c r="D30" s="8">
        <v>4.0007777812471203E-2</v>
      </c>
      <c r="E30" s="8">
        <v>-1.43836628805558E-2</v>
      </c>
      <c r="F30" s="8">
        <v>15</v>
      </c>
      <c r="G30" s="8">
        <v>14</v>
      </c>
      <c r="H30" s="8">
        <v>1</v>
      </c>
      <c r="I30" s="15">
        <v>0.93333333333333302</v>
      </c>
      <c r="J30" s="16">
        <v>6.6666666666666596E-2</v>
      </c>
    </row>
    <row r="31" spans="1:10" x14ac:dyDescent="0.25">
      <c r="A31" s="14">
        <v>25</v>
      </c>
      <c r="B31" s="2">
        <v>1</v>
      </c>
      <c r="C31" s="8">
        <v>21</v>
      </c>
      <c r="D31" s="8">
        <v>9.3543265679440102E-2</v>
      </c>
      <c r="E31" s="8">
        <v>-7.2024880642333998E-3</v>
      </c>
      <c r="F31" s="8">
        <v>5</v>
      </c>
      <c r="G31" s="8">
        <v>4</v>
      </c>
      <c r="H31" s="8">
        <v>1</v>
      </c>
      <c r="I31" s="15">
        <v>0.8</v>
      </c>
      <c r="J31" s="16">
        <v>0.2</v>
      </c>
    </row>
    <row r="32" spans="1:10" x14ac:dyDescent="0.25">
      <c r="A32" s="14">
        <v>26</v>
      </c>
      <c r="B32" s="2">
        <v>1</v>
      </c>
      <c r="C32" s="8">
        <v>13</v>
      </c>
      <c r="D32" s="8">
        <v>2.5664828158961799E-2</v>
      </c>
      <c r="E32" s="8">
        <v>-5.00197398439716E-3</v>
      </c>
      <c r="F32" s="8">
        <v>20</v>
      </c>
      <c r="G32" s="8">
        <v>17</v>
      </c>
      <c r="H32" s="8">
        <v>3</v>
      </c>
      <c r="I32" s="15">
        <v>0.85</v>
      </c>
      <c r="J32" s="16">
        <v>0.15</v>
      </c>
    </row>
    <row r="33" spans="1:10" x14ac:dyDescent="0.25">
      <c r="A33" s="14">
        <v>27</v>
      </c>
      <c r="B33" s="2">
        <v>1</v>
      </c>
      <c r="C33" s="8">
        <v>25</v>
      </c>
      <c r="D33" s="8">
        <v>2.7356835607288198E-2</v>
      </c>
      <c r="E33" s="8">
        <v>-1.7040739804798899E-3</v>
      </c>
      <c r="F33" s="8">
        <v>11</v>
      </c>
      <c r="G33" s="8">
        <v>11</v>
      </c>
      <c r="H33" s="8">
        <v>0</v>
      </c>
      <c r="I33" s="15">
        <v>1</v>
      </c>
      <c r="J33" s="16">
        <v>0</v>
      </c>
    </row>
    <row r="34" spans="1:10" x14ac:dyDescent="0.25">
      <c r="A34" s="14">
        <v>28</v>
      </c>
      <c r="B34" s="2">
        <v>1</v>
      </c>
      <c r="C34" s="8">
        <v>1</v>
      </c>
      <c r="D34" s="8">
        <v>4.3946990607842497E-2</v>
      </c>
      <c r="E34" s="8">
        <v>-2.4536368108623E-3</v>
      </c>
      <c r="F34" s="8">
        <v>5</v>
      </c>
      <c r="G34" s="8">
        <v>3</v>
      </c>
      <c r="H34" s="8">
        <v>2</v>
      </c>
      <c r="I34" s="15">
        <v>0.6</v>
      </c>
      <c r="J34" s="16">
        <v>0.4</v>
      </c>
    </row>
    <row r="35" spans="1:10" x14ac:dyDescent="0.25">
      <c r="A35" s="14">
        <v>29</v>
      </c>
      <c r="B35" s="2">
        <v>1</v>
      </c>
      <c r="C35" s="8">
        <v>1</v>
      </c>
      <c r="D35" s="8">
        <v>3.7692608305173E-2</v>
      </c>
      <c r="E35" s="8">
        <v>-1.47038049510828E-2</v>
      </c>
      <c r="F35" s="8">
        <v>4</v>
      </c>
      <c r="G35" s="8">
        <v>4</v>
      </c>
      <c r="H35" s="8">
        <v>0</v>
      </c>
      <c r="I35" s="15">
        <v>1</v>
      </c>
      <c r="J35" s="16">
        <v>0</v>
      </c>
    </row>
    <row r="36" spans="1:10" x14ac:dyDescent="0.25">
      <c r="A36" s="14">
        <v>30</v>
      </c>
      <c r="B36" s="2">
        <v>1</v>
      </c>
      <c r="C36" s="8">
        <v>25</v>
      </c>
      <c r="D36" s="8">
        <v>3.2310168552905798E-2</v>
      </c>
      <c r="E36" s="8">
        <v>-1.6440883177751098E-2</v>
      </c>
      <c r="F36" s="8">
        <v>23</v>
      </c>
      <c r="G36" s="8">
        <v>23</v>
      </c>
      <c r="H36" s="8">
        <v>0</v>
      </c>
      <c r="I36" s="15">
        <v>1</v>
      </c>
      <c r="J36" s="16">
        <v>0</v>
      </c>
    </row>
    <row r="37" spans="1:10" x14ac:dyDescent="0.25">
      <c r="A37" s="14">
        <v>31</v>
      </c>
      <c r="B37" s="2">
        <v>1</v>
      </c>
      <c r="C37" s="8">
        <v>25</v>
      </c>
      <c r="D37" s="8">
        <v>2.9594726247653198E-2</v>
      </c>
      <c r="E37" s="8">
        <v>-1.06262755046429E-2</v>
      </c>
      <c r="F37" s="8">
        <v>11</v>
      </c>
      <c r="G37" s="8">
        <v>11</v>
      </c>
      <c r="H37" s="8">
        <v>0</v>
      </c>
      <c r="I37" s="15">
        <v>1</v>
      </c>
      <c r="J37" s="16">
        <v>0</v>
      </c>
    </row>
    <row r="38" spans="1:10" x14ac:dyDescent="0.25">
      <c r="A38" s="14">
        <v>32</v>
      </c>
      <c r="B38" s="2">
        <v>1</v>
      </c>
      <c r="C38" s="8">
        <v>21</v>
      </c>
      <c r="D38" s="8">
        <v>4.0614382894442302E-2</v>
      </c>
      <c r="E38" s="8">
        <v>-5.9930630674302999E-3</v>
      </c>
      <c r="F38" s="8">
        <v>6</v>
      </c>
      <c r="G38" s="8">
        <v>4</v>
      </c>
      <c r="H38" s="8">
        <v>2</v>
      </c>
      <c r="I38" s="15">
        <v>0.66666666666666596</v>
      </c>
      <c r="J38" s="16">
        <v>0.33333333333333298</v>
      </c>
    </row>
    <row r="39" spans="1:10" x14ac:dyDescent="0.25">
      <c r="A39" s="14">
        <v>33</v>
      </c>
      <c r="B39" s="2">
        <v>1</v>
      </c>
      <c r="C39" s="8">
        <v>25</v>
      </c>
      <c r="D39" s="8">
        <v>0.102235777303666</v>
      </c>
      <c r="E39" s="8">
        <v>-8.1806564032060793E-3</v>
      </c>
      <c r="F39" s="8">
        <v>2</v>
      </c>
      <c r="G39" s="8">
        <v>1</v>
      </c>
      <c r="H39" s="8">
        <v>1</v>
      </c>
      <c r="I39" s="15">
        <v>0.5</v>
      </c>
      <c r="J39" s="16">
        <v>0.5</v>
      </c>
    </row>
    <row r="40" spans="1:10" x14ac:dyDescent="0.25">
      <c r="A40" s="13" t="s">
        <v>8</v>
      </c>
      <c r="B40" s="13">
        <v>1</v>
      </c>
      <c r="C40" s="12">
        <f>AVERAGE(C30:C39)</f>
        <v>18.2</v>
      </c>
      <c r="D40" s="12">
        <f t="shared" ref="D40" si="2">AVERAGE(D30:D39)</f>
        <v>4.7296736116984407E-2</v>
      </c>
      <c r="E40" s="12">
        <f t="shared" ref="E40" si="3">AVERAGE(E30:E39)</f>
        <v>-8.6690518824641717E-3</v>
      </c>
      <c r="F40" s="12">
        <f t="shared" ref="F40" si="4">AVERAGE(F30:F39)</f>
        <v>10.199999999999999</v>
      </c>
      <c r="G40" s="12">
        <f t="shared" ref="G40" si="5">AVERAGE(G30:G39)</f>
        <v>9.1999999999999993</v>
      </c>
      <c r="H40" s="12">
        <f t="shared" ref="H40" si="6">AVERAGE(H30:H39)</f>
        <v>1</v>
      </c>
      <c r="I40" s="12">
        <f t="shared" ref="I40" si="7">AVERAGE(I30:I39)</f>
        <v>0.83499999999999974</v>
      </c>
      <c r="J40" s="13">
        <f t="shared" ref="J40" si="8">AVERAGE(J30:J39)</f>
        <v>0.16499999999999998</v>
      </c>
    </row>
    <row r="41" spans="1:10" x14ac:dyDescent="0.25">
      <c r="A41" s="6" t="s">
        <v>10</v>
      </c>
      <c r="B41" s="6">
        <v>1</v>
      </c>
      <c r="C41" s="4">
        <f>STDEV(C30:C39)/SQRT(COUNT(C30:C39))</f>
        <v>3.1012542265634679</v>
      </c>
      <c r="D41" s="4">
        <f t="shared" ref="D41:J41" si="9">STDEV(D30:D39)/SQRT(COUNT(D30:D39))</f>
        <v>8.6678076183900835E-3</v>
      </c>
      <c r="E41" s="4">
        <f t="shared" si="9"/>
        <v>1.6446787162156013E-3</v>
      </c>
      <c r="F41" s="4">
        <f t="shared" si="9"/>
        <v>2.2647050335284038</v>
      </c>
      <c r="G41" s="4">
        <f t="shared" si="9"/>
        <v>2.2793761329705009</v>
      </c>
      <c r="H41" s="4">
        <f t="shared" si="9"/>
        <v>0.33333333333333331</v>
      </c>
      <c r="I41" s="4">
        <f t="shared" si="9"/>
        <v>5.9236396052460595E-2</v>
      </c>
      <c r="J41" s="6">
        <f t="shared" si="9"/>
        <v>5.9236396052460422E-2</v>
      </c>
    </row>
    <row r="42" spans="1:10" x14ac:dyDescent="0.25">
      <c r="A42" s="14">
        <v>24</v>
      </c>
      <c r="B42" s="2">
        <v>2</v>
      </c>
      <c r="C42" s="8">
        <v>4</v>
      </c>
      <c r="D42" s="8">
        <v>7.2697032614610593E-2</v>
      </c>
      <c r="E42" s="8">
        <v>-1.13999381283631E-2</v>
      </c>
      <c r="F42" s="8">
        <v>6</v>
      </c>
      <c r="G42" s="8">
        <v>5</v>
      </c>
      <c r="H42" s="8">
        <v>1</v>
      </c>
      <c r="I42" s="15">
        <v>0.83333333333333304</v>
      </c>
      <c r="J42" s="16">
        <v>0.16666666666666599</v>
      </c>
    </row>
    <row r="43" spans="1:10" x14ac:dyDescent="0.25">
      <c r="A43" s="14">
        <v>25</v>
      </c>
      <c r="B43" s="2">
        <v>2</v>
      </c>
      <c r="C43" s="8">
        <v>7</v>
      </c>
      <c r="D43" s="8">
        <v>6.3339791661722197E-2</v>
      </c>
      <c r="E43" s="8">
        <v>-4.9679911617728197E-3</v>
      </c>
      <c r="F43" s="8">
        <v>6</v>
      </c>
      <c r="G43" s="8">
        <v>6</v>
      </c>
      <c r="H43" s="8">
        <v>0</v>
      </c>
      <c r="I43" s="15">
        <v>1</v>
      </c>
      <c r="J43" s="16">
        <v>0</v>
      </c>
    </row>
    <row r="44" spans="1:10" x14ac:dyDescent="0.25">
      <c r="A44" s="14">
        <v>26</v>
      </c>
      <c r="B44" s="2">
        <v>2</v>
      </c>
      <c r="C44" s="8">
        <v>25</v>
      </c>
      <c r="D44" s="8">
        <v>4.9720168396655898E-2</v>
      </c>
      <c r="E44" s="8">
        <v>-4.4826710170140496E-3</v>
      </c>
      <c r="F44" s="8">
        <v>16</v>
      </c>
      <c r="G44" s="8">
        <v>16</v>
      </c>
      <c r="H44" s="8">
        <v>0</v>
      </c>
      <c r="I44" s="15">
        <v>1</v>
      </c>
      <c r="J44" s="16">
        <v>0</v>
      </c>
    </row>
    <row r="45" spans="1:10" x14ac:dyDescent="0.25">
      <c r="A45" s="14">
        <v>27</v>
      </c>
      <c r="B45" s="2">
        <v>2</v>
      </c>
      <c r="C45" s="8">
        <v>25</v>
      </c>
      <c r="D45" s="8">
        <v>2.8460852412411499E-2</v>
      </c>
      <c r="E45" s="8">
        <v>-4.6136334495696599E-3</v>
      </c>
      <c r="F45" s="8">
        <v>10</v>
      </c>
      <c r="G45" s="8">
        <v>5</v>
      </c>
      <c r="H45" s="8">
        <v>5</v>
      </c>
      <c r="I45" s="15">
        <v>0.5</v>
      </c>
      <c r="J45" s="16">
        <v>0.5</v>
      </c>
    </row>
    <row r="46" spans="1:10" x14ac:dyDescent="0.25">
      <c r="A46" s="14">
        <v>28</v>
      </c>
      <c r="B46" s="2">
        <v>2</v>
      </c>
      <c r="C46" s="8">
        <v>2</v>
      </c>
      <c r="D46" s="8">
        <v>9.3105673210933201E-2</v>
      </c>
      <c r="E46" s="8">
        <v>-3.1017940293629402E-3</v>
      </c>
      <c r="F46" s="8">
        <v>4</v>
      </c>
      <c r="G46" s="8">
        <v>1</v>
      </c>
      <c r="H46" s="8">
        <v>3</v>
      </c>
      <c r="I46" s="15">
        <v>0.25</v>
      </c>
      <c r="J46" s="16">
        <v>0.75</v>
      </c>
    </row>
    <row r="47" spans="1:10" x14ac:dyDescent="0.25">
      <c r="A47" s="14">
        <v>29</v>
      </c>
      <c r="B47" s="2">
        <v>2</v>
      </c>
      <c r="C47" s="8">
        <v>25</v>
      </c>
      <c r="D47" s="8">
        <v>7.5462062049036105E-2</v>
      </c>
      <c r="E47" s="8">
        <v>-1.25873774382911E-2</v>
      </c>
      <c r="F47" s="8">
        <v>14</v>
      </c>
      <c r="G47" s="8">
        <v>13</v>
      </c>
      <c r="H47" s="8">
        <v>1</v>
      </c>
      <c r="I47" s="15">
        <v>0.92857142857142805</v>
      </c>
      <c r="J47" s="16">
        <v>7.1428571428571397E-2</v>
      </c>
    </row>
    <row r="48" spans="1:10" x14ac:dyDescent="0.25">
      <c r="A48" s="14">
        <v>30</v>
      </c>
      <c r="B48" s="2">
        <v>2</v>
      </c>
      <c r="C48" s="8">
        <v>19</v>
      </c>
      <c r="D48" s="8">
        <v>7.4189247527203003E-2</v>
      </c>
      <c r="E48" s="8">
        <v>-1.8323370431920699E-2</v>
      </c>
      <c r="F48" s="8">
        <v>13</v>
      </c>
      <c r="G48" s="8">
        <v>11</v>
      </c>
      <c r="H48" s="8">
        <v>2</v>
      </c>
      <c r="I48" s="15">
        <v>0.84615384615384603</v>
      </c>
      <c r="J48" s="16">
        <v>0.15384615384615299</v>
      </c>
    </row>
    <row r="49" spans="1:10" x14ac:dyDescent="0.25">
      <c r="A49" s="14">
        <v>31</v>
      </c>
      <c r="B49" s="2">
        <v>2</v>
      </c>
      <c r="C49" s="8">
        <v>19</v>
      </c>
      <c r="D49" s="8">
        <v>4.34860663727848E-2</v>
      </c>
      <c r="E49" s="8">
        <v>-1.3310797789139499E-2</v>
      </c>
      <c r="F49" s="8">
        <v>20</v>
      </c>
      <c r="G49" s="8">
        <v>20</v>
      </c>
      <c r="H49" s="8">
        <v>0</v>
      </c>
      <c r="I49" s="15">
        <v>1</v>
      </c>
      <c r="J49" s="16">
        <v>0</v>
      </c>
    </row>
    <row r="50" spans="1:10" x14ac:dyDescent="0.25">
      <c r="A50" s="14">
        <v>32</v>
      </c>
      <c r="B50" s="2">
        <v>2</v>
      </c>
      <c r="C50" s="8">
        <v>21</v>
      </c>
      <c r="D50" s="8">
        <v>7.8384740760474497E-2</v>
      </c>
      <c r="E50" s="8">
        <v>-6.8400788333298204E-3</v>
      </c>
      <c r="F50" s="8">
        <v>8</v>
      </c>
      <c r="G50" s="8">
        <v>6</v>
      </c>
      <c r="H50" s="8">
        <v>2</v>
      </c>
      <c r="I50" s="15">
        <v>0.75</v>
      </c>
      <c r="J50" s="16">
        <v>0.25</v>
      </c>
    </row>
    <row r="51" spans="1:10" x14ac:dyDescent="0.25">
      <c r="A51" s="14">
        <v>33</v>
      </c>
      <c r="B51" s="2">
        <v>2</v>
      </c>
      <c r="C51" s="8">
        <v>4</v>
      </c>
      <c r="D51" s="8">
        <v>7.0319140664566696E-2</v>
      </c>
      <c r="E51" s="8">
        <v>-1.0100318020123299E-2</v>
      </c>
      <c r="F51" s="8">
        <v>10</v>
      </c>
      <c r="G51" s="8">
        <v>7</v>
      </c>
      <c r="H51" s="8">
        <v>3</v>
      </c>
      <c r="I51" s="15">
        <v>0.7</v>
      </c>
      <c r="J51" s="16">
        <v>0.3</v>
      </c>
    </row>
    <row r="52" spans="1:10" x14ac:dyDescent="0.25">
      <c r="A52" s="13" t="s">
        <v>8</v>
      </c>
      <c r="B52" s="13">
        <v>2</v>
      </c>
      <c r="C52" s="12">
        <f>AVERAGE(C42:C51)</f>
        <v>15.1</v>
      </c>
      <c r="D52" s="12">
        <f t="shared" ref="D52" si="10">AVERAGE(D42:D51)</f>
        <v>6.491647756703986E-2</v>
      </c>
      <c r="E52" s="12">
        <f t="shared" ref="E52" si="11">AVERAGE(E42:E51)</f>
        <v>-8.9727970298886985E-3</v>
      </c>
      <c r="F52" s="12">
        <f t="shared" ref="F52" si="12">AVERAGE(F42:F51)</f>
        <v>10.7</v>
      </c>
      <c r="G52" s="12">
        <f t="shared" ref="G52" si="13">AVERAGE(G42:G51)</f>
        <v>9</v>
      </c>
      <c r="H52" s="12">
        <f t="shared" ref="H52" si="14">AVERAGE(H42:H51)</f>
        <v>1.7</v>
      </c>
      <c r="I52" s="12">
        <f t="shared" ref="I52" si="15">AVERAGE(I42:I51)</f>
        <v>0.78080586080586067</v>
      </c>
      <c r="J52" s="13">
        <f t="shared" ref="J52" si="16">AVERAGE(J42:J51)</f>
        <v>0.21919413919413905</v>
      </c>
    </row>
    <row r="53" spans="1:10" x14ac:dyDescent="0.25">
      <c r="A53" s="6" t="s">
        <v>10</v>
      </c>
      <c r="B53" s="6">
        <v>2</v>
      </c>
      <c r="C53" s="4">
        <f>STDEV(C42:C51)/SQRT(COUNT(C42:C51))</f>
        <v>3.0603195185397807</v>
      </c>
      <c r="D53" s="4">
        <f t="shared" ref="D53:J53" si="17">STDEV(D42:D51)/SQRT(COUNT(D42:D51))</f>
        <v>6.0411856497320322E-3</v>
      </c>
      <c r="E53" s="4">
        <f t="shared" si="17"/>
        <v>1.5659507387919074E-3</v>
      </c>
      <c r="F53" s="4">
        <f t="shared" si="17"/>
        <v>1.59199385816794</v>
      </c>
      <c r="G53" s="4">
        <f t="shared" si="17"/>
        <v>1.8499249234015476</v>
      </c>
      <c r="H53" s="4">
        <f t="shared" si="17"/>
        <v>0.51747248987533412</v>
      </c>
      <c r="I53" s="4">
        <f t="shared" si="17"/>
        <v>7.7537643264901535E-2</v>
      </c>
      <c r="J53" s="6">
        <f t="shared" si="17"/>
        <v>7.7537643264901576E-2</v>
      </c>
    </row>
    <row r="54" spans="1:10" x14ac:dyDescent="0.25">
      <c r="A54" s="14">
        <v>24</v>
      </c>
      <c r="B54" s="2">
        <v>3</v>
      </c>
      <c r="C54" s="8">
        <v>25</v>
      </c>
      <c r="D54" s="8">
        <v>9.8834562944310894E-2</v>
      </c>
      <c r="E54" s="8">
        <v>-6.4856650645947998E-3</v>
      </c>
      <c r="F54" s="8">
        <v>15</v>
      </c>
      <c r="G54" s="8">
        <v>13</v>
      </c>
      <c r="H54" s="8">
        <v>2</v>
      </c>
      <c r="I54" s="15">
        <v>0.86666666666666603</v>
      </c>
      <c r="J54" s="16">
        <v>0.133333333333333</v>
      </c>
    </row>
    <row r="55" spans="1:10" x14ac:dyDescent="0.25">
      <c r="A55" s="14">
        <v>25</v>
      </c>
      <c r="B55" s="2">
        <v>3</v>
      </c>
      <c r="C55" s="8">
        <v>16</v>
      </c>
      <c r="D55" s="8">
        <v>6.3485603631626406E-2</v>
      </c>
      <c r="E55" s="8">
        <v>-4.5913613298083E-3</v>
      </c>
      <c r="F55" s="8">
        <v>9</v>
      </c>
      <c r="G55" s="8">
        <v>9</v>
      </c>
      <c r="H55" s="8">
        <v>0</v>
      </c>
      <c r="I55" s="15">
        <v>1</v>
      </c>
      <c r="J55" s="16">
        <v>0</v>
      </c>
    </row>
    <row r="56" spans="1:10" x14ac:dyDescent="0.25">
      <c r="A56" s="14">
        <v>26</v>
      </c>
      <c r="B56" s="2">
        <v>3</v>
      </c>
      <c r="C56" s="8">
        <v>1</v>
      </c>
      <c r="D56" s="8">
        <v>6.2450144114642302E-2</v>
      </c>
      <c r="E56" s="8">
        <v>-3.5638562666684402E-3</v>
      </c>
      <c r="F56" s="8">
        <v>8</v>
      </c>
      <c r="G56" s="8">
        <v>8</v>
      </c>
      <c r="H56" s="8">
        <v>0</v>
      </c>
      <c r="I56" s="15">
        <v>1</v>
      </c>
      <c r="J56" s="16">
        <v>0</v>
      </c>
    </row>
    <row r="57" spans="1:10" x14ac:dyDescent="0.25">
      <c r="A57" s="14">
        <v>27</v>
      </c>
      <c r="B57" s="2">
        <v>3</v>
      </c>
      <c r="C57" s="8">
        <v>1</v>
      </c>
      <c r="D57" s="8">
        <v>7.3708761838338299E-2</v>
      </c>
      <c r="E57" s="8">
        <v>-5.2532485445120304E-3</v>
      </c>
      <c r="F57" s="8">
        <v>5</v>
      </c>
      <c r="G57" s="8">
        <v>5</v>
      </c>
      <c r="H57" s="8">
        <v>0</v>
      </c>
      <c r="I57" s="15">
        <v>1</v>
      </c>
      <c r="J57" s="16">
        <v>0</v>
      </c>
    </row>
    <row r="58" spans="1:10" x14ac:dyDescent="0.25">
      <c r="A58" s="14">
        <v>28</v>
      </c>
      <c r="B58" s="2">
        <v>3</v>
      </c>
      <c r="C58" s="8">
        <v>8</v>
      </c>
      <c r="D58" s="8">
        <v>8.8023538130364898E-2</v>
      </c>
      <c r="E58" s="9">
        <v>-1.2233166911546E-4</v>
      </c>
      <c r="F58" s="8">
        <v>11</v>
      </c>
      <c r="G58" s="8">
        <v>9</v>
      </c>
      <c r="H58" s="8">
        <v>2</v>
      </c>
      <c r="I58" s="15">
        <v>0.81818181818181801</v>
      </c>
      <c r="J58" s="16">
        <v>0.18181818181818099</v>
      </c>
    </row>
    <row r="59" spans="1:10" x14ac:dyDescent="0.25">
      <c r="A59" s="14">
        <v>29</v>
      </c>
      <c r="B59" s="2">
        <v>3</v>
      </c>
      <c r="C59" s="8">
        <v>25</v>
      </c>
      <c r="D59" s="8">
        <v>8.0257427400420994E-2</v>
      </c>
      <c r="E59" s="8">
        <v>-8.2610031213361506E-3</v>
      </c>
      <c r="F59" s="8">
        <v>13</v>
      </c>
      <c r="G59" s="8">
        <v>13</v>
      </c>
      <c r="H59" s="8">
        <v>0</v>
      </c>
      <c r="I59" s="15">
        <v>1</v>
      </c>
      <c r="J59" s="16">
        <v>0</v>
      </c>
    </row>
    <row r="60" spans="1:10" x14ac:dyDescent="0.25">
      <c r="A60" s="14">
        <v>30</v>
      </c>
      <c r="B60" s="2">
        <v>3</v>
      </c>
      <c r="C60" s="8">
        <v>18</v>
      </c>
      <c r="D60" s="8">
        <v>9.7349064490851095E-2</v>
      </c>
      <c r="E60" s="8">
        <v>-1.37479151412405E-2</v>
      </c>
      <c r="F60" s="8">
        <v>16</v>
      </c>
      <c r="G60" s="8">
        <v>13</v>
      </c>
      <c r="H60" s="8">
        <v>3</v>
      </c>
      <c r="I60" s="15">
        <v>0.8125</v>
      </c>
      <c r="J60" s="16">
        <v>0.1875</v>
      </c>
    </row>
    <row r="61" spans="1:10" x14ac:dyDescent="0.25">
      <c r="A61" s="14">
        <v>31</v>
      </c>
      <c r="B61" s="2">
        <v>3</v>
      </c>
      <c r="C61" s="8">
        <v>25</v>
      </c>
      <c r="D61" s="8">
        <v>7.8069516722738402E-2</v>
      </c>
      <c r="E61" s="8">
        <v>-8.7481452412072596E-3</v>
      </c>
      <c r="F61" s="8">
        <v>24</v>
      </c>
      <c r="G61" s="8">
        <v>24</v>
      </c>
      <c r="H61" s="8">
        <v>0</v>
      </c>
      <c r="I61" s="15">
        <v>1</v>
      </c>
      <c r="J61" s="16">
        <v>0</v>
      </c>
    </row>
    <row r="62" spans="1:10" x14ac:dyDescent="0.25">
      <c r="A62" s="14">
        <v>32</v>
      </c>
      <c r="B62" s="2">
        <v>3</v>
      </c>
      <c r="C62" s="8">
        <v>21</v>
      </c>
      <c r="D62" s="8">
        <v>6.9090546008926307E-2</v>
      </c>
      <c r="E62" s="8">
        <v>-4.42669005502494E-3</v>
      </c>
      <c r="F62" s="8">
        <v>9</v>
      </c>
      <c r="G62" s="8">
        <v>7</v>
      </c>
      <c r="H62" s="8">
        <v>2</v>
      </c>
      <c r="I62" s="15">
        <v>0.77777777777777701</v>
      </c>
      <c r="J62" s="16">
        <v>0.22222222222222199</v>
      </c>
    </row>
    <row r="63" spans="1:10" x14ac:dyDescent="0.25">
      <c r="A63" s="14">
        <v>33</v>
      </c>
      <c r="B63" s="2">
        <v>3</v>
      </c>
      <c r="C63" s="8">
        <v>9</v>
      </c>
      <c r="D63" s="8">
        <v>8.0448939048185897E-2</v>
      </c>
      <c r="E63" s="8">
        <v>-7.9076301435929697E-3</v>
      </c>
      <c r="F63" s="8">
        <v>10</v>
      </c>
      <c r="G63" s="8">
        <v>9</v>
      </c>
      <c r="H63" s="8">
        <v>1</v>
      </c>
      <c r="I63" s="15">
        <v>0.9</v>
      </c>
      <c r="J63" s="16">
        <v>0.1</v>
      </c>
    </row>
    <row r="64" spans="1:10" x14ac:dyDescent="0.25">
      <c r="A64" s="13" t="s">
        <v>8</v>
      </c>
      <c r="B64" s="13">
        <v>3</v>
      </c>
      <c r="C64" s="12">
        <f>AVERAGE(C54:C63)</f>
        <v>14.9</v>
      </c>
      <c r="D64" s="12">
        <f t="shared" ref="D64" si="18">AVERAGE(D54:D63)</f>
        <v>7.9171810433040557E-2</v>
      </c>
      <c r="E64" s="12">
        <f t="shared" ref="E64" si="19">AVERAGE(E54:E63)</f>
        <v>-6.310784657710085E-3</v>
      </c>
      <c r="F64" s="12">
        <f t="shared" ref="F64" si="20">AVERAGE(F54:F63)</f>
        <v>12</v>
      </c>
      <c r="G64" s="12">
        <f t="shared" ref="G64" si="21">AVERAGE(G54:G63)</f>
        <v>11</v>
      </c>
      <c r="H64" s="12">
        <f t="shared" ref="H64" si="22">AVERAGE(H54:H63)</f>
        <v>1</v>
      </c>
      <c r="I64" s="12">
        <f t="shared" ref="I64" si="23">AVERAGE(I54:I63)</f>
        <v>0.91751262626262631</v>
      </c>
      <c r="J64" s="13">
        <f t="shared" ref="J64" si="24">AVERAGE(J54:J63)</f>
        <v>8.2487373737373595E-2</v>
      </c>
    </row>
    <row r="65" spans="1:10" x14ac:dyDescent="0.25">
      <c r="A65" s="6" t="s">
        <v>10</v>
      </c>
      <c r="B65" s="6">
        <v>3</v>
      </c>
      <c r="C65" s="4">
        <f>STDEV(C54:C63)/SQRT(COUNT(C54:C63))</f>
        <v>3.0237945256470935</v>
      </c>
      <c r="D65" s="4">
        <f t="shared" ref="D65:J65" si="25">STDEV(D54:D63)/SQRT(COUNT(D54:D63))</f>
        <v>4.0229372331531061E-3</v>
      </c>
      <c r="E65" s="4">
        <f t="shared" si="25"/>
        <v>1.1599936054521181E-3</v>
      </c>
      <c r="F65" s="4">
        <f t="shared" si="25"/>
        <v>1.693123346560039</v>
      </c>
      <c r="G65" s="4">
        <f t="shared" si="25"/>
        <v>1.6799470891138868</v>
      </c>
      <c r="H65" s="4">
        <f t="shared" si="25"/>
        <v>0.36514837167011072</v>
      </c>
      <c r="I65" s="4">
        <f t="shared" si="25"/>
        <v>2.9313047304710668E-2</v>
      </c>
      <c r="J65" s="6">
        <f t="shared" si="25"/>
        <v>2.9313047304710561E-2</v>
      </c>
    </row>
    <row r="66" spans="1:10" x14ac:dyDescent="0.25">
      <c r="A66" s="14">
        <v>24</v>
      </c>
      <c r="B66" s="2">
        <v>4</v>
      </c>
      <c r="C66" s="8">
        <v>15</v>
      </c>
      <c r="D66" s="8">
        <v>9.8044467545033806E-2</v>
      </c>
      <c r="E66" s="8">
        <v>-1.58371087881592E-2</v>
      </c>
      <c r="F66" s="8">
        <v>10</v>
      </c>
      <c r="G66" s="8">
        <v>9</v>
      </c>
      <c r="H66" s="8">
        <v>1</v>
      </c>
      <c r="I66" s="15">
        <v>0.9</v>
      </c>
      <c r="J66" s="16">
        <v>0.1</v>
      </c>
    </row>
    <row r="67" spans="1:10" x14ac:dyDescent="0.25">
      <c r="A67" s="14">
        <v>25</v>
      </c>
      <c r="B67" s="2">
        <v>4</v>
      </c>
      <c r="C67" s="8">
        <v>25</v>
      </c>
      <c r="D67" s="8">
        <v>7.0835245309724099E-2</v>
      </c>
      <c r="E67" s="8">
        <v>-8.0667179106543793E-3</v>
      </c>
      <c r="F67" s="8">
        <v>27</v>
      </c>
      <c r="G67" s="8">
        <v>26</v>
      </c>
      <c r="H67" s="8">
        <v>1</v>
      </c>
      <c r="I67" s="15">
        <v>0.96296296296296202</v>
      </c>
      <c r="J67" s="16">
        <v>3.7037037037037E-2</v>
      </c>
    </row>
    <row r="68" spans="1:10" x14ac:dyDescent="0.25">
      <c r="A68" s="14">
        <v>26</v>
      </c>
      <c r="B68" s="2">
        <v>4</v>
      </c>
      <c r="C68" s="8">
        <v>5</v>
      </c>
      <c r="D68" s="8">
        <v>7.6716096067969905E-2</v>
      </c>
      <c r="E68" s="8">
        <v>-3.7962750776532302E-3</v>
      </c>
      <c r="F68" s="8">
        <v>11</v>
      </c>
      <c r="G68" s="8">
        <v>9</v>
      </c>
      <c r="H68" s="8">
        <v>2</v>
      </c>
      <c r="I68" s="15">
        <v>0.81818181818181801</v>
      </c>
      <c r="J68" s="16">
        <v>0.18181818181818099</v>
      </c>
    </row>
    <row r="69" spans="1:10" x14ac:dyDescent="0.25">
      <c r="A69" s="14">
        <v>27</v>
      </c>
      <c r="B69" s="2">
        <v>4</v>
      </c>
      <c r="C69" s="8">
        <v>11</v>
      </c>
      <c r="D69" s="8">
        <v>6.3419818426510996E-2</v>
      </c>
      <c r="E69" s="8">
        <v>-5.2515558715995302E-3</v>
      </c>
      <c r="F69" s="8">
        <v>13</v>
      </c>
      <c r="G69" s="8">
        <v>11</v>
      </c>
      <c r="H69" s="8">
        <v>2</v>
      </c>
      <c r="I69" s="15">
        <v>0.84615384615384603</v>
      </c>
      <c r="J69" s="16">
        <v>0.15384615384615299</v>
      </c>
    </row>
    <row r="70" spans="1:10" x14ac:dyDescent="0.25">
      <c r="A70" s="14">
        <v>28</v>
      </c>
      <c r="B70" s="2">
        <v>4</v>
      </c>
      <c r="C70" s="8">
        <v>25</v>
      </c>
      <c r="D70" s="8">
        <v>8.5587772181186295E-2</v>
      </c>
      <c r="E70" s="8">
        <v>-5.59478856530781E-3</v>
      </c>
      <c r="F70" s="8">
        <v>17</v>
      </c>
      <c r="G70" s="8">
        <v>15</v>
      </c>
      <c r="H70" s="8">
        <v>2</v>
      </c>
      <c r="I70" s="15">
        <v>0.88235294117647001</v>
      </c>
      <c r="J70" s="16">
        <v>0.11764705882352899</v>
      </c>
    </row>
    <row r="71" spans="1:10" x14ac:dyDescent="0.25">
      <c r="A71" s="14">
        <v>29</v>
      </c>
      <c r="B71" s="2">
        <v>4</v>
      </c>
      <c r="C71" s="8">
        <v>8</v>
      </c>
      <c r="D71" s="8">
        <v>0.112274457560699</v>
      </c>
      <c r="E71" s="8">
        <v>-1.17106351121845E-2</v>
      </c>
      <c r="F71" s="8">
        <v>12</v>
      </c>
      <c r="G71" s="8">
        <v>11</v>
      </c>
      <c r="H71" s="8">
        <v>1</v>
      </c>
      <c r="I71" s="15">
        <v>0.91666666666666596</v>
      </c>
      <c r="J71" s="16">
        <v>8.3333333333333301E-2</v>
      </c>
    </row>
    <row r="72" spans="1:10" x14ac:dyDescent="0.25">
      <c r="A72" s="14">
        <v>30</v>
      </c>
      <c r="B72" s="2">
        <v>4</v>
      </c>
      <c r="C72" s="8">
        <v>2</v>
      </c>
      <c r="D72" s="8">
        <v>7.9668432840847694E-2</v>
      </c>
      <c r="E72" s="8">
        <v>-1.3994626549778301E-2</v>
      </c>
      <c r="F72" s="8">
        <v>6</v>
      </c>
      <c r="G72" s="8">
        <v>6</v>
      </c>
      <c r="H72" s="8">
        <v>0</v>
      </c>
      <c r="I72" s="15">
        <v>1</v>
      </c>
      <c r="J72" s="16">
        <v>0</v>
      </c>
    </row>
    <row r="73" spans="1:10" x14ac:dyDescent="0.25">
      <c r="A73" s="14">
        <v>31</v>
      </c>
      <c r="B73" s="2">
        <v>4</v>
      </c>
      <c r="C73" s="8">
        <v>25</v>
      </c>
      <c r="D73" s="8">
        <v>7.1605906521919893E-2</v>
      </c>
      <c r="E73" s="8">
        <v>-6.1969776544754602E-3</v>
      </c>
      <c r="F73" s="8">
        <v>16</v>
      </c>
      <c r="G73" s="8">
        <v>15</v>
      </c>
      <c r="H73" s="8">
        <v>1</v>
      </c>
      <c r="I73" s="15">
        <v>0.9375</v>
      </c>
      <c r="J73" s="16">
        <v>6.25E-2</v>
      </c>
    </row>
    <row r="74" spans="1:10" x14ac:dyDescent="0.25">
      <c r="A74" s="14">
        <v>32</v>
      </c>
      <c r="B74" s="2">
        <v>4</v>
      </c>
      <c r="C74" s="8">
        <v>21</v>
      </c>
      <c r="D74" s="8">
        <v>9.9805670849442404E-2</v>
      </c>
      <c r="E74" s="8">
        <v>-4.9195834591675399E-3</v>
      </c>
      <c r="F74" s="8">
        <v>10</v>
      </c>
      <c r="G74" s="8">
        <v>7</v>
      </c>
      <c r="H74" s="8">
        <v>3</v>
      </c>
      <c r="I74" s="15">
        <v>0.7</v>
      </c>
      <c r="J74" s="16">
        <v>0.3</v>
      </c>
    </row>
    <row r="75" spans="1:10" x14ac:dyDescent="0.25">
      <c r="A75" s="14">
        <v>33</v>
      </c>
      <c r="B75" s="2">
        <v>4</v>
      </c>
      <c r="C75" s="8">
        <v>25</v>
      </c>
      <c r="D75" s="8">
        <v>0.10086233802844</v>
      </c>
      <c r="E75" s="8">
        <v>-7.5914934256602297E-3</v>
      </c>
      <c r="F75" s="8">
        <v>14</v>
      </c>
      <c r="G75" s="8">
        <v>14</v>
      </c>
      <c r="H75" s="8">
        <v>0</v>
      </c>
      <c r="I75" s="15">
        <v>1</v>
      </c>
      <c r="J75" s="16">
        <v>0</v>
      </c>
    </row>
    <row r="76" spans="1:10" x14ac:dyDescent="0.25">
      <c r="A76" s="13" t="s">
        <v>8</v>
      </c>
      <c r="B76" s="13">
        <v>4</v>
      </c>
      <c r="C76" s="12">
        <f>AVERAGE(C66:C75)</f>
        <v>16.2</v>
      </c>
      <c r="D76" s="12">
        <f t="shared" ref="D76" si="26">AVERAGE(D66:D75)</f>
        <v>8.5882020533177408E-2</v>
      </c>
      <c r="E76" s="12">
        <f t="shared" ref="E76" si="27">AVERAGE(E66:E75)</f>
        <v>-8.295976241464019E-3</v>
      </c>
      <c r="F76" s="12">
        <f t="shared" ref="F76" si="28">AVERAGE(F66:F75)</f>
        <v>13.6</v>
      </c>
      <c r="G76" s="12">
        <f t="shared" ref="G76" si="29">AVERAGE(G66:G75)</f>
        <v>12.3</v>
      </c>
      <c r="H76" s="12">
        <f t="shared" ref="H76" si="30">AVERAGE(H66:H75)</f>
        <v>1.3</v>
      </c>
      <c r="I76" s="12">
        <f t="shared" ref="I76" si="31">AVERAGE(I66:I75)</f>
        <v>0.89638182351417617</v>
      </c>
      <c r="J76" s="13">
        <f t="shared" ref="J76" si="32">AVERAGE(J66:J75)</f>
        <v>0.10361817648582332</v>
      </c>
    </row>
    <row r="77" spans="1:10" x14ac:dyDescent="0.25">
      <c r="A77" s="6" t="s">
        <v>10</v>
      </c>
      <c r="B77" s="6">
        <v>4</v>
      </c>
      <c r="C77" s="4">
        <f>STDEV(C66:C75)/SQRT(COUNT(C66:C75))</f>
        <v>2.8975085082800969</v>
      </c>
      <c r="D77" s="4">
        <f t="shared" ref="D77:J77" si="33">STDEV(D66:D75)/SQRT(COUNT(D66:D75))</f>
        <v>5.0774409835505543E-3</v>
      </c>
      <c r="E77" s="4">
        <f t="shared" si="33"/>
        <v>1.3088166417249774E-3</v>
      </c>
      <c r="F77" s="4">
        <f t="shared" si="33"/>
        <v>1.7962924780409977</v>
      </c>
      <c r="G77" s="4">
        <f t="shared" si="33"/>
        <v>1.819951159295826</v>
      </c>
      <c r="H77" s="4">
        <f t="shared" si="33"/>
        <v>0.3</v>
      </c>
      <c r="I77" s="4">
        <f t="shared" si="33"/>
        <v>2.8948707957582361E-2</v>
      </c>
      <c r="J77" s="6">
        <f t="shared" si="33"/>
        <v>2.8948707957582333E-2</v>
      </c>
    </row>
    <row r="78" spans="1:10" x14ac:dyDescent="0.25">
      <c r="A78" s="14">
        <v>24</v>
      </c>
      <c r="B78" s="2">
        <v>5</v>
      </c>
      <c r="C78" s="8">
        <v>25</v>
      </c>
      <c r="D78" s="8">
        <v>0.123332972812289</v>
      </c>
      <c r="E78" s="8">
        <v>-1.5221976049318599E-2</v>
      </c>
      <c r="F78" s="8">
        <v>20</v>
      </c>
      <c r="G78" s="8">
        <v>20</v>
      </c>
      <c r="H78" s="8">
        <v>0</v>
      </c>
      <c r="I78" s="15">
        <v>1</v>
      </c>
      <c r="J78" s="16">
        <v>0</v>
      </c>
    </row>
    <row r="79" spans="1:10" x14ac:dyDescent="0.25">
      <c r="A79" s="14">
        <v>25</v>
      </c>
      <c r="B79" s="2">
        <v>5</v>
      </c>
      <c r="C79" s="8">
        <v>25</v>
      </c>
      <c r="D79" s="8">
        <v>0.10315605917893</v>
      </c>
      <c r="E79" s="8">
        <v>-9.83003762909717E-3</v>
      </c>
      <c r="F79" s="8">
        <v>21</v>
      </c>
      <c r="G79" s="8">
        <v>21</v>
      </c>
      <c r="H79" s="8">
        <v>0</v>
      </c>
      <c r="I79" s="15">
        <v>1</v>
      </c>
      <c r="J79" s="16">
        <v>0</v>
      </c>
    </row>
    <row r="80" spans="1:10" x14ac:dyDescent="0.25">
      <c r="A80" s="14">
        <v>26</v>
      </c>
      <c r="B80" s="2">
        <v>5</v>
      </c>
      <c r="C80" s="8">
        <v>25</v>
      </c>
      <c r="D80" s="8">
        <v>0.108956471571746</v>
      </c>
      <c r="E80" s="8">
        <v>-5.1482525851798099E-3</v>
      </c>
      <c r="F80" s="8">
        <v>27</v>
      </c>
      <c r="G80" s="8">
        <v>23</v>
      </c>
      <c r="H80" s="8">
        <v>4</v>
      </c>
      <c r="I80" s="15">
        <v>0.85185185185185097</v>
      </c>
      <c r="J80" s="16">
        <v>0.148148148148148</v>
      </c>
    </row>
    <row r="81" spans="1:10" x14ac:dyDescent="0.25">
      <c r="A81" s="14">
        <v>27</v>
      </c>
      <c r="B81" s="2">
        <v>5</v>
      </c>
      <c r="C81" s="8">
        <v>25</v>
      </c>
      <c r="D81" s="8">
        <v>0.117719200128216</v>
      </c>
      <c r="E81" s="8">
        <v>-1.1559158108564701E-2</v>
      </c>
      <c r="F81" s="8">
        <v>24</v>
      </c>
      <c r="G81" s="8">
        <v>18</v>
      </c>
      <c r="H81" s="8">
        <v>6</v>
      </c>
      <c r="I81" s="15">
        <v>0.75</v>
      </c>
      <c r="J81" s="16">
        <v>0.25</v>
      </c>
    </row>
    <row r="82" spans="1:10" x14ac:dyDescent="0.25">
      <c r="A82" s="14">
        <v>28</v>
      </c>
      <c r="B82" s="2">
        <v>5</v>
      </c>
      <c r="C82" s="8">
        <v>25</v>
      </c>
      <c r="D82" s="8">
        <v>0.12312674214198099</v>
      </c>
      <c r="E82" s="8">
        <v>-2.3268322226497298E-3</v>
      </c>
      <c r="F82" s="8">
        <v>26</v>
      </c>
      <c r="G82" s="8">
        <v>21</v>
      </c>
      <c r="H82" s="8">
        <v>5</v>
      </c>
      <c r="I82" s="15">
        <v>0.80769230769230704</v>
      </c>
      <c r="J82" s="16">
        <v>0.19230769230769201</v>
      </c>
    </row>
    <row r="83" spans="1:10" x14ac:dyDescent="0.25">
      <c r="A83" s="14">
        <v>29</v>
      </c>
      <c r="B83" s="2">
        <v>5</v>
      </c>
      <c r="C83" s="8">
        <v>25</v>
      </c>
      <c r="D83" s="8">
        <v>0.119940332964997</v>
      </c>
      <c r="E83" s="8">
        <v>-9.0748906929716197E-3</v>
      </c>
      <c r="F83" s="8">
        <v>21</v>
      </c>
      <c r="G83" s="8">
        <v>21</v>
      </c>
      <c r="H83" s="8">
        <v>0</v>
      </c>
      <c r="I83" s="15">
        <v>1</v>
      </c>
      <c r="J83" s="16">
        <v>0</v>
      </c>
    </row>
    <row r="84" spans="1:10" x14ac:dyDescent="0.25">
      <c r="A84" s="14">
        <v>30</v>
      </c>
      <c r="B84" s="2">
        <v>5</v>
      </c>
      <c r="C84" s="8">
        <v>25</v>
      </c>
      <c r="D84" s="8">
        <v>0.114318298914508</v>
      </c>
      <c r="E84" s="8">
        <v>-1.7247487903857901E-2</v>
      </c>
      <c r="F84" s="8">
        <v>27</v>
      </c>
      <c r="G84" s="8">
        <v>26</v>
      </c>
      <c r="H84" s="8">
        <v>1</v>
      </c>
      <c r="I84" s="15">
        <v>0.96296296296296202</v>
      </c>
      <c r="J84" s="16">
        <v>3.7037037037037E-2</v>
      </c>
    </row>
    <row r="85" spans="1:10" x14ac:dyDescent="0.25">
      <c r="A85" s="14">
        <v>31</v>
      </c>
      <c r="B85" s="2">
        <v>5</v>
      </c>
      <c r="C85" s="8">
        <v>25</v>
      </c>
      <c r="D85" s="8">
        <v>0.110878473629502</v>
      </c>
      <c r="E85" s="8">
        <v>-1.31505376049132E-2</v>
      </c>
      <c r="F85" s="8">
        <v>17</v>
      </c>
      <c r="G85" s="8">
        <v>16</v>
      </c>
      <c r="H85" s="8">
        <v>1</v>
      </c>
      <c r="I85" s="15">
        <v>0.94117647058823495</v>
      </c>
      <c r="J85" s="16">
        <v>5.8823529411764698E-2</v>
      </c>
    </row>
    <row r="86" spans="1:10" x14ac:dyDescent="0.25">
      <c r="A86" s="14">
        <v>32</v>
      </c>
      <c r="B86" s="2">
        <v>5</v>
      </c>
      <c r="C86" s="8">
        <v>21</v>
      </c>
      <c r="D86" s="8">
        <v>0.12876323305159201</v>
      </c>
      <c r="E86" s="8">
        <v>-1.15145396482159E-2</v>
      </c>
      <c r="F86" s="8">
        <v>17</v>
      </c>
      <c r="G86" s="8">
        <v>15</v>
      </c>
      <c r="H86" s="8">
        <v>2</v>
      </c>
      <c r="I86" s="15">
        <v>0.88235294117647001</v>
      </c>
      <c r="J86" s="16">
        <v>0.11764705882352899</v>
      </c>
    </row>
    <row r="87" spans="1:10" x14ac:dyDescent="0.25">
      <c r="A87" s="14">
        <v>33</v>
      </c>
      <c r="B87" s="2">
        <v>5</v>
      </c>
      <c r="C87" s="8">
        <v>25</v>
      </c>
      <c r="D87" s="8">
        <v>0.124597127289332</v>
      </c>
      <c r="E87" s="8">
        <v>-3.4878065142780398E-3</v>
      </c>
      <c r="F87" s="8">
        <v>22</v>
      </c>
      <c r="G87" s="8">
        <v>19</v>
      </c>
      <c r="H87" s="8">
        <v>3</v>
      </c>
      <c r="I87" s="15">
        <v>0.86363636363636298</v>
      </c>
      <c r="J87" s="16">
        <v>0.13636363636363599</v>
      </c>
    </row>
    <row r="88" spans="1:10" x14ac:dyDescent="0.25">
      <c r="A88" s="13" t="s">
        <v>8</v>
      </c>
      <c r="B88" s="13">
        <v>5</v>
      </c>
      <c r="C88" s="12">
        <f>AVERAGE(C78:C87)</f>
        <v>24.6</v>
      </c>
      <c r="D88" s="12">
        <f t="shared" ref="D88" si="34">AVERAGE(D78:D87)</f>
        <v>0.1174788911683093</v>
      </c>
      <c r="E88" s="12">
        <f t="shared" ref="E88" si="35">AVERAGE(E78:E87)</f>
        <v>-9.8561518959046669E-3</v>
      </c>
      <c r="F88" s="12">
        <f t="shared" ref="F88" si="36">AVERAGE(F78:F87)</f>
        <v>22.2</v>
      </c>
      <c r="G88" s="12">
        <f t="shared" ref="G88" si="37">AVERAGE(G78:G87)</f>
        <v>20</v>
      </c>
      <c r="H88" s="12">
        <f t="shared" ref="H88" si="38">AVERAGE(H78:H87)</f>
        <v>2.2000000000000002</v>
      </c>
      <c r="I88" s="12">
        <f t="shared" ref="I88" si="39">AVERAGE(I78:I87)</f>
        <v>0.90596728979081875</v>
      </c>
      <c r="J88" s="13">
        <f t="shared" ref="J88" si="40">AVERAGE(J78:J87)</f>
        <v>9.4032710209180664E-2</v>
      </c>
    </row>
    <row r="89" spans="1:10" x14ac:dyDescent="0.25">
      <c r="A89" s="6" t="s">
        <v>10</v>
      </c>
      <c r="B89" s="6">
        <v>5</v>
      </c>
      <c r="C89" s="4">
        <f>STDEV(C78:C87)/SQRT(COUNT(C78:C87))</f>
        <v>0.39999999999999997</v>
      </c>
      <c r="D89" s="4">
        <f t="shared" ref="D89:J89" si="41">STDEV(D78:D87)/SQRT(COUNT(D78:D87))</f>
        <v>2.5421351500495596E-3</v>
      </c>
      <c r="E89" s="4">
        <f t="shared" si="41"/>
        <v>1.5632914660660073E-3</v>
      </c>
      <c r="F89" s="4">
        <f t="shared" si="41"/>
        <v>1.1813363431112915</v>
      </c>
      <c r="G89" s="4">
        <f t="shared" si="41"/>
        <v>1.0219806477837261</v>
      </c>
      <c r="H89" s="4">
        <f t="shared" si="41"/>
        <v>0.69602043392737001</v>
      </c>
      <c r="I89" s="4">
        <f t="shared" si="41"/>
        <v>2.7943681043738827E-2</v>
      </c>
      <c r="J89" s="6">
        <f t="shared" si="41"/>
        <v>2.7943681043738768E-2</v>
      </c>
    </row>
    <row r="90" spans="1:10" x14ac:dyDescent="0.25">
      <c r="A90" s="14">
        <v>24</v>
      </c>
      <c r="B90" s="2">
        <v>6</v>
      </c>
      <c r="C90" s="8">
        <v>25</v>
      </c>
      <c r="D90" s="8">
        <v>0.13919703936588901</v>
      </c>
      <c r="E90" s="8">
        <v>-9.5456315890123308E-3</v>
      </c>
      <c r="F90" s="8">
        <v>27</v>
      </c>
      <c r="G90" s="8">
        <v>26</v>
      </c>
      <c r="H90" s="8">
        <v>1</v>
      </c>
      <c r="I90" s="15">
        <v>0.96296296296296202</v>
      </c>
      <c r="J90" s="16">
        <v>3.7037037037037E-2</v>
      </c>
    </row>
    <row r="91" spans="1:10" x14ac:dyDescent="0.25">
      <c r="A91" s="14">
        <v>25</v>
      </c>
      <c r="B91" s="2">
        <v>6</v>
      </c>
      <c r="C91" s="8">
        <v>25</v>
      </c>
      <c r="D91" s="8">
        <v>0.110736201457034</v>
      </c>
      <c r="E91" s="8">
        <v>-6.8371157769921897E-3</v>
      </c>
      <c r="F91" s="8">
        <v>22</v>
      </c>
      <c r="G91" s="8">
        <v>22</v>
      </c>
      <c r="H91" s="8">
        <v>0</v>
      </c>
      <c r="I91" s="15">
        <v>1</v>
      </c>
      <c r="J91" s="16">
        <v>0</v>
      </c>
    </row>
    <row r="92" spans="1:10" x14ac:dyDescent="0.25">
      <c r="A92" s="14">
        <v>26</v>
      </c>
      <c r="B92" s="2">
        <v>6</v>
      </c>
      <c r="C92" s="8">
        <v>25</v>
      </c>
      <c r="D92" s="8">
        <v>0.10839300728361199</v>
      </c>
      <c r="E92" s="8">
        <v>-6.0759602157911497E-3</v>
      </c>
      <c r="F92" s="8">
        <v>22</v>
      </c>
      <c r="G92" s="8">
        <v>22</v>
      </c>
      <c r="H92" s="8">
        <v>0</v>
      </c>
      <c r="I92" s="15">
        <v>1</v>
      </c>
      <c r="J92" s="16">
        <v>0</v>
      </c>
    </row>
    <row r="93" spans="1:10" x14ac:dyDescent="0.25">
      <c r="A93" s="14">
        <v>27</v>
      </c>
      <c r="B93" s="2">
        <v>6</v>
      </c>
      <c r="C93" s="8">
        <v>15</v>
      </c>
      <c r="D93" s="8">
        <v>0.13228754558974401</v>
      </c>
      <c r="E93" s="8">
        <v>-9.5175079795706205E-3</v>
      </c>
      <c r="F93" s="8">
        <v>23</v>
      </c>
      <c r="G93" s="8">
        <v>20</v>
      </c>
      <c r="H93" s="8">
        <v>3</v>
      </c>
      <c r="I93" s="15">
        <v>0.86956521739130399</v>
      </c>
      <c r="J93" s="16">
        <v>0.13043478260869501</v>
      </c>
    </row>
    <row r="94" spans="1:10" x14ac:dyDescent="0.25">
      <c r="A94" s="14">
        <v>28</v>
      </c>
      <c r="B94" s="2">
        <v>6</v>
      </c>
      <c r="C94" s="8">
        <v>25</v>
      </c>
      <c r="D94" s="8">
        <v>0.16420244738719</v>
      </c>
      <c r="E94" s="8">
        <v>-4.0716975446162202E-3</v>
      </c>
      <c r="F94" s="8">
        <v>25</v>
      </c>
      <c r="G94" s="8">
        <v>25</v>
      </c>
      <c r="H94" s="8">
        <v>0</v>
      </c>
      <c r="I94" s="15">
        <v>1</v>
      </c>
      <c r="J94" s="16">
        <v>0</v>
      </c>
    </row>
    <row r="95" spans="1:10" x14ac:dyDescent="0.25">
      <c r="A95" s="14">
        <v>29</v>
      </c>
      <c r="B95" s="2">
        <v>6</v>
      </c>
      <c r="C95" s="8">
        <v>25</v>
      </c>
      <c r="D95" s="8">
        <v>0.12506043978193901</v>
      </c>
      <c r="E95" s="8">
        <v>-9.5664468457374793E-3</v>
      </c>
      <c r="F95" s="8">
        <v>19</v>
      </c>
      <c r="G95" s="8">
        <v>19</v>
      </c>
      <c r="H95" s="8">
        <v>0</v>
      </c>
      <c r="I95" s="15">
        <v>1</v>
      </c>
      <c r="J95" s="16">
        <v>0</v>
      </c>
    </row>
    <row r="96" spans="1:10" x14ac:dyDescent="0.25">
      <c r="A96" s="14">
        <v>30</v>
      </c>
      <c r="B96" s="2">
        <v>6</v>
      </c>
      <c r="C96" s="8">
        <v>13</v>
      </c>
      <c r="D96" s="8">
        <v>0.122154254242716</v>
      </c>
      <c r="E96" s="8">
        <v>-1.4297235198258399E-2</v>
      </c>
      <c r="F96" s="8">
        <v>13</v>
      </c>
      <c r="G96" s="8">
        <v>11</v>
      </c>
      <c r="H96" s="8">
        <v>2</v>
      </c>
      <c r="I96" s="15">
        <v>0.84615384615384603</v>
      </c>
      <c r="J96" s="16">
        <v>0.15384615384615299</v>
      </c>
    </row>
    <row r="97" spans="1:10" x14ac:dyDescent="0.25">
      <c r="A97" s="14">
        <v>31</v>
      </c>
      <c r="B97" s="2">
        <v>6</v>
      </c>
      <c r="C97" s="8">
        <v>25</v>
      </c>
      <c r="D97" s="8">
        <v>0.12785232026597801</v>
      </c>
      <c r="E97" s="8">
        <v>-1.19426976106684E-2</v>
      </c>
      <c r="F97" s="8">
        <v>21</v>
      </c>
      <c r="G97" s="8">
        <v>20</v>
      </c>
      <c r="H97" s="8">
        <v>1</v>
      </c>
      <c r="I97" s="15">
        <v>0.952380952380952</v>
      </c>
      <c r="J97" s="16">
        <v>4.7619047619047603E-2</v>
      </c>
    </row>
    <row r="98" spans="1:10" x14ac:dyDescent="0.25">
      <c r="A98" s="14">
        <v>32</v>
      </c>
      <c r="B98" s="2">
        <v>6</v>
      </c>
      <c r="C98" s="8">
        <v>21</v>
      </c>
      <c r="D98" s="8">
        <v>0.14303230602640701</v>
      </c>
      <c r="E98" s="8">
        <v>-1.2807590683646E-2</v>
      </c>
      <c r="F98" s="8">
        <v>17</v>
      </c>
      <c r="G98" s="8">
        <v>16</v>
      </c>
      <c r="H98" s="8">
        <v>1</v>
      </c>
      <c r="I98" s="15">
        <v>0.94117647058823495</v>
      </c>
      <c r="J98" s="16">
        <v>5.8823529411764698E-2</v>
      </c>
    </row>
    <row r="99" spans="1:10" x14ac:dyDescent="0.25">
      <c r="A99" s="14">
        <v>33</v>
      </c>
      <c r="B99" s="2">
        <v>6</v>
      </c>
      <c r="C99" s="8">
        <v>1</v>
      </c>
      <c r="D99" s="8">
        <v>0.103815150478329</v>
      </c>
      <c r="E99" s="8">
        <v>-2.76375309300869E-3</v>
      </c>
      <c r="F99" s="8">
        <v>10</v>
      </c>
      <c r="G99" s="8">
        <v>7</v>
      </c>
      <c r="H99" s="8">
        <v>3</v>
      </c>
      <c r="I99" s="15">
        <v>0.7</v>
      </c>
      <c r="J99" s="16">
        <v>0.3</v>
      </c>
    </row>
    <row r="100" spans="1:10" x14ac:dyDescent="0.25">
      <c r="A100" s="13" t="s">
        <v>8</v>
      </c>
      <c r="B100" s="13">
        <v>6</v>
      </c>
      <c r="C100" s="12">
        <f>AVERAGE(C90:C99)</f>
        <v>20</v>
      </c>
      <c r="D100" s="12">
        <f t="shared" ref="D100" si="42">AVERAGE(D90:D99)</f>
        <v>0.12767307118788379</v>
      </c>
      <c r="E100" s="12">
        <f t="shared" ref="E100" si="43">AVERAGE(E90:E99)</f>
        <v>-8.7425636537301465E-3</v>
      </c>
      <c r="F100" s="12">
        <f t="shared" ref="F100" si="44">AVERAGE(F90:F99)</f>
        <v>19.899999999999999</v>
      </c>
      <c r="G100" s="12">
        <f t="shared" ref="G100" si="45">AVERAGE(G90:G99)</f>
        <v>18.8</v>
      </c>
      <c r="H100" s="12">
        <f t="shared" ref="H100" si="46">AVERAGE(H90:H99)</f>
        <v>1.1000000000000001</v>
      </c>
      <c r="I100" s="12">
        <f t="shared" ref="I100" si="47">AVERAGE(I90:I99)</f>
        <v>0.92722394494772975</v>
      </c>
      <c r="J100" s="13">
        <f t="shared" ref="J100" si="48">AVERAGE(J90:J99)</f>
        <v>7.2776055052269736E-2</v>
      </c>
    </row>
    <row r="101" spans="1:10" x14ac:dyDescent="0.25">
      <c r="A101" s="6" t="s">
        <v>10</v>
      </c>
      <c r="B101" s="6">
        <v>6</v>
      </c>
      <c r="C101" s="4">
        <f>STDEV(C90:C99)/SQRT(COUNT(C90:C99))</f>
        <v>2.5516878945339512</v>
      </c>
      <c r="D101" s="4">
        <f t="shared" ref="D101:J101" si="49">STDEV(D90:D99)/SQRT(COUNT(D90:D99))</f>
        <v>5.7633812910035725E-3</v>
      </c>
      <c r="E101" s="4">
        <f t="shared" si="49"/>
        <v>1.1918640388122557E-3</v>
      </c>
      <c r="F101" s="4">
        <f t="shared" si="49"/>
        <v>1.6696639715157595</v>
      </c>
      <c r="G101" s="4">
        <f t="shared" si="49"/>
        <v>1.8903262505010427</v>
      </c>
      <c r="H101" s="4">
        <f t="shared" si="49"/>
        <v>0.37859388972001823</v>
      </c>
      <c r="I101" s="4">
        <f t="shared" si="49"/>
        <v>3.0698869522944011E-2</v>
      </c>
      <c r="J101" s="6">
        <f t="shared" si="49"/>
        <v>3.0698869522943976E-2</v>
      </c>
    </row>
    <row r="102" spans="1:10" x14ac:dyDescent="0.25">
      <c r="A102" s="14">
        <v>24</v>
      </c>
      <c r="B102" s="2">
        <v>7</v>
      </c>
      <c r="C102" s="8">
        <v>25</v>
      </c>
      <c r="D102" s="8">
        <v>0.16963533572668801</v>
      </c>
      <c r="E102" s="8">
        <v>-9.5047229965632401E-3</v>
      </c>
      <c r="F102" s="8">
        <v>23</v>
      </c>
      <c r="G102" s="8">
        <v>23</v>
      </c>
      <c r="H102" s="8">
        <v>0</v>
      </c>
      <c r="I102" s="15">
        <v>1</v>
      </c>
      <c r="J102" s="16">
        <v>0</v>
      </c>
    </row>
    <row r="103" spans="1:10" x14ac:dyDescent="0.25">
      <c r="A103" s="14">
        <v>25</v>
      </c>
      <c r="B103" s="2">
        <v>7</v>
      </c>
      <c r="C103" s="8">
        <v>2</v>
      </c>
      <c r="D103" s="8">
        <v>0.119719183320374</v>
      </c>
      <c r="E103" s="8">
        <v>-4.5137532552945699E-3</v>
      </c>
      <c r="F103" s="8">
        <v>7</v>
      </c>
      <c r="G103" s="8">
        <v>6</v>
      </c>
      <c r="H103" s="8">
        <v>1</v>
      </c>
      <c r="I103" s="15">
        <v>0.85714285714285698</v>
      </c>
      <c r="J103" s="16">
        <v>0.14285714285714199</v>
      </c>
    </row>
    <row r="104" spans="1:10" x14ac:dyDescent="0.25">
      <c r="A104" s="14">
        <v>26</v>
      </c>
      <c r="B104" s="2">
        <v>7</v>
      </c>
      <c r="C104" s="8">
        <v>25</v>
      </c>
      <c r="D104" s="8">
        <v>0.12643199155478699</v>
      </c>
      <c r="E104" s="8">
        <v>-8.2691174553888303E-3</v>
      </c>
      <c r="F104" s="8">
        <v>25</v>
      </c>
      <c r="G104" s="8">
        <v>24</v>
      </c>
      <c r="H104" s="8">
        <v>1</v>
      </c>
      <c r="I104" s="15">
        <v>0.96</v>
      </c>
      <c r="J104" s="16">
        <v>0.04</v>
      </c>
    </row>
    <row r="105" spans="1:10" x14ac:dyDescent="0.25">
      <c r="A105" s="14">
        <v>27</v>
      </c>
      <c r="B105" s="2">
        <v>7</v>
      </c>
      <c r="C105" s="8">
        <v>11</v>
      </c>
      <c r="D105" s="8">
        <v>0.115083277498575</v>
      </c>
      <c r="E105" s="8">
        <v>-1.13735908208969E-2</v>
      </c>
      <c r="F105" s="8">
        <v>21</v>
      </c>
      <c r="G105" s="8">
        <v>18</v>
      </c>
      <c r="H105" s="8">
        <v>3</v>
      </c>
      <c r="I105" s="15">
        <v>0.85714285714285698</v>
      </c>
      <c r="J105" s="16">
        <v>0.14285714285714199</v>
      </c>
    </row>
    <row r="106" spans="1:10" x14ac:dyDescent="0.25">
      <c r="A106" s="14">
        <v>28</v>
      </c>
      <c r="B106" s="2">
        <v>7</v>
      </c>
      <c r="C106" s="8">
        <v>5</v>
      </c>
      <c r="D106" s="8">
        <v>0.15288555969305101</v>
      </c>
      <c r="E106" s="8">
        <v>1.9254900725999E-3</v>
      </c>
      <c r="F106" s="8">
        <v>25</v>
      </c>
      <c r="G106" s="8">
        <v>21</v>
      </c>
      <c r="H106" s="8">
        <v>4</v>
      </c>
      <c r="I106" s="15">
        <v>0.84</v>
      </c>
      <c r="J106" s="16">
        <v>0.16</v>
      </c>
    </row>
    <row r="107" spans="1:10" x14ac:dyDescent="0.25">
      <c r="A107" s="14">
        <v>29</v>
      </c>
      <c r="B107" s="2">
        <v>7</v>
      </c>
      <c r="C107" s="8">
        <v>25</v>
      </c>
      <c r="D107" s="8">
        <v>0.14326428779627201</v>
      </c>
      <c r="E107" s="8">
        <v>-9.6917101222409006E-3</v>
      </c>
      <c r="F107" s="8">
        <v>26</v>
      </c>
      <c r="G107" s="8">
        <v>24</v>
      </c>
      <c r="H107" s="8">
        <v>2</v>
      </c>
      <c r="I107" s="15">
        <v>0.92307692307692302</v>
      </c>
      <c r="J107" s="16">
        <v>7.69230769230769E-2</v>
      </c>
    </row>
    <row r="108" spans="1:10" x14ac:dyDescent="0.25">
      <c r="A108" s="14">
        <v>30</v>
      </c>
      <c r="B108" s="2">
        <v>7</v>
      </c>
      <c r="C108" s="8">
        <v>9</v>
      </c>
      <c r="D108" s="8">
        <v>9.8304683353023198E-2</v>
      </c>
      <c r="E108" s="8">
        <v>-1.3246410054552101E-2</v>
      </c>
      <c r="F108" s="8">
        <v>32</v>
      </c>
      <c r="G108" s="8">
        <v>27</v>
      </c>
      <c r="H108" s="8">
        <v>5</v>
      </c>
      <c r="I108" s="15">
        <v>0.84375</v>
      </c>
      <c r="J108" s="16">
        <v>0.15625</v>
      </c>
    </row>
    <row r="109" spans="1:10" x14ac:dyDescent="0.25">
      <c r="A109" s="14">
        <v>31</v>
      </c>
      <c r="B109" s="2">
        <v>7</v>
      </c>
      <c r="C109" s="8">
        <v>16</v>
      </c>
      <c r="D109" s="8">
        <v>0.140625397247924</v>
      </c>
      <c r="E109" s="8">
        <v>-8.9721090034082795E-3</v>
      </c>
      <c r="F109" s="8">
        <v>33</v>
      </c>
      <c r="G109" s="8">
        <v>28</v>
      </c>
      <c r="H109" s="8">
        <v>5</v>
      </c>
      <c r="I109" s="15">
        <v>0.84848484848484795</v>
      </c>
      <c r="J109" s="16">
        <v>0.15151515151515099</v>
      </c>
    </row>
    <row r="110" spans="1:10" x14ac:dyDescent="0.25">
      <c r="A110" s="14">
        <v>32</v>
      </c>
      <c r="B110" s="2">
        <v>7</v>
      </c>
      <c r="C110" s="8">
        <v>25</v>
      </c>
      <c r="D110" s="8">
        <v>0.16948847684995599</v>
      </c>
      <c r="E110" s="8">
        <v>-1.1321838065091201E-2</v>
      </c>
      <c r="F110" s="8">
        <v>32</v>
      </c>
      <c r="G110" s="8">
        <v>30</v>
      </c>
      <c r="H110" s="8">
        <v>2</v>
      </c>
      <c r="I110" s="15">
        <v>0.9375</v>
      </c>
      <c r="J110" s="16">
        <v>6.25E-2</v>
      </c>
    </row>
    <row r="111" spans="1:10" x14ac:dyDescent="0.25">
      <c r="A111" s="14">
        <v>33</v>
      </c>
      <c r="B111" s="2">
        <v>7</v>
      </c>
      <c r="C111" s="8">
        <v>1</v>
      </c>
      <c r="D111" s="8">
        <v>0.126004351689776</v>
      </c>
      <c r="E111" s="8">
        <v>-7.2921675374006904E-3</v>
      </c>
      <c r="F111" s="8">
        <v>8</v>
      </c>
      <c r="G111" s="8">
        <v>6</v>
      </c>
      <c r="H111" s="8">
        <v>2</v>
      </c>
      <c r="I111" s="15">
        <v>0.75</v>
      </c>
      <c r="J111" s="16">
        <v>0.25</v>
      </c>
    </row>
    <row r="112" spans="1:10" x14ac:dyDescent="0.25">
      <c r="A112" s="13" t="s">
        <v>8</v>
      </c>
      <c r="B112" s="13">
        <v>7</v>
      </c>
      <c r="C112" s="12">
        <f>AVERAGE(C102:C111)</f>
        <v>14.4</v>
      </c>
      <c r="D112" s="12">
        <f t="shared" ref="D112" si="50">AVERAGE(D102:D111)</f>
        <v>0.13614425447304263</v>
      </c>
      <c r="E112" s="12">
        <f t="shared" ref="E112" si="51">AVERAGE(E102:E111)</f>
        <v>-8.2259929238236822E-3</v>
      </c>
      <c r="F112" s="12">
        <f t="shared" ref="F112" si="52">AVERAGE(F102:F111)</f>
        <v>23.2</v>
      </c>
      <c r="G112" s="12">
        <f t="shared" ref="G112" si="53">AVERAGE(G102:G111)</f>
        <v>20.7</v>
      </c>
      <c r="H112" s="12">
        <f t="shared" ref="H112" si="54">AVERAGE(H102:H111)</f>
        <v>2.5</v>
      </c>
      <c r="I112" s="12">
        <f t="shared" ref="I112" si="55">AVERAGE(I102:I111)</f>
        <v>0.88170974858474838</v>
      </c>
      <c r="J112" s="13">
        <f t="shared" ref="J112" si="56">AVERAGE(J102:J111)</f>
        <v>0.11829025141525118</v>
      </c>
    </row>
    <row r="113" spans="1:10" x14ac:dyDescent="0.25">
      <c r="A113" s="6" t="s">
        <v>10</v>
      </c>
      <c r="B113" s="6">
        <v>7</v>
      </c>
      <c r="C113" s="4">
        <f>STDEV(C102:C111)/SQRT(COUNT(C102:C111))</f>
        <v>3.1874754901018449</v>
      </c>
      <c r="D113" s="4">
        <f t="shared" ref="D113:J113" si="57">STDEV(D102:D111)/SQRT(COUNT(D102:D111))</f>
        <v>7.3988460365303644E-3</v>
      </c>
      <c r="E113" s="4">
        <f t="shared" si="57"/>
        <v>1.3611416960143303E-3</v>
      </c>
      <c r="F113" s="4">
        <f t="shared" si="57"/>
        <v>2.9128069699937975</v>
      </c>
      <c r="G113" s="4">
        <f t="shared" si="57"/>
        <v>2.6793448618811451</v>
      </c>
      <c r="H113" s="4">
        <f t="shared" si="57"/>
        <v>0.54262735320332356</v>
      </c>
      <c r="I113" s="4">
        <f t="shared" si="57"/>
        <v>2.3042184535169239E-2</v>
      </c>
      <c r="J113" s="6">
        <f t="shared" si="57"/>
        <v>2.3042184535169208E-2</v>
      </c>
    </row>
    <row r="114" spans="1:10" x14ac:dyDescent="0.25">
      <c r="A114" s="14">
        <v>24</v>
      </c>
      <c r="B114" s="2">
        <v>8</v>
      </c>
      <c r="C114" s="8">
        <v>19</v>
      </c>
      <c r="D114" s="8">
        <v>0.15964658820569699</v>
      </c>
      <c r="E114" s="8">
        <v>-6.7847708353900799E-3</v>
      </c>
      <c r="F114" s="8">
        <v>21</v>
      </c>
      <c r="G114" s="8">
        <v>21</v>
      </c>
      <c r="H114" s="8">
        <v>0</v>
      </c>
      <c r="I114" s="15">
        <v>1</v>
      </c>
      <c r="J114" s="16">
        <v>0</v>
      </c>
    </row>
    <row r="115" spans="1:10" x14ac:dyDescent="0.25">
      <c r="A115" s="14">
        <v>25</v>
      </c>
      <c r="B115" s="2">
        <v>8</v>
      </c>
      <c r="C115" s="8">
        <v>1</v>
      </c>
      <c r="D115" s="8">
        <v>0.110037454103822</v>
      </c>
      <c r="E115" s="8">
        <v>-7.2234043276966304E-3</v>
      </c>
      <c r="F115" s="8">
        <v>9</v>
      </c>
      <c r="G115" s="8">
        <v>8</v>
      </c>
      <c r="H115" s="8">
        <v>1</v>
      </c>
      <c r="I115" s="15">
        <v>0.88888888888888795</v>
      </c>
      <c r="J115" s="16">
        <v>0.11111111111111099</v>
      </c>
    </row>
    <row r="116" spans="1:10" x14ac:dyDescent="0.25">
      <c r="A116" s="14">
        <v>26</v>
      </c>
      <c r="B116" s="2">
        <v>8</v>
      </c>
      <c r="C116" s="8">
        <v>1</v>
      </c>
      <c r="D116" s="8">
        <v>0.106265778822638</v>
      </c>
      <c r="E116" s="9">
        <v>-7.5296110298084197E-4</v>
      </c>
      <c r="F116" s="8">
        <v>11</v>
      </c>
      <c r="G116" s="8">
        <v>10</v>
      </c>
      <c r="H116" s="8">
        <v>1</v>
      </c>
      <c r="I116" s="15">
        <v>0.90909090909090895</v>
      </c>
      <c r="J116" s="16">
        <v>9.0909090909090898E-2</v>
      </c>
    </row>
    <row r="117" spans="1:10" x14ac:dyDescent="0.25">
      <c r="A117" s="14">
        <v>27</v>
      </c>
      <c r="B117" s="2">
        <v>8</v>
      </c>
      <c r="C117" s="8">
        <v>25</v>
      </c>
      <c r="D117" s="8">
        <v>0.14151793284750999</v>
      </c>
      <c r="E117" s="8">
        <v>-4.7971212798569801E-3</v>
      </c>
      <c r="F117" s="8">
        <v>33</v>
      </c>
      <c r="G117" s="8">
        <v>28</v>
      </c>
      <c r="H117" s="8">
        <v>5</v>
      </c>
      <c r="I117" s="15">
        <v>0.84848484848484795</v>
      </c>
      <c r="J117" s="16">
        <v>0.15151515151515099</v>
      </c>
    </row>
    <row r="118" spans="1:10" x14ac:dyDescent="0.25">
      <c r="A118" s="14">
        <v>28</v>
      </c>
      <c r="B118" s="2">
        <v>8</v>
      </c>
      <c r="C118" s="8">
        <v>4</v>
      </c>
      <c r="D118" s="8">
        <v>0.14714649210674699</v>
      </c>
      <c r="E118" s="8">
        <v>3.7679082865971201E-3</v>
      </c>
      <c r="F118" s="8">
        <v>16</v>
      </c>
      <c r="G118" s="8">
        <v>9</v>
      </c>
      <c r="H118" s="8">
        <v>7</v>
      </c>
      <c r="I118" s="15">
        <v>0.5625</v>
      </c>
      <c r="J118" s="16">
        <v>0.4375</v>
      </c>
    </row>
    <row r="119" spans="1:10" x14ac:dyDescent="0.25">
      <c r="A119" s="14">
        <v>29</v>
      </c>
      <c r="B119" s="2">
        <v>8</v>
      </c>
      <c r="C119" s="8">
        <v>25</v>
      </c>
      <c r="D119" s="8">
        <v>0.121714818260652</v>
      </c>
      <c r="E119" s="8">
        <v>-2.24891231195401E-3</v>
      </c>
      <c r="F119" s="8">
        <v>21</v>
      </c>
      <c r="G119" s="8">
        <v>18</v>
      </c>
      <c r="H119" s="8">
        <v>3</v>
      </c>
      <c r="I119" s="15">
        <v>0.85714285714285698</v>
      </c>
      <c r="J119" s="16">
        <v>0.14285714285714199</v>
      </c>
    </row>
    <row r="120" spans="1:10" x14ac:dyDescent="0.25">
      <c r="A120" s="14">
        <v>30</v>
      </c>
      <c r="B120" s="2">
        <v>8</v>
      </c>
      <c r="C120" s="8">
        <v>25</v>
      </c>
      <c r="D120" s="8">
        <v>0.14424480309837001</v>
      </c>
      <c r="E120" s="8">
        <v>-6.8766693969233199E-3</v>
      </c>
      <c r="F120" s="8">
        <v>37</v>
      </c>
      <c r="G120" s="8">
        <v>35</v>
      </c>
      <c r="H120" s="8">
        <v>2</v>
      </c>
      <c r="I120" s="15">
        <v>0.94594594594594505</v>
      </c>
      <c r="J120" s="16">
        <v>5.4054054054054002E-2</v>
      </c>
    </row>
    <row r="121" spans="1:10" x14ac:dyDescent="0.25">
      <c r="A121" s="14">
        <v>31</v>
      </c>
      <c r="B121" s="2">
        <v>8</v>
      </c>
      <c r="C121" s="8">
        <v>10</v>
      </c>
      <c r="D121" s="8">
        <v>0.14781071856824299</v>
      </c>
      <c r="E121" s="8">
        <v>-1.08819121221253E-2</v>
      </c>
      <c r="F121" s="8">
        <v>22</v>
      </c>
      <c r="G121" s="8">
        <v>14</v>
      </c>
      <c r="H121" s="8">
        <v>8</v>
      </c>
      <c r="I121" s="15">
        <v>0.63636363636363602</v>
      </c>
      <c r="J121" s="16">
        <v>0.36363636363636298</v>
      </c>
    </row>
    <row r="122" spans="1:10" x14ac:dyDescent="0.25">
      <c r="A122" s="14">
        <v>32</v>
      </c>
      <c r="B122" s="2">
        <v>8</v>
      </c>
      <c r="C122" s="8">
        <v>25</v>
      </c>
      <c r="D122" s="8">
        <v>0.13795441872313999</v>
      </c>
      <c r="E122" s="8">
        <v>-1.2004939330892301E-2</v>
      </c>
      <c r="F122" s="8">
        <v>26</v>
      </c>
      <c r="G122" s="8">
        <v>25</v>
      </c>
      <c r="H122" s="8">
        <v>1</v>
      </c>
      <c r="I122" s="15">
        <v>0.96153846153846101</v>
      </c>
      <c r="J122" s="16">
        <v>3.8461538461538401E-2</v>
      </c>
    </row>
    <row r="123" spans="1:10" x14ac:dyDescent="0.25">
      <c r="A123" s="14">
        <v>33</v>
      </c>
      <c r="B123" s="2">
        <v>8</v>
      </c>
      <c r="C123" s="8">
        <v>3</v>
      </c>
      <c r="D123" s="8">
        <v>0.12737325618638601</v>
      </c>
      <c r="E123" s="8">
        <v>-4.0505138964685898E-3</v>
      </c>
      <c r="F123" s="8">
        <v>13</v>
      </c>
      <c r="G123" s="8">
        <v>9</v>
      </c>
      <c r="H123" s="8">
        <v>4</v>
      </c>
      <c r="I123" s="15">
        <v>0.69230769230769196</v>
      </c>
      <c r="J123" s="16">
        <v>0.30769230769230699</v>
      </c>
    </row>
    <row r="124" spans="1:10" x14ac:dyDescent="0.25">
      <c r="A124" s="13" t="s">
        <v>8</v>
      </c>
      <c r="B124" s="13">
        <v>8</v>
      </c>
      <c r="C124" s="12">
        <f>AVERAGE(C114:C123)</f>
        <v>13.8</v>
      </c>
      <c r="D124" s="12">
        <f t="shared" ref="D124" si="58">AVERAGE(D114:D123)</f>
        <v>0.13437122609232049</v>
      </c>
      <c r="E124" s="12">
        <f t="shared" ref="E124" si="59">AVERAGE(E114:E123)</f>
        <v>-5.1853296317690934E-3</v>
      </c>
      <c r="F124" s="12">
        <f t="shared" ref="F124" si="60">AVERAGE(F114:F123)</f>
        <v>20.9</v>
      </c>
      <c r="G124" s="12">
        <f t="shared" ref="G124" si="61">AVERAGE(G114:G123)</f>
        <v>17.7</v>
      </c>
      <c r="H124" s="12">
        <f t="shared" ref="H124" si="62">AVERAGE(H114:H123)</f>
        <v>3.2</v>
      </c>
      <c r="I124" s="12">
        <f t="shared" ref="I124" si="63">AVERAGE(I114:I123)</f>
        <v>0.83022632397632345</v>
      </c>
      <c r="J124" s="13">
        <f t="shared" ref="J124" si="64">AVERAGE(J114:J123)</f>
        <v>0.16977367602367574</v>
      </c>
    </row>
    <row r="125" spans="1:10" x14ac:dyDescent="0.25">
      <c r="A125" s="6" t="s">
        <v>10</v>
      </c>
      <c r="B125" s="6">
        <v>8</v>
      </c>
      <c r="C125" s="4">
        <f>STDEV(C114:C123)/SQRT(COUNT(C114:C123))</f>
        <v>3.4698703145794942</v>
      </c>
      <c r="D125" s="4">
        <f t="shared" ref="D125:J125" si="65">STDEV(D114:D123)/SQRT(COUNT(D114:D123))</f>
        <v>5.5128923512714808E-3</v>
      </c>
      <c r="E125" s="4">
        <f t="shared" si="65"/>
        <v>1.484730198089029E-3</v>
      </c>
      <c r="F125" s="4">
        <f t="shared" si="65"/>
        <v>2.9038288899696236</v>
      </c>
      <c r="G125" s="4">
        <f t="shared" si="65"/>
        <v>2.9591665493288248</v>
      </c>
      <c r="H125" s="4">
        <f t="shared" si="65"/>
        <v>0.86666666666666659</v>
      </c>
      <c r="I125" s="4">
        <f t="shared" si="65"/>
        <v>4.6958312173022231E-2</v>
      </c>
      <c r="J125" s="6">
        <f t="shared" si="65"/>
        <v>4.6958312173022078E-2</v>
      </c>
    </row>
    <row r="126" spans="1:10" x14ac:dyDescent="0.25">
      <c r="A126" s="14">
        <v>24</v>
      </c>
      <c r="B126" s="2">
        <v>9</v>
      </c>
      <c r="C126" s="8">
        <v>11</v>
      </c>
      <c r="D126" s="8">
        <v>0.14903913626038301</v>
      </c>
      <c r="E126" s="8">
        <v>-9.5609190336436393E-3</v>
      </c>
      <c r="F126" s="8">
        <v>24</v>
      </c>
      <c r="G126" s="8">
        <v>22</v>
      </c>
      <c r="H126" s="8">
        <v>2</v>
      </c>
      <c r="I126" s="15">
        <v>0.91666666666666596</v>
      </c>
      <c r="J126" s="16">
        <v>8.3333333333333301E-2</v>
      </c>
    </row>
    <row r="127" spans="1:10" x14ac:dyDescent="0.25">
      <c r="A127" s="14">
        <v>25</v>
      </c>
      <c r="B127" s="2">
        <v>9</v>
      </c>
      <c r="C127" s="8">
        <v>19</v>
      </c>
      <c r="D127" s="8">
        <v>0.15783974077898</v>
      </c>
      <c r="E127" s="8">
        <v>-4.8164740140734796E-3</v>
      </c>
      <c r="F127" s="8">
        <v>29</v>
      </c>
      <c r="G127" s="8">
        <v>27</v>
      </c>
      <c r="H127" s="8">
        <v>2</v>
      </c>
      <c r="I127" s="15">
        <v>0.93103448275862</v>
      </c>
      <c r="J127" s="16">
        <v>6.8965517241379296E-2</v>
      </c>
    </row>
    <row r="128" spans="1:10" x14ac:dyDescent="0.25">
      <c r="A128" s="14">
        <v>26</v>
      </c>
      <c r="B128" s="2">
        <v>9</v>
      </c>
      <c r="C128" s="8">
        <v>4</v>
      </c>
      <c r="D128" s="8">
        <v>9.4698456281427507E-2</v>
      </c>
      <c r="E128" s="8">
        <v>-1.3498830664357901E-3</v>
      </c>
      <c r="F128" s="8">
        <v>13</v>
      </c>
      <c r="G128" s="8">
        <v>9</v>
      </c>
      <c r="H128" s="8">
        <v>4</v>
      </c>
      <c r="I128" s="15">
        <v>0.69230769230769196</v>
      </c>
      <c r="J128" s="16">
        <v>0.30769230769230699</v>
      </c>
    </row>
    <row r="129" spans="1:10" x14ac:dyDescent="0.25">
      <c r="A129" s="14">
        <v>27</v>
      </c>
      <c r="B129" s="2">
        <v>9</v>
      </c>
      <c r="C129" s="8">
        <v>2</v>
      </c>
      <c r="D129" s="8">
        <v>0.123666526966902</v>
      </c>
      <c r="E129" s="8">
        <v>-1.02158284564433E-2</v>
      </c>
      <c r="F129" s="8">
        <v>12</v>
      </c>
      <c r="G129" s="8">
        <v>8</v>
      </c>
      <c r="H129" s="8">
        <v>4</v>
      </c>
      <c r="I129" s="15">
        <v>0.66666666666666596</v>
      </c>
      <c r="J129" s="16">
        <v>0.33333333333333298</v>
      </c>
    </row>
    <row r="130" spans="1:10" x14ac:dyDescent="0.25">
      <c r="A130" s="14">
        <v>28</v>
      </c>
      <c r="B130" s="2">
        <v>9</v>
      </c>
      <c r="C130" s="8">
        <v>2</v>
      </c>
      <c r="D130" s="8">
        <v>0.13469532569617201</v>
      </c>
      <c r="E130" s="8">
        <v>1.1309597680826001E-2</v>
      </c>
      <c r="F130" s="8">
        <v>12</v>
      </c>
      <c r="G130" s="8">
        <v>10</v>
      </c>
      <c r="H130" s="8">
        <v>2</v>
      </c>
      <c r="I130" s="15">
        <v>0.83333333333333304</v>
      </c>
      <c r="J130" s="16">
        <v>0.16666666666666599</v>
      </c>
    </row>
    <row r="131" spans="1:10" x14ac:dyDescent="0.25">
      <c r="A131" s="14">
        <v>29</v>
      </c>
      <c r="B131" s="2">
        <v>9</v>
      </c>
      <c r="C131" s="8">
        <v>25</v>
      </c>
      <c r="D131" s="8">
        <v>0.15541384900435401</v>
      </c>
      <c r="E131" s="9">
        <v>-9.6743330029624996E-4</v>
      </c>
      <c r="F131" s="8">
        <v>37</v>
      </c>
      <c r="G131" s="8">
        <v>32</v>
      </c>
      <c r="H131" s="8">
        <v>5</v>
      </c>
      <c r="I131" s="15">
        <v>0.86486486486486402</v>
      </c>
      <c r="J131" s="16">
        <v>0.135135135135135</v>
      </c>
    </row>
    <row r="132" spans="1:10" x14ac:dyDescent="0.25">
      <c r="A132" s="14">
        <v>30</v>
      </c>
      <c r="B132" s="2">
        <v>9</v>
      </c>
      <c r="C132" s="8">
        <v>25</v>
      </c>
      <c r="D132" s="8">
        <v>0.14634763217626401</v>
      </c>
      <c r="E132" s="8">
        <v>-1.5372477882800099E-3</v>
      </c>
      <c r="F132" s="8">
        <v>37</v>
      </c>
      <c r="G132" s="8">
        <v>35</v>
      </c>
      <c r="H132" s="8">
        <v>2</v>
      </c>
      <c r="I132" s="15">
        <v>0.94594594594594505</v>
      </c>
      <c r="J132" s="16">
        <v>5.4054054054054002E-2</v>
      </c>
    </row>
    <row r="133" spans="1:10" x14ac:dyDescent="0.25">
      <c r="A133" s="14">
        <v>31</v>
      </c>
      <c r="B133" s="2">
        <v>9</v>
      </c>
      <c r="C133" s="8">
        <v>25</v>
      </c>
      <c r="D133" s="8">
        <v>0.15019979031291</v>
      </c>
      <c r="E133" s="8">
        <v>-8.5031727534772197E-3</v>
      </c>
      <c r="F133" s="8">
        <v>40</v>
      </c>
      <c r="G133" s="8">
        <v>31</v>
      </c>
      <c r="H133" s="8">
        <v>9</v>
      </c>
      <c r="I133" s="15">
        <v>0.77500000000000002</v>
      </c>
      <c r="J133" s="16">
        <v>0.22500000000000001</v>
      </c>
    </row>
    <row r="134" spans="1:10" x14ac:dyDescent="0.25">
      <c r="A134" s="14">
        <v>32</v>
      </c>
      <c r="B134" s="2">
        <v>9</v>
      </c>
      <c r="C134" s="8">
        <v>25</v>
      </c>
      <c r="D134" s="8">
        <v>0.13229336897260799</v>
      </c>
      <c r="E134" s="8">
        <v>-9.6543895670151408E-3</v>
      </c>
      <c r="F134" s="8">
        <v>11</v>
      </c>
      <c r="G134" s="8">
        <v>8</v>
      </c>
      <c r="H134" s="8">
        <v>3</v>
      </c>
      <c r="I134" s="15">
        <v>0.72727272727272696</v>
      </c>
      <c r="J134" s="16">
        <v>0.27272727272727199</v>
      </c>
    </row>
    <row r="135" spans="1:10" x14ac:dyDescent="0.25">
      <c r="A135" s="14">
        <v>33</v>
      </c>
      <c r="B135" s="2">
        <v>9</v>
      </c>
      <c r="C135" s="8">
        <v>25</v>
      </c>
      <c r="D135" s="8">
        <v>0.18496297885243401</v>
      </c>
      <c r="E135" s="8">
        <v>-4.1009089412051801E-3</v>
      </c>
      <c r="F135" s="8">
        <v>40</v>
      </c>
      <c r="G135" s="8">
        <v>40</v>
      </c>
      <c r="H135" s="8">
        <v>0</v>
      </c>
      <c r="I135" s="15">
        <v>1</v>
      </c>
      <c r="J135" s="16">
        <v>0</v>
      </c>
    </row>
    <row r="136" spans="1:10" x14ac:dyDescent="0.25">
      <c r="A136" s="13" t="s">
        <v>8</v>
      </c>
      <c r="B136" s="13">
        <v>9</v>
      </c>
      <c r="C136" s="12">
        <f>AVERAGE(C126:C135)</f>
        <v>16.3</v>
      </c>
      <c r="D136" s="12">
        <f t="shared" ref="D136" si="66">AVERAGE(D126:D135)</f>
        <v>0.14291568053024345</v>
      </c>
      <c r="E136" s="12">
        <f t="shared" ref="E136" si="67">AVERAGE(E126:E135)</f>
        <v>-3.939665924004401E-3</v>
      </c>
      <c r="F136" s="12">
        <f t="shared" ref="F136" si="68">AVERAGE(F126:F135)</f>
        <v>25.5</v>
      </c>
      <c r="G136" s="12">
        <f t="shared" ref="G136" si="69">AVERAGE(G126:G135)</f>
        <v>22.2</v>
      </c>
      <c r="H136" s="12">
        <f t="shared" ref="H136" si="70">AVERAGE(H126:H135)</f>
        <v>3.3</v>
      </c>
      <c r="I136" s="12">
        <f t="shared" ref="I136" si="71">AVERAGE(I126:I135)</f>
        <v>0.83530923798165124</v>
      </c>
      <c r="J136" s="13">
        <f t="shared" ref="J136" si="72">AVERAGE(J126:J135)</f>
        <v>0.16469076201834795</v>
      </c>
    </row>
    <row r="137" spans="1:10" x14ac:dyDescent="0.25">
      <c r="A137" s="6" t="s">
        <v>10</v>
      </c>
      <c r="B137" s="6">
        <v>9</v>
      </c>
      <c r="C137" s="4">
        <f>STDEV(C126:C135)/SQRT(COUNT(C126:C135))</f>
        <v>3.2898834832457715</v>
      </c>
      <c r="D137" s="4">
        <f t="shared" ref="D137:J137" si="73">STDEV(D126:D135)/SQRT(COUNT(D126:D135))</f>
        <v>7.5462122263109431E-3</v>
      </c>
      <c r="E137" s="4">
        <f t="shared" si="73"/>
        <v>2.0524239076421865E-3</v>
      </c>
      <c r="F137" s="4">
        <f t="shared" si="73"/>
        <v>3.9867837218043878</v>
      </c>
      <c r="G137" s="4">
        <f t="shared" si="73"/>
        <v>3.949120858565303</v>
      </c>
      <c r="H137" s="4">
        <f t="shared" si="73"/>
        <v>0.77531355664086699</v>
      </c>
      <c r="I137" s="4">
        <f t="shared" si="73"/>
        <v>3.6548623924515092E-2</v>
      </c>
      <c r="J137" s="6">
        <f t="shared" si="73"/>
        <v>3.6548623924514821E-2</v>
      </c>
    </row>
  </sheetData>
  <autoFilter ref="B1:B137" xr:uid="{8DD61467-91D0-8244-8869-C29850107D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Stats_Exp1</vt:lpstr>
      <vt:lpstr>Stats_Exp2</vt:lpstr>
      <vt:lpstr>BaseR2_Exp3</vt:lpstr>
      <vt:lpstr>Stats_Exp3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Freda, Philip</dc:creator>
  <cp:lastModifiedBy>Freda, Philip</cp:lastModifiedBy>
  <dcterms:created xsi:type="dcterms:W3CDTF">2022-07-21T16:46:52Z</dcterms:created>
  <dcterms:modified xsi:type="dcterms:W3CDTF">2022-07-21T20:53:28Z</dcterms:modified>
</cp:coreProperties>
</file>