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ewernberg/Downloads/"/>
    </mc:Choice>
  </mc:AlternateContent>
  <xr:revisionPtr revIDLastSave="0" documentId="13_ncr:9_{79A95581-1A12-454F-BFD3-1B504C69E236}" xr6:coauthVersionLast="47" xr6:coauthVersionMax="47" xr10:uidLastSave="{00000000-0000-0000-0000-000000000000}"/>
  <bookViews>
    <workbookView xWindow="-2520" yWindow="-21100" windowWidth="38400" windowHeight="21100" activeTab="1" xr2:uid="{C7F848C0-91A5-A44F-BB47-3A841FB66FEB}"/>
  </bookViews>
  <sheets>
    <sheet name="Feuil1" sheetId="23" r:id="rId1"/>
    <sheet name="★ DASHBOARD" sheetId="19" r:id="rId2"/>
    <sheet name="Données brutes" sheetId="1" r:id="rId3"/>
    <sheet name="Données formatées" sheetId="4" r:id="rId4"/>
    <sheet name="Données traitées" sheetId="2" r:id="rId5"/>
    <sheet name="Données renommées" sheetId="5" r:id="rId6"/>
    <sheet name="Données enrichies" sheetId="3" r:id="rId7"/>
    <sheet name="Winners by category (followers)" sheetId="17" r:id="rId8"/>
    <sheet name="Winners by category (views)" sheetId="18" r:id="rId9"/>
    <sheet name="Corrélation vues et nb de vidéo" sheetId="21" r:id="rId10"/>
    <sheet name="Corrélation création abo vues" sheetId="20" r:id="rId11"/>
    <sheet name="Vues par catégories Treemap" sheetId="22" r:id="rId12"/>
    <sheet name="Abonnés par catégories Treemap" sheetId="16" r:id="rId13"/>
    <sheet name="Abonnés par catégories" sheetId="15" r:id="rId14"/>
    <sheet name="Ancienneté" sheetId="13" r:id="rId15"/>
    <sheet name="Abonnés vs Vues" sheetId="11" r:id="rId16"/>
    <sheet name="Engagement moyen par catégorie" sheetId="10" r:id="rId17"/>
    <sheet name="Classement par catégorie" sheetId="6" r:id="rId18"/>
    <sheet name="Croissance par ancienneté" sheetId="7" r:id="rId19"/>
  </sheets>
  <definedNames>
    <definedName name="_xlchart.v1.0" hidden="1">'Vues par catégories Treemap'!$A$18:$A$28</definedName>
    <definedName name="_xlchart.v1.1" hidden="1">'Vues par catégories Treemap'!$B$18:$B$28</definedName>
    <definedName name="_xlchart.v1.2" hidden="1">'Abonnés par catégories Treemap'!$A$2:$A$12</definedName>
    <definedName name="_xlchart.v1.3" hidden="1">'Abonnés par catégories Treemap'!$B$1</definedName>
    <definedName name="_xlchart.v1.4" hidden="1">'Abonnés par catégories Treemap'!$B$2:$B$12</definedName>
  </definedNames>
  <calcPr calcId="191029"/>
  <pivotCaches>
    <pivotCache cacheId="0" r:id="rId20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4" i="3" l="1"/>
  <c r="M5" i="3"/>
  <c r="M6" i="3"/>
  <c r="M7" i="3"/>
  <c r="M8" i="3"/>
  <c r="M9" i="3"/>
  <c r="M10" i="3"/>
  <c r="M11" i="3"/>
  <c r="M12" i="3"/>
  <c r="M2" i="3"/>
  <c r="L2" i="3"/>
  <c r="K297" i="3"/>
  <c r="M297" i="3" s="1"/>
  <c r="J297" i="3"/>
  <c r="I297" i="3"/>
  <c r="K296" i="3"/>
  <c r="M296" i="3" s="1"/>
  <c r="J296" i="3"/>
  <c r="I296" i="3"/>
  <c r="K295" i="3"/>
  <c r="M295" i="3" s="1"/>
  <c r="J295" i="3"/>
  <c r="I295" i="3"/>
  <c r="K294" i="3"/>
  <c r="M294" i="3" s="1"/>
  <c r="J294" i="3"/>
  <c r="I294" i="3"/>
  <c r="K293" i="3"/>
  <c r="M293" i="3" s="1"/>
  <c r="J293" i="3"/>
  <c r="I293" i="3"/>
  <c r="K292" i="3"/>
  <c r="M292" i="3" s="1"/>
  <c r="J292" i="3"/>
  <c r="I292" i="3"/>
  <c r="M291" i="3"/>
  <c r="L291" i="3"/>
  <c r="K291" i="3"/>
  <c r="J291" i="3"/>
  <c r="I291" i="3"/>
  <c r="M290" i="3"/>
  <c r="L290" i="3"/>
  <c r="K290" i="3"/>
  <c r="J290" i="3"/>
  <c r="I290" i="3"/>
  <c r="K289" i="3"/>
  <c r="L289" i="3" s="1"/>
  <c r="J289" i="3"/>
  <c r="I289" i="3"/>
  <c r="K288" i="3"/>
  <c r="M288" i="3" s="1"/>
  <c r="J288" i="3"/>
  <c r="I288" i="3"/>
  <c r="K287" i="3"/>
  <c r="M287" i="3" s="1"/>
  <c r="J287" i="3"/>
  <c r="I287" i="3"/>
  <c r="L286" i="3"/>
  <c r="K286" i="3"/>
  <c r="M286" i="3" s="1"/>
  <c r="J286" i="3"/>
  <c r="I286" i="3"/>
  <c r="K285" i="3"/>
  <c r="M285" i="3" s="1"/>
  <c r="J285" i="3"/>
  <c r="I285" i="3"/>
  <c r="L284" i="3"/>
  <c r="K284" i="3"/>
  <c r="M284" i="3" s="1"/>
  <c r="J284" i="3"/>
  <c r="I284" i="3"/>
  <c r="K283" i="3"/>
  <c r="M283" i="3" s="1"/>
  <c r="J283" i="3"/>
  <c r="I283" i="3"/>
  <c r="M282" i="3"/>
  <c r="L282" i="3"/>
  <c r="K282" i="3"/>
  <c r="J282" i="3"/>
  <c r="I282" i="3"/>
  <c r="M281" i="3"/>
  <c r="K281" i="3"/>
  <c r="L281" i="3" s="1"/>
  <c r="J281" i="3"/>
  <c r="I281" i="3"/>
  <c r="K280" i="3"/>
  <c r="M280" i="3" s="1"/>
  <c r="J280" i="3"/>
  <c r="I280" i="3"/>
  <c r="K279" i="3"/>
  <c r="M279" i="3" s="1"/>
  <c r="J279" i="3"/>
  <c r="I279" i="3"/>
  <c r="M278" i="3"/>
  <c r="L278" i="3"/>
  <c r="K278" i="3"/>
  <c r="J278" i="3"/>
  <c r="I278" i="3"/>
  <c r="K277" i="3"/>
  <c r="L277" i="3" s="1"/>
  <c r="J277" i="3"/>
  <c r="I277" i="3"/>
  <c r="L276" i="3"/>
  <c r="K276" i="3"/>
  <c r="M276" i="3" s="1"/>
  <c r="J276" i="3"/>
  <c r="I276" i="3"/>
  <c r="M275" i="3"/>
  <c r="L275" i="3"/>
  <c r="K275" i="3"/>
  <c r="J275" i="3"/>
  <c r="I275" i="3"/>
  <c r="M274" i="3"/>
  <c r="K274" i="3"/>
  <c r="L274" i="3" s="1"/>
  <c r="J274" i="3"/>
  <c r="I274" i="3"/>
  <c r="K273" i="3"/>
  <c r="L273" i="3" s="1"/>
  <c r="J273" i="3"/>
  <c r="I273" i="3"/>
  <c r="K272" i="3"/>
  <c r="M272" i="3" s="1"/>
  <c r="J272" i="3"/>
  <c r="I272" i="3"/>
  <c r="K271" i="3"/>
  <c r="M271" i="3" s="1"/>
  <c r="J271" i="3"/>
  <c r="I271" i="3"/>
  <c r="K270" i="3"/>
  <c r="M270" i="3" s="1"/>
  <c r="J270" i="3"/>
  <c r="I270" i="3"/>
  <c r="K269" i="3"/>
  <c r="L269" i="3" s="1"/>
  <c r="J269" i="3"/>
  <c r="I269" i="3"/>
  <c r="K268" i="3"/>
  <c r="M268" i="3" s="1"/>
  <c r="J268" i="3"/>
  <c r="I268" i="3"/>
  <c r="K267" i="3"/>
  <c r="L267" i="3" s="1"/>
  <c r="J267" i="3"/>
  <c r="I267" i="3"/>
  <c r="K266" i="3"/>
  <c r="M266" i="3" s="1"/>
  <c r="J266" i="3"/>
  <c r="I266" i="3"/>
  <c r="M265" i="3"/>
  <c r="K265" i="3"/>
  <c r="L265" i="3" s="1"/>
  <c r="J265" i="3"/>
  <c r="I265" i="3"/>
  <c r="K264" i="3"/>
  <c r="M264" i="3" s="1"/>
  <c r="J264" i="3"/>
  <c r="I264" i="3"/>
  <c r="K263" i="3"/>
  <c r="M263" i="3" s="1"/>
  <c r="J263" i="3"/>
  <c r="I263" i="3"/>
  <c r="L262" i="3"/>
  <c r="K262" i="3"/>
  <c r="M262" i="3" s="1"/>
  <c r="J262" i="3"/>
  <c r="I262" i="3"/>
  <c r="K261" i="3"/>
  <c r="L261" i="3" s="1"/>
  <c r="J261" i="3"/>
  <c r="I261" i="3"/>
  <c r="K260" i="3"/>
  <c r="M260" i="3" s="1"/>
  <c r="J260" i="3"/>
  <c r="I260" i="3"/>
  <c r="K259" i="3"/>
  <c r="M259" i="3" s="1"/>
  <c r="J259" i="3"/>
  <c r="I259" i="3"/>
  <c r="K258" i="3"/>
  <c r="M258" i="3" s="1"/>
  <c r="J258" i="3"/>
  <c r="I258" i="3"/>
  <c r="K257" i="3"/>
  <c r="L257" i="3" s="1"/>
  <c r="J257" i="3"/>
  <c r="I257" i="3"/>
  <c r="K256" i="3"/>
  <c r="M256" i="3" s="1"/>
  <c r="J256" i="3"/>
  <c r="I256" i="3"/>
  <c r="K255" i="3"/>
  <c r="M255" i="3" s="1"/>
  <c r="J255" i="3"/>
  <c r="I255" i="3"/>
  <c r="K254" i="3"/>
  <c r="M254" i="3" s="1"/>
  <c r="J254" i="3"/>
  <c r="I254" i="3"/>
  <c r="K253" i="3"/>
  <c r="L253" i="3" s="1"/>
  <c r="J253" i="3"/>
  <c r="I253" i="3"/>
  <c r="K252" i="3"/>
  <c r="M252" i="3" s="1"/>
  <c r="J252" i="3"/>
  <c r="I252" i="3"/>
  <c r="K251" i="3"/>
  <c r="M251" i="3" s="1"/>
  <c r="J251" i="3"/>
  <c r="I251" i="3"/>
  <c r="K250" i="3"/>
  <c r="M250" i="3" s="1"/>
  <c r="J250" i="3"/>
  <c r="I250" i="3"/>
  <c r="M249" i="3"/>
  <c r="K249" i="3"/>
  <c r="L249" i="3" s="1"/>
  <c r="J249" i="3"/>
  <c r="I249" i="3"/>
  <c r="K248" i="3"/>
  <c r="M248" i="3" s="1"/>
  <c r="J248" i="3"/>
  <c r="I248" i="3"/>
  <c r="K247" i="3"/>
  <c r="M247" i="3" s="1"/>
  <c r="J247" i="3"/>
  <c r="I247" i="3"/>
  <c r="L246" i="3"/>
  <c r="K246" i="3"/>
  <c r="M246" i="3" s="1"/>
  <c r="J246" i="3"/>
  <c r="I246" i="3"/>
  <c r="K245" i="3"/>
  <c r="L245" i="3" s="1"/>
  <c r="J245" i="3"/>
  <c r="I245" i="3"/>
  <c r="K244" i="3"/>
  <c r="M244" i="3" s="1"/>
  <c r="J244" i="3"/>
  <c r="I244" i="3"/>
  <c r="K243" i="3"/>
  <c r="M243" i="3" s="1"/>
  <c r="J243" i="3"/>
  <c r="I243" i="3"/>
  <c r="K242" i="3"/>
  <c r="L242" i="3" s="1"/>
  <c r="J242" i="3"/>
  <c r="I242" i="3"/>
  <c r="K241" i="3"/>
  <c r="L241" i="3" s="1"/>
  <c r="J241" i="3"/>
  <c r="I241" i="3"/>
  <c r="K240" i="3"/>
  <c r="M240" i="3" s="1"/>
  <c r="J240" i="3"/>
  <c r="I240" i="3"/>
  <c r="K239" i="3"/>
  <c r="M239" i="3" s="1"/>
  <c r="J239" i="3"/>
  <c r="I239" i="3"/>
  <c r="M238" i="3"/>
  <c r="L238" i="3"/>
  <c r="K238" i="3"/>
  <c r="J238" i="3"/>
  <c r="I238" i="3"/>
  <c r="K237" i="3"/>
  <c r="L237" i="3" s="1"/>
  <c r="J237" i="3"/>
  <c r="I237" i="3"/>
  <c r="L236" i="3"/>
  <c r="K236" i="3"/>
  <c r="M236" i="3" s="1"/>
  <c r="J236" i="3"/>
  <c r="I236" i="3"/>
  <c r="K235" i="3"/>
  <c r="M235" i="3" s="1"/>
  <c r="J235" i="3"/>
  <c r="I235" i="3"/>
  <c r="L234" i="3"/>
  <c r="K234" i="3"/>
  <c r="M234" i="3" s="1"/>
  <c r="J234" i="3"/>
  <c r="I234" i="3"/>
  <c r="K233" i="3"/>
  <c r="L233" i="3" s="1"/>
  <c r="J233" i="3"/>
  <c r="I233" i="3"/>
  <c r="K232" i="3"/>
  <c r="M232" i="3" s="1"/>
  <c r="J232" i="3"/>
  <c r="I232" i="3"/>
  <c r="K231" i="3"/>
  <c r="M231" i="3" s="1"/>
  <c r="J231" i="3"/>
  <c r="I231" i="3"/>
  <c r="K230" i="3"/>
  <c r="L230" i="3" s="1"/>
  <c r="J230" i="3"/>
  <c r="I230" i="3"/>
  <c r="M229" i="3"/>
  <c r="K229" i="3"/>
  <c r="L229" i="3" s="1"/>
  <c r="J229" i="3"/>
  <c r="I229" i="3"/>
  <c r="K228" i="3"/>
  <c r="M228" i="3" s="1"/>
  <c r="J228" i="3"/>
  <c r="I228" i="3"/>
  <c r="K227" i="3"/>
  <c r="M227" i="3" s="1"/>
  <c r="J227" i="3"/>
  <c r="I227" i="3"/>
  <c r="K226" i="3"/>
  <c r="M226" i="3" s="1"/>
  <c r="J226" i="3"/>
  <c r="I226" i="3"/>
  <c r="K225" i="3"/>
  <c r="L225" i="3" s="1"/>
  <c r="J225" i="3"/>
  <c r="I225" i="3"/>
  <c r="K224" i="3"/>
  <c r="M224" i="3" s="1"/>
  <c r="J224" i="3"/>
  <c r="I224" i="3"/>
  <c r="K223" i="3"/>
  <c r="M223" i="3" s="1"/>
  <c r="J223" i="3"/>
  <c r="I223" i="3"/>
  <c r="L222" i="3"/>
  <c r="K222" i="3"/>
  <c r="M222" i="3" s="1"/>
  <c r="J222" i="3"/>
  <c r="I222" i="3"/>
  <c r="K221" i="3"/>
  <c r="L221" i="3" s="1"/>
  <c r="J221" i="3"/>
  <c r="I221" i="3"/>
  <c r="L220" i="3"/>
  <c r="K220" i="3"/>
  <c r="M220" i="3" s="1"/>
  <c r="J220" i="3"/>
  <c r="I220" i="3"/>
  <c r="L219" i="3"/>
  <c r="K219" i="3"/>
  <c r="M219" i="3" s="1"/>
  <c r="J219" i="3"/>
  <c r="I219" i="3"/>
  <c r="L218" i="3"/>
  <c r="K218" i="3"/>
  <c r="M218" i="3" s="1"/>
  <c r="J218" i="3"/>
  <c r="I218" i="3"/>
  <c r="M217" i="3"/>
  <c r="K217" i="3"/>
  <c r="L217" i="3" s="1"/>
  <c r="J217" i="3"/>
  <c r="I217" i="3"/>
  <c r="K216" i="3"/>
  <c r="M216" i="3" s="1"/>
  <c r="J216" i="3"/>
  <c r="I216" i="3"/>
  <c r="K215" i="3"/>
  <c r="M215" i="3" s="1"/>
  <c r="J215" i="3"/>
  <c r="I215" i="3"/>
  <c r="K214" i="3"/>
  <c r="M214" i="3" s="1"/>
  <c r="J214" i="3"/>
  <c r="I214" i="3"/>
  <c r="M213" i="3"/>
  <c r="K213" i="3"/>
  <c r="L213" i="3" s="1"/>
  <c r="J213" i="3"/>
  <c r="I213" i="3"/>
  <c r="K212" i="3"/>
  <c r="M212" i="3" s="1"/>
  <c r="J212" i="3"/>
  <c r="I212" i="3"/>
  <c r="M211" i="3"/>
  <c r="L211" i="3"/>
  <c r="K211" i="3"/>
  <c r="J211" i="3"/>
  <c r="I211" i="3"/>
  <c r="K210" i="3"/>
  <c r="M210" i="3" s="1"/>
  <c r="J210" i="3"/>
  <c r="I210" i="3"/>
  <c r="K209" i="3"/>
  <c r="L209" i="3" s="1"/>
  <c r="J209" i="3"/>
  <c r="I209" i="3"/>
  <c r="K208" i="3"/>
  <c r="M208" i="3" s="1"/>
  <c r="J208" i="3"/>
  <c r="I208" i="3"/>
  <c r="K207" i="3"/>
  <c r="M207" i="3" s="1"/>
  <c r="J207" i="3"/>
  <c r="I207" i="3"/>
  <c r="K206" i="3"/>
  <c r="M206" i="3" s="1"/>
  <c r="J206" i="3"/>
  <c r="I206" i="3"/>
  <c r="K205" i="3"/>
  <c r="L205" i="3" s="1"/>
  <c r="J205" i="3"/>
  <c r="I205" i="3"/>
  <c r="K204" i="3"/>
  <c r="M204" i="3" s="1"/>
  <c r="J204" i="3"/>
  <c r="I204" i="3"/>
  <c r="K203" i="3"/>
  <c r="L203" i="3" s="1"/>
  <c r="J203" i="3"/>
  <c r="I203" i="3"/>
  <c r="K202" i="3"/>
  <c r="M202" i="3" s="1"/>
  <c r="J202" i="3"/>
  <c r="I202" i="3"/>
  <c r="K201" i="3"/>
  <c r="L201" i="3" s="1"/>
  <c r="J201" i="3"/>
  <c r="I201" i="3"/>
  <c r="K200" i="3"/>
  <c r="M200" i="3" s="1"/>
  <c r="J200" i="3"/>
  <c r="I200" i="3"/>
  <c r="K199" i="3"/>
  <c r="M199" i="3" s="1"/>
  <c r="J199" i="3"/>
  <c r="I199" i="3"/>
  <c r="L198" i="3"/>
  <c r="K198" i="3"/>
  <c r="M198" i="3" s="1"/>
  <c r="J198" i="3"/>
  <c r="I198" i="3"/>
  <c r="K197" i="3"/>
  <c r="L197" i="3" s="1"/>
  <c r="J197" i="3"/>
  <c r="I197" i="3"/>
  <c r="K196" i="3"/>
  <c r="M196" i="3" s="1"/>
  <c r="J196" i="3"/>
  <c r="I196" i="3"/>
  <c r="K195" i="3"/>
  <c r="M195" i="3" s="1"/>
  <c r="J195" i="3"/>
  <c r="I195" i="3"/>
  <c r="K194" i="3"/>
  <c r="M194" i="3" s="1"/>
  <c r="J194" i="3"/>
  <c r="I194" i="3"/>
  <c r="K193" i="3"/>
  <c r="L193" i="3" s="1"/>
  <c r="J193" i="3"/>
  <c r="I193" i="3"/>
  <c r="K192" i="3"/>
  <c r="M192" i="3" s="1"/>
  <c r="J192" i="3"/>
  <c r="I192" i="3"/>
  <c r="K191" i="3"/>
  <c r="M191" i="3" s="1"/>
  <c r="J191" i="3"/>
  <c r="I191" i="3"/>
  <c r="K190" i="3"/>
  <c r="M190" i="3" s="1"/>
  <c r="J190" i="3"/>
  <c r="I190" i="3"/>
  <c r="K189" i="3"/>
  <c r="L189" i="3" s="1"/>
  <c r="J189" i="3"/>
  <c r="I189" i="3"/>
  <c r="K188" i="3"/>
  <c r="M188" i="3" s="1"/>
  <c r="J188" i="3"/>
  <c r="I188" i="3"/>
  <c r="K187" i="3"/>
  <c r="M187" i="3" s="1"/>
  <c r="J187" i="3"/>
  <c r="I187" i="3"/>
  <c r="M186" i="3"/>
  <c r="L186" i="3"/>
  <c r="K186" i="3"/>
  <c r="J186" i="3"/>
  <c r="I186" i="3"/>
  <c r="K185" i="3"/>
  <c r="L185" i="3" s="1"/>
  <c r="J185" i="3"/>
  <c r="I185" i="3"/>
  <c r="K184" i="3"/>
  <c r="M184" i="3" s="1"/>
  <c r="J184" i="3"/>
  <c r="I184" i="3"/>
  <c r="K183" i="3"/>
  <c r="M183" i="3" s="1"/>
  <c r="J183" i="3"/>
  <c r="I183" i="3"/>
  <c r="L182" i="3"/>
  <c r="K182" i="3"/>
  <c r="M182" i="3" s="1"/>
  <c r="J182" i="3"/>
  <c r="I182" i="3"/>
  <c r="K181" i="3"/>
  <c r="L181" i="3" s="1"/>
  <c r="J181" i="3"/>
  <c r="I181" i="3"/>
  <c r="K180" i="3"/>
  <c r="M180" i="3" s="1"/>
  <c r="J180" i="3"/>
  <c r="I180" i="3"/>
  <c r="K179" i="3"/>
  <c r="M179" i="3" s="1"/>
  <c r="J179" i="3"/>
  <c r="I179" i="3"/>
  <c r="K178" i="3"/>
  <c r="L178" i="3" s="1"/>
  <c r="J178" i="3"/>
  <c r="I178" i="3"/>
  <c r="M177" i="3"/>
  <c r="K177" i="3"/>
  <c r="L177" i="3" s="1"/>
  <c r="J177" i="3"/>
  <c r="I177" i="3"/>
  <c r="K176" i="3"/>
  <c r="M176" i="3" s="1"/>
  <c r="J176" i="3"/>
  <c r="I176" i="3"/>
  <c r="K175" i="3"/>
  <c r="M175" i="3" s="1"/>
  <c r="J175" i="3"/>
  <c r="I175" i="3"/>
  <c r="M174" i="3"/>
  <c r="K174" i="3"/>
  <c r="L174" i="3" s="1"/>
  <c r="J174" i="3"/>
  <c r="I174" i="3"/>
  <c r="M173" i="3"/>
  <c r="K173" i="3"/>
  <c r="L173" i="3" s="1"/>
  <c r="J173" i="3"/>
  <c r="I173" i="3"/>
  <c r="K172" i="3"/>
  <c r="M172" i="3" s="1"/>
  <c r="J172" i="3"/>
  <c r="I172" i="3"/>
  <c r="M171" i="3"/>
  <c r="L171" i="3"/>
  <c r="K171" i="3"/>
  <c r="J171" i="3"/>
  <c r="I171" i="3"/>
  <c r="K170" i="3"/>
  <c r="M170" i="3" s="1"/>
  <c r="J170" i="3"/>
  <c r="I170" i="3"/>
  <c r="K169" i="3"/>
  <c r="L169" i="3" s="1"/>
  <c r="J169" i="3"/>
  <c r="I169" i="3"/>
  <c r="K168" i="3"/>
  <c r="M168" i="3" s="1"/>
  <c r="J168" i="3"/>
  <c r="I168" i="3"/>
  <c r="K167" i="3"/>
  <c r="M167" i="3" s="1"/>
  <c r="J167" i="3"/>
  <c r="I167" i="3"/>
  <c r="K166" i="3"/>
  <c r="L166" i="3" s="1"/>
  <c r="J166" i="3"/>
  <c r="I166" i="3"/>
  <c r="K165" i="3"/>
  <c r="L165" i="3" s="1"/>
  <c r="J165" i="3"/>
  <c r="I165" i="3"/>
  <c r="K164" i="3"/>
  <c r="M164" i="3" s="1"/>
  <c r="J164" i="3"/>
  <c r="I164" i="3"/>
  <c r="K163" i="3"/>
  <c r="M163" i="3" s="1"/>
  <c r="J163" i="3"/>
  <c r="I163" i="3"/>
  <c r="K162" i="3"/>
  <c r="M162" i="3" s="1"/>
  <c r="J162" i="3"/>
  <c r="I162" i="3"/>
  <c r="K161" i="3"/>
  <c r="L161" i="3" s="1"/>
  <c r="J161" i="3"/>
  <c r="I161" i="3"/>
  <c r="K160" i="3"/>
  <c r="M160" i="3" s="1"/>
  <c r="J160" i="3"/>
  <c r="I160" i="3"/>
  <c r="K159" i="3"/>
  <c r="M159" i="3" s="1"/>
  <c r="J159" i="3"/>
  <c r="I159" i="3"/>
  <c r="K158" i="3"/>
  <c r="M158" i="3" s="1"/>
  <c r="J158" i="3"/>
  <c r="I158" i="3"/>
  <c r="K157" i="3"/>
  <c r="L157" i="3" s="1"/>
  <c r="J157" i="3"/>
  <c r="I157" i="3"/>
  <c r="L156" i="3"/>
  <c r="K156" i="3"/>
  <c r="M156" i="3" s="1"/>
  <c r="J156" i="3"/>
  <c r="I156" i="3"/>
  <c r="M155" i="3"/>
  <c r="L155" i="3"/>
  <c r="K155" i="3"/>
  <c r="J155" i="3"/>
  <c r="I155" i="3"/>
  <c r="K154" i="3"/>
  <c r="M154" i="3" s="1"/>
  <c r="J154" i="3"/>
  <c r="I154" i="3"/>
  <c r="M153" i="3"/>
  <c r="K153" i="3"/>
  <c r="L153" i="3" s="1"/>
  <c r="J153" i="3"/>
  <c r="I153" i="3"/>
  <c r="K152" i="3"/>
  <c r="M152" i="3" s="1"/>
  <c r="J152" i="3"/>
  <c r="I152" i="3"/>
  <c r="K151" i="3"/>
  <c r="M151" i="3" s="1"/>
  <c r="J151" i="3"/>
  <c r="I151" i="3"/>
  <c r="K150" i="3"/>
  <c r="M150" i="3" s="1"/>
  <c r="J150" i="3"/>
  <c r="I150" i="3"/>
  <c r="K149" i="3"/>
  <c r="L149" i="3" s="1"/>
  <c r="J149" i="3"/>
  <c r="I149" i="3"/>
  <c r="K148" i="3"/>
  <c r="M148" i="3" s="1"/>
  <c r="J148" i="3"/>
  <c r="I148" i="3"/>
  <c r="K147" i="3"/>
  <c r="M147" i="3" s="1"/>
  <c r="J147" i="3"/>
  <c r="I147" i="3"/>
  <c r="K146" i="3"/>
  <c r="M146" i="3" s="1"/>
  <c r="J146" i="3"/>
  <c r="I146" i="3"/>
  <c r="K145" i="3"/>
  <c r="L145" i="3" s="1"/>
  <c r="J145" i="3"/>
  <c r="I145" i="3"/>
  <c r="K144" i="3"/>
  <c r="M144" i="3" s="1"/>
  <c r="J144" i="3"/>
  <c r="I144" i="3"/>
  <c r="K143" i="3"/>
  <c r="M143" i="3" s="1"/>
  <c r="J143" i="3"/>
  <c r="I143" i="3"/>
  <c r="K142" i="3"/>
  <c r="M142" i="3" s="1"/>
  <c r="J142" i="3"/>
  <c r="I142" i="3"/>
  <c r="M141" i="3"/>
  <c r="K141" i="3"/>
  <c r="L141" i="3" s="1"/>
  <c r="J141" i="3"/>
  <c r="I141" i="3"/>
  <c r="K140" i="3"/>
  <c r="M140" i="3" s="1"/>
  <c r="J140" i="3"/>
  <c r="I140" i="3"/>
  <c r="K139" i="3"/>
  <c r="L139" i="3" s="1"/>
  <c r="J139" i="3"/>
  <c r="I139" i="3"/>
  <c r="K138" i="3"/>
  <c r="M138" i="3" s="1"/>
  <c r="J138" i="3"/>
  <c r="I138" i="3"/>
  <c r="M137" i="3"/>
  <c r="K137" i="3"/>
  <c r="L137" i="3" s="1"/>
  <c r="J137" i="3"/>
  <c r="I137" i="3"/>
  <c r="K136" i="3"/>
  <c r="M136" i="3" s="1"/>
  <c r="J136" i="3"/>
  <c r="I136" i="3"/>
  <c r="K135" i="3"/>
  <c r="M135" i="3" s="1"/>
  <c r="J135" i="3"/>
  <c r="I135" i="3"/>
  <c r="M134" i="3"/>
  <c r="K134" i="3"/>
  <c r="L134" i="3" s="1"/>
  <c r="J134" i="3"/>
  <c r="I134" i="3"/>
  <c r="K133" i="3"/>
  <c r="L133" i="3" s="1"/>
  <c r="J133" i="3"/>
  <c r="I133" i="3"/>
  <c r="L132" i="3"/>
  <c r="K132" i="3"/>
  <c r="M132" i="3" s="1"/>
  <c r="J132" i="3"/>
  <c r="I132" i="3"/>
  <c r="K131" i="3"/>
  <c r="M131" i="3" s="1"/>
  <c r="J131" i="3"/>
  <c r="I131" i="3"/>
  <c r="M130" i="3"/>
  <c r="K130" i="3"/>
  <c r="L130" i="3" s="1"/>
  <c r="J130" i="3"/>
  <c r="I130" i="3"/>
  <c r="K129" i="3"/>
  <c r="L129" i="3" s="1"/>
  <c r="J129" i="3"/>
  <c r="I129" i="3"/>
  <c r="K128" i="3"/>
  <c r="M128" i="3" s="1"/>
  <c r="J128" i="3"/>
  <c r="I128" i="3"/>
  <c r="K127" i="3"/>
  <c r="M127" i="3" s="1"/>
  <c r="J127" i="3"/>
  <c r="I127" i="3"/>
  <c r="K126" i="3"/>
  <c r="M126" i="3" s="1"/>
  <c r="J126" i="3"/>
  <c r="I126" i="3"/>
  <c r="M125" i="3"/>
  <c r="K125" i="3"/>
  <c r="L125" i="3" s="1"/>
  <c r="J125" i="3"/>
  <c r="I125" i="3"/>
  <c r="K124" i="3"/>
  <c r="M124" i="3" s="1"/>
  <c r="J124" i="3"/>
  <c r="I124" i="3"/>
  <c r="K123" i="3"/>
  <c r="L123" i="3" s="1"/>
  <c r="J123" i="3"/>
  <c r="I123" i="3"/>
  <c r="K122" i="3"/>
  <c r="M122" i="3" s="1"/>
  <c r="J122" i="3"/>
  <c r="I122" i="3"/>
  <c r="M121" i="3"/>
  <c r="K121" i="3"/>
  <c r="L121" i="3" s="1"/>
  <c r="J121" i="3"/>
  <c r="I121" i="3"/>
  <c r="K120" i="3"/>
  <c r="M120" i="3" s="1"/>
  <c r="J120" i="3"/>
  <c r="I120" i="3"/>
  <c r="K119" i="3"/>
  <c r="M119" i="3" s="1"/>
  <c r="J119" i="3"/>
  <c r="I119" i="3"/>
  <c r="K118" i="3"/>
  <c r="L118" i="3" s="1"/>
  <c r="J118" i="3"/>
  <c r="I118" i="3"/>
  <c r="K117" i="3"/>
  <c r="L117" i="3" s="1"/>
  <c r="J117" i="3"/>
  <c r="I117" i="3"/>
  <c r="K116" i="3"/>
  <c r="M116" i="3" s="1"/>
  <c r="J116" i="3"/>
  <c r="I116" i="3"/>
  <c r="L115" i="3"/>
  <c r="K115" i="3"/>
  <c r="M115" i="3" s="1"/>
  <c r="J115" i="3"/>
  <c r="I115" i="3"/>
  <c r="K114" i="3"/>
  <c r="L114" i="3" s="1"/>
  <c r="J114" i="3"/>
  <c r="I114" i="3"/>
  <c r="M113" i="3"/>
  <c r="K113" i="3"/>
  <c r="L113" i="3" s="1"/>
  <c r="J113" i="3"/>
  <c r="I113" i="3"/>
  <c r="K112" i="3"/>
  <c r="M112" i="3" s="1"/>
  <c r="J112" i="3"/>
  <c r="I112" i="3"/>
  <c r="K111" i="3"/>
  <c r="M111" i="3" s="1"/>
  <c r="J111" i="3"/>
  <c r="I111" i="3"/>
  <c r="L110" i="3"/>
  <c r="K110" i="3"/>
  <c r="M110" i="3" s="1"/>
  <c r="J110" i="3"/>
  <c r="I110" i="3"/>
  <c r="K109" i="3"/>
  <c r="L109" i="3" s="1"/>
  <c r="J109" i="3"/>
  <c r="I109" i="3"/>
  <c r="L108" i="3"/>
  <c r="K108" i="3"/>
  <c r="M108" i="3" s="1"/>
  <c r="J108" i="3"/>
  <c r="I108" i="3"/>
  <c r="M107" i="3"/>
  <c r="L107" i="3"/>
  <c r="K107" i="3"/>
  <c r="J107" i="3"/>
  <c r="I107" i="3"/>
  <c r="K106" i="3"/>
  <c r="M106" i="3" s="1"/>
  <c r="J106" i="3"/>
  <c r="I106" i="3"/>
  <c r="K105" i="3"/>
  <c r="L105" i="3" s="1"/>
  <c r="J105" i="3"/>
  <c r="I105" i="3"/>
  <c r="K104" i="3"/>
  <c r="M104" i="3" s="1"/>
  <c r="J104" i="3"/>
  <c r="I104" i="3"/>
  <c r="K103" i="3"/>
  <c r="M103" i="3" s="1"/>
  <c r="J103" i="3"/>
  <c r="I103" i="3"/>
  <c r="K102" i="3"/>
  <c r="L102" i="3" s="1"/>
  <c r="J102" i="3"/>
  <c r="I102" i="3"/>
  <c r="K101" i="3"/>
  <c r="L101" i="3" s="1"/>
  <c r="J101" i="3"/>
  <c r="I101" i="3"/>
  <c r="K100" i="3"/>
  <c r="M100" i="3" s="1"/>
  <c r="J100" i="3"/>
  <c r="I100" i="3"/>
  <c r="K99" i="3"/>
  <c r="M99" i="3" s="1"/>
  <c r="J99" i="3"/>
  <c r="I99" i="3"/>
  <c r="K98" i="3"/>
  <c r="M98" i="3" s="1"/>
  <c r="J98" i="3"/>
  <c r="I98" i="3"/>
  <c r="M97" i="3"/>
  <c r="K97" i="3"/>
  <c r="L97" i="3" s="1"/>
  <c r="J97" i="3"/>
  <c r="I97" i="3"/>
  <c r="K96" i="3"/>
  <c r="M96" i="3" s="1"/>
  <c r="J96" i="3"/>
  <c r="I96" i="3"/>
  <c r="K95" i="3"/>
  <c r="M95" i="3" s="1"/>
  <c r="J95" i="3"/>
  <c r="I95" i="3"/>
  <c r="L94" i="3"/>
  <c r="K94" i="3"/>
  <c r="M94" i="3" s="1"/>
  <c r="J94" i="3"/>
  <c r="I94" i="3"/>
  <c r="K93" i="3"/>
  <c r="L93" i="3" s="1"/>
  <c r="J93" i="3"/>
  <c r="I93" i="3"/>
  <c r="K92" i="3"/>
  <c r="M92" i="3" s="1"/>
  <c r="J92" i="3"/>
  <c r="I92" i="3"/>
  <c r="K91" i="3"/>
  <c r="M91" i="3" s="1"/>
  <c r="J91" i="3"/>
  <c r="I91" i="3"/>
  <c r="K90" i="3"/>
  <c r="M90" i="3" s="1"/>
  <c r="J90" i="3"/>
  <c r="I90" i="3"/>
  <c r="K89" i="3"/>
  <c r="L89" i="3" s="1"/>
  <c r="J89" i="3"/>
  <c r="I89" i="3"/>
  <c r="K88" i="3"/>
  <c r="M88" i="3" s="1"/>
  <c r="J88" i="3"/>
  <c r="I88" i="3"/>
  <c r="K87" i="3"/>
  <c r="M87" i="3" s="1"/>
  <c r="J87" i="3"/>
  <c r="I87" i="3"/>
  <c r="K86" i="3"/>
  <c r="M86" i="3" s="1"/>
  <c r="J86" i="3"/>
  <c r="I86" i="3"/>
  <c r="M85" i="3"/>
  <c r="K85" i="3"/>
  <c r="L85" i="3" s="1"/>
  <c r="J85" i="3"/>
  <c r="I85" i="3"/>
  <c r="K84" i="3"/>
  <c r="M84" i="3" s="1"/>
  <c r="J84" i="3"/>
  <c r="I84" i="3"/>
  <c r="L83" i="3"/>
  <c r="K83" i="3"/>
  <c r="M83" i="3" s="1"/>
  <c r="J83" i="3"/>
  <c r="I83" i="3"/>
  <c r="K82" i="3"/>
  <c r="M82" i="3" s="1"/>
  <c r="J82" i="3"/>
  <c r="I82" i="3"/>
  <c r="K81" i="3"/>
  <c r="L81" i="3" s="1"/>
  <c r="J81" i="3"/>
  <c r="I81" i="3"/>
  <c r="K80" i="3"/>
  <c r="M80" i="3" s="1"/>
  <c r="J80" i="3"/>
  <c r="I80" i="3"/>
  <c r="K79" i="3"/>
  <c r="M79" i="3" s="1"/>
  <c r="J79" i="3"/>
  <c r="I79" i="3"/>
  <c r="K78" i="3"/>
  <c r="M78" i="3" s="1"/>
  <c r="J78" i="3"/>
  <c r="I78" i="3"/>
  <c r="K77" i="3"/>
  <c r="L77" i="3" s="1"/>
  <c r="J77" i="3"/>
  <c r="I77" i="3"/>
  <c r="K76" i="3"/>
  <c r="M76" i="3" s="1"/>
  <c r="J76" i="3"/>
  <c r="I76" i="3"/>
  <c r="K75" i="3"/>
  <c r="M75" i="3" s="1"/>
  <c r="J75" i="3"/>
  <c r="I75" i="3"/>
  <c r="K74" i="3"/>
  <c r="M74" i="3" s="1"/>
  <c r="J74" i="3"/>
  <c r="I74" i="3"/>
  <c r="K73" i="3"/>
  <c r="L73" i="3" s="1"/>
  <c r="J73" i="3"/>
  <c r="I73" i="3"/>
  <c r="K72" i="3"/>
  <c r="M72" i="3" s="1"/>
  <c r="J72" i="3"/>
  <c r="I72" i="3"/>
  <c r="K71" i="3"/>
  <c r="M71" i="3" s="1"/>
  <c r="J71" i="3"/>
  <c r="I71" i="3"/>
  <c r="K70" i="3"/>
  <c r="M70" i="3" s="1"/>
  <c r="J70" i="3"/>
  <c r="I70" i="3"/>
  <c r="M69" i="3"/>
  <c r="K69" i="3"/>
  <c r="L69" i="3" s="1"/>
  <c r="J69" i="3"/>
  <c r="I69" i="3"/>
  <c r="K68" i="3"/>
  <c r="M68" i="3" s="1"/>
  <c r="J68" i="3"/>
  <c r="I68" i="3"/>
  <c r="L67" i="3"/>
  <c r="K67" i="3"/>
  <c r="M67" i="3" s="1"/>
  <c r="J67" i="3"/>
  <c r="I67" i="3"/>
  <c r="M66" i="3"/>
  <c r="L66" i="3"/>
  <c r="K66" i="3"/>
  <c r="J66" i="3"/>
  <c r="I66" i="3"/>
  <c r="K65" i="3"/>
  <c r="L65" i="3" s="1"/>
  <c r="J65" i="3"/>
  <c r="I65" i="3"/>
  <c r="K64" i="3"/>
  <c r="M64" i="3" s="1"/>
  <c r="J64" i="3"/>
  <c r="I64" i="3"/>
  <c r="K63" i="3"/>
  <c r="M63" i="3" s="1"/>
  <c r="J63" i="3"/>
  <c r="I63" i="3"/>
  <c r="K62" i="3"/>
  <c r="M62" i="3" s="1"/>
  <c r="J62" i="3"/>
  <c r="I62" i="3"/>
  <c r="M61" i="3"/>
  <c r="K61" i="3"/>
  <c r="L61" i="3" s="1"/>
  <c r="J61" i="3"/>
  <c r="I61" i="3"/>
  <c r="K60" i="3"/>
  <c r="M60" i="3" s="1"/>
  <c r="J60" i="3"/>
  <c r="I60" i="3"/>
  <c r="K59" i="3"/>
  <c r="L59" i="3" s="1"/>
  <c r="J59" i="3"/>
  <c r="I59" i="3"/>
  <c r="K58" i="3"/>
  <c r="M58" i="3" s="1"/>
  <c r="J58" i="3"/>
  <c r="I58" i="3"/>
  <c r="K57" i="3"/>
  <c r="L57" i="3" s="1"/>
  <c r="J57" i="3"/>
  <c r="I57" i="3"/>
  <c r="K56" i="3"/>
  <c r="M56" i="3" s="1"/>
  <c r="J56" i="3"/>
  <c r="I56" i="3"/>
  <c r="K55" i="3"/>
  <c r="M55" i="3" s="1"/>
  <c r="J55" i="3"/>
  <c r="I55" i="3"/>
  <c r="K54" i="3"/>
  <c r="M54" i="3" s="1"/>
  <c r="J54" i="3"/>
  <c r="I54" i="3"/>
  <c r="K53" i="3"/>
  <c r="L53" i="3" s="1"/>
  <c r="J53" i="3"/>
  <c r="I53" i="3"/>
  <c r="K52" i="3"/>
  <c r="M52" i="3" s="1"/>
  <c r="J52" i="3"/>
  <c r="I52" i="3"/>
  <c r="K51" i="3"/>
  <c r="L51" i="3" s="1"/>
  <c r="J51" i="3"/>
  <c r="I51" i="3"/>
  <c r="M50" i="3"/>
  <c r="K50" i="3"/>
  <c r="L50" i="3" s="1"/>
  <c r="J50" i="3"/>
  <c r="I50" i="3"/>
  <c r="K49" i="3"/>
  <c r="M49" i="3" s="1"/>
  <c r="J49" i="3"/>
  <c r="I49" i="3"/>
  <c r="K48" i="3"/>
  <c r="M48" i="3" s="1"/>
  <c r="J48" i="3"/>
  <c r="I48" i="3"/>
  <c r="K47" i="3"/>
  <c r="M47" i="3" s="1"/>
  <c r="J47" i="3"/>
  <c r="I47" i="3"/>
  <c r="K46" i="3"/>
  <c r="M46" i="3" s="1"/>
  <c r="J46" i="3"/>
  <c r="I46" i="3"/>
  <c r="K45" i="3"/>
  <c r="L45" i="3" s="1"/>
  <c r="J45" i="3"/>
  <c r="I45" i="3"/>
  <c r="K44" i="3"/>
  <c r="M44" i="3" s="1"/>
  <c r="J44" i="3"/>
  <c r="I44" i="3"/>
  <c r="K43" i="3"/>
  <c r="L43" i="3" s="1"/>
  <c r="J43" i="3"/>
  <c r="I43" i="3"/>
  <c r="K42" i="3"/>
  <c r="M42" i="3" s="1"/>
  <c r="J42" i="3"/>
  <c r="I42" i="3"/>
  <c r="K41" i="3"/>
  <c r="M41" i="3" s="1"/>
  <c r="J41" i="3"/>
  <c r="I41" i="3"/>
  <c r="K40" i="3"/>
  <c r="M40" i="3" s="1"/>
  <c r="J40" i="3"/>
  <c r="I40" i="3"/>
  <c r="K39" i="3"/>
  <c r="M39" i="3" s="1"/>
  <c r="J39" i="3"/>
  <c r="I39" i="3"/>
  <c r="K38" i="3"/>
  <c r="L38" i="3" s="1"/>
  <c r="J38" i="3"/>
  <c r="I38" i="3"/>
  <c r="K37" i="3"/>
  <c r="L37" i="3" s="1"/>
  <c r="J37" i="3"/>
  <c r="I37" i="3"/>
  <c r="K36" i="3"/>
  <c r="L36" i="3" s="1"/>
  <c r="J36" i="3"/>
  <c r="I36" i="3"/>
  <c r="K35" i="3"/>
  <c r="M35" i="3" s="1"/>
  <c r="J35" i="3"/>
  <c r="I35" i="3"/>
  <c r="K34" i="3"/>
  <c r="M34" i="3" s="1"/>
  <c r="J34" i="3"/>
  <c r="I34" i="3"/>
  <c r="K33" i="3"/>
  <c r="M33" i="3" s="1"/>
  <c r="J33" i="3"/>
  <c r="I33" i="3"/>
  <c r="K32" i="3"/>
  <c r="M32" i="3" s="1"/>
  <c r="J32" i="3"/>
  <c r="I32" i="3"/>
  <c r="K31" i="3"/>
  <c r="M31" i="3" s="1"/>
  <c r="J31" i="3"/>
  <c r="I31" i="3"/>
  <c r="K30" i="3"/>
  <c r="L30" i="3" s="1"/>
  <c r="J30" i="3"/>
  <c r="I30" i="3"/>
  <c r="M29" i="3"/>
  <c r="K29" i="3"/>
  <c r="L29" i="3" s="1"/>
  <c r="J29" i="3"/>
  <c r="I29" i="3"/>
  <c r="K28" i="3"/>
  <c r="L28" i="3" s="1"/>
  <c r="J28" i="3"/>
  <c r="I28" i="3"/>
  <c r="M27" i="3"/>
  <c r="L27" i="3"/>
  <c r="K27" i="3"/>
  <c r="J27" i="3"/>
  <c r="I27" i="3"/>
  <c r="K26" i="3"/>
  <c r="L26" i="3" s="1"/>
  <c r="J26" i="3"/>
  <c r="I26" i="3"/>
  <c r="K25" i="3"/>
  <c r="M25" i="3" s="1"/>
  <c r="J25" i="3"/>
  <c r="I25" i="3"/>
  <c r="K24" i="3"/>
  <c r="M24" i="3" s="1"/>
  <c r="J24" i="3"/>
  <c r="I24" i="3"/>
  <c r="K23" i="3"/>
  <c r="M23" i="3" s="1"/>
  <c r="J23" i="3"/>
  <c r="I23" i="3"/>
  <c r="M22" i="3"/>
  <c r="K22" i="3"/>
  <c r="L22" i="3" s="1"/>
  <c r="J22" i="3"/>
  <c r="I22" i="3"/>
  <c r="M21" i="3"/>
  <c r="K21" i="3"/>
  <c r="L21" i="3" s="1"/>
  <c r="J21" i="3"/>
  <c r="I21" i="3"/>
  <c r="K20" i="3"/>
  <c r="L20" i="3" s="1"/>
  <c r="J20" i="3"/>
  <c r="I20" i="3"/>
  <c r="M19" i="3"/>
  <c r="K19" i="3"/>
  <c r="L19" i="3" s="1"/>
  <c r="J19" i="3"/>
  <c r="I19" i="3"/>
  <c r="K18" i="3"/>
  <c r="L18" i="3" s="1"/>
  <c r="J18" i="3"/>
  <c r="I18" i="3"/>
  <c r="K17" i="3"/>
  <c r="M17" i="3" s="1"/>
  <c r="J17" i="3"/>
  <c r="I17" i="3"/>
  <c r="K16" i="3"/>
  <c r="M16" i="3" s="1"/>
  <c r="J16" i="3"/>
  <c r="I16" i="3"/>
  <c r="K15" i="3"/>
  <c r="M15" i="3" s="1"/>
  <c r="J15" i="3"/>
  <c r="I15" i="3"/>
  <c r="K14" i="3"/>
  <c r="L14" i="3" s="1"/>
  <c r="J14" i="3"/>
  <c r="I14" i="3"/>
  <c r="K13" i="3"/>
  <c r="M13" i="3" s="1"/>
  <c r="J13" i="3"/>
  <c r="I13" i="3"/>
  <c r="K12" i="3"/>
  <c r="L12" i="3" s="1"/>
  <c r="J12" i="3"/>
  <c r="I12" i="3"/>
  <c r="K11" i="3"/>
  <c r="J11" i="3"/>
  <c r="I11" i="3"/>
  <c r="K10" i="3"/>
  <c r="L10" i="3" s="1"/>
  <c r="J10" i="3"/>
  <c r="I10" i="3"/>
  <c r="K9" i="3"/>
  <c r="J9" i="3"/>
  <c r="I9" i="3"/>
  <c r="K8" i="3"/>
  <c r="J8" i="3"/>
  <c r="I8" i="3"/>
  <c r="K7" i="3"/>
  <c r="J7" i="3"/>
  <c r="I7" i="3"/>
  <c r="K6" i="3"/>
  <c r="L6" i="3" s="1"/>
  <c r="J6" i="3"/>
  <c r="I6" i="3"/>
  <c r="K5" i="3"/>
  <c r="J5" i="3"/>
  <c r="I5" i="3"/>
  <c r="K4" i="3"/>
  <c r="L4" i="3" s="1"/>
  <c r="J4" i="3"/>
  <c r="I4" i="3"/>
  <c r="K3" i="3"/>
  <c r="M3" i="3" s="1"/>
  <c r="J3" i="3"/>
  <c r="I3" i="3"/>
  <c r="K2" i="3"/>
  <c r="J2" i="3"/>
  <c r="I2" i="3"/>
  <c r="L270" i="3" l="1"/>
  <c r="L35" i="3"/>
  <c r="M73" i="3"/>
  <c r="M89" i="3"/>
  <c r="M189" i="3"/>
  <c r="L196" i="3"/>
  <c r="M225" i="3"/>
  <c r="L243" i="3"/>
  <c r="L259" i="3"/>
  <c r="L268" i="3"/>
  <c r="L11" i="3"/>
  <c r="L42" i="3"/>
  <c r="L116" i="3"/>
  <c r="M118" i="3"/>
  <c r="L147" i="3"/>
  <c r="M149" i="3"/>
  <c r="M165" i="3"/>
  <c r="L170" i="3"/>
  <c r="M185" i="3"/>
  <c r="L210" i="3"/>
  <c r="L235" i="3"/>
  <c r="M241" i="3"/>
  <c r="L250" i="3"/>
  <c r="M289" i="3"/>
  <c r="L75" i="3"/>
  <c r="L91" i="3"/>
  <c r="M109" i="3"/>
  <c r="L122" i="3"/>
  <c r="L131" i="3"/>
  <c r="L140" i="3"/>
  <c r="L33" i="3"/>
  <c r="M37" i="3"/>
  <c r="L180" i="3"/>
  <c r="L194" i="3"/>
  <c r="M205" i="3"/>
  <c r="M101" i="3"/>
  <c r="L106" i="3"/>
  <c r="L154" i="3"/>
  <c r="L158" i="3"/>
  <c r="L172" i="3"/>
  <c r="M201" i="3"/>
  <c r="M237" i="3"/>
  <c r="M277" i="3"/>
  <c r="L283" i="3"/>
  <c r="L142" i="3"/>
  <c r="M28" i="3"/>
  <c r="M77" i="3"/>
  <c r="M38" i="3"/>
  <c r="M53" i="3"/>
  <c r="L58" i="3"/>
  <c r="M81" i="3"/>
  <c r="L92" i="3"/>
  <c r="L146" i="3"/>
  <c r="M161" i="3"/>
  <c r="L179" i="3"/>
  <c r="L195" i="3"/>
  <c r="L204" i="3"/>
  <c r="L206" i="3"/>
  <c r="L244" i="3"/>
  <c r="M253" i="3"/>
  <c r="L258" i="3"/>
  <c r="L260" i="3"/>
  <c r="M269" i="3"/>
  <c r="L17" i="3"/>
  <c r="M14" i="3"/>
  <c r="L294" i="3"/>
  <c r="M123" i="3"/>
  <c r="M43" i="3"/>
  <c r="M45" i="3"/>
  <c r="M51" i="3"/>
  <c r="M59" i="3"/>
  <c r="M102" i="3"/>
  <c r="M114" i="3"/>
  <c r="M139" i="3"/>
  <c r="M166" i="3"/>
  <c r="M178" i="3"/>
  <c r="M203" i="3"/>
  <c r="M230" i="3"/>
  <c r="M242" i="3"/>
  <c r="M267" i="3"/>
  <c r="L3" i="3"/>
  <c r="L25" i="3"/>
  <c r="M93" i="3"/>
  <c r="L99" i="3"/>
  <c r="M105" i="3"/>
  <c r="L124" i="3"/>
  <c r="L126" i="3"/>
  <c r="L138" i="3"/>
  <c r="M157" i="3"/>
  <c r="L163" i="3"/>
  <c r="M169" i="3"/>
  <c r="L188" i="3"/>
  <c r="L190" i="3"/>
  <c r="L202" i="3"/>
  <c r="M221" i="3"/>
  <c r="L227" i="3"/>
  <c r="M233" i="3"/>
  <c r="L252" i="3"/>
  <c r="L254" i="3"/>
  <c r="L266" i="3"/>
  <c r="L13" i="3"/>
  <c r="L46" i="3"/>
  <c r="L52" i="3"/>
  <c r="L54" i="3"/>
  <c r="L62" i="3"/>
  <c r="L74" i="3"/>
  <c r="L82" i="3"/>
  <c r="L90" i="3"/>
  <c r="L5" i="3"/>
  <c r="M36" i="3"/>
  <c r="L68" i="3"/>
  <c r="L70" i="3"/>
  <c r="L76" i="3"/>
  <c r="L78" i="3"/>
  <c r="L84" i="3"/>
  <c r="L86" i="3"/>
  <c r="L98" i="3"/>
  <c r="M117" i="3"/>
  <c r="M129" i="3"/>
  <c r="L148" i="3"/>
  <c r="L150" i="3"/>
  <c r="L162" i="3"/>
  <c r="M181" i="3"/>
  <c r="L187" i="3"/>
  <c r="M193" i="3"/>
  <c r="L212" i="3"/>
  <c r="L214" i="3"/>
  <c r="L226" i="3"/>
  <c r="M245" i="3"/>
  <c r="L251" i="3"/>
  <c r="M257" i="3"/>
  <c r="L60" i="3"/>
  <c r="L292" i="3"/>
  <c r="L9" i="3"/>
  <c r="M20" i="3"/>
  <c r="M30" i="3"/>
  <c r="M57" i="3"/>
  <c r="M65" i="3"/>
  <c r="L100" i="3"/>
  <c r="M133" i="3"/>
  <c r="M145" i="3"/>
  <c r="L164" i="3"/>
  <c r="M197" i="3"/>
  <c r="M209" i="3"/>
  <c r="L228" i="3"/>
  <c r="M261" i="3"/>
  <c r="M273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285" i="3"/>
  <c r="L293" i="3"/>
  <c r="L34" i="3"/>
  <c r="L7" i="3"/>
  <c r="L15" i="3"/>
  <c r="M18" i="3"/>
  <c r="L23" i="3"/>
  <c r="M26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44" i="3"/>
  <c r="L41" i="3"/>
  <c r="L49" i="3"/>
  <c r="L297" i="3"/>
</calcChain>
</file>

<file path=xl/sharedStrings.xml><?xml version="1.0" encoding="utf-8"?>
<sst xmlns="http://purl.oclc.org/ooxml/spreadsheetml/main" count="2862" uniqueCount="660">
  <si>
    <t>,Rank,Channel_Name,Subscriber_Count,Video_Views,Video_Count,Genre,Channel_Started</t>
  </si>
  <si>
    <t>0,1,T-Series,237000000,216495600668,18831,Music,2006</t>
  </si>
  <si>
    <t>1,2,Cocomelon - Nursery Rhymes,154000000,152638999634,861,Education,2006</t>
  </si>
  <si>
    <t>2,3,SET India,152000000,140138068504,105649,Film &amp; Animation,2006</t>
  </si>
  <si>
    <t>3,4,Sony SAB,77500000,92952274861,65028,Film &amp; Animation,2007</t>
  </si>
  <si>
    <t>4,5,‚úø Kids Diana Show,108000000,88452629066,1070,People &amp; Blogs,2015</t>
  </si>
  <si>
    <t>5,6,Like Nastya,104000000,88060349741,762,People &amp; Blogs,2016</t>
  </si>
  <si>
    <t>6,7,WWE,93500000,74447865775,66901,Sports,2007</t>
  </si>
  <si>
    <t>7,8,Vlad and Niki,93900000,73333582362,530,Entertainment,2018</t>
  </si>
  <si>
    <t>8,9,Movieclips,58700000,58923017461,40063,Film &amp; Animation,2006</t>
  </si>
  <si>
    <t>9,10,Colors TV,60200000,58056997206,104523,Film &amp; Animation,2008</t>
  </si>
  <si>
    <t>10,11,Zee Music Company,92800000,54295114324,7768,Music,2014</t>
  </si>
  <si>
    <t>11,12,El Reino Infantil,55600000,54151900416,1434,Music,2011</t>
  </si>
  <si>
    <t>12,13,Ryan's World,34400000,54008224558,2321,Entertainment,2015</t>
  </si>
  <si>
    <t>13,14,netd m√ºzik,23600000,53867289619,22108,Music,2014</t>
  </si>
  <si>
    <t>14,15,ABS-CBN Entertainment,42600000,49164270097,187424,People &amp; Blogs,2008</t>
  </si>
  <si>
    <t>15,16,Toys and Colors,38600000,44642348659,910,Entertainment,2016</t>
  </si>
  <si>
    <t>16,17,ChuChu TV Nursery Rhymes &amp; Kids Songs,61900000,42589514748,546,Education,2013</t>
  </si>
  <si>
    <t>17,18,Zee TV,65900000,42064672138,98369,Entertainment,2005</t>
  </si>
  <si>
    <t>18,19,Super Simple Songs - Kids Songs,37800000,41715976696,667,Education,2006</t>
  </si>
  <si>
    <t>19,20,Wave Music,56300000,39258909308,19031,Music,2014</t>
  </si>
  <si>
    <t>20,21,Little Baby Bum - Nursery Rhymes &amp; Kids Songs,40800000,38840192263,2287,Education,2011</t>
  </si>
  <si>
    <t>21,22,Canal KondZilla,66400000,37297721449,2393,Music,2012</t>
  </si>
  <si>
    <t>22,23,Pinkfong Baby Shark - Kids' Songs &amp; Stories,65700000,36688824621,2647,Education,2011</t>
  </si>
  <si>
    <t>23,24,WorkpointOfficial,38300000,35265515153,68255,Entertainment,2012</t>
  </si>
  <si>
    <t>24,25,–ú–∞—à–∞ –∏ –ú–µ–¥–≤–µ–¥—å,41600000,35041524012,1316,Film &amp; Animation,2011</t>
  </si>
  <si>
    <t>25,26,HAR PAL GEO,38000000,33884922133,84696,Entertainment,2008</t>
  </si>
  <si>
    <t>26,27,ARY Digital HD,39800000,33692884745,92357,Entertainment,2016</t>
  </si>
  <si>
    <t>27,28,YRF,52200000,33001702137,3528,Film &amp; Animation,2006</t>
  </si>
  <si>
    <t>28,29,Tips Official,57000000,31392740249,4182,Music,2007</t>
  </si>
  <si>
    <t>29,30,LooLoo Kids - Nursery Rhymes and Children's Songs,52900000,31261734882,621,Music,2014</t>
  </si>
  <si>
    <t>30,31,LankyBox,23300000,31155421572,7307,Comedy,2016</t>
  </si>
  <si>
    <t>31,32,Shemaroo Filmi Gaane,64000000,30308486987,8535,Music,2010</t>
  </si>
  <si>
    <t>32,33,Justin Bieber,71000000,29802309718,249,Music,2007</t>
  </si>
  <si>
    <t>33,34,Get Movies,44800000,29583070279,3193,Entertainment,2006</t>
  </si>
  <si>
    <t>34,35,Ed Sheeran,53000000,29256187171,264,Music,2006</t>
  </si>
  <si>
    <t>35,36,BLACKPINK,84400000,29178260651,475,People &amp; Blogs,2016</t>
  </si>
  <si>
    <t>37,38,PewDiePie,111000000,28920114696,4700,Gaming,2010</t>
  </si>
  <si>
    <t>38,39,Bad Bunny,45300000,28697537555,128,Music,2014</t>
  </si>
  <si>
    <t>39,40,GMANetwork,30100000,28240012927,128766,Entertainment,2006</t>
  </si>
  <si>
    <t>40,41,Infobells - Hindi,49200000,28093078858,526,Education,2014</t>
  </si>
  <si>
    <t>41,42,Taylor Swift,51000000,28081584959,206,Music,2006</t>
  </si>
  <si>
    <t>42,43,Sony Music India,55900000,27598909527,3457,Music,2009</t>
  </si>
  <si>
    <t>43,44,T-Series Bhakti Sagar,58100000,27517331414,25114,Music,2011</t>
  </si>
  <si>
    <t>44,45,DisneyMusicVEVO,31700000,27023117927,1942,Music,2010</t>
  </si>
  <si>
    <t>45,46,ŸÇŸÜÿßÿ© ÿ∑ŸäŸàÿ± ÿßŸÑÿ¨ŸÜÿ© | toyoraljanahtv,29500000,26955901326,3191,Entertainment,2008</t>
  </si>
  <si>
    <t>46,47,Ch3Thailand,32700000,26827714564,86169,Entertainment,2014</t>
  </si>
  <si>
    <t>47,48,HYBE LABELS,69300000,26485581171,1108,Music,2008</t>
  </si>
  <si>
    <t>48,49,SMTOWN,31500000,26475897382,4086,Music,2006</t>
  </si>
  <si>
    <t>49,50,Sony PAL,35900000,26412224144,22211,Film &amp; Animation,2014</t>
  </si>
  <si>
    <t>50,51,‡∏ä‡πà‡∏≠‡∏á one31,36400000,26280826947,106483,Entertainment,2013</t>
  </si>
  <si>
    <t>51,52,Tsuriki Show,18300000,26198962430,2299,Entertainment,2019</t>
  </si>
  <si>
    <t>52,53,SonyMusicIndiaVEVO,45200000,26094337405,3369,Music,2009</t>
  </si>
  <si>
    <t>53,54,JustinBieberVEVO,31700000,26082718186,204,Music,2009</t>
  </si>
  <si>
    <t>54,55,Speed Records,42000000,26010508068,10682,Music,2012</t>
  </si>
  <si>
    <t>55,56,Shakira,40800000,25929013006,308,People &amp; Blogs,2005</t>
  </si>
  <si>
    <t>56,57,EminemMusic,55400000,25713668530,140,Music,2007</t>
  </si>
  <si>
    <t>57,58,BabyBus - Kids Songs and Cartoons,31700000,25652048457,1999,Education,2016</t>
  </si>
  <si>
    <t>58,59,5-Minute Crafts,78900000,25251693106,6022,Howto &amp; Style,2016</t>
  </si>
  <si>
    <t>59,60,La Granja de Zen√≥n,34000000,25243742160,613,Music,2013</t>
  </si>
  <si>
    <t>60,61,GMM GRAMMY OFFICIAL,22700000,25007763545,14685,Music,2010</t>
  </si>
  <si>
    <t>61,62,Vijay Television,19000000,24990083268,40319,Entertainment,2007</t>
  </si>
  <si>
    <t>62,63,Galinha Pintadinha,32600000,24972463590,65,Film &amp; Animation,2006</t>
  </si>
  <si>
    <t>63,64,GR6 EXPLODE,38500000,24945998838,4156,Music,2014</t>
  </si>
  <si>
    <t>64,65,Katy Perry,43900000,24847554662,120,Music,2008</t>
  </si>
  <si>
    <t>65,66,Aditya Music,27600000,24574327626,21020,Music,2008</t>
  </si>
  <si>
    <t>66,67,TaylorSwiftVEVO,25700000,24560011076,262,Music,2009</t>
  </si>
  <si>
    <t>67,68,shakiraVEVO,18400000,24083534504,194,Music,2009</t>
  </si>
  <si>
    <t>68,69,FGTeeV,21700000,23458547498,1674,Gaming,2013</t>
  </si>
  <si>
    <t>69,70,1theK (ÏõêÎçîÏºÄÏù¥),24400000,23411691878,17842,Music,2011</t>
  </si>
  <si>
    <t>70,71,KatyPerryVEVO,24700000,23318716419,173,Music,2009</t>
  </si>
  <si>
    <t>71,72,Ariana Grande,52300000,23242590833,146,Music,2007</t>
  </si>
  <si>
    <t>72,73,Aaj Tak,55700000,23158451096,242010,News &amp; Politics,2009</t>
  </si>
  <si>
    <t>73,74,Maria Clara &amp; JP,36000000,22985098433,699,People &amp; Blogs,2015</t>
  </si>
  <si>
    <t>74,75,Genevieve's Playhouse - Learning Videos for Kids,32100000,22903828008,595,Education,2016</t>
  </si>
  <si>
    <t>75,76,MrBeast,135000000,22825311283,735,Entertainment,2012</t>
  </si>
  <si>
    <t>76,77,Shemaroo,44800000,22772741613,10873,Entertainment,2007</t>
  </si>
  <si>
    <t>77,78,shfa2 - ÿ¥ŸÅÿß,38200000,22708961183,1497,People &amp; Blogs,2017</t>
  </si>
  <si>
    <t>78,79,TheEllenShow,38300000,22582266136,15189,Entertainment,2006</t>
  </si>
  <si>
    <t>79,80,SSSniperWolf,33300000,22571436070,3224,Gaming,2013</t>
  </si>
  <si>
    <t>80,81,Ozuna,35900000,22495873334,164,Music,2016</t>
  </si>
  <si>
    <t>81,82,J Balvin,33900000,22414170197,134,Music,2011</t>
  </si>
  <si>
    <t>82,83,Masha and The Bear,39200000,22375849147,1063,Film &amp; Animation,2014</t>
  </si>
  <si>
    <t>83,84,CookieSwirlC,19300000,22362308350,3683,Entertainment,2013</t>
  </si>
  <si>
    <t>84,85,Peppa Pig - Official Channel,30300000,22078360113,2645,Film &amp; Animation,2013</t>
  </si>
  <si>
    <t>85,86,Goldmines,82700000,22065857870,5350,Film &amp; Animation,2012</t>
  </si>
  <si>
    <t>86,87,Daddy Yankee,37600000,21894518622,476,Music,2011</t>
  </si>
  <si>
    <t>87,88,Sesame Street,23100000,21847663213,3564,Entertainment,2006</t>
  </si>
  <si>
    <t>88,89,Maroon 5,36400000,21827045577,163,Music,2006</t>
  </si>
  <si>
    <t>89,90,Nick Jr.,26600000,21722772621,5145,Film &amp; Animation,2012</t>
  </si>
  <si>
    <t>90,91,Little Angel: Nursery Rhymes &amp; Kids Songs,29600000,21699308772,1232,Education,2015</t>
  </si>
  <si>
    <t>91,92,etvteluguindia,18700000,21665592262,120122,Entertainment,2010</t>
  </si>
  <si>
    <t>92,93,LUCCAS NETO - LUCCAS TOON,38800000,21619683879,2067,People &amp; Blogs,2014</t>
  </si>
  <si>
    <t>93,94,LeoNata Family,16200000,21562386713,1871,People &amp; Blogs,2021</t>
  </si>
  <si>
    <t>94,95,The Weeknd,31100000,21532436284,131,Music,2011</t>
  </si>
  <si>
    <t>95,96,Rihanna,41200000,21484482902,82,Entertainment,2005</t>
  </si>
  <si>
    <t>97,98,Bollywood Classics,33300000,20890501469,1970,Music,2012</t>
  </si>
  <si>
    <t>98,99,HUM TV,25400000,20838737685,89867,Entertainment,2011</t>
  </si>
  <si>
    <t>99,100,Spinnin' Records,29900000,20780114029,11110,Music,2007</t>
  </si>
  <si>
    <t>100,101,A4,44400000,20710970132,722,Gaming,2014</t>
  </si>
  <si>
    <t>101,102,Inside Edition,11500000,20650907165,29223,News &amp; Politics,2012</t>
  </si>
  <si>
    <t>102,103,Maluma,29000000,20560950991,21,Music,2018</t>
  </si>
  <si>
    <t>103,104,shfa,37400000,20481763979,936,People &amp; Blogs,2015</t>
  </si>
  <si>
    <t>104,105,Alan Chikin Chow,19100000,20348395082,702,Comedy,2020</t>
  </si>
  <si>
    <t>105,106,jbalvinVEVO,13200000,20330493553,235,Music,2010</t>
  </si>
  <si>
    <t>106,107,T-Series Apna Punjab,33800000,20285993947,7272,Music,2011</t>
  </si>
  <si>
    <t>107,108,Bounce Patrol - Kids Songs,27500000,20270757904,238,Music,2013</t>
  </si>
  <si>
    <t>108,109,Voot Kids,43000000,20019473962,4064,Entertainment,2016</t>
  </si>
  <si>
    <t>109,110,Disney Latinoam√©rica,21200000,20004403352,7985,Entertainment,2007</t>
  </si>
  <si>
    <t>110,111,WORLDSTARHIPHOP,26300000,19998524070,6737,Music,2008</t>
  </si>
  <si>
    <t>111,112,StarPlus,26700000,19979785524,28853,Entertainment,2006</t>
  </si>
  <si>
    <t>112,113,LEGO,15700000,19887333818,29807,Entertainment,2005</t>
  </si>
  <si>
    <t>113,114,EminemVEVO,24800000,19815644789,104,Music,2009</t>
  </si>
  <si>
    <t>114,115,DONA ÎèÑÎÇò,30000000,19780472075,163,Entertainment,2018</t>
  </si>
  <si>
    <t>115,116,Markiplier,34500000,19675534854,5422,Gaming,2012</t>
  </si>
  <si>
    <t>116,117,ArianaGrandeVevo,17800000,19650537182,177,Music,2010</t>
  </si>
  <si>
    <t>117,118,BANGTANTV,73700000,19590473596,2122,Music,2012</t>
  </si>
  <si>
    <t>118,119,Maroon5VEVO,14500000,19565971464,143,Music,2009</t>
  </si>
  <si>
    <t>119,120,CVS 3D Rhymes &amp; Kids Songs,32100000,19508008622,338,Education,2008</t>
  </si>
  <si>
    <t>120,121,GRAMMY GOLD OFFICIAL,18100000,19359121296,6012,Music,2014</t>
  </si>
  <si>
    <t>121,122,Like Nastya Show,42200000,19238935770,577,Entertainment,2017</t>
  </si>
  <si>
    <t>122,123,Badabun,46500000,19155168575,17002,Entertainment,2014</t>
  </si>
  <si>
    <t>123,124,DanTDM,26400000,19050281081,3642,Gaming,2012</t>
  </si>
  <si>
    <t>124,125,SMOL,17800000,18922831360,3008,People &amp; Blogs,2021</t>
  </si>
  <si>
    <t>125,126,RihannaVEVO,25200000,18901031758,118,Music,2009</t>
  </si>
  <si>
    <t>126,127,JYP Entertainment,26500000,18770165069,1602,Music,2008</t>
  </si>
  <si>
    <t>127,128,Bruno Mars,36200000,18587225564,99,Music,2006</t>
  </si>
  <si>
    <t>128,129,MalumaVEVO,14100000,18550458611,178,Music,2011</t>
  </si>
  <si>
    <t>129,130,Rotana,21100000,18126808736,8257,Music,2012</t>
  </si>
  <si>
    <t>130,131,Sun TV,21100000,18099600022,48263,People &amp; Blogs,2016</t>
  </si>
  <si>
    <t>131,132,BuzzFeedVideo,20200000,17860330729,7493,People &amp; Blogs,2011</t>
  </si>
  <si>
    <t>132,133,Mar√≠lia Mendon√ßa,25700000,17838306451,120,Music,2013</t>
  </si>
  <si>
    <t>133,134,ZEE5,14000000,17557695746,93640,Entertainment,2018</t>
  </si>
  <si>
    <t>134,135,Eros Now Music,32100000,17427689200,9884,Entertainment,2007</t>
  </si>
  <si>
    <t>135,136,Like Nastya ESP,36100000,17419748354,695,Entertainment,2017</t>
  </si>
  <si>
    <t>137,138,PowerKids TV,33700000,17230651240,4210,Film &amp; Animation,2014</t>
  </si>
  <si>
    <t>138,139,infobells - Tamil,27800000,17173454323,505,Education,2014</t>
  </si>
  <si>
    <t>139,140,Enrique Iglesias,23500000,17134012330,434,Music,2007</t>
  </si>
  <si>
    <t>140,141,mmoshaya,22300000,17084720246,1169,People &amp; Blogs,2010</t>
  </si>
  <si>
    <t>141,142,David Guetta,25100000,16994708151,707,Music,2009</t>
  </si>
  <si>
    <t>142,143,Marta and Rustam,16100000,16949610714,606,Comedy,2021</t>
  </si>
  <si>
    <t>143,144,Ultra Records,29200000,16804461102,4762,Music,2006</t>
  </si>
  <si>
    <t>144,145,The Tonight Show Starring Jimmy Fallon,30700000,16798836162,8627,Comedy,2006</t>
  </si>
  <si>
    <t>145,146,SonyMusicSouthVEVO,17400000,16774817862,5462,Music,2014</t>
  </si>
  <si>
    <t>146,147,Beyonc√©,25600000,16730963436,238,Music,2005</t>
  </si>
  <si>
    <t>147,148,MBCentertainment,8930000,16690512755,95914,Entertainment,2009</t>
  </si>
  <si>
    <t>148,149,That Little Puff,18900000,16582763026,672,Pets &amp; Animals,2020</t>
  </si>
  <si>
    <t>149,150,Ishtar Music,39800000,16502312582,4589,Film &amp; Animation,2005</t>
  </si>
  <si>
    <t>150,151,Coldplay,24500000,16364615455,372,Music,2010</t>
  </si>
  <si>
    <t>151,152,Romeo Santos,20400000,16308908370,54,Music,2005</t>
  </si>
  <si>
    <t>152,153,TheWeekndVEVO,10500000,16159144153,136,Music,2011</t>
  </si>
  <si>
    <t>153,154,Felipe Neto,44900000,16154751854,4018,Entertainment,2006</t>
  </si>
  <si>
    <t>154,155,Wow Kidz,30300000,16131404685,3843,Film &amp; Animation,2015</t>
  </si>
  <si>
    <t>155,156,WatchMojo.com,25000000,16105744207,23791,Music,2007</t>
  </si>
  <si>
    <t>156,157,Jkk Entertainment,36900000,16018445865,209,Comedy,2017</t>
  </si>
  <si>
    <t>157,158,KAROL G,29200000,15994167450,125,Music,2013</t>
  </si>
  <si>
    <t>158,159,Mother Goose Club Playhouse,17900000,15937415314,1369,Film &amp; Animation,2009</t>
  </si>
  <si>
    <t>159,160,jacksepticeye,29000000,15919199568,5060,Gaming,2007</t>
  </si>
  <si>
    <t>160,161,ImagineDragons,30000000,15834294546,87,Music,2009</t>
  </si>
  <si>
    <t>161,162,Worldwide Records Bhojpuri,30700000,15817809026,6270,Music,2012</t>
  </si>
  <si>
    <t>162,163,Goldmines Gaane Sune Ansune,36700000,15801754186,3439,Music,2015</t>
  </si>
  <si>
    <t>163,164,Aphmau,15800000,15797575634,4231,Gaming,2012</t>
  </si>
  <si>
    <t>164,165,A.O.D,27000000,15765845822,2475,Entertainment,2014</t>
  </si>
  <si>
    <t>165,166,Koray Zeynep,13300000,15748182269,10475,People &amp; Blogs,2016</t>
  </si>
  <si>
    <t>166,167,Come Play With Me,13300000,15728169121,391,Entertainment,2014</t>
  </si>
  <si>
    <t>167,168,Dude Perfect,58900000,15546930951,368,Sports,2009</t>
  </si>
  <si>
    <t>168,169,NickyJamTV,23400000,15524835660,363,Music,2012</t>
  </si>
  <si>
    <t>169,170,Fischer's-„Éï„Ç£„ÉÉ„Ç∑„É£„Éº„Ç∫-,7890000,15511361529,3038,Entertainment,2012</t>
  </si>
  <si>
    <t>170,171,Calvin Harris,18700000,15509555710,77,Music,2007</t>
  </si>
  <si>
    <t>171,172,Ultra Bollywood,35600000,15504494143,8911,Film &amp; Animation,2009</t>
  </si>
  <si>
    <t>172,173,Mundo Bita,11800000,15441838450,201,Music,2011</t>
  </si>
  <si>
    <t>173,174,IGN,17200000,15441752708,153181,Gaming,2006</t>
  </si>
  <si>
    <t>174,175,Mikecrack,36900000,15307321273,1815,Gaming,2015</t>
  </si>
  <si>
    <t>175,176,VanossGaming,25800000,15293265339,1685,Gaming,2011</t>
  </si>
  <si>
    <t>176,177,Mister Max,23500000,15273859533,1077,People &amp; Blogs,2014</t>
  </si>
  <si>
    <t>177,178,VEGETTA777,33600000,15241121694,7395,Gaming,2008</t>
  </si>
  <si>
    <t>178,179,toyorbabytv,21400000,15232295427,1108,Music,2012</t>
  </si>
  <si>
    <t>179,180,Mazhavil Manorama,14400000,15227993247,80390,Entertainment,2011</t>
  </si>
  <si>
    <t>180,181,EnriqueIglesiasVEVO,12900000,15101019022,136,Music,2009</t>
  </si>
  <si>
    <t>181,182,IndiaTV,34200000,15056762678,257886,News &amp; Politics,2006</t>
  </si>
  <si>
    <t>182,183,Family Fun Pack,10100000,15017638068,2398,People &amp; Blogs,2011</t>
  </si>
  <si>
    <t>183,184,Zee News,29100000,15011751869,163510,News &amp; Politics,2007</t>
  </si>
  <si>
    <t>184,185,Lady Gaga,22800000,14988431395,172,People &amp; Blogs,2008</t>
  </si>
  <si>
    <t>185,186,MoniLina,10900000,14960422456,746,Comedy,2021</t>
  </si>
  <si>
    <t>186,187,dednahype,14600000,14947769916,1381,Comedy,2020</t>
  </si>
  <si>
    <t>187,188,Luis Fonsi,31300000,14875629871,146,Entertainment,2014</t>
  </si>
  <si>
    <t>188,189,toycantando,26700000,14872023832,536,Music,2009</t>
  </si>
  <si>
    <t>189,190,El Payaso Plim Plim,16100000,14848903564,1133,Film &amp; Animation,2013</t>
  </si>
  <si>
    <t>190,191,Chris Brown,24700000,14822220945,25,Music,2006</t>
  </si>
  <si>
    <t>191,192,Dushyant kukreja,22600000,14741611081,763,Entertainment,2015</t>
  </si>
  <si>
    <t>192,193,Dan Rhodes,20700000,14734971617,1579,Entertainment,2015</t>
  </si>
  <si>
    <t>193,194,Talking Tom,29400000,14668889695,481,Comedy,2010</t>
  </si>
  <si>
    <t>194,195,KBS WORLD TV,18700000,14632787311,61744,Entertainment,2007</t>
  </si>
  <si>
    <t>195,196,Jelly,23300000,14549879967,5902,Gaming,2014</t>
  </si>
  <si>
    <t>196,197,PopularMMOs,17200000,14534856183,4685,Gaming,2012</t>
  </si>
  <si>
    <t>197,198,Disney Junior,14600000,14406350201,3718,Entertainment,2008</t>
  </si>
  <si>
    <t>198,199,Miss Katy,23300000,14366178751,1021,People &amp; Blogs,2014</t>
  </si>
  <si>
    <t>199,200,Drake,27600000,14356230404,58,Music,2009</t>
  </si>
  <si>
    <t>200,201,Sagawa /„Åï„Åå„Çè,17000000,14347943068,4913,Entertainment,2021</t>
  </si>
  <si>
    <t>201,202,LuisFonsiVEVO,17000000,14308657223,96,Music,2009</t>
  </si>
  <si>
    <t>202,203,Saturday Night Live,13400000,14287683142,8226,Entertainment,2013</t>
  </si>
  <si>
    <t>203,204,Raffy Tulfo in Action,25700000,14285926489,9494,News &amp; Politics,2016</t>
  </si>
  <si>
    <t>204,205,JuegaGerman,47400000,14250671651,2024,Gaming,2013</t>
  </si>
  <si>
    <t>205,206,Tlnovelas,20800000,14174193231,35232,News &amp; Politics,2013</t>
  </si>
  <si>
    <t>206,207,Mnet K-POP,20200000,14171133174,31339,Entertainment,2006</t>
  </si>
  <si>
    <t>207,208,Rajshri,32200000,14170970073,3863,Music,2006</t>
  </si>
  <si>
    <t>208,209,Blippi - Educational Videos for Kids,17300000,14142222578,591,Education,2014</t>
  </si>
  <si>
    <t>209,210,Marshmello,56100000,14135252265,410,Entertainment,2015</t>
  </si>
  <si>
    <t>210,211,Genierock,14900000,14110650588,1623,Music,2008</t>
  </si>
  <si>
    <t>211,212,infobells - Telugu,27000000,14039843017,460,Education,2014</t>
  </si>
  <si>
    <t>212,213,CalvinHarrisVEVO,11800000,14023574215,174,Music,2009</t>
  </si>
  <si>
    <t>213,214,Saregama Music,32500000,13910019443,6796,Entertainment,2013</t>
  </si>
  <si>
    <t>214,215,The Chainsmokers,22500000,13840277557,166,Music,2012</t>
  </si>
  <si>
    <t>215,216,Fox News,10300000,13836378802,89842,News &amp; Politics,2006</t>
  </si>
  <si>
    <t>216,217,Trap Nation,30500000,13824911510,2626,Music,2012</t>
  </si>
  <si>
    <t>217,218,Asianet,8800000,13823755228,109018,Entertainment,2008</t>
  </si>
  <si>
    <t>218,219,Shorts Break,19900000,13780532791,371,Comedy,2021</t>
  </si>
  <si>
    <t>219,220,Beyonc√©VEVO,12800000,13776803693,168,Music,2009</t>
  </si>
  <si>
    <t>220,221,Henrique e Juliano,15300000,13765863650,315,Music,2009</t>
  </si>
  <si>
    <t>221,222,Michael Jackson,27300000,13660689522,15,Music,2005</t>
  </si>
  <si>
    <t>222,223,Thairath Online,15600000,13634249471,230046,News &amp; Politics,2010</t>
  </si>
  <si>
    <t>223,224,Tarang TV,7020000,13631541685,44772,Entertainment,2012</t>
  </si>
  <si>
    <t>224,225,Post Malone,24900000,13588917689,64,Music,2011</t>
  </si>
  <si>
    <t>225,226,ZutiGang,12400000,13546973241,1135,People &amp; Blogs,2021</t>
  </si>
  <si>
    <t>226,227,Adele,29600000,13537940105,15,Music,2008</t>
  </si>
  <si>
    <t>227,228,Turma da M√¥nica,18600000,13533043987,1135,Film &amp; Animation,2012</t>
  </si>
  <si>
    <t>228,229,TRANS7 OFFICIAL,24500000,13529296723,84587,Entertainment,2014</t>
  </si>
  <si>
    <t>229,230,KarolGVEVO,3720000,13512082882,66,Music,2016</t>
  </si>
  <si>
    <t>230,231,RomeoSantosVEVO,8820000,13436014930,209,Music,2011</t>
  </si>
  <si>
    <t>231,232,Zhong,23700000,13406531968,1315,Entertainment,2015</t>
  </si>
  <si>
    <t>232,233,7clouds,18600000,13405201404,2227,Music,2013</t>
  </si>
  <si>
    <t>233,234,Boram Tube Vlog [Î≥¥ÎûåÌäúÎ∏å Î∏åÏù¥Î°úÍ∑∏],30000000,13377630192,223,Entertainment,2012</t>
  </si>
  <si>
    <t>234,235,CNN,14800000,13371679587,158144,News &amp; Politics,2005</t>
  </si>
  <si>
    <t>235,236,Anuel AA,23800000,13368372558,138,Music,2016</t>
  </si>
  <si>
    <t>236,237,And TV,16900000,13364219788,29039,Entertainment,2015</t>
  </si>
  <si>
    <t>237,238,ChrisBrownVEVO,11900000,13317446177,297,Music,2009</t>
  </si>
  <si>
    <t>238,239,ImagineDragonsVEVO,9670000,13250789764,194,Music,2012</t>
  </si>
  <si>
    <t>239,240,One Direction,37900000,13221594419,157,Music,2010</t>
  </si>
  <si>
    <t>240,241,ViralHog,9250000,13196225954,37537,People &amp; Blogs,2014</t>
  </si>
  <si>
    <t>241,242,mujjuu___14,20900000,13176649526,769,People &amp; Blogs,2020</t>
  </si>
  <si>
    <t>242,243,Gusttavo Lima Oficial,19700000,13113052398,352,Music,2010</t>
  </si>
  <si>
    <t>243,244,Fueled By Ramen,14700000,13058075071,1203,Music,2006</t>
  </si>
  <si>
    <t>244,245,REACT,20000000,13056086166,4089,Entertainment,2007</t>
  </si>
  <si>
    <t>245,246,Wiz Khalifa,27100000,13052346340,625,Music,2008</t>
  </si>
  <si>
    <t>246,247,SSundee,21800000,13051786515,3219,Gaming,2009</t>
  </si>
  <si>
    <t>247,248,Yoeslan,15100000,13009287889,445,Entertainment,2020</t>
  </si>
  <si>
    <t>248,249,SportsNation,9520000,12981801302,3337,Sports,2009</t>
  </si>
  <si>
    <t>249,250,Rotten Tomatoes Trailers,15700000,12981156477,10037,Film &amp; Animation,2011</t>
  </si>
  <si>
    <t>250,251,LadyGagaVEVO,8980000,12979564197,204,Music,2009</t>
  </si>
  <si>
    <t>251,252,Billie Eilish,47400000,12975261721,51,Music,2013</t>
  </si>
  <si>
    <t>252,253,GMA Public Affairs,20600000,12969612106,42560,Entertainment,2009</t>
  </si>
  <si>
    <t>254,255,Sia,22300000,12924915362,169,Music,2007</t>
  </si>
  <si>
    <t>255,256,RCTI - LAYAR DRAMA INDONESIA,16100000,12906569229,66131,Entertainment,2015</t>
  </si>
  <si>
    <t>256,257,ETV Jabardasth,13600000,12903392102,8662,People &amp; Blogs,2015</t>
  </si>
  <si>
    <t>257,258,Jimmy Kimmel Live,19000000,12902883527,6419,Entertainment,2006</t>
  </si>
  <si>
    <t>258,259,Junya.„Åò„ÇÖ„Çì„ÇÑ,21500000,12893925588,4311,Entertainment,2020</t>
  </si>
  <si>
    <t>259,260,rezendeevil,31700000,12889926707,11800,Gaming,2012</t>
  </si>
  <si>
    <t>260,261,Sony AATH,18400000,12758281340,16954,Film &amp; Animation,2013</t>
  </si>
  <si>
    <t>261,262,BabyBus - Canciones Infantiles &amp; Videos para Ni√±os,22300000,12675495179,1122,Education,2018</t>
  </si>
  <si>
    <t>262,263,Kids TV - Nursery Rhymes And Baby Songs,21400000,12630830484,3634,Film &amp; Animation,2013</t>
  </si>
  <si>
    <t>263,264,Linkin Park,20000000,12626456017,598,Music,2006</t>
  </si>
  <si>
    <t>264,265,Wave Music Bhojpuri,22500000,12611329246,22118,Music,2014</t>
  </si>
  <si>
    <t>265,266,Beam Copphone,7610000,12528044071,2737,Entertainment,2012</t>
  </si>
  <si>
    <t>266,267,DisneyChannelUK,12400000,12464867813,4382,Music,2007</t>
  </si>
  <si>
    <t>267,268,Shawn Mendes,29800000,12386316820,133,Music,2011</t>
  </si>
  <si>
    <t>268,269,Alan Walker,42900000,12376238565,366,Music,2012</t>
  </si>
  <si>
    <t>269,270,ABC News,14100000,12373854954,77308,News &amp; Politics,2006</t>
  </si>
  <si>
    <t>270,271,Selena Gomez,32500000,12371602129,188,Film &amp; Animation,2008</t>
  </si>
  <si>
    <t>271,272,Masha y el Oso,26300000,12367072234,963,Film &amp; Animation,2016</t>
  </si>
  <si>
    <t>272,273,Geet MP3,33800000,12326155433,630,Music,2016</t>
  </si>
  <si>
    <t>273,274,YoungBoy Never Broke Again,12200000,12319098703,590,Entertainment,2015</t>
  </si>
  <si>
    <t>274,275,XO TEAM,12400000,12161624272,2786,People &amp; Blogs,2021</t>
  </si>
  <si>
    <t>275,276,Atlantic Records,13600000,12097238674,1544,Music,2006</t>
  </si>
  <si>
    <t>276,277,AMARINTV : ‡∏≠‡∏°‡∏£‡∏¥‡∏ô‡∏ó‡∏£‡πå‡∏ó‡∏µ‡∏ß‡∏µ,16700000,12078065051,104717,Entertainment,2014</t>
  </si>
  <si>
    <t>277,278,Pitbull,16100000,12071886355,335,Music,2006</t>
  </si>
  <si>
    <t>278,279,CKN,18600000,12030471541,474,Entertainment,2015</t>
  </si>
  <si>
    <t>279,280,Indosiar,23400000,12020712027,65623,Music,2013</t>
  </si>
  <si>
    <t>280,281,AdeleVEVO,15100000,12018947879,52,Music,2009</t>
  </si>
  <si>
    <t>281,282,Topper Guild,14000000,11997319531,644,Comedy,2014</t>
  </si>
  <si>
    <t>282,283,Êù±Êµ∑„Ç™„É≥„Ç®„Ç¢,6830000,11958012432,2657,Comedy,2013</t>
  </si>
  <si>
    <t>283,284,Like Nastya AE,23600000,11954665940,615,Entertainment,2018</t>
  </si>
  <si>
    <t>284,285,Kaji Family,9020000,11946387556,977,Entertainment,2016</t>
  </si>
  <si>
    <t>285,286,As/Is,10400000,11909217449,4824,People &amp; Blogs,2013</t>
  </si>
  <si>
    <t>286,287,OneDirectionVEVO,21900000,11893387937,266,Music,2010</t>
  </si>
  <si>
    <t>287,288,NichLmao,22000000,11842283184,751,People &amp; Blogs,2018</t>
  </si>
  <si>
    <t>288,289,ABP NEWS,35500000,11840564703,262326,People &amp; Blogs,2012</t>
  </si>
  <si>
    <t>289,290,GMMTV OFFICIAL‚Äã‚Äã,15800000,11838649898,22174,Entertainment,2010</t>
  </si>
  <si>
    <t>290,291,michaeljacksonVEVO,8080000,11806216949,138,Music,2009</t>
  </si>
  <si>
    <t>291,292,ItsFunneh,9840000,11791649003,2519,Gaming,2011</t>
  </si>
  <si>
    <t>292,293,NBA,19900000,11761981184,45177,Sports,2005</t>
  </si>
  <si>
    <t>293,294,ChainsmokersVEVO,11100000,11734620739,246,Music,2012</t>
  </si>
  <si>
    <t>294,295,eltrece,12100000,11709869278,159305,Entertainment,2014</t>
  </si>
  <si>
    <t>295,296,Jake Fellman,15000000,11618626248,440,Entertainment,2012</t>
  </si>
  <si>
    <t>296,297,DisneyJuniorUK,11300000,11586962179,2789,Entertainment,2010</t>
  </si>
  <si>
    <t>297,298,JTBC Entertainment,7580000,11512332695,76838,Entertainment,2012</t>
  </si>
  <si>
    <t>298,299,Mnet TV,9040000,11442069884,21617,Entertainment,2013</t>
  </si>
  <si>
    <t>299,300,GMA News,12900000,11387663843,345736,News &amp; Politics,2007</t>
  </si>
  <si>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</si>
  <si>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</si>
  <si>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</si>
  <si>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</si>
  <si>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</si>
  <si>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</si>
  <si>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</si>
  <si>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</si>
  <si>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</si>
  <si>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</si>
  <si>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</si>
  <si>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</si>
  <si>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</si>
  <si>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</si>
  <si>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‚úø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</si>
  <si>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</si>
  <si>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</si>
  <si>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</si>
  <si>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</si>
  <si>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</si>
  <si>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</si>
  <si>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</si>
  <si>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</si>
  <si>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</si>
  <si>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</si>
  <si>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</si>
  <si>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m√ºzik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</si>
  <si>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</si>
  <si>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</si>
  <si>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</si>
  <si>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</si>
  <si>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</si>
  <si>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</si>
  <si>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</si>
  <si>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</si>
  <si>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</si>
  <si>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</si>
  <si>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–ú–∞—à–∞ –∏ –ú–µ–¥–≤–µ–¥—å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</si>
  <si>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</si>
  <si>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</si>
  <si>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</si>
  <si>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</si>
  <si>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</si>
  <si>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</si>
  <si>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</si>
  <si>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</si>
  <si>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</si>
  <si>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</si>
  <si>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</si>
  <si>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</si>
  <si>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</si>
  <si>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</si>
  <si>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</si>
  <si>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</si>
  <si>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</si>
  <si>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</si>
  <si>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</si>
  <si>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</si>
  <si>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</si>
  <si>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ŸÇŸÜÿßÿ© ÿ∑ŸäŸàÿ± ÿßŸÑÿ¨ŸÜÿ© | toyoraljanahtv</t>
  </si>
  <si>
    <t>Ch3Thailand</t>
  </si>
  <si>
    <t>HYBE LABELS</t>
  </si>
  <si>
    <t>SMTOWN</t>
  </si>
  <si>
    <t>Sony PAL</t>
  </si>
  <si>
    <t>‡∏ä‡πà‡∏≠‡∏á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</si>
  <si>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</si>
  <si>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</si>
  <si>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</si>
  <si>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</si>
  <si>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</si>
  <si>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</si>
  <si>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</si>
  <si>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</si>
  <si>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</si>
  <si>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Zen√≥n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</si>
  <si>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</si>
  <si>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</si>
  <si>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</si>
  <si>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</si>
  <si>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</si>
  <si>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</si>
  <si>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</si>
  <si>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</si>
  <si>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</si>
  <si>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(ÏõêÎçîÏºÄÏù¥)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</si>
  <si>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</si>
  <si>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</si>
  <si>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</si>
  <si>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</si>
  <si>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</si>
  <si>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</si>
  <si>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</si>
  <si>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</si>
  <si>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ÿ¥ŸÅÿß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</si>
  <si>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</si>
  <si>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</si>
  <si>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</si>
  <si>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</si>
  <si>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</si>
  <si>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</si>
  <si>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</si>
  <si>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</si>
  <si>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</si>
  <si>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</si>
  <si>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</si>
  <si>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</si>
  <si>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</si>
  <si>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</si>
  <si>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</si>
  <si>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</si>
  <si>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</si>
  <si>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</si>
  <si>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</si>
  <si>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</si>
  <si>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</si>
  <si>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</si>
  <si>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</si>
  <si>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</si>
  <si>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</si>
  <si>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</si>
  <si>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</si>
  <si>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</si>
  <si>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</si>
  <si>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</si>
  <si>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Latinoam√©rica</t>
  </si>
  <si>
    <t>WORLDSTARHIPHOP</t>
  </si>
  <si>
    <t>StarPlus</t>
  </si>
  <si>
    <t>LEGO</t>
  </si>
  <si>
    <t>EminemVEVO</t>
  </si>
  <si>
    <t>DONA ÎèÑÎÇò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</si>
  <si>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</si>
  <si>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</si>
  <si>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</si>
  <si>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</si>
  <si>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</si>
  <si>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</si>
  <si>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</si>
  <si>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</si>
  <si>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</si>
  <si>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</si>
  <si>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</si>
  <si>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</si>
  <si>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</si>
  <si>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</si>
  <si>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</si>
  <si>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</si>
  <si>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</si>
  <si>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Mar√≠lia Mendon√ßa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</si>
  <si>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</si>
  <si>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</si>
  <si>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</si>
  <si>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</si>
  <si>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</si>
  <si>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</si>
  <si>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</si>
  <si>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</si>
  <si>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</si>
  <si>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</si>
  <si>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</si>
  <si>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</si>
  <si>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Beyonc√©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</si>
  <si>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</si>
  <si>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</si>
  <si>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</si>
  <si>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</si>
  <si>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</si>
  <si>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</si>
  <si>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</si>
  <si>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</si>
  <si>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</si>
  <si>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</si>
  <si>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</si>
  <si>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</si>
  <si>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</si>
  <si>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</si>
  <si>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</si>
  <si>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</si>
  <si>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</si>
  <si>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</si>
  <si>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</si>
  <si>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</si>
  <si>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</si>
  <si>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</si>
  <si>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</si>
  <si>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Fischer's-„Éï„Ç£„ÉÉ„Ç∑„É£„Éº„Ç∫-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</si>
  <si>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</si>
  <si>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</si>
  <si>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</si>
  <si>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</si>
  <si>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</si>
  <si>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</si>
  <si>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</si>
  <si>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</si>
  <si>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</si>
  <si>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</si>
  <si>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</si>
  <si>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</si>
  <si>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</si>
  <si>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</si>
  <si>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</si>
  <si>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</si>
  <si>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</si>
  <si>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</si>
  <si>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</si>
  <si>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</si>
  <si>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</si>
  <si>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</si>
  <si>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</si>
  <si>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</si>
  <si>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</si>
  <si>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</si>
  <si>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</si>
  <si>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</si>
  <si>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</si>
  <si>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</si>
  <si>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/„Åï„Åå„Çè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</si>
  <si>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</si>
  <si>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</si>
  <si>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</si>
  <si>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</si>
  <si>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</si>
  <si>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</si>
  <si>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</si>
  <si>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</si>
  <si>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</si>
  <si>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</si>
  <si>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</si>
  <si>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</si>
  <si>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</si>
  <si>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</si>
  <si>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</si>
  <si>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</si>
  <si>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</si>
  <si>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</si>
  <si>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Beyonc√©VEVO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</si>
  <si>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</si>
  <si>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</si>
  <si>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</si>
  <si>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</si>
  <si>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</si>
  <si>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</si>
  <si>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</si>
  <si>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M√¥nica</t>
  </si>
  <si>
    <t>TRANS7 OFFICIAL</t>
  </si>
  <si>
    <t>KarolGVEVO</t>
  </si>
  <si>
    <t>RomeoSantosVEVO</t>
  </si>
  <si>
    <t>Zhong</t>
  </si>
  <si>
    <t>7clouds</t>
  </si>
  <si>
    <t>Boram Tube Vlog [Î≥¥ÎûåÌäúÎ∏å Î∏åÏù¥Î°úÍ∑∏]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</si>
  <si>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</si>
  <si>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</si>
  <si>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</si>
  <si>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</si>
  <si>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</si>
  <si>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</si>
  <si>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</si>
  <si>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</si>
  <si>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</si>
  <si>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</si>
  <si>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</si>
  <si>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</si>
  <si>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</si>
  <si>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</si>
  <si>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</si>
  <si>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</si>
  <si>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</si>
  <si>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</si>
  <si>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</si>
  <si>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</si>
  <si>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</si>
  <si>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</si>
  <si>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</si>
  <si>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Junya.„Åò„ÇÖ„Çì„ÇÑ</t>
  </si>
  <si>
    <t>rezendeevil</t>
  </si>
  <si>
    <t>Sony AATH</t>
  </si>
  <si>
    <t>BabyBus - Canciones Infantiles &amp; Videos para Ni√±os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</si>
  <si>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</si>
  <si>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</si>
  <si>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</si>
  <si>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</si>
  <si>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</si>
  <si>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</si>
  <si>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</si>
  <si>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</si>
  <si>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</si>
  <si>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</si>
  <si>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</si>
  <si>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</si>
  <si>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</si>
  <si>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</si>
  <si>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‡∏≠‡∏°‡∏£‡∏¥‡∏ô‡∏ó‡∏£‡πå‡∏ó‡∏µ‡∏ß‡∏µ</t>
  </si>
  <si>
    <t>Pitbull</t>
  </si>
  <si>
    <t>CKN</t>
  </si>
  <si>
    <t>Indosiar</t>
  </si>
  <si>
    <t>AdeleVEVO</t>
  </si>
  <si>
    <t>Topper Guild</t>
  </si>
  <si>
    <t>Êù±Êµ∑„Ç™„É≥„Ç®„Ç¢</t>
  </si>
  <si>
    <t>Like Nastya AE</t>
  </si>
  <si>
    <t>Kaji Family</t>
  </si>
  <si>
    <t>As/Is</t>
  </si>
  <si>
    <t>OneDirectionVEVO</t>
  </si>
  <si>
    <t>NichLmao</t>
  </si>
  <si>
    <t>ABP NEWS</t>
  </si>
  <si>
    <t>GMMTV OFFICIAL‚Äã‚Äã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</si>
  <si>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</si>
  <si>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</si>
  <si>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</si>
  <si>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</si>
  <si>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</si>
  <si>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</si>
  <si>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</si>
  <si>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</si>
  <si>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</si>
  <si>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</si>
  <si>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Index</t>
  </si>
  <si>
    <t>Classement</t>
  </si>
  <si>
    <t>Année de création</t>
  </si>
  <si>
    <t>Chaîne</t>
  </si>
  <si>
    <t>Abonnés</t>
  </si>
  <si>
    <t>Vues</t>
  </si>
  <si>
    <t>Vidéos</t>
  </si>
  <si>
    <t>Catégorie</t>
  </si>
  <si>
    <t>Vues/vidéos</t>
  </si>
  <si>
    <t>Vues/abonné</t>
  </si>
  <si>
    <t>Ancienneté</t>
  </si>
  <si>
    <t>Abonnés/an</t>
  </si>
  <si>
    <t>Vues/an</t>
  </si>
  <si>
    <t>Étiquettes de lignes</t>
  </si>
  <si>
    <t>Moyenne de Abonnés</t>
  </si>
  <si>
    <t>Moyenne de Vues/vidéos</t>
  </si>
  <si>
    <t>Somme de Vues</t>
  </si>
  <si>
    <t>Moyenne de Vues/an</t>
  </si>
  <si>
    <t>Moyenne de Abonnés/an</t>
  </si>
  <si>
    <t>Moyenne de Vues/abonné</t>
  </si>
  <si>
    <t>Plus R² est proche de 1, plus la corrélation est forte</t>
  </si>
  <si>
    <t>Total général</t>
  </si>
  <si>
    <t>Somme de Abonnés</t>
  </si>
  <si>
    <t>nombre d'abonnés</t>
  </si>
  <si>
    <t>ANALYSE DATA YOUTUBE CHANNELS - DATABOOTCAMP</t>
  </si>
  <si>
    <t>TOP 1 PAR CATÉGORIES</t>
  </si>
  <si>
    <t xml:space="preserve"> </t>
  </si>
  <si>
    <t>POPULARITÉ CATÉGORIES PAR ABONNEMENT</t>
  </si>
  <si>
    <t>CORRÉLATIONS</t>
  </si>
  <si>
    <t>POPULARITÉ CATÉGORIES PAR VUES</t>
  </si>
  <si>
    <t>KPIs</t>
  </si>
  <si>
    <t>NB CHAINES</t>
  </si>
  <si>
    <t>N1 GLOBAL ALL STATS</t>
  </si>
  <si>
    <t>NB CATÉGORIES</t>
  </si>
  <si>
    <t>CATÉGORIE +RPZ</t>
  </si>
  <si>
    <t>MOY ABO</t>
  </si>
  <si>
    <t>MOY VID/CHAINE</t>
  </si>
  <si>
    <t>MOY VUES</t>
  </si>
  <si>
    <t>MOY ANCIENNETÉ</t>
  </si>
  <si>
    <t>ABO/CATÉGORIES TREEMAP</t>
  </si>
  <si>
    <t>ABO/CATEGORIES BARRES</t>
  </si>
  <si>
    <t xml:space="preserve">VUES/CATEGORIES CAMEMBERT </t>
  </si>
  <si>
    <t xml:space="preserve">VUES/CATEGORIES BARRES </t>
  </si>
  <si>
    <t>ENTRE ABO ET VUES</t>
  </si>
  <si>
    <t>ENTRE ABO ET CRÉATION</t>
  </si>
  <si>
    <t>ENTRE VUES ET NB DE VIDÉOS</t>
  </si>
  <si>
    <t>légende</t>
  </si>
  <si>
    <t>PAR VUES</t>
  </si>
  <si>
    <t>PAR ABO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</si>
</sst>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4" fontId="0" fillId="0" borderId="0" xfId="0" applyNumberFormat="1"/>
    <xf numFmtId="3" fontId="16" fillId="0" borderId="0" xfId="0" applyNumberFormat="1" applyFont="1"/>
    <xf numFmtId="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youtube-channels.xlsx]Winners by category (followers)!Tableau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8-1D4C-A65D-E8E9CB7D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857952"/>
        <c:axId val="1412766352"/>
      </c:barChart>
      <c:catAx>
        <c:axId val="14128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766352"/>
        <c:crosses val="autoZero"/>
        <c:auto val="1"/>
        <c:lblAlgn val="ctr"/>
        <c:lblOffset val="100"/>
        <c:noMultiLvlLbl val="0"/>
      </c:catAx>
      <c:valAx>
        <c:axId val="1412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8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youtube-channels.xlsx]Winners by category (views)!Tableau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8343-8114-5353D3C8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youtube-channels.xlsx]Winners by category (views)!Tableau croisé dynamique4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2A-1F42-B02F-107D264F3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2A-1F42-B02F-107D264F38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2A-1F42-B02F-107D264F38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E2A-1F42-B02F-107D264F38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E2A-1F42-B02F-107D264F38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E2A-1F42-B02F-107D264F38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E2A-1F42-B02F-107D264F38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E2A-1F42-B02F-107D264F38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E2A-1F42-B02F-107D264F38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E2A-1F42-B02F-107D264F38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E2A-1F42-B02F-107D264F3879}"/>
              </c:ext>
            </c:extLst>
          </c:dPt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3246-9FDA-BEB3415B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A-ED46-93C5-2F15EC0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9D46-97F1-B45529EE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Corrélation création vud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formatées'!$E$2:$E$297</c:f>
              <c:numCache>
                <c:formatCode>General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E-324F-A836-0B4AC812A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591312"/>
        <c:axId val="1620593024"/>
      </c:scatterChart>
      <c:valAx>
        <c:axId val="16205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593024"/>
        <c:crosses val="autoZero"/>
        <c:crossBetween val="midCat"/>
      </c:valAx>
      <c:valAx>
        <c:axId val="16205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5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youtube-channels.xlsx]Vues par catégories Treemap!Tableau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ED49-915B-1851E014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youtube-channels.xlsx]Abonnés par catégories!Tableau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C-B946-B1FF-82A9D0A9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youtube-channels.xlsx]Abonnés par catégories!Tableau croisé dynamique1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C-6640-8165-424F97F48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C-6640-8165-424F97F48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C-6640-8165-424F97F48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BC-6640-8165-424F97F48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BC-6640-8165-424F97F48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BC-6640-8165-424F97F48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BC-6640-8165-424F97F482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BC-6640-8165-424F97F482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BC-6640-8165-424F97F482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BC-6640-8165-424F97F482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BC-6640-8165-424F97F482F5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9-3941-9696-D0C6CDB4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enrichies'!$K$1</c:f>
              <c:strCache>
                <c:ptCount val="1"/>
                <c:pt idx="0">
                  <c:v>Ancienneté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enrichies'!$H$2:$H$1048576</c:f>
              <c:numCache>
                <c:formatCode>0</c:formatCode>
                <c:ptCount val="1048575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xVal>
          <c:yVal>
            <c:numRef>
              <c:f>'Données enrichies'!$K$2:$K$1048576</c:f>
              <c:numCache>
                <c:formatCode>0</c:formatCode>
                <c:ptCount val="104857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9</c:v>
                </c:pt>
                <c:pt idx="16">
                  <c:v>12</c:v>
                </c:pt>
                <c:pt idx="17">
                  <c:v>20</c:v>
                </c:pt>
                <c:pt idx="18">
                  <c:v>19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17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11</c:v>
                </c:pt>
                <c:pt idx="30">
                  <c:v>9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11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16</c:v>
                </c:pt>
                <c:pt idx="42">
                  <c:v>14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19</c:v>
                </c:pt>
                <c:pt idx="48">
                  <c:v>11</c:v>
                </c:pt>
                <c:pt idx="49">
                  <c:v>12</c:v>
                </c:pt>
                <c:pt idx="50">
                  <c:v>6</c:v>
                </c:pt>
                <c:pt idx="51">
                  <c:v>16</c:v>
                </c:pt>
                <c:pt idx="52">
                  <c:v>16</c:v>
                </c:pt>
                <c:pt idx="53">
                  <c:v>13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12</c:v>
                </c:pt>
                <c:pt idx="68">
                  <c:v>14</c:v>
                </c:pt>
                <c:pt idx="69">
                  <c:v>16</c:v>
                </c:pt>
                <c:pt idx="70">
                  <c:v>18</c:v>
                </c:pt>
                <c:pt idx="71">
                  <c:v>16</c:v>
                </c:pt>
                <c:pt idx="72">
                  <c:v>10</c:v>
                </c:pt>
                <c:pt idx="73">
                  <c:v>9</c:v>
                </c:pt>
                <c:pt idx="74">
                  <c:v>13</c:v>
                </c:pt>
                <c:pt idx="75">
                  <c:v>18</c:v>
                </c:pt>
                <c:pt idx="76">
                  <c:v>8</c:v>
                </c:pt>
                <c:pt idx="77">
                  <c:v>19</c:v>
                </c:pt>
                <c:pt idx="78">
                  <c:v>12</c:v>
                </c:pt>
                <c:pt idx="79">
                  <c:v>9</c:v>
                </c:pt>
                <c:pt idx="80">
                  <c:v>14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19</c:v>
                </c:pt>
                <c:pt idx="87">
                  <c:v>19</c:v>
                </c:pt>
                <c:pt idx="88">
                  <c:v>13</c:v>
                </c:pt>
                <c:pt idx="89">
                  <c:v>10</c:v>
                </c:pt>
                <c:pt idx="90">
                  <c:v>15</c:v>
                </c:pt>
                <c:pt idx="91">
                  <c:v>11</c:v>
                </c:pt>
                <c:pt idx="92">
                  <c:v>4</c:v>
                </c:pt>
                <c:pt idx="93">
                  <c:v>14</c:v>
                </c:pt>
                <c:pt idx="94">
                  <c:v>20</c:v>
                </c:pt>
                <c:pt idx="95">
                  <c:v>13</c:v>
                </c:pt>
                <c:pt idx="96">
                  <c:v>14</c:v>
                </c:pt>
                <c:pt idx="97">
                  <c:v>18</c:v>
                </c:pt>
                <c:pt idx="98">
                  <c:v>11</c:v>
                </c:pt>
                <c:pt idx="99">
                  <c:v>13</c:v>
                </c:pt>
                <c:pt idx="100">
                  <c:v>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14</c:v>
                </c:pt>
                <c:pt idx="105">
                  <c:v>12</c:v>
                </c:pt>
                <c:pt idx="106">
                  <c:v>9</c:v>
                </c:pt>
                <c:pt idx="107">
                  <c:v>18</c:v>
                </c:pt>
                <c:pt idx="108">
                  <c:v>17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7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16</c:v>
                </c:pt>
                <c:pt idx="117">
                  <c:v>17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13</c:v>
                </c:pt>
                <c:pt idx="122">
                  <c:v>4</c:v>
                </c:pt>
                <c:pt idx="123">
                  <c:v>16</c:v>
                </c:pt>
                <c:pt idx="124">
                  <c:v>17</c:v>
                </c:pt>
                <c:pt idx="125">
                  <c:v>19</c:v>
                </c:pt>
                <c:pt idx="126">
                  <c:v>14</c:v>
                </c:pt>
                <c:pt idx="127">
                  <c:v>13</c:v>
                </c:pt>
                <c:pt idx="128">
                  <c:v>9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18</c:v>
                </c:pt>
                <c:pt idx="133">
                  <c:v>8</c:v>
                </c:pt>
                <c:pt idx="134">
                  <c:v>11</c:v>
                </c:pt>
                <c:pt idx="135">
                  <c:v>11</c:v>
                </c:pt>
                <c:pt idx="136">
                  <c:v>18</c:v>
                </c:pt>
                <c:pt idx="137">
                  <c:v>15</c:v>
                </c:pt>
                <c:pt idx="138">
                  <c:v>16</c:v>
                </c:pt>
                <c:pt idx="139">
                  <c:v>4</c:v>
                </c:pt>
                <c:pt idx="140">
                  <c:v>19</c:v>
                </c:pt>
                <c:pt idx="141">
                  <c:v>19</c:v>
                </c:pt>
                <c:pt idx="142">
                  <c:v>11</c:v>
                </c:pt>
                <c:pt idx="143">
                  <c:v>20</c:v>
                </c:pt>
                <c:pt idx="144">
                  <c:v>16</c:v>
                </c:pt>
                <c:pt idx="145">
                  <c:v>5</c:v>
                </c:pt>
                <c:pt idx="146">
                  <c:v>20</c:v>
                </c:pt>
                <c:pt idx="147">
                  <c:v>15</c:v>
                </c:pt>
                <c:pt idx="148">
                  <c:v>20</c:v>
                </c:pt>
                <c:pt idx="149">
                  <c:v>14</c:v>
                </c:pt>
                <c:pt idx="150">
                  <c:v>19</c:v>
                </c:pt>
                <c:pt idx="151">
                  <c:v>10</c:v>
                </c:pt>
                <c:pt idx="152">
                  <c:v>18</c:v>
                </c:pt>
                <c:pt idx="153">
                  <c:v>8</c:v>
                </c:pt>
                <c:pt idx="154">
                  <c:v>12</c:v>
                </c:pt>
                <c:pt idx="155">
                  <c:v>16</c:v>
                </c:pt>
                <c:pt idx="156">
                  <c:v>18</c:v>
                </c:pt>
                <c:pt idx="157">
                  <c:v>16</c:v>
                </c:pt>
                <c:pt idx="158">
                  <c:v>13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14</c:v>
                </c:pt>
                <c:pt idx="170">
                  <c:v>19</c:v>
                </c:pt>
                <c:pt idx="171">
                  <c:v>10</c:v>
                </c:pt>
                <c:pt idx="172">
                  <c:v>14</c:v>
                </c:pt>
                <c:pt idx="173">
                  <c:v>11</c:v>
                </c:pt>
                <c:pt idx="174">
                  <c:v>17</c:v>
                </c:pt>
                <c:pt idx="175">
                  <c:v>13</c:v>
                </c:pt>
                <c:pt idx="176">
                  <c:v>14</c:v>
                </c:pt>
                <c:pt idx="177">
                  <c:v>16</c:v>
                </c:pt>
                <c:pt idx="178">
                  <c:v>19</c:v>
                </c:pt>
                <c:pt idx="179">
                  <c:v>14</c:v>
                </c:pt>
                <c:pt idx="180">
                  <c:v>18</c:v>
                </c:pt>
                <c:pt idx="181">
                  <c:v>17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16</c:v>
                </c:pt>
                <c:pt idx="186">
                  <c:v>12</c:v>
                </c:pt>
                <c:pt idx="187">
                  <c:v>19</c:v>
                </c:pt>
                <c:pt idx="188">
                  <c:v>10</c:v>
                </c:pt>
                <c:pt idx="189">
                  <c:v>10</c:v>
                </c:pt>
                <c:pt idx="190">
                  <c:v>15</c:v>
                </c:pt>
                <c:pt idx="191">
                  <c:v>18</c:v>
                </c:pt>
                <c:pt idx="192">
                  <c:v>11</c:v>
                </c:pt>
                <c:pt idx="193">
                  <c:v>13</c:v>
                </c:pt>
                <c:pt idx="194">
                  <c:v>17</c:v>
                </c:pt>
                <c:pt idx="195">
                  <c:v>11</c:v>
                </c:pt>
                <c:pt idx="196">
                  <c:v>16</c:v>
                </c:pt>
                <c:pt idx="197">
                  <c:v>4</c:v>
                </c:pt>
                <c:pt idx="198">
                  <c:v>16</c:v>
                </c:pt>
                <c:pt idx="199">
                  <c:v>12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19</c:v>
                </c:pt>
                <c:pt idx="204">
                  <c:v>19</c:v>
                </c:pt>
                <c:pt idx="205">
                  <c:v>11</c:v>
                </c:pt>
                <c:pt idx="206">
                  <c:v>10</c:v>
                </c:pt>
                <c:pt idx="207">
                  <c:v>17</c:v>
                </c:pt>
                <c:pt idx="208">
                  <c:v>11</c:v>
                </c:pt>
                <c:pt idx="209">
                  <c:v>16</c:v>
                </c:pt>
                <c:pt idx="210">
                  <c:v>12</c:v>
                </c:pt>
                <c:pt idx="211">
                  <c:v>13</c:v>
                </c:pt>
                <c:pt idx="212">
                  <c:v>19</c:v>
                </c:pt>
                <c:pt idx="213">
                  <c:v>13</c:v>
                </c:pt>
                <c:pt idx="214">
                  <c:v>17</c:v>
                </c:pt>
                <c:pt idx="215">
                  <c:v>4</c:v>
                </c:pt>
                <c:pt idx="216">
                  <c:v>16</c:v>
                </c:pt>
                <c:pt idx="217">
                  <c:v>16</c:v>
                </c:pt>
                <c:pt idx="218">
                  <c:v>20</c:v>
                </c:pt>
                <c:pt idx="219">
                  <c:v>15</c:v>
                </c:pt>
                <c:pt idx="220">
                  <c:v>13</c:v>
                </c:pt>
                <c:pt idx="221">
                  <c:v>14</c:v>
                </c:pt>
                <c:pt idx="222">
                  <c:v>4</c:v>
                </c:pt>
                <c:pt idx="223">
                  <c:v>17</c:v>
                </c:pt>
                <c:pt idx="224">
                  <c:v>13</c:v>
                </c:pt>
                <c:pt idx="225">
                  <c:v>11</c:v>
                </c:pt>
                <c:pt idx="226">
                  <c:v>9</c:v>
                </c:pt>
                <c:pt idx="227">
                  <c:v>14</c:v>
                </c:pt>
                <c:pt idx="228">
                  <c:v>10</c:v>
                </c:pt>
                <c:pt idx="229">
                  <c:v>12</c:v>
                </c:pt>
                <c:pt idx="230">
                  <c:v>13</c:v>
                </c:pt>
                <c:pt idx="231">
                  <c:v>20</c:v>
                </c:pt>
                <c:pt idx="232">
                  <c:v>9</c:v>
                </c:pt>
                <c:pt idx="233">
                  <c:v>10</c:v>
                </c:pt>
                <c:pt idx="234">
                  <c:v>16</c:v>
                </c:pt>
                <c:pt idx="235">
                  <c:v>13</c:v>
                </c:pt>
                <c:pt idx="236">
                  <c:v>15</c:v>
                </c:pt>
                <c:pt idx="237">
                  <c:v>11</c:v>
                </c:pt>
                <c:pt idx="238">
                  <c:v>5</c:v>
                </c:pt>
                <c:pt idx="239">
                  <c:v>15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5</c:v>
                </c:pt>
                <c:pt idx="245">
                  <c:v>16</c:v>
                </c:pt>
                <c:pt idx="246">
                  <c:v>14</c:v>
                </c:pt>
                <c:pt idx="247">
                  <c:v>16</c:v>
                </c:pt>
                <c:pt idx="248">
                  <c:v>12</c:v>
                </c:pt>
                <c:pt idx="249">
                  <c:v>16</c:v>
                </c:pt>
                <c:pt idx="250">
                  <c:v>18</c:v>
                </c:pt>
                <c:pt idx="251">
                  <c:v>10</c:v>
                </c:pt>
                <c:pt idx="252">
                  <c:v>10</c:v>
                </c:pt>
                <c:pt idx="253">
                  <c:v>19</c:v>
                </c:pt>
                <c:pt idx="254">
                  <c:v>5</c:v>
                </c:pt>
                <c:pt idx="255">
                  <c:v>13</c:v>
                </c:pt>
                <c:pt idx="256">
                  <c:v>12</c:v>
                </c:pt>
                <c:pt idx="257">
                  <c:v>7</c:v>
                </c:pt>
                <c:pt idx="258">
                  <c:v>12</c:v>
                </c:pt>
                <c:pt idx="259">
                  <c:v>19</c:v>
                </c:pt>
                <c:pt idx="260">
                  <c:v>11</c:v>
                </c:pt>
                <c:pt idx="261">
                  <c:v>13</c:v>
                </c:pt>
                <c:pt idx="262">
                  <c:v>18</c:v>
                </c:pt>
                <c:pt idx="263">
                  <c:v>14</c:v>
                </c:pt>
                <c:pt idx="264">
                  <c:v>13</c:v>
                </c:pt>
                <c:pt idx="265">
                  <c:v>19</c:v>
                </c:pt>
                <c:pt idx="266">
                  <c:v>17</c:v>
                </c:pt>
                <c:pt idx="267">
                  <c:v>9</c:v>
                </c:pt>
                <c:pt idx="268">
                  <c:v>9</c:v>
                </c:pt>
                <c:pt idx="269">
                  <c:v>10</c:v>
                </c:pt>
                <c:pt idx="270">
                  <c:v>4</c:v>
                </c:pt>
                <c:pt idx="271">
                  <c:v>19</c:v>
                </c:pt>
                <c:pt idx="272">
                  <c:v>11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16</c:v>
                </c:pt>
                <c:pt idx="277">
                  <c:v>11</c:v>
                </c:pt>
                <c:pt idx="278">
                  <c:v>12</c:v>
                </c:pt>
                <c:pt idx="279">
                  <c:v>7</c:v>
                </c:pt>
                <c:pt idx="280">
                  <c:v>9</c:v>
                </c:pt>
                <c:pt idx="281">
                  <c:v>12</c:v>
                </c:pt>
                <c:pt idx="282">
                  <c:v>15</c:v>
                </c:pt>
                <c:pt idx="283">
                  <c:v>7</c:v>
                </c:pt>
                <c:pt idx="284">
                  <c:v>13</c:v>
                </c:pt>
                <c:pt idx="285">
                  <c:v>15</c:v>
                </c:pt>
                <c:pt idx="286">
                  <c:v>16</c:v>
                </c:pt>
                <c:pt idx="287">
                  <c:v>14</c:v>
                </c:pt>
                <c:pt idx="288">
                  <c:v>20</c:v>
                </c:pt>
                <c:pt idx="289">
                  <c:v>13</c:v>
                </c:pt>
                <c:pt idx="290">
                  <c:v>11</c:v>
                </c:pt>
                <c:pt idx="291">
                  <c:v>13</c:v>
                </c:pt>
                <c:pt idx="292">
                  <c:v>15</c:v>
                </c:pt>
                <c:pt idx="293">
                  <c:v>13</c:v>
                </c:pt>
                <c:pt idx="294">
                  <c:v>12</c:v>
                </c:pt>
                <c:pt idx="29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2-D947-BB3A-18EA912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01840"/>
        <c:axId val="1083230288"/>
      </c:scatterChart>
      <c:valAx>
        <c:axId val="20738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230288"/>
        <c:crosses val="autoZero"/>
        <c:crossBetween val="midCat"/>
      </c:valAx>
      <c:valAx>
        <c:axId val="1083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8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A-8B48-A2BB-68427C4D29A2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A-8B48-A2BB-68427C4D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size">
        <cx:f>_xlchart.v1.4</cx:f>
      </cx:numDim>
    </cx:data>
  </cx:chartData>
  <cx:chart>
    <cx:title pos="t" align="ctr" overlay="0">
      <cx:tx>
        <cx:txData>
          <cx:v>Abonnés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Abonnés par catégories</a:t>
          </a:r>
        </a:p>
      </cx:txPr>
    </cx:title>
    <cx:plotArea>
      <cx:plotAreaRegion>
        <cx:series layoutId="treemap" uniqueId="{AEE76838-659F-0E45-B139-37C135EAB30D}">
          <cx:tx>
            <cx:txData>
              <cx:f>_xlchart.v1.3</cx:f>
              <cx:v>nombre d'abonnés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7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9.xml"/><Relationship Id="rId1" Type="http://purl.oclc.org/ooxml/officeDocument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342900</xdr:colOff>
      <xdr:row>1</xdr:row>
      <xdr:rowOff>177800</xdr:rowOff>
    </xdr:from>
    <xdr:to>
      <xdr:col>20</xdr:col>
      <xdr:colOff>279400</xdr:colOff>
      <xdr:row>27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91C47-12FE-366A-8AEF-DDF4D0E4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927100</xdr:colOff>
      <xdr:row>1</xdr:row>
      <xdr:rowOff>190500</xdr:rowOff>
    </xdr:from>
    <xdr:to>
      <xdr:col>12</xdr:col>
      <xdr:colOff>355600</xdr:colOff>
      <xdr:row>29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087C5-7F4B-568D-E8B7-8CCE9024B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749300</xdr:colOff>
      <xdr:row>35</xdr:row>
      <xdr:rowOff>0</xdr:rowOff>
    </xdr:from>
    <xdr:to>
      <xdr:col>11</xdr:col>
      <xdr:colOff>215900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4C60AF-A3BA-E101-A4A9-46A6984D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1</xdr:row>
      <xdr:rowOff>38100</xdr:rowOff>
    </xdr:from>
    <xdr:to>
      <xdr:col>5</xdr:col>
      <xdr:colOff>622300</xdr:colOff>
      <xdr:row>14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D86612-E807-E04B-9B01-B3D6DCC4A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431800</xdr:colOff>
      <xdr:row>3</xdr:row>
      <xdr:rowOff>88900</xdr:rowOff>
    </xdr:from>
    <xdr:to>
      <xdr:col>6</xdr:col>
      <xdr:colOff>90213</xdr:colOff>
      <xdr:row>17</xdr:row>
      <xdr:rowOff>3649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004F2E-0B5D-3142-9273-78600431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419100</xdr:colOff>
      <xdr:row>17</xdr:row>
      <xdr:rowOff>177800</xdr:rowOff>
    </xdr:from>
    <xdr:to>
      <xdr:col>6</xdr:col>
      <xdr:colOff>38100</xdr:colOff>
      <xdr:row>31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D22B32C-C19A-6546-86B9-824C66FE0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14</xdr:col>
      <xdr:colOff>342900</xdr:colOff>
      <xdr:row>18</xdr:row>
      <xdr:rowOff>165100</xdr:rowOff>
    </xdr:from>
    <xdr:to>
      <xdr:col>21</xdr:col>
      <xdr:colOff>774700</xdr:colOff>
      <xdr:row>32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59925F4-43EC-813C-CEC9-5B0D304F7F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88900</xdr:colOff>
      <xdr:row>2</xdr:row>
      <xdr:rowOff>114300</xdr:rowOff>
    </xdr:from>
    <xdr:to>
      <xdr:col>22</xdr:col>
      <xdr:colOff>88900</xdr:colOff>
      <xdr:row>16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2AE88-49A2-D53D-2563-705D72C7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5</xdr:col>
      <xdr:colOff>190500</xdr:colOff>
      <xdr:row>3</xdr:row>
      <xdr:rowOff>76200</xdr:rowOff>
    </xdr:from>
    <xdr:to>
      <xdr:col>12</xdr:col>
      <xdr:colOff>101600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6B8C782-1325-21C6-DBFF-6B53130BF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685800"/>
              <a:ext cx="568960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3</xdr:col>
      <xdr:colOff>482600</xdr:colOff>
      <xdr:row>2</xdr:row>
      <xdr:rowOff>38100</xdr:rowOff>
    </xdr:from>
    <xdr:to>
      <xdr:col>5</xdr:col>
      <xdr:colOff>1574800</xdr:colOff>
      <xdr:row>15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575D6-59BC-EB90-271A-17CBF986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139700</xdr:colOff>
      <xdr:row>2</xdr:row>
      <xdr:rowOff>38100</xdr:rowOff>
    </xdr:from>
    <xdr:to>
      <xdr:col>8</xdr:col>
      <xdr:colOff>1231900</xdr:colOff>
      <xdr:row>15</xdr:row>
      <xdr:rowOff>127000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DAC2B85-FBE0-20D8-99BF-414E42FC2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6F1E5-F2E2-E847-86B7-03E7C1CB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12700</xdr:rowOff>
    </xdr:from>
    <xdr:to>
      <xdr:col>7</xdr:col>
      <xdr:colOff>660400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0F3AA6-AB7E-E846-AE58-3025607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6T14:13:45.88900022674351875" createdVersion="8" refreshedVersion="8" minRefreshableVersion="3" recordCount="296" xr:uid="{3BBFBD56-5D13-9349-91FB-F9B59C8ABF95}">
  <cacheSource type="worksheet">
    <worksheetSource ref="A1:M297" sheet="Données enrichies"/>
  </cacheSource>
  <cacheFields count="13">
    <cacheField name="Index" numFmtId="1">
      <sharedItems containsSemiMixedTypes="0" containsString="0" containsNumber="1" containsInteger="1" minValue="0" maxValue="299"/>
    </cacheField>
    <cacheField name="Classement" numFmtId="1">
      <sharedItems containsSemiMixedTypes="0" containsString="0" containsNumber="1" containsInteger="1" minValue="1" maxValue="300"/>
    </cacheField>
    <cacheField name="Chaîne" numFmtId="49">
      <sharedItems count="296">
        <s v="T-Series"/>
        <s v="Cocomelon - Nursery Rhymes"/>
        <s v="SET India"/>
        <s v="Sony SAB"/>
        <s v="‚úø Kids Diana Show"/>
        <s v="Like Nastya"/>
        <s v="WWE"/>
        <s v="Vlad and Niki"/>
        <s v="Movieclips"/>
        <s v="Colors TV"/>
        <s v="Zee Music Company"/>
        <s v="El Reino Infantil"/>
        <s v="Ryan's World"/>
        <s v="netd m√º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–ú–∞—à–∞ –∏ –ú–µ–¥–≤–µ–¥—å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ŸÇŸÜÿßÿ© ÿ∑ŸäŸàÿ± ÿßŸÑÿ¨ŸÜÿ© | toyoraljanahtv"/>
        <s v="Ch3Thailand"/>
        <s v="HYBE LABELS"/>
        <s v="SMTOWN"/>
        <s v="Sony PAL"/>
        <s v="‡∏ä‡πà‡∏≠‡∏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√≥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ÏõêÎçîÏºÄÏù¥)"/>
        <s v="KatyPerryVEVO"/>
        <s v="Ariana Grande"/>
        <s v="Aaj Tak"/>
        <s v="Maria Clara &amp; JP"/>
        <s v="Genevieve's Playhouse - Learning Videos for Kids"/>
        <s v="MrBeast"/>
        <s v="Shemaroo"/>
        <s v="shfa2 - ÿ¥ŸÅÿß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√©rica"/>
        <s v="WORLDSTARHIPHOP"/>
        <s v="StarPlus"/>
        <s v="LEGO"/>
        <s v="EminemVEVO"/>
        <s v="DONA ÎèÑÎÇò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√≠lia Mendon√ß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√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„Éï„Ç£„ÉÉ„Ç∑„É£„Éº„Ç∫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„Åï„Åå„Çè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√©VEVO"/>
        <s v="Henrique e Juliano"/>
        <s v="Michael Jackson"/>
        <s v="Thairath Online"/>
        <s v="Tarang TV"/>
        <s v="Post Malone"/>
        <s v="ZutiGang"/>
        <s v="Adele"/>
        <s v="Turma da M√¥nica"/>
        <s v="TRANS7 OFFICIAL"/>
        <s v="KarolGVEVO"/>
        <s v="RomeoSantosVEVO"/>
        <s v="Zhong"/>
        <s v="7clouds"/>
        <s v="Boram Tube Vlog [Î≥¥ÎûåÌäúÎ∏å Î∏åÏù¥Î°úÍ∑∏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„Åò„ÇÖ„Çì„ÇÑ"/>
        <s v="rezendeevil"/>
        <s v="Sony AATH"/>
        <s v="BabyBus - Canciones Infantiles &amp; Videos para Ni√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‡∏≠‡∏°‡∏£‡∏¥‡∏ô‡∏ó‡∏£‡πå‡∏ó‡∏µ‡∏ß‡∏µ"/>
        <s v="Pitbull"/>
        <s v="CKN"/>
        <s v="Indosiar"/>
        <s v="AdeleVEVO"/>
        <s v="Topper Guild"/>
        <s v="Êù±Êµ∑„Ç™„É≥„Ç®„Ç¢"/>
        <s v="Like Nastya AE"/>
        <s v="Kaji Family"/>
        <s v="As/Is"/>
        <s v="OneDirectionVEVO"/>
        <s v="NichLmao"/>
        <s v="ABP NEWS"/>
        <s v="GMMTV OFFICIAL‚Äã‚Äã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1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 count="17">
        <n v="2006"/>
        <n v="2007"/>
        <n v="2015"/>
        <n v="2016"/>
        <n v="2018"/>
        <n v="2008"/>
        <n v="2014"/>
        <n v="2011"/>
        <n v="2013"/>
        <n v="2005"/>
        <n v="2012"/>
        <n v="2010"/>
        <n v="2009"/>
        <n v="2019"/>
        <n v="2017"/>
        <n v="2021"/>
        <n v="2020"/>
      </sharedItems>
    </cacheField>
    <cacheField name="Vues/vidéos" numFmtId="4">
      <sharedItems containsSemiMixedTypes="0" containsString="0" containsNumber="1" minValue="32937.454714001433" maxValue="979092904.33333337"/>
    </cacheField>
    <cacheField name="Vues/abonné" numFmtId="4">
      <sharedItems containsSemiMixedTypes="0" containsString="0" containsNumber="1" minValue="169.07637987407406" maxValue="3632.2803446236558"/>
    </cacheField>
    <cacheField name="Ancienneté" numFmtId="1">
      <sharedItems containsSemiMixedTypes="0" containsString="0" containsNumber="1" containsInteger="1" minValue="4" maxValue="20" count="17">
        <n v="19"/>
        <n v="18"/>
        <n v="10"/>
        <n v="9"/>
        <n v="7"/>
        <n v="17"/>
        <n v="11"/>
        <n v="14"/>
        <n v="12"/>
        <n v="20"/>
        <n v="13"/>
        <n v="15"/>
        <n v="16"/>
        <n v="6"/>
        <n v="8"/>
        <n v="4"/>
        <n v="5"/>
      </sharedItems>
    </cacheField>
    <cacheField name="Abonnés/an" numFmtId="4">
      <sharedItems containsSemiMixedTypes="0" containsString="0" containsNumber="1" minValue="413333.33333333331" maxValue="13414285.714285715"/>
    </cacheField>
    <cacheField name="Vues/an" numFmtId="4">
      <sharedItems containsSemiMixedTypes="0" containsString="0" containsNumber="1" minValue="588099059.20000005" maxValue="11394505298.31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x v="0"/>
    <n v="237000000"/>
    <n v="216495600668"/>
    <n v="18831"/>
    <x v="0"/>
    <x v="0"/>
    <n v="11496766.006478678"/>
    <n v="913.48354712236289"/>
    <x v="0"/>
    <n v="12473684.210526315"/>
    <n v="11394505298.31579"/>
  </r>
  <r>
    <n v="1"/>
    <n v="2"/>
    <x v="1"/>
    <n v="154000000"/>
    <n v="152638999634"/>
    <n v="861"/>
    <x v="1"/>
    <x v="0"/>
    <n v="177281068.09988385"/>
    <n v="991.16233528571433"/>
    <x v="0"/>
    <n v="8105263.1578947371"/>
    <n v="8033631559.6842108"/>
  </r>
  <r>
    <n v="2"/>
    <n v="3"/>
    <x v="2"/>
    <n v="152000000"/>
    <n v="140138068504"/>
    <n v="105649"/>
    <x v="2"/>
    <x v="0"/>
    <n v="1326449.5499626121"/>
    <n v="921.96097699999996"/>
    <x v="0"/>
    <n v="8000000"/>
    <n v="7375687816"/>
  </r>
  <r>
    <n v="3"/>
    <n v="4"/>
    <x v="3"/>
    <n v="77500000"/>
    <n v="92952274861"/>
    <n v="65028"/>
    <x v="2"/>
    <x v="1"/>
    <n v="1429419.2480316171"/>
    <n v="1199.3841917548386"/>
    <x v="1"/>
    <n v="4305555.555555556"/>
    <n v="5164015270.0555553"/>
  </r>
  <r>
    <n v="4"/>
    <n v="5"/>
    <x v="4"/>
    <n v="108000000"/>
    <n v="88452629066"/>
    <n v="1070"/>
    <x v="3"/>
    <x v="2"/>
    <n v="82666008.472897202"/>
    <n v="819.00582468518519"/>
    <x v="2"/>
    <n v="10800000"/>
    <n v="8845262906.6000004"/>
  </r>
  <r>
    <n v="5"/>
    <n v="6"/>
    <x v="5"/>
    <n v="104000000"/>
    <n v="88060349741"/>
    <n v="762"/>
    <x v="3"/>
    <x v="3"/>
    <n v="115564763.43963255"/>
    <n v="846.73413212499997"/>
    <x v="3"/>
    <n v="11555555.555555556"/>
    <n v="9784483304.5555553"/>
  </r>
  <r>
    <n v="6"/>
    <n v="7"/>
    <x v="6"/>
    <n v="93500000"/>
    <n v="74447865775"/>
    <n v="66901"/>
    <x v="4"/>
    <x v="1"/>
    <n v="1112806.4718763547"/>
    <n v="796.2338585561497"/>
    <x v="1"/>
    <n v="5194444.444444444"/>
    <n v="4135992543.0555553"/>
  </r>
  <r>
    <n v="7"/>
    <n v="8"/>
    <x v="7"/>
    <n v="93900000"/>
    <n v="73333582362"/>
    <n v="530"/>
    <x v="5"/>
    <x v="4"/>
    <n v="138365249.73962265"/>
    <n v="780.97531801916932"/>
    <x v="4"/>
    <n v="13414285.714285715"/>
    <n v="10476226051.714285"/>
  </r>
  <r>
    <n v="8"/>
    <n v="9"/>
    <x v="8"/>
    <n v="58700000"/>
    <n v="58923017461"/>
    <n v="40063"/>
    <x v="2"/>
    <x v="0"/>
    <n v="1470758.9911139954"/>
    <n v="1003.7992753151618"/>
    <x v="0"/>
    <n v="3089473.6842105263"/>
    <n v="3101211445.3157897"/>
  </r>
  <r>
    <n v="9"/>
    <n v="10"/>
    <x v="9"/>
    <n v="60200000"/>
    <n v="58056997206"/>
    <n v="104523"/>
    <x v="2"/>
    <x v="5"/>
    <n v="555447.09973881347"/>
    <n v="964.40194694352158"/>
    <x v="5"/>
    <n v="3541176.4705882352"/>
    <n v="3415117482.7058825"/>
  </r>
  <r>
    <n v="10"/>
    <n v="11"/>
    <x v="10"/>
    <n v="92800000"/>
    <n v="54295114324"/>
    <n v="7768"/>
    <x v="0"/>
    <x v="6"/>
    <n v="6989587.3228630275"/>
    <n v="585.07666297413789"/>
    <x v="6"/>
    <n v="8436363.6363636367"/>
    <n v="4935919484"/>
  </r>
  <r>
    <n v="11"/>
    <n v="12"/>
    <x v="11"/>
    <n v="55600000"/>
    <n v="54151900416"/>
    <n v="1434"/>
    <x v="0"/>
    <x v="7"/>
    <n v="37762831.53138075"/>
    <n v="973.95504345323741"/>
    <x v="7"/>
    <n v="3971428.5714285714"/>
    <n v="3867992886.8571429"/>
  </r>
  <r>
    <n v="12"/>
    <n v="13"/>
    <x v="12"/>
    <n v="34400000"/>
    <n v="54008224558"/>
    <n v="2321"/>
    <x v="5"/>
    <x v="2"/>
    <n v="23269377.233089186"/>
    <n v="1570.0065278488373"/>
    <x v="2"/>
    <n v="3440000"/>
    <n v="5400822455.8000002"/>
  </r>
  <r>
    <n v="13"/>
    <n v="14"/>
    <x v="13"/>
    <n v="23600000"/>
    <n v="53867289619"/>
    <n v="22108"/>
    <x v="0"/>
    <x v="6"/>
    <n v="2436551.9096707073"/>
    <n v="2282.5122719915253"/>
    <x v="6"/>
    <n v="2145454.5454545454"/>
    <n v="4897026329"/>
  </r>
  <r>
    <n v="14"/>
    <n v="15"/>
    <x v="14"/>
    <n v="42600000"/>
    <n v="49164270097"/>
    <n v="187424"/>
    <x v="3"/>
    <x v="5"/>
    <n v="262315.76584108756"/>
    <n v="1154.0908473474178"/>
    <x v="5"/>
    <n v="2505882.3529411764"/>
    <n v="2892015888.0588236"/>
  </r>
  <r>
    <n v="15"/>
    <n v="16"/>
    <x v="15"/>
    <n v="38600000"/>
    <n v="44642348659"/>
    <n v="910"/>
    <x v="5"/>
    <x v="3"/>
    <n v="49057525.998901099"/>
    <n v="1156.5375300259068"/>
    <x v="3"/>
    <n v="4288888.888888889"/>
    <n v="4960260962.1111107"/>
  </r>
  <r>
    <n v="16"/>
    <n v="17"/>
    <x v="16"/>
    <n v="61900000"/>
    <n v="42589514748"/>
    <n v="546"/>
    <x v="1"/>
    <x v="8"/>
    <n v="78002774.263736263"/>
    <n v="688.03739495961224"/>
    <x v="8"/>
    <n v="5158333.333333333"/>
    <n v="3549126229"/>
  </r>
  <r>
    <n v="17"/>
    <n v="18"/>
    <x v="17"/>
    <n v="65900000"/>
    <n v="42064672138"/>
    <n v="98369"/>
    <x v="5"/>
    <x v="9"/>
    <n v="427621.22353587003"/>
    <n v="638.31065459787555"/>
    <x v="9"/>
    <n v="3295000"/>
    <n v="2103233606.9000001"/>
  </r>
  <r>
    <n v="18"/>
    <n v="19"/>
    <x v="18"/>
    <n v="37800000"/>
    <n v="41715976696"/>
    <n v="667"/>
    <x v="1"/>
    <x v="0"/>
    <n v="62542693.697151423"/>
    <n v="1103.5972670899471"/>
    <x v="0"/>
    <n v="1989473.6842105263"/>
    <n v="2195577720.8421054"/>
  </r>
  <r>
    <n v="19"/>
    <n v="20"/>
    <x v="19"/>
    <n v="56300000"/>
    <n v="39258909308"/>
    <n v="19031"/>
    <x v="0"/>
    <x v="6"/>
    <n v="2062892.6124743838"/>
    <n v="697.31632873889873"/>
    <x v="6"/>
    <n v="5118181.8181818184"/>
    <n v="3568991755.2727275"/>
  </r>
  <r>
    <n v="20"/>
    <n v="21"/>
    <x v="20"/>
    <n v="40800000"/>
    <n v="38840192263"/>
    <n v="2287"/>
    <x v="1"/>
    <x v="7"/>
    <n v="16983031.160034981"/>
    <n v="951.96549664215684"/>
    <x v="7"/>
    <n v="2914285.7142857141"/>
    <n v="2774299447.3571429"/>
  </r>
  <r>
    <n v="21"/>
    <n v="22"/>
    <x v="21"/>
    <n v="66400000"/>
    <n v="37297721449"/>
    <n v="2393"/>
    <x v="0"/>
    <x v="10"/>
    <n v="15586176.953196824"/>
    <n v="561.71267242469878"/>
    <x v="10"/>
    <n v="5107692.307692308"/>
    <n v="2869055496.0769229"/>
  </r>
  <r>
    <n v="22"/>
    <n v="23"/>
    <x v="22"/>
    <n v="65700000"/>
    <n v="36688824621"/>
    <n v="2647"/>
    <x v="1"/>
    <x v="7"/>
    <n v="13860530.646392142"/>
    <n v="558.42959849315071"/>
    <x v="7"/>
    <n v="4692857.1428571427"/>
    <n v="2620630330.0714288"/>
  </r>
  <r>
    <n v="23"/>
    <n v="24"/>
    <x v="23"/>
    <n v="38300000"/>
    <n v="35265515153"/>
    <n v="68255"/>
    <x v="5"/>
    <x v="10"/>
    <n v="516672.99323126511"/>
    <n v="920.77063062663183"/>
    <x v="10"/>
    <n v="2946153.846153846"/>
    <n v="2712731934.8461537"/>
  </r>
  <r>
    <n v="24"/>
    <n v="25"/>
    <x v="24"/>
    <n v="41600000"/>
    <n v="35041524012"/>
    <n v="1316"/>
    <x v="2"/>
    <x v="7"/>
    <n v="26627297.881458968"/>
    <n v="842.34432721153848"/>
    <x v="7"/>
    <n v="2971428.5714285714"/>
    <n v="2502966000.8571429"/>
  </r>
  <r>
    <n v="25"/>
    <n v="26"/>
    <x v="25"/>
    <n v="38000000"/>
    <n v="33884922133"/>
    <n v="84696"/>
    <x v="5"/>
    <x v="5"/>
    <n v="400077.00638755079"/>
    <n v="891.70847718421055"/>
    <x v="5"/>
    <n v="2235294.1176470588"/>
    <n v="1993230713.7058823"/>
  </r>
  <r>
    <n v="26"/>
    <n v="27"/>
    <x v="26"/>
    <n v="39800000"/>
    <n v="33692884745"/>
    <n v="92357"/>
    <x v="5"/>
    <x v="3"/>
    <n v="364811.3813246424"/>
    <n v="846.55489309045231"/>
    <x v="3"/>
    <n v="4422222.222222222"/>
    <n v="3743653860.5555553"/>
  </r>
  <r>
    <n v="27"/>
    <n v="28"/>
    <x v="27"/>
    <n v="52200000"/>
    <n v="33001702137"/>
    <n v="3528"/>
    <x v="2"/>
    <x v="0"/>
    <n v="9354223.9617346935"/>
    <n v="632.21651603448277"/>
    <x v="0"/>
    <n v="2747368.4210526315"/>
    <n v="1736931691.4210527"/>
  </r>
  <r>
    <n v="28"/>
    <n v="29"/>
    <x v="28"/>
    <n v="57000000"/>
    <n v="31392740249"/>
    <n v="4182"/>
    <x v="0"/>
    <x v="1"/>
    <n v="7506633.2494021999"/>
    <n v="550.74982892982462"/>
    <x v="1"/>
    <n v="3166666.6666666665"/>
    <n v="1744041124.9444444"/>
  </r>
  <r>
    <n v="29"/>
    <n v="30"/>
    <x v="29"/>
    <n v="52900000"/>
    <n v="31261734882"/>
    <n v="621"/>
    <x v="0"/>
    <x v="6"/>
    <n v="50340957.942028984"/>
    <n v="590.9590714933837"/>
    <x v="6"/>
    <n v="4809090.9090909092"/>
    <n v="2841975898.3636365"/>
  </r>
  <r>
    <n v="30"/>
    <n v="31"/>
    <x v="30"/>
    <n v="23300000"/>
    <n v="31155421572"/>
    <n v="7307"/>
    <x v="6"/>
    <x v="3"/>
    <n v="4263777.4150814284"/>
    <n v="1337.1425567381975"/>
    <x v="3"/>
    <n v="2588888.888888889"/>
    <n v="3461713508"/>
  </r>
  <r>
    <n v="31"/>
    <n v="32"/>
    <x v="31"/>
    <n v="64000000"/>
    <n v="30308486987"/>
    <n v="8535"/>
    <x v="0"/>
    <x v="11"/>
    <n v="3551082.2480374929"/>
    <n v="473.570109171875"/>
    <x v="11"/>
    <n v="4266666.666666667"/>
    <n v="2020565799.1333334"/>
  </r>
  <r>
    <n v="32"/>
    <n v="33"/>
    <x v="32"/>
    <n v="71000000"/>
    <n v="29802309718"/>
    <n v="249"/>
    <x v="0"/>
    <x v="1"/>
    <n v="119687990.83534136"/>
    <n v="419.75084109859154"/>
    <x v="1"/>
    <n v="3944444.4444444445"/>
    <n v="1655683873.2222223"/>
  </r>
  <r>
    <n v="33"/>
    <n v="34"/>
    <x v="33"/>
    <n v="44800000"/>
    <n v="29583070279"/>
    <n v="3193"/>
    <x v="5"/>
    <x v="0"/>
    <n v="9264976.5984967109"/>
    <n v="660.33639015624999"/>
    <x v="0"/>
    <n v="2357894.7368421052"/>
    <n v="1557003698.8947368"/>
  </r>
  <r>
    <n v="34"/>
    <n v="35"/>
    <x v="34"/>
    <n v="53000000"/>
    <n v="29256187171"/>
    <n v="264"/>
    <x v="0"/>
    <x v="0"/>
    <n v="110818890.79924242"/>
    <n v="552.00353152830189"/>
    <x v="0"/>
    <n v="2789473.6842105263"/>
    <n v="1539799324.7894738"/>
  </r>
  <r>
    <n v="35"/>
    <n v="36"/>
    <x v="35"/>
    <n v="84400000"/>
    <n v="29178260651"/>
    <n v="475"/>
    <x v="3"/>
    <x v="3"/>
    <n v="61427917.159999996"/>
    <n v="345.71398875592416"/>
    <x v="3"/>
    <n v="9377777.777777778"/>
    <n v="3242028961.2222223"/>
  </r>
  <r>
    <n v="37"/>
    <n v="38"/>
    <x v="36"/>
    <n v="111000000"/>
    <n v="28920114696"/>
    <n v="4700"/>
    <x v="7"/>
    <x v="11"/>
    <n v="6153215.8927659579"/>
    <n v="260.54157383783786"/>
    <x v="11"/>
    <n v="7400000"/>
    <n v="1928007646.4000001"/>
  </r>
  <r>
    <n v="38"/>
    <n v="39"/>
    <x v="37"/>
    <n v="45300000"/>
    <n v="28697537555"/>
    <n v="128"/>
    <x v="0"/>
    <x v="6"/>
    <n v="224199512.1484375"/>
    <n v="633.4997252759382"/>
    <x v="6"/>
    <n v="4118181.8181818184"/>
    <n v="2608867050.4545455"/>
  </r>
  <r>
    <n v="39"/>
    <n v="40"/>
    <x v="38"/>
    <n v="30100000"/>
    <n v="28240012927"/>
    <n v="128766"/>
    <x v="5"/>
    <x v="0"/>
    <n v="219312.65184132458"/>
    <n v="938.20640953488373"/>
    <x v="0"/>
    <n v="1584210.5263157894"/>
    <n v="1486316469.8421052"/>
  </r>
  <r>
    <n v="40"/>
    <n v="41"/>
    <x v="39"/>
    <n v="49200000"/>
    <n v="28093078858"/>
    <n v="526"/>
    <x v="1"/>
    <x v="6"/>
    <n v="53408895.167300381"/>
    <n v="570.99753776422767"/>
    <x v="6"/>
    <n v="4472727.2727272725"/>
    <n v="2553916259.818182"/>
  </r>
  <r>
    <n v="41"/>
    <n v="42"/>
    <x v="40"/>
    <n v="51000000"/>
    <n v="28081584959"/>
    <n v="206"/>
    <x v="0"/>
    <x v="0"/>
    <n v="136318373.58737865"/>
    <n v="550.61931292156862"/>
    <x v="0"/>
    <n v="2684210.5263157897"/>
    <n v="1477978155.7368422"/>
  </r>
  <r>
    <n v="42"/>
    <n v="43"/>
    <x v="41"/>
    <n v="55900000"/>
    <n v="27598909527"/>
    <n v="3457"/>
    <x v="0"/>
    <x v="12"/>
    <n v="7983485.5444026608"/>
    <n v="493.71931175313057"/>
    <x v="12"/>
    <n v="3493750"/>
    <n v="1724931845.4375"/>
  </r>
  <r>
    <n v="43"/>
    <n v="44"/>
    <x v="42"/>
    <n v="58100000"/>
    <n v="27517331414"/>
    <n v="25114"/>
    <x v="0"/>
    <x v="7"/>
    <n v="1095696.8787927052"/>
    <n v="473.62016203098108"/>
    <x v="7"/>
    <n v="4150000"/>
    <n v="1965523672.4285715"/>
  </r>
  <r>
    <n v="44"/>
    <n v="45"/>
    <x v="43"/>
    <n v="31700000"/>
    <n v="27023117927"/>
    <n v="1942"/>
    <x v="0"/>
    <x v="11"/>
    <n v="13915096.769824922"/>
    <n v="852.4642879179811"/>
    <x v="11"/>
    <n v="2113333.3333333335"/>
    <n v="1801541195.1333334"/>
  </r>
  <r>
    <n v="45"/>
    <n v="46"/>
    <x v="44"/>
    <n v="29500000"/>
    <n v="26955901326"/>
    <n v="3191"/>
    <x v="5"/>
    <x v="5"/>
    <n v="8447477.6953932941"/>
    <n v="913.75936698305088"/>
    <x v="5"/>
    <n v="1735294.1176470588"/>
    <n v="1585641254.4705882"/>
  </r>
  <r>
    <n v="46"/>
    <n v="47"/>
    <x v="45"/>
    <n v="32700000"/>
    <n v="26827714564"/>
    <n v="86169"/>
    <x v="5"/>
    <x v="6"/>
    <n v="311338.35328250297"/>
    <n v="820.41940562691127"/>
    <x v="6"/>
    <n v="2972727.2727272729"/>
    <n v="2438883142.181818"/>
  </r>
  <r>
    <n v="47"/>
    <n v="48"/>
    <x v="46"/>
    <n v="69300000"/>
    <n v="26485581171"/>
    <n v="1108"/>
    <x v="0"/>
    <x v="5"/>
    <n v="23903954.125451263"/>
    <n v="382.1873184848485"/>
    <x v="5"/>
    <n v="4076470.588235294"/>
    <n v="1557975363"/>
  </r>
  <r>
    <n v="48"/>
    <n v="49"/>
    <x v="47"/>
    <n v="31500000"/>
    <n v="26475897382"/>
    <n v="4086"/>
    <x v="0"/>
    <x v="0"/>
    <n v="6479661.620655898"/>
    <n v="840.50467879365078"/>
    <x v="0"/>
    <n v="1657894.7368421052"/>
    <n v="1393468283.2631578"/>
  </r>
  <r>
    <n v="49"/>
    <n v="50"/>
    <x v="48"/>
    <n v="35900000"/>
    <n v="26412224144"/>
    <n v="22211"/>
    <x v="2"/>
    <x v="6"/>
    <n v="1189150.607536806"/>
    <n v="735.71654997214489"/>
    <x v="6"/>
    <n v="3263636.3636363638"/>
    <n v="2401111285.818182"/>
  </r>
  <r>
    <n v="50"/>
    <n v="51"/>
    <x v="49"/>
    <n v="36400000"/>
    <n v="26280826947"/>
    <n v="106483"/>
    <x v="5"/>
    <x v="8"/>
    <n v="246807.72467905676"/>
    <n v="722.00074030219776"/>
    <x v="8"/>
    <n v="3033333.3333333335"/>
    <n v="2190068912.25"/>
  </r>
  <r>
    <n v="51"/>
    <n v="52"/>
    <x v="50"/>
    <n v="18300000"/>
    <n v="26198962430"/>
    <n v="2299"/>
    <x v="5"/>
    <x v="13"/>
    <n v="11395807.929534581"/>
    <n v="1431.6372912568306"/>
    <x v="13"/>
    <n v="3050000"/>
    <n v="4366493738.333333"/>
  </r>
  <r>
    <n v="52"/>
    <n v="53"/>
    <x v="51"/>
    <n v="45200000"/>
    <n v="26094337405"/>
    <n v="3369"/>
    <x v="0"/>
    <x v="12"/>
    <n v="7745425.1721579107"/>
    <n v="577.30834966814155"/>
    <x v="12"/>
    <n v="2825000"/>
    <n v="1630896087.8125"/>
  </r>
  <r>
    <n v="53"/>
    <n v="54"/>
    <x v="52"/>
    <n v="31700000"/>
    <n v="26082718186"/>
    <n v="204"/>
    <x v="0"/>
    <x v="12"/>
    <n v="127856461.69607843"/>
    <n v="822.7986809463722"/>
    <x v="12"/>
    <n v="1981250"/>
    <n v="1630169886.625"/>
  </r>
  <r>
    <n v="54"/>
    <n v="55"/>
    <x v="53"/>
    <n v="42000000"/>
    <n v="26010508068"/>
    <n v="10682"/>
    <x v="0"/>
    <x v="10"/>
    <n v="2434984.8406665418"/>
    <n v="619.2978111428572"/>
    <x v="10"/>
    <n v="3230769.230769231"/>
    <n v="2000808312.9230769"/>
  </r>
  <r>
    <n v="55"/>
    <n v="56"/>
    <x v="54"/>
    <n v="40800000"/>
    <n v="25929013006"/>
    <n v="308"/>
    <x v="3"/>
    <x v="9"/>
    <n v="84185107.162337661"/>
    <n v="635.51502465686269"/>
    <x v="9"/>
    <n v="2040000"/>
    <n v="1296450650.3"/>
  </r>
  <r>
    <n v="56"/>
    <n v="57"/>
    <x v="55"/>
    <n v="55400000"/>
    <n v="25713668530"/>
    <n v="140"/>
    <x v="0"/>
    <x v="1"/>
    <n v="183669060.92857143"/>
    <n v="464.14564133574009"/>
    <x v="1"/>
    <n v="3077777.777777778"/>
    <n v="1428537140.5555556"/>
  </r>
  <r>
    <n v="57"/>
    <n v="58"/>
    <x v="56"/>
    <n v="31700000"/>
    <n v="25652048457"/>
    <n v="1999"/>
    <x v="1"/>
    <x v="3"/>
    <n v="12832440.448724363"/>
    <n v="809.21288507886436"/>
    <x v="3"/>
    <n v="3522222.222222222"/>
    <n v="2850227606.3333335"/>
  </r>
  <r>
    <n v="58"/>
    <n v="59"/>
    <x v="57"/>
    <n v="78900000"/>
    <n v="25251693106"/>
    <n v="6022"/>
    <x v="8"/>
    <x v="3"/>
    <n v="4193240.303221521"/>
    <n v="320.04680742712293"/>
    <x v="3"/>
    <n v="8766666.666666666"/>
    <n v="2805743678.4444447"/>
  </r>
  <r>
    <n v="59"/>
    <n v="60"/>
    <x v="58"/>
    <n v="34000000"/>
    <n v="25243742160"/>
    <n v="613"/>
    <x v="0"/>
    <x v="8"/>
    <n v="41180656.052202284"/>
    <n v="742.46300470588233"/>
    <x v="8"/>
    <n v="2833333.3333333335"/>
    <n v="2103645180"/>
  </r>
  <r>
    <n v="60"/>
    <n v="61"/>
    <x v="59"/>
    <n v="22700000"/>
    <n v="25007763545"/>
    <n v="14685"/>
    <x v="0"/>
    <x v="11"/>
    <n v="1702946.1045284304"/>
    <n v="1101.663592290749"/>
    <x v="11"/>
    <n v="1513333.3333333333"/>
    <n v="1667184236.3333333"/>
  </r>
  <r>
    <n v="61"/>
    <n v="62"/>
    <x v="60"/>
    <n v="19000000"/>
    <n v="24990083268"/>
    <n v="40319"/>
    <x v="5"/>
    <x v="1"/>
    <n v="619809.10409484361"/>
    <n v="1315.2675404210527"/>
    <x v="1"/>
    <n v="1055555.5555555555"/>
    <n v="1388337959.3333333"/>
  </r>
  <r>
    <n v="62"/>
    <n v="63"/>
    <x v="61"/>
    <n v="32600000"/>
    <n v="24972463590"/>
    <n v="65"/>
    <x v="2"/>
    <x v="0"/>
    <n v="384191747.53846157"/>
    <n v="766.02649049079753"/>
    <x v="0"/>
    <n v="1715789.4736842106"/>
    <n v="1314340188.9473684"/>
  </r>
  <r>
    <n v="63"/>
    <n v="64"/>
    <x v="62"/>
    <n v="38500000"/>
    <n v="24945998838"/>
    <n v="4156"/>
    <x v="0"/>
    <x v="6"/>
    <n v="6002405.8801732436"/>
    <n v="647.94802176623375"/>
    <x v="6"/>
    <n v="3500000"/>
    <n v="2267818076.181818"/>
  </r>
  <r>
    <n v="64"/>
    <n v="65"/>
    <x v="63"/>
    <n v="43900000"/>
    <n v="24847554662"/>
    <n v="120"/>
    <x v="0"/>
    <x v="5"/>
    <n v="207062955.51666668"/>
    <n v="566.00352305239176"/>
    <x v="5"/>
    <n v="2582352.9411764704"/>
    <n v="1461620862.4705882"/>
  </r>
  <r>
    <n v="65"/>
    <n v="66"/>
    <x v="64"/>
    <n v="27600000"/>
    <n v="24574327626"/>
    <n v="21020"/>
    <x v="0"/>
    <x v="5"/>
    <n v="1169092.65585157"/>
    <n v="890.37418934782613"/>
    <x v="5"/>
    <n v="1623529.4117647058"/>
    <n v="1445548683.8823528"/>
  </r>
  <r>
    <n v="66"/>
    <n v="67"/>
    <x v="65"/>
    <n v="25700000"/>
    <n v="24560011076"/>
    <n v="262"/>
    <x v="0"/>
    <x v="12"/>
    <n v="93740500.29007633"/>
    <n v="955.64245431906613"/>
    <x v="12"/>
    <n v="1606250"/>
    <n v="1535000692.25"/>
  </r>
  <r>
    <n v="67"/>
    <n v="68"/>
    <x v="66"/>
    <n v="18400000"/>
    <n v="24083534504"/>
    <n v="194"/>
    <x v="0"/>
    <x v="12"/>
    <n v="124141930.43298969"/>
    <n v="1308.8877447826087"/>
    <x v="12"/>
    <n v="1150000"/>
    <n v="1505220906.5"/>
  </r>
  <r>
    <n v="68"/>
    <n v="69"/>
    <x v="67"/>
    <n v="21700000"/>
    <n v="23458547498"/>
    <n v="1674"/>
    <x v="7"/>
    <x v="8"/>
    <n v="14013469.234169653"/>
    <n v="1081.0390552073732"/>
    <x v="8"/>
    <n v="1808333.3333333333"/>
    <n v="1954878958.1666667"/>
  </r>
  <r>
    <n v="69"/>
    <n v="70"/>
    <x v="68"/>
    <n v="24400000"/>
    <n v="23411691878"/>
    <n v="17842"/>
    <x v="0"/>
    <x v="7"/>
    <n v="1312167.4631767739"/>
    <n v="959.49556877049179"/>
    <x v="7"/>
    <n v="1742857.142857143"/>
    <n v="1672263705.5714285"/>
  </r>
  <r>
    <n v="70"/>
    <n v="71"/>
    <x v="69"/>
    <n v="24700000"/>
    <n v="23318716419"/>
    <n v="173"/>
    <x v="0"/>
    <x v="12"/>
    <n v="134790268.31791908"/>
    <n v="944.07758781376515"/>
    <x v="12"/>
    <n v="1543750"/>
    <n v="1457419776.1875"/>
  </r>
  <r>
    <n v="71"/>
    <n v="72"/>
    <x v="70"/>
    <n v="52300000"/>
    <n v="23242590833"/>
    <n v="146"/>
    <x v="0"/>
    <x v="1"/>
    <n v="159195827.62328768"/>
    <n v="444.40900254302102"/>
    <x v="1"/>
    <n v="2905555.5555555555"/>
    <n v="1291255046.2777777"/>
  </r>
  <r>
    <n v="72"/>
    <n v="73"/>
    <x v="71"/>
    <n v="55700000"/>
    <n v="23158451096"/>
    <n v="242010"/>
    <x v="9"/>
    <x v="12"/>
    <n v="95692.124689062432"/>
    <n v="415.77111482944343"/>
    <x v="12"/>
    <n v="3481250"/>
    <n v="1447403193.5"/>
  </r>
  <r>
    <n v="73"/>
    <n v="74"/>
    <x v="72"/>
    <n v="36000000"/>
    <n v="22985098433"/>
    <n v="699"/>
    <x v="3"/>
    <x v="2"/>
    <n v="32882830.376251787"/>
    <n v="638.47495647222217"/>
    <x v="2"/>
    <n v="3600000"/>
    <n v="2298509843.3000002"/>
  </r>
  <r>
    <n v="74"/>
    <n v="75"/>
    <x v="73"/>
    <n v="32100000"/>
    <n v="22903828008"/>
    <n v="595"/>
    <x v="1"/>
    <x v="3"/>
    <n v="38493828.584873952"/>
    <n v="713.51489121495331"/>
    <x v="3"/>
    <n v="3566666.6666666665"/>
    <n v="2544869778.6666665"/>
  </r>
  <r>
    <n v="75"/>
    <n v="76"/>
    <x v="74"/>
    <n v="135000000"/>
    <n v="22825311283"/>
    <n v="735"/>
    <x v="5"/>
    <x v="10"/>
    <n v="31054845.282993197"/>
    <n v="169.07637987407406"/>
    <x v="10"/>
    <n v="10384615.384615384"/>
    <n v="1755793175.6153846"/>
  </r>
  <r>
    <n v="76"/>
    <n v="77"/>
    <x v="75"/>
    <n v="44800000"/>
    <n v="22772741613"/>
    <n v="10873"/>
    <x v="5"/>
    <x v="1"/>
    <n v="2094430.3883932678"/>
    <n v="508.32012529017857"/>
    <x v="1"/>
    <n v="2488888.888888889"/>
    <n v="1265152311.8333333"/>
  </r>
  <r>
    <n v="77"/>
    <n v="78"/>
    <x v="76"/>
    <n v="38200000"/>
    <n v="22708961183"/>
    <n v="1497"/>
    <x v="3"/>
    <x v="14"/>
    <n v="15169646.748830995"/>
    <n v="594.47542363874345"/>
    <x v="14"/>
    <n v="4775000"/>
    <n v="2838620147.875"/>
  </r>
  <r>
    <n v="78"/>
    <n v="79"/>
    <x v="77"/>
    <n v="38300000"/>
    <n v="22582266136"/>
    <n v="15189"/>
    <x v="5"/>
    <x v="0"/>
    <n v="1486751.3421555073"/>
    <n v="589.61530381201044"/>
    <x v="0"/>
    <n v="2015789.4736842106"/>
    <n v="1188540322.9473684"/>
  </r>
  <r>
    <n v="79"/>
    <n v="80"/>
    <x v="78"/>
    <n v="33300000"/>
    <n v="22571436070"/>
    <n v="3224"/>
    <x v="7"/>
    <x v="8"/>
    <n v="7001065.7785359798"/>
    <n v="677.82090300300297"/>
    <x v="8"/>
    <n v="2775000"/>
    <n v="1880953005.8333333"/>
  </r>
  <r>
    <n v="80"/>
    <n v="81"/>
    <x v="79"/>
    <n v="35900000"/>
    <n v="22495873334"/>
    <n v="164"/>
    <x v="0"/>
    <x v="3"/>
    <n v="137169959.35365853"/>
    <n v="626.62599816155989"/>
    <x v="3"/>
    <n v="3988888.888888889"/>
    <n v="2499541481.5555553"/>
  </r>
  <r>
    <n v="81"/>
    <n v="82"/>
    <x v="80"/>
    <n v="33900000"/>
    <n v="22414170197"/>
    <n v="134"/>
    <x v="0"/>
    <x v="7"/>
    <n v="167269926.84328359"/>
    <n v="661.18496156342178"/>
    <x v="7"/>
    <n v="2421428.5714285714"/>
    <n v="1601012156.9285715"/>
  </r>
  <r>
    <n v="82"/>
    <n v="83"/>
    <x v="81"/>
    <n v="39200000"/>
    <n v="22375849147"/>
    <n v="1063"/>
    <x v="2"/>
    <x v="6"/>
    <n v="21049716.97742239"/>
    <n v="570.81247823979595"/>
    <x v="6"/>
    <n v="3563636.3636363638"/>
    <n v="2034168104.2727273"/>
  </r>
  <r>
    <n v="83"/>
    <n v="84"/>
    <x v="82"/>
    <n v="19300000"/>
    <n v="22362308350"/>
    <n v="3683"/>
    <x v="5"/>
    <x v="8"/>
    <n v="6071764.4175943527"/>
    <n v="1158.6688264248705"/>
    <x v="8"/>
    <n v="1608333.3333333333"/>
    <n v="1863525695.8333333"/>
  </r>
  <r>
    <n v="84"/>
    <n v="85"/>
    <x v="83"/>
    <n v="30300000"/>
    <n v="22078360113"/>
    <n v="2645"/>
    <x v="2"/>
    <x v="8"/>
    <n v="8347206.0918714553"/>
    <n v="728.65874960396036"/>
    <x v="8"/>
    <n v="2525000"/>
    <n v="1839863342.75"/>
  </r>
  <r>
    <n v="85"/>
    <n v="86"/>
    <x v="84"/>
    <n v="82700000"/>
    <n v="22065857870"/>
    <n v="5350"/>
    <x v="2"/>
    <x v="10"/>
    <n v="4124459.4149532709"/>
    <n v="266.81811209189846"/>
    <x v="10"/>
    <n v="6361538.461538462"/>
    <n v="1697373682.3076923"/>
  </r>
  <r>
    <n v="86"/>
    <n v="87"/>
    <x v="85"/>
    <n v="37600000"/>
    <n v="21894518622"/>
    <n v="476"/>
    <x v="0"/>
    <x v="7"/>
    <n v="45996887.861344539"/>
    <n v="582.30102718085107"/>
    <x v="7"/>
    <n v="2685714.2857142859"/>
    <n v="1563894187.2857144"/>
  </r>
  <r>
    <n v="87"/>
    <n v="88"/>
    <x v="86"/>
    <n v="23100000"/>
    <n v="21847663213"/>
    <n v="3564"/>
    <x v="5"/>
    <x v="0"/>
    <n v="6130096.299943883"/>
    <n v="945.78628627705632"/>
    <x v="0"/>
    <n v="1215789.4736842106"/>
    <n v="1149877011.2105262"/>
  </r>
  <r>
    <n v="88"/>
    <n v="89"/>
    <x v="87"/>
    <n v="36400000"/>
    <n v="21827045577"/>
    <n v="163"/>
    <x v="0"/>
    <x v="0"/>
    <n v="133908255.07361963"/>
    <n v="599.64410925824177"/>
    <x v="0"/>
    <n v="1915789.4736842106"/>
    <n v="1148791872.4736843"/>
  </r>
  <r>
    <n v="89"/>
    <n v="90"/>
    <x v="88"/>
    <n v="26600000"/>
    <n v="21722772621"/>
    <n v="5145"/>
    <x v="2"/>
    <x v="10"/>
    <n v="4222113.240233236"/>
    <n v="816.64558725563904"/>
    <x v="10"/>
    <n v="2046153.8461538462"/>
    <n v="1670982509.3076923"/>
  </r>
  <r>
    <n v="90"/>
    <n v="91"/>
    <x v="89"/>
    <n v="29600000"/>
    <n v="21699308772"/>
    <n v="1232"/>
    <x v="1"/>
    <x v="2"/>
    <n v="17613075.301948052"/>
    <n v="733.08475581081086"/>
    <x v="2"/>
    <n v="2960000"/>
    <n v="2169930877.1999998"/>
  </r>
  <r>
    <n v="91"/>
    <n v="92"/>
    <x v="90"/>
    <n v="18700000"/>
    <n v="21665592262"/>
    <n v="120122"/>
    <x v="5"/>
    <x v="11"/>
    <n v="180363.23289655516"/>
    <n v="1158.5878214973261"/>
    <x v="11"/>
    <n v="1246666.6666666667"/>
    <n v="1444372817.4666667"/>
  </r>
  <r>
    <n v="92"/>
    <n v="93"/>
    <x v="91"/>
    <n v="38800000"/>
    <n v="21619683879"/>
    <n v="2067"/>
    <x v="3"/>
    <x v="6"/>
    <n v="10459450.352685051"/>
    <n v="557.20834739690724"/>
    <x v="6"/>
    <n v="3527272.7272727271"/>
    <n v="1965425807.1818182"/>
  </r>
  <r>
    <n v="93"/>
    <n v="94"/>
    <x v="92"/>
    <n v="16200000"/>
    <n v="21562386713"/>
    <n v="1871"/>
    <x v="3"/>
    <x v="15"/>
    <n v="11524525.234099412"/>
    <n v="1331.0115254938271"/>
    <x v="15"/>
    <n v="4050000"/>
    <n v="5390596678.25"/>
  </r>
  <r>
    <n v="94"/>
    <n v="95"/>
    <x v="93"/>
    <n v="31100000"/>
    <n v="21532436284"/>
    <n v="131"/>
    <x v="0"/>
    <x v="7"/>
    <n v="164369742.62595421"/>
    <n v="692.36129530546623"/>
    <x v="7"/>
    <n v="2221428.5714285714"/>
    <n v="1538031163.1428571"/>
  </r>
  <r>
    <n v="95"/>
    <n v="96"/>
    <x v="94"/>
    <n v="41200000"/>
    <n v="21484482902"/>
    <n v="82"/>
    <x v="5"/>
    <x v="9"/>
    <n v="262005889.0487805"/>
    <n v="521.46803160194179"/>
    <x v="9"/>
    <n v="2060000"/>
    <n v="1074224145.0999999"/>
  </r>
  <r>
    <n v="97"/>
    <n v="98"/>
    <x v="95"/>
    <n v="33300000"/>
    <n v="20890501469"/>
    <n v="1970"/>
    <x v="0"/>
    <x v="10"/>
    <n v="10604315.466497462"/>
    <n v="627.34238645645644"/>
    <x v="10"/>
    <n v="2561538.4615384615"/>
    <n v="1606961651.4615386"/>
  </r>
  <r>
    <n v="98"/>
    <n v="99"/>
    <x v="96"/>
    <n v="25400000"/>
    <n v="20838737685"/>
    <n v="89867"/>
    <x v="5"/>
    <x v="7"/>
    <n v="231884.20315577465"/>
    <n v="820.422743503937"/>
    <x v="7"/>
    <n v="1814285.7142857143"/>
    <n v="1488481263.2142856"/>
  </r>
  <r>
    <n v="99"/>
    <n v="100"/>
    <x v="97"/>
    <n v="29900000"/>
    <n v="20780114029"/>
    <n v="11110"/>
    <x v="0"/>
    <x v="1"/>
    <n v="1870397.3023402339"/>
    <n v="694.98709127090297"/>
    <x v="1"/>
    <n v="1661111.111111111"/>
    <n v="1154450779.3888888"/>
  </r>
  <r>
    <n v="100"/>
    <n v="101"/>
    <x v="98"/>
    <n v="44400000"/>
    <n v="20710970132"/>
    <n v="722"/>
    <x v="7"/>
    <x v="6"/>
    <n v="28685554.199445982"/>
    <n v="466.46329126126125"/>
    <x v="6"/>
    <n v="4036363.6363636362"/>
    <n v="1882815466.5454545"/>
  </r>
  <r>
    <n v="101"/>
    <n v="102"/>
    <x v="99"/>
    <n v="11500000"/>
    <n v="20650907165"/>
    <n v="29223"/>
    <x v="9"/>
    <x v="10"/>
    <n v="706666.22745782428"/>
    <n v="1795.731057826087"/>
    <x v="10"/>
    <n v="884615.38461538462"/>
    <n v="1588531320.3846154"/>
  </r>
  <r>
    <n v="102"/>
    <n v="103"/>
    <x v="100"/>
    <n v="29000000"/>
    <n v="20560950991"/>
    <n v="21"/>
    <x v="0"/>
    <x v="4"/>
    <n v="979092904.33333337"/>
    <n v="708.99831003448276"/>
    <x v="4"/>
    <n v="4142857.1428571427"/>
    <n v="2937278713"/>
  </r>
  <r>
    <n v="103"/>
    <n v="104"/>
    <x v="101"/>
    <n v="37400000"/>
    <n v="20481763979"/>
    <n v="936"/>
    <x v="3"/>
    <x v="2"/>
    <n v="21882226.4732906"/>
    <n v="547.64074810160423"/>
    <x v="2"/>
    <n v="3740000"/>
    <n v="2048176397.9000001"/>
  </r>
  <r>
    <n v="104"/>
    <n v="105"/>
    <x v="102"/>
    <n v="19100000"/>
    <n v="20348395082"/>
    <n v="702"/>
    <x v="6"/>
    <x v="16"/>
    <n v="28986317.780626781"/>
    <n v="1065.3609990575917"/>
    <x v="16"/>
    <n v="3820000"/>
    <n v="4069679016.4000001"/>
  </r>
  <r>
    <n v="105"/>
    <n v="106"/>
    <x v="103"/>
    <n v="13200000"/>
    <n v="20330493553"/>
    <n v="235"/>
    <x v="0"/>
    <x v="11"/>
    <n v="86512738.523404256"/>
    <n v="1540.1889055303029"/>
    <x v="11"/>
    <n v="880000"/>
    <n v="1355366236.8666666"/>
  </r>
  <r>
    <n v="106"/>
    <n v="107"/>
    <x v="104"/>
    <n v="33800000"/>
    <n v="20285993947"/>
    <n v="7272"/>
    <x v="0"/>
    <x v="7"/>
    <n v="2789603.1280253027"/>
    <n v="600.1773357100592"/>
    <x v="7"/>
    <n v="2414285.7142857141"/>
    <n v="1448999567.6428571"/>
  </r>
  <r>
    <n v="107"/>
    <n v="108"/>
    <x v="105"/>
    <n v="27500000"/>
    <n v="20270757904"/>
    <n v="238"/>
    <x v="0"/>
    <x v="8"/>
    <n v="85171251.697478995"/>
    <n v="737.11846923636358"/>
    <x v="8"/>
    <n v="2291666.6666666665"/>
    <n v="1689229825.3333333"/>
  </r>
  <r>
    <n v="108"/>
    <n v="109"/>
    <x v="106"/>
    <n v="43000000"/>
    <n v="20019473962"/>
    <n v="4064"/>
    <x v="5"/>
    <x v="3"/>
    <n v="4926051.6638779528"/>
    <n v="465.56916190697672"/>
    <x v="3"/>
    <n v="4777777.777777778"/>
    <n v="2224385995.7777777"/>
  </r>
  <r>
    <n v="109"/>
    <n v="110"/>
    <x v="107"/>
    <n v="21200000"/>
    <n v="20004403352"/>
    <n v="7985"/>
    <x v="5"/>
    <x v="1"/>
    <n v="2505247.7585472763"/>
    <n v="943.60393169811323"/>
    <x v="1"/>
    <n v="1177777.7777777778"/>
    <n v="1111355741.7777777"/>
  </r>
  <r>
    <n v="110"/>
    <n v="111"/>
    <x v="108"/>
    <n v="26300000"/>
    <n v="19998524070"/>
    <n v="6737"/>
    <x v="0"/>
    <x v="5"/>
    <n v="2968461.3433278906"/>
    <n v="760.40015475285168"/>
    <x v="5"/>
    <n v="1547058.8235294118"/>
    <n v="1176383768.8235295"/>
  </r>
  <r>
    <n v="111"/>
    <n v="112"/>
    <x v="109"/>
    <n v="26700000"/>
    <n v="19979785524"/>
    <n v="28853"/>
    <x v="5"/>
    <x v="0"/>
    <n v="692468.2190413475"/>
    <n v="748.30657393258423"/>
    <x v="0"/>
    <n v="1405263.1578947369"/>
    <n v="1051567659.1578947"/>
  </r>
  <r>
    <n v="112"/>
    <n v="113"/>
    <x v="110"/>
    <n v="15700000"/>
    <n v="19887333818"/>
    <n v="29807"/>
    <x v="5"/>
    <x v="9"/>
    <n v="667203.46958768077"/>
    <n v="1266.7091603821657"/>
    <x v="9"/>
    <n v="785000"/>
    <n v="994366690.89999998"/>
  </r>
  <r>
    <n v="113"/>
    <n v="114"/>
    <x v="111"/>
    <n v="24800000"/>
    <n v="19815644789"/>
    <n v="104"/>
    <x v="0"/>
    <x v="12"/>
    <n v="190535046.04807693"/>
    <n v="799.01793504032253"/>
    <x v="12"/>
    <n v="1550000"/>
    <n v="1238477799.3125"/>
  </r>
  <r>
    <n v="114"/>
    <n v="115"/>
    <x v="112"/>
    <n v="30000000"/>
    <n v="19780472075"/>
    <n v="163"/>
    <x v="5"/>
    <x v="4"/>
    <n v="121352589.41717792"/>
    <n v="659.34906916666671"/>
    <x v="4"/>
    <n v="4285714.2857142854"/>
    <n v="2825781725"/>
  </r>
  <r>
    <n v="115"/>
    <n v="116"/>
    <x v="113"/>
    <n v="34500000"/>
    <n v="19675534854"/>
    <n v="5422"/>
    <x v="7"/>
    <x v="10"/>
    <n v="3628833.4293618589"/>
    <n v="570.30535808695652"/>
    <x v="10"/>
    <n v="2653846.153846154"/>
    <n v="1513502681.0769231"/>
  </r>
  <r>
    <n v="116"/>
    <n v="117"/>
    <x v="114"/>
    <n v="17800000"/>
    <n v="19650537182"/>
    <n v="177"/>
    <x v="0"/>
    <x v="11"/>
    <n v="111019984.07909605"/>
    <n v="1103.9627630337079"/>
    <x v="11"/>
    <n v="1186666.6666666667"/>
    <n v="1310035812.1333334"/>
  </r>
  <r>
    <n v="117"/>
    <n v="118"/>
    <x v="115"/>
    <n v="73700000"/>
    <n v="19590473596"/>
    <n v="2122"/>
    <x v="0"/>
    <x v="10"/>
    <n v="9232079.9227144197"/>
    <n v="265.81375299864317"/>
    <x v="10"/>
    <n v="5669230.769230769"/>
    <n v="1506959507.3846154"/>
  </r>
  <r>
    <n v="118"/>
    <n v="119"/>
    <x v="116"/>
    <n v="14500000"/>
    <n v="19565971464"/>
    <n v="143"/>
    <x v="0"/>
    <x v="12"/>
    <n v="136824975.27272728"/>
    <n v="1349.3773423448276"/>
    <x v="12"/>
    <n v="906250"/>
    <n v="1222873216.5"/>
  </r>
  <r>
    <n v="119"/>
    <n v="120"/>
    <x v="117"/>
    <n v="32100000"/>
    <n v="19508008622"/>
    <n v="338"/>
    <x v="1"/>
    <x v="5"/>
    <n v="57716001.840236686"/>
    <n v="607.72612529595017"/>
    <x v="5"/>
    <n v="1888235.294117647"/>
    <n v="1147529918.9411764"/>
  </r>
  <r>
    <n v="120"/>
    <n v="121"/>
    <x v="118"/>
    <n v="18100000"/>
    <n v="19359121296"/>
    <n v="6012"/>
    <x v="0"/>
    <x v="6"/>
    <n v="3220080.0558882235"/>
    <n v="1069.5647124861878"/>
    <x v="6"/>
    <n v="1645454.5454545454"/>
    <n v="1759920117.8181818"/>
  </r>
  <r>
    <n v="121"/>
    <n v="122"/>
    <x v="119"/>
    <n v="42200000"/>
    <n v="19238935770"/>
    <n v="577"/>
    <x v="5"/>
    <x v="14"/>
    <n v="33343042.928942807"/>
    <n v="455.89895189573457"/>
    <x v="14"/>
    <n v="5275000"/>
    <n v="2404866971.25"/>
  </r>
  <r>
    <n v="122"/>
    <n v="123"/>
    <x v="120"/>
    <n v="46500000"/>
    <n v="19155168575"/>
    <n v="17002"/>
    <x v="5"/>
    <x v="6"/>
    <n v="1126642.0759322434"/>
    <n v="411.93910913978493"/>
    <x v="6"/>
    <n v="4227272.7272727275"/>
    <n v="1741378961.3636363"/>
  </r>
  <r>
    <n v="123"/>
    <n v="124"/>
    <x v="121"/>
    <n v="26400000"/>
    <n v="19050281081"/>
    <n v="3642"/>
    <x v="7"/>
    <x v="10"/>
    <n v="5230719.681768259"/>
    <n v="721.60155609848482"/>
    <x v="10"/>
    <n v="2030769.2307692308"/>
    <n v="1465406237"/>
  </r>
  <r>
    <n v="124"/>
    <n v="125"/>
    <x v="122"/>
    <n v="17800000"/>
    <n v="18922831360"/>
    <n v="3008"/>
    <x v="3"/>
    <x v="15"/>
    <n v="6290834.8936170209"/>
    <n v="1063.080413483146"/>
    <x v="15"/>
    <n v="4450000"/>
    <n v="4730707840"/>
  </r>
  <r>
    <n v="125"/>
    <n v="126"/>
    <x v="123"/>
    <n v="25200000"/>
    <n v="18901031758"/>
    <n v="118"/>
    <x v="0"/>
    <x v="12"/>
    <n v="160178235.23728815"/>
    <n v="750.04094277777779"/>
    <x v="12"/>
    <n v="1575000"/>
    <n v="1181314484.875"/>
  </r>
  <r>
    <n v="126"/>
    <n v="127"/>
    <x v="124"/>
    <n v="26500000"/>
    <n v="18770165069"/>
    <n v="1602"/>
    <x v="0"/>
    <x v="5"/>
    <n v="11716707.284019975"/>
    <n v="708.3081158113207"/>
    <x v="5"/>
    <n v="1558823.5294117648"/>
    <n v="1104127357"/>
  </r>
  <r>
    <n v="127"/>
    <n v="128"/>
    <x v="125"/>
    <n v="36200000"/>
    <n v="18587225564"/>
    <n v="99"/>
    <x v="0"/>
    <x v="0"/>
    <n v="187749753.17171717"/>
    <n v="513.45926972375696"/>
    <x v="0"/>
    <n v="1905263.1578947369"/>
    <n v="978275029.68421054"/>
  </r>
  <r>
    <n v="128"/>
    <n v="129"/>
    <x v="126"/>
    <n v="14100000"/>
    <n v="18550458611"/>
    <n v="178"/>
    <x v="0"/>
    <x v="7"/>
    <n v="104216059.61235955"/>
    <n v="1315.6353624822696"/>
    <x v="7"/>
    <n v="1007142.8571428572"/>
    <n v="1325032757.9285715"/>
  </r>
  <r>
    <n v="129"/>
    <n v="130"/>
    <x v="127"/>
    <n v="21100000"/>
    <n v="18126808736"/>
    <n v="8257"/>
    <x v="0"/>
    <x v="10"/>
    <n v="2195326.236647693"/>
    <n v="859.09046142180091"/>
    <x v="10"/>
    <n v="1623076.923076923"/>
    <n v="1394369902.7692308"/>
  </r>
  <r>
    <n v="130"/>
    <n v="131"/>
    <x v="128"/>
    <n v="21100000"/>
    <n v="18099600022"/>
    <n v="48263"/>
    <x v="3"/>
    <x v="3"/>
    <n v="375020.20226674678"/>
    <n v="857.80094890995258"/>
    <x v="3"/>
    <n v="2344444.4444444445"/>
    <n v="2011066669.1111112"/>
  </r>
  <r>
    <n v="131"/>
    <n v="132"/>
    <x v="129"/>
    <n v="20200000"/>
    <n v="17860330729"/>
    <n v="7493"/>
    <x v="3"/>
    <x v="7"/>
    <n v="2383602.1258507939"/>
    <n v="884.17478856435639"/>
    <x v="7"/>
    <n v="1442857.142857143"/>
    <n v="1275737909.2142856"/>
  </r>
  <r>
    <n v="132"/>
    <n v="133"/>
    <x v="130"/>
    <n v="25700000"/>
    <n v="17838306451"/>
    <n v="120"/>
    <x v="0"/>
    <x v="8"/>
    <n v="148652553.75833333"/>
    <n v="694.0975272762646"/>
    <x v="8"/>
    <n v="2141666.6666666665"/>
    <n v="1486525537.5833333"/>
  </r>
  <r>
    <n v="133"/>
    <n v="134"/>
    <x v="131"/>
    <n v="14000000"/>
    <n v="17557695746"/>
    <n v="93640"/>
    <x v="5"/>
    <x v="4"/>
    <n v="187502.09041008117"/>
    <n v="1254.1211247142858"/>
    <x v="4"/>
    <n v="2000000"/>
    <n v="2508242249.4285712"/>
  </r>
  <r>
    <n v="134"/>
    <n v="135"/>
    <x v="132"/>
    <n v="32100000"/>
    <n v="17427689200"/>
    <n v="9884"/>
    <x v="5"/>
    <x v="1"/>
    <n v="1763222.2986645084"/>
    <n v="542.9186666666667"/>
    <x v="1"/>
    <n v="1783333.3333333333"/>
    <n v="968204955.55555558"/>
  </r>
  <r>
    <n v="135"/>
    <n v="136"/>
    <x v="133"/>
    <n v="36100000"/>
    <n v="17419748354"/>
    <n v="695"/>
    <x v="5"/>
    <x v="14"/>
    <n v="25064386.120863311"/>
    <n v="482.54150565096955"/>
    <x v="14"/>
    <n v="4512500"/>
    <n v="2177468544.25"/>
  </r>
  <r>
    <n v="137"/>
    <n v="138"/>
    <x v="134"/>
    <n v="33700000"/>
    <n v="17230651240"/>
    <n v="4210"/>
    <x v="2"/>
    <x v="6"/>
    <n v="4092791.2684085509"/>
    <n v="511.29528902077152"/>
    <x v="6"/>
    <n v="3063636.3636363638"/>
    <n v="1566422840"/>
  </r>
  <r>
    <n v="138"/>
    <n v="139"/>
    <x v="135"/>
    <n v="27800000"/>
    <n v="17173454323"/>
    <n v="505"/>
    <x v="1"/>
    <x v="6"/>
    <n v="34006840.24356436"/>
    <n v="617.75015550359717"/>
    <x v="6"/>
    <n v="2527272.7272727271"/>
    <n v="1561223120.2727273"/>
  </r>
  <r>
    <n v="139"/>
    <n v="140"/>
    <x v="136"/>
    <n v="23500000"/>
    <n v="17134012330"/>
    <n v="434"/>
    <x v="0"/>
    <x v="1"/>
    <n v="39479291.082949311"/>
    <n v="729.10690765957452"/>
    <x v="1"/>
    <n v="1305555.5555555555"/>
    <n v="951889573.88888884"/>
  </r>
  <r>
    <n v="140"/>
    <n v="141"/>
    <x v="137"/>
    <n v="22300000"/>
    <n v="17084720246"/>
    <n v="1169"/>
    <x v="3"/>
    <x v="11"/>
    <n v="14614816.292557742"/>
    <n v="766.13095273542604"/>
    <x v="11"/>
    <n v="1486666.6666666667"/>
    <n v="1138981349.7333333"/>
  </r>
  <r>
    <n v="141"/>
    <n v="142"/>
    <x v="138"/>
    <n v="25100000"/>
    <n v="16994708151"/>
    <n v="707"/>
    <x v="0"/>
    <x v="12"/>
    <n v="24037776.734087694"/>
    <n v="677.08000601593631"/>
    <x v="12"/>
    <n v="1568750"/>
    <n v="1062169259.4375"/>
  </r>
  <r>
    <n v="142"/>
    <n v="143"/>
    <x v="139"/>
    <n v="16100000"/>
    <n v="16949610714"/>
    <n v="606"/>
    <x v="6"/>
    <x v="15"/>
    <n v="27969654.643564355"/>
    <n v="1052.7708518012423"/>
    <x v="15"/>
    <n v="4025000"/>
    <n v="4237402678.5"/>
  </r>
  <r>
    <n v="143"/>
    <n v="144"/>
    <x v="140"/>
    <n v="29200000"/>
    <n v="16804461102"/>
    <n v="4762"/>
    <x v="0"/>
    <x v="0"/>
    <n v="3528866.2540949183"/>
    <n v="575.49524321917806"/>
    <x v="0"/>
    <n v="1536842.105263158"/>
    <n v="884445321.15789473"/>
  </r>
  <r>
    <n v="144"/>
    <n v="145"/>
    <x v="141"/>
    <n v="30700000"/>
    <n v="16798836162"/>
    <n v="8627"/>
    <x v="6"/>
    <x v="0"/>
    <n v="1947239.615393532"/>
    <n v="547.1933603257329"/>
    <x v="0"/>
    <n v="1615789.4736842106"/>
    <n v="884149271.68421054"/>
  </r>
  <r>
    <n v="145"/>
    <n v="146"/>
    <x v="142"/>
    <n v="17400000"/>
    <n v="16774817862"/>
    <n v="5462"/>
    <x v="0"/>
    <x v="6"/>
    <n v="3071185.9871841818"/>
    <n v="964.06999206896546"/>
    <x v="6"/>
    <n v="1581818.1818181819"/>
    <n v="1524983442"/>
  </r>
  <r>
    <n v="146"/>
    <n v="147"/>
    <x v="143"/>
    <n v="25600000"/>
    <n v="16730963436"/>
    <n v="238"/>
    <x v="0"/>
    <x v="9"/>
    <n v="70298165.697478995"/>
    <n v="653.55325921874999"/>
    <x v="9"/>
    <n v="1280000"/>
    <n v="836548171.79999995"/>
  </r>
  <r>
    <n v="147"/>
    <n v="148"/>
    <x v="144"/>
    <n v="8930000"/>
    <n v="16690512755"/>
    <n v="95914"/>
    <x v="5"/>
    <x v="12"/>
    <n v="174015.39665742227"/>
    <n v="1869.0383824188129"/>
    <x v="12"/>
    <n v="558125"/>
    <n v="1043157047.1875"/>
  </r>
  <r>
    <n v="148"/>
    <n v="149"/>
    <x v="145"/>
    <n v="18900000"/>
    <n v="16582763026"/>
    <n v="672"/>
    <x v="10"/>
    <x v="16"/>
    <n v="24676730.693452381"/>
    <n v="877.39486910052915"/>
    <x v="16"/>
    <n v="3780000"/>
    <n v="3316552605.1999998"/>
  </r>
  <r>
    <n v="149"/>
    <n v="150"/>
    <x v="146"/>
    <n v="39800000"/>
    <n v="16502312582"/>
    <n v="4589"/>
    <x v="2"/>
    <x v="9"/>
    <n v="3596058.5273480061"/>
    <n v="414.63096939698494"/>
    <x v="9"/>
    <n v="1990000"/>
    <n v="825115629.10000002"/>
  </r>
  <r>
    <n v="150"/>
    <n v="151"/>
    <x v="147"/>
    <n v="24500000"/>
    <n v="16364615455"/>
    <n v="372"/>
    <x v="0"/>
    <x v="11"/>
    <n v="43990901.760752685"/>
    <n v="667.9434879591837"/>
    <x v="11"/>
    <n v="1633333.3333333333"/>
    <n v="1090974363.6666667"/>
  </r>
  <r>
    <n v="151"/>
    <n v="152"/>
    <x v="148"/>
    <n v="20400000"/>
    <n v="16308908370"/>
    <n v="54"/>
    <x v="0"/>
    <x v="9"/>
    <n v="302016821.66666669"/>
    <n v="799.45629264705883"/>
    <x v="9"/>
    <n v="1020000"/>
    <n v="815445418.5"/>
  </r>
  <r>
    <n v="152"/>
    <n v="153"/>
    <x v="149"/>
    <n v="10500000"/>
    <n v="16159144153"/>
    <n v="136"/>
    <x v="0"/>
    <x v="7"/>
    <n v="118817236.41911764"/>
    <n v="1538.9661098095239"/>
    <x v="7"/>
    <n v="750000"/>
    <n v="1154224582.3571429"/>
  </r>
  <r>
    <n v="153"/>
    <n v="154"/>
    <x v="150"/>
    <n v="44900000"/>
    <n v="16154751854"/>
    <n v="4018"/>
    <x v="5"/>
    <x v="0"/>
    <n v="4020595.2847187654"/>
    <n v="359.79402792873049"/>
    <x v="0"/>
    <n v="2363157.8947368423"/>
    <n v="850250097.57894742"/>
  </r>
  <r>
    <n v="154"/>
    <n v="155"/>
    <x v="151"/>
    <n v="30300000"/>
    <n v="16131404685"/>
    <n v="3843"/>
    <x v="2"/>
    <x v="2"/>
    <n v="4197607.2560499609"/>
    <n v="532.38959356435646"/>
    <x v="2"/>
    <n v="3030000"/>
    <n v="1613140468.5"/>
  </r>
  <r>
    <n v="155"/>
    <n v="156"/>
    <x v="152"/>
    <n v="25000000"/>
    <n v="16105744207"/>
    <n v="23791"/>
    <x v="0"/>
    <x v="1"/>
    <n v="676967.93774956919"/>
    <n v="644.22976828000003"/>
    <x v="1"/>
    <n v="1388888.888888889"/>
    <n v="894763567.05555558"/>
  </r>
  <r>
    <n v="156"/>
    <n v="157"/>
    <x v="153"/>
    <n v="36900000"/>
    <n v="16018445865"/>
    <n v="209"/>
    <x v="6"/>
    <x v="14"/>
    <n v="76643281.650717705"/>
    <n v="434.10422398373981"/>
    <x v="14"/>
    <n v="4612500"/>
    <n v="2002305733.125"/>
  </r>
  <r>
    <n v="157"/>
    <n v="158"/>
    <x v="154"/>
    <n v="29200000"/>
    <n v="15994167450"/>
    <n v="125"/>
    <x v="0"/>
    <x v="8"/>
    <n v="127953339.59999999"/>
    <n v="547.74546061643832"/>
    <x v="8"/>
    <n v="2433333.3333333335"/>
    <n v="1332847287.5"/>
  </r>
  <r>
    <n v="158"/>
    <n v="159"/>
    <x v="155"/>
    <n v="17900000"/>
    <n v="15937415314"/>
    <n v="1369"/>
    <x v="2"/>
    <x v="12"/>
    <n v="11641647.417092768"/>
    <n v="890.35839743016754"/>
    <x v="12"/>
    <n v="1118750"/>
    <n v="996088457.125"/>
  </r>
  <r>
    <n v="159"/>
    <n v="160"/>
    <x v="156"/>
    <n v="29000000"/>
    <n v="15919199568"/>
    <n v="5060"/>
    <x v="7"/>
    <x v="1"/>
    <n v="3146086.8711462449"/>
    <n v="548.93791613793098"/>
    <x v="1"/>
    <n v="1611111.111111111"/>
    <n v="884399976"/>
  </r>
  <r>
    <n v="160"/>
    <n v="161"/>
    <x v="157"/>
    <n v="30000000"/>
    <n v="15834294546"/>
    <n v="87"/>
    <x v="0"/>
    <x v="12"/>
    <n v="182003385.58620688"/>
    <n v="527.8098182"/>
    <x v="12"/>
    <n v="1875000"/>
    <n v="989643409.125"/>
  </r>
  <r>
    <n v="161"/>
    <n v="162"/>
    <x v="158"/>
    <n v="30700000"/>
    <n v="15817809026"/>
    <n v="6270"/>
    <x v="0"/>
    <x v="10"/>
    <n v="2522776.559170654"/>
    <n v="515.23807902280134"/>
    <x v="10"/>
    <n v="2361538.4615384615"/>
    <n v="1216754540.4615386"/>
  </r>
  <r>
    <n v="162"/>
    <n v="163"/>
    <x v="159"/>
    <n v="36700000"/>
    <n v="15801754186"/>
    <n v="3439"/>
    <x v="0"/>
    <x v="2"/>
    <n v="4594868.9113114281"/>
    <n v="430.56550915531335"/>
    <x v="2"/>
    <n v="3670000"/>
    <n v="1580175418.5999999"/>
  </r>
  <r>
    <n v="163"/>
    <n v="164"/>
    <x v="160"/>
    <n v="15800000"/>
    <n v="15797575634"/>
    <n v="4231"/>
    <x v="7"/>
    <x v="10"/>
    <n v="3733768.7624675017"/>
    <n v="999.84655911392406"/>
    <x v="10"/>
    <n v="1215384.6153846155"/>
    <n v="1215198125.6923077"/>
  </r>
  <r>
    <n v="164"/>
    <n v="165"/>
    <x v="161"/>
    <n v="27000000"/>
    <n v="15765845822"/>
    <n v="2475"/>
    <x v="5"/>
    <x v="6"/>
    <n v="6370038.7159595955"/>
    <n v="583.92021562962964"/>
    <x v="6"/>
    <n v="2454545.4545454546"/>
    <n v="1433258711.090909"/>
  </r>
  <r>
    <n v="165"/>
    <n v="166"/>
    <x v="162"/>
    <n v="13300000"/>
    <n v="15748182269"/>
    <n v="10475"/>
    <x v="3"/>
    <x v="3"/>
    <n v="1503406.4218615752"/>
    <n v="1184.07385481203"/>
    <x v="3"/>
    <n v="1477777.7777777778"/>
    <n v="1749798029.8888888"/>
  </r>
  <r>
    <n v="166"/>
    <n v="167"/>
    <x v="163"/>
    <n v="13300000"/>
    <n v="15728169121"/>
    <n v="391"/>
    <x v="5"/>
    <x v="6"/>
    <n v="40225496.473145783"/>
    <n v="1182.5691068421052"/>
    <x v="6"/>
    <n v="1209090.9090909092"/>
    <n v="1429833556.4545455"/>
  </r>
  <r>
    <n v="167"/>
    <n v="168"/>
    <x v="164"/>
    <n v="58900000"/>
    <n v="15546930951"/>
    <n v="368"/>
    <x v="4"/>
    <x v="12"/>
    <n v="42247094.975543477"/>
    <n v="263.95468507640066"/>
    <x v="12"/>
    <n v="3681250"/>
    <n v="971683184.4375"/>
  </r>
  <r>
    <n v="168"/>
    <n v="169"/>
    <x v="165"/>
    <n v="23400000"/>
    <n v="15524835660"/>
    <n v="363"/>
    <x v="0"/>
    <x v="10"/>
    <n v="42768142.314049587"/>
    <n v="663.45451538461543"/>
    <x v="10"/>
    <n v="1800000"/>
    <n v="1194218127.6923077"/>
  </r>
  <r>
    <n v="169"/>
    <n v="170"/>
    <x v="166"/>
    <n v="7890000"/>
    <n v="15511361529"/>
    <n v="3038"/>
    <x v="5"/>
    <x v="10"/>
    <n v="5105780.6217906522"/>
    <n v="1965.9520315589355"/>
    <x v="10"/>
    <n v="606923.07692307688"/>
    <n v="1193181656.0769231"/>
  </r>
  <r>
    <n v="170"/>
    <n v="171"/>
    <x v="167"/>
    <n v="18700000"/>
    <n v="15509555710"/>
    <n v="77"/>
    <x v="0"/>
    <x v="1"/>
    <n v="201422801.42857143"/>
    <n v="829.3880058823529"/>
    <x v="1"/>
    <n v="1038888.8888888889"/>
    <n v="861641983.88888884"/>
  </r>
  <r>
    <n v="171"/>
    <n v="172"/>
    <x v="168"/>
    <n v="35600000"/>
    <n v="15504494143"/>
    <n v="8911"/>
    <x v="2"/>
    <x v="12"/>
    <n v="1739927.521378072"/>
    <n v="435.51949839887641"/>
    <x v="12"/>
    <n v="2225000"/>
    <n v="969030883.9375"/>
  </r>
  <r>
    <n v="172"/>
    <n v="173"/>
    <x v="169"/>
    <n v="11800000"/>
    <n v="15441838450"/>
    <n v="201"/>
    <x v="0"/>
    <x v="7"/>
    <n v="76825066.915422887"/>
    <n v="1308.630377118644"/>
    <x v="7"/>
    <n v="842857.14285714284"/>
    <n v="1102988460.7142856"/>
  </r>
  <r>
    <n v="173"/>
    <n v="174"/>
    <x v="170"/>
    <n v="17200000"/>
    <n v="15441752708"/>
    <n v="153181"/>
    <x v="7"/>
    <x v="0"/>
    <n v="100807.23267245937"/>
    <n v="897.77632023255819"/>
    <x v="0"/>
    <n v="905263.15789473685"/>
    <n v="812723826.73684216"/>
  </r>
  <r>
    <n v="174"/>
    <n v="175"/>
    <x v="171"/>
    <n v="36900000"/>
    <n v="15307321273"/>
    <n v="1815"/>
    <x v="7"/>
    <x v="2"/>
    <n v="8433785.8253443521"/>
    <n v="414.83255482384823"/>
    <x v="2"/>
    <n v="3690000"/>
    <n v="1530732127.3"/>
  </r>
  <r>
    <n v="175"/>
    <n v="176"/>
    <x v="172"/>
    <n v="25800000"/>
    <n v="15293265339"/>
    <n v="1685"/>
    <x v="7"/>
    <x v="7"/>
    <n v="9076121.8629080113"/>
    <n v="592.76222244186044"/>
    <x v="7"/>
    <n v="1842857.142857143"/>
    <n v="1092376095.6428571"/>
  </r>
  <r>
    <n v="176"/>
    <n v="177"/>
    <x v="173"/>
    <n v="23500000"/>
    <n v="15273859533"/>
    <n v="1077"/>
    <x v="3"/>
    <x v="6"/>
    <n v="14181856.576601671"/>
    <n v="649.95146948936167"/>
    <x v="6"/>
    <n v="2136363.6363636362"/>
    <n v="1388532684.8181818"/>
  </r>
  <r>
    <n v="177"/>
    <n v="178"/>
    <x v="174"/>
    <n v="33600000"/>
    <n v="15241121694"/>
    <n v="7395"/>
    <x v="7"/>
    <x v="5"/>
    <n v="2061003.6097363082"/>
    <n v="453.6048123214286"/>
    <x v="5"/>
    <n v="1976470.5882352942"/>
    <n v="896536570.2352941"/>
  </r>
  <r>
    <n v="178"/>
    <n v="179"/>
    <x v="175"/>
    <n v="21400000"/>
    <n v="15232295427"/>
    <n v="1108"/>
    <x v="0"/>
    <x v="10"/>
    <n v="13747559.049638988"/>
    <n v="711.78950593457944"/>
    <x v="10"/>
    <n v="1646153.8461538462"/>
    <n v="1171715032.8461537"/>
  </r>
  <r>
    <n v="179"/>
    <n v="180"/>
    <x v="176"/>
    <n v="14400000"/>
    <n v="15227993247"/>
    <n v="80390"/>
    <x v="5"/>
    <x v="7"/>
    <n v="189426.46158726211"/>
    <n v="1057.4995310416666"/>
    <x v="7"/>
    <n v="1028571.4285714285"/>
    <n v="1087713803.3571429"/>
  </r>
  <r>
    <n v="180"/>
    <n v="181"/>
    <x v="177"/>
    <n v="12900000"/>
    <n v="15101019022"/>
    <n v="136"/>
    <x v="0"/>
    <x v="12"/>
    <n v="111036904.57352941"/>
    <n v="1170.621629612403"/>
    <x v="12"/>
    <n v="806250"/>
    <n v="943813688.875"/>
  </r>
  <r>
    <n v="181"/>
    <n v="182"/>
    <x v="178"/>
    <n v="34200000"/>
    <n v="15056762678"/>
    <n v="257886"/>
    <x v="9"/>
    <x v="0"/>
    <n v="58385.343438573633"/>
    <n v="440.25621865497078"/>
    <x v="0"/>
    <n v="1800000"/>
    <n v="792461193.57894742"/>
  </r>
  <r>
    <n v="182"/>
    <n v="183"/>
    <x v="179"/>
    <n v="10100000"/>
    <n v="15017638068"/>
    <n v="2398"/>
    <x v="3"/>
    <x v="7"/>
    <n v="6262568.0016680565"/>
    <n v="1486.8948582178218"/>
    <x v="7"/>
    <n v="721428.57142857148"/>
    <n v="1072688433.4285715"/>
  </r>
  <r>
    <n v="183"/>
    <n v="184"/>
    <x v="180"/>
    <n v="29100000"/>
    <n v="15011751869"/>
    <n v="163510"/>
    <x v="9"/>
    <x v="1"/>
    <n v="91809.380888019077"/>
    <n v="515.86776182130586"/>
    <x v="1"/>
    <n v="1616666.6666666667"/>
    <n v="833986214.94444442"/>
  </r>
  <r>
    <n v="184"/>
    <n v="185"/>
    <x v="181"/>
    <n v="22800000"/>
    <n v="14988431395"/>
    <n v="172"/>
    <x v="3"/>
    <x v="5"/>
    <n v="87142042.994186044"/>
    <n v="657.38734188596493"/>
    <x v="5"/>
    <n v="1341176.4705882352"/>
    <n v="881672435"/>
  </r>
  <r>
    <n v="185"/>
    <n v="186"/>
    <x v="182"/>
    <n v="10900000"/>
    <n v="14960422456"/>
    <n v="746"/>
    <x v="6"/>
    <x v="15"/>
    <n v="20054185.597855229"/>
    <n v="1372.5158216513762"/>
    <x v="15"/>
    <n v="2725000"/>
    <n v="3740105614"/>
  </r>
  <r>
    <n v="186"/>
    <n v="187"/>
    <x v="183"/>
    <n v="14600000"/>
    <n v="14947769916"/>
    <n v="1381"/>
    <x v="6"/>
    <x v="16"/>
    <n v="10823873.943519188"/>
    <n v="1023.8198572602739"/>
    <x v="16"/>
    <n v="2920000"/>
    <n v="2989553983.1999998"/>
  </r>
  <r>
    <n v="187"/>
    <n v="188"/>
    <x v="184"/>
    <n v="31300000"/>
    <n v="14875629871"/>
    <n v="146"/>
    <x v="5"/>
    <x v="6"/>
    <n v="101887875.82876712"/>
    <n v="475.25974028753996"/>
    <x v="6"/>
    <n v="2845454.5454545454"/>
    <n v="1352329988.2727273"/>
  </r>
  <r>
    <n v="188"/>
    <n v="189"/>
    <x v="185"/>
    <n v="26700000"/>
    <n v="14872023832"/>
    <n v="536"/>
    <x v="0"/>
    <x v="12"/>
    <n v="27746313.119402986"/>
    <n v="557.00463790262177"/>
    <x v="12"/>
    <n v="1668750"/>
    <n v="929501489.5"/>
  </r>
  <r>
    <n v="189"/>
    <n v="190"/>
    <x v="186"/>
    <n v="16100000"/>
    <n v="14848903564"/>
    <n v="1133"/>
    <x v="2"/>
    <x v="8"/>
    <n v="13105828.388349514"/>
    <n v="922.29214683229816"/>
    <x v="8"/>
    <n v="1341666.6666666667"/>
    <n v="1237408630.3333333"/>
  </r>
  <r>
    <n v="190"/>
    <n v="191"/>
    <x v="187"/>
    <n v="24700000"/>
    <n v="14822220945"/>
    <n v="25"/>
    <x v="0"/>
    <x v="0"/>
    <n v="592888837.79999995"/>
    <n v="600.08991680161944"/>
    <x v="0"/>
    <n v="1300000"/>
    <n v="780116891.84210527"/>
  </r>
  <r>
    <n v="191"/>
    <n v="192"/>
    <x v="188"/>
    <n v="22600000"/>
    <n v="14741611081"/>
    <n v="763"/>
    <x v="5"/>
    <x v="2"/>
    <n v="19320591.193971168"/>
    <n v="652.28367615044249"/>
    <x v="2"/>
    <n v="2260000"/>
    <n v="1474161108.0999999"/>
  </r>
  <r>
    <n v="192"/>
    <n v="193"/>
    <x v="189"/>
    <n v="20700000"/>
    <n v="14734971617"/>
    <n v="1579"/>
    <x v="5"/>
    <x v="2"/>
    <n v="9331837.6295123491"/>
    <n v="711.83437763285019"/>
    <x v="2"/>
    <n v="2070000"/>
    <n v="1473497161.7"/>
  </r>
  <r>
    <n v="193"/>
    <n v="194"/>
    <x v="190"/>
    <n v="29400000"/>
    <n v="14668889695"/>
    <n v="481"/>
    <x v="6"/>
    <x v="11"/>
    <n v="30496652.172557171"/>
    <n v="498.94182636054421"/>
    <x v="11"/>
    <n v="1960000"/>
    <n v="977925979.66666663"/>
  </r>
  <r>
    <n v="194"/>
    <n v="195"/>
    <x v="191"/>
    <n v="18700000"/>
    <n v="14632787311"/>
    <n v="61744"/>
    <x v="5"/>
    <x v="1"/>
    <n v="236991.24305195647"/>
    <n v="782.50199524064169"/>
    <x v="1"/>
    <n v="1038888.8888888889"/>
    <n v="812932628.38888884"/>
  </r>
  <r>
    <n v="195"/>
    <n v="196"/>
    <x v="192"/>
    <n v="23300000"/>
    <n v="14549879967"/>
    <n v="5902"/>
    <x v="7"/>
    <x v="6"/>
    <n v="2465245.6738393763"/>
    <n v="624.45836768240338"/>
    <x v="6"/>
    <n v="2118181.8181818184"/>
    <n v="1322716360.6363637"/>
  </r>
  <r>
    <n v="196"/>
    <n v="197"/>
    <x v="193"/>
    <n v="17200000"/>
    <n v="14534856183"/>
    <n v="4685"/>
    <x v="7"/>
    <x v="10"/>
    <n v="3102423.9451440768"/>
    <n v="845.0497780813954"/>
    <x v="10"/>
    <n v="1323076.923076923"/>
    <n v="1118065860.2307692"/>
  </r>
  <r>
    <n v="197"/>
    <n v="198"/>
    <x v="194"/>
    <n v="14600000"/>
    <n v="14406350201"/>
    <n v="3718"/>
    <x v="5"/>
    <x v="5"/>
    <n v="3874757.9884346421"/>
    <n v="986.73631513698626"/>
    <x v="5"/>
    <n v="858823.5294117647"/>
    <n v="847432364.7647059"/>
  </r>
  <r>
    <n v="198"/>
    <n v="199"/>
    <x v="195"/>
    <n v="23300000"/>
    <n v="14366178751"/>
    <n v="1021"/>
    <x v="3"/>
    <x v="6"/>
    <n v="14070694.173359452"/>
    <n v="616.5741953218884"/>
    <x v="6"/>
    <n v="2118181.8181818184"/>
    <n v="1306016250.090909"/>
  </r>
  <r>
    <n v="199"/>
    <n v="200"/>
    <x v="196"/>
    <n v="27600000"/>
    <n v="14356230404"/>
    <n v="58"/>
    <x v="0"/>
    <x v="12"/>
    <n v="247521213.86206895"/>
    <n v="520.15327550724635"/>
    <x v="12"/>
    <n v="1725000"/>
    <n v="897264400.25"/>
  </r>
  <r>
    <n v="200"/>
    <n v="201"/>
    <x v="197"/>
    <n v="17000000"/>
    <n v="14347943068"/>
    <n v="4913"/>
    <x v="5"/>
    <x v="15"/>
    <n v="2920403.6368817422"/>
    <n v="843.99665105882355"/>
    <x v="15"/>
    <n v="4250000"/>
    <n v="3586985767"/>
  </r>
  <r>
    <n v="201"/>
    <n v="202"/>
    <x v="198"/>
    <n v="17000000"/>
    <n v="14308657223"/>
    <n v="96"/>
    <x v="0"/>
    <x v="12"/>
    <n v="149048512.73958334"/>
    <n v="841.68571899999995"/>
    <x v="12"/>
    <n v="1062500"/>
    <n v="894291076.4375"/>
  </r>
  <r>
    <n v="202"/>
    <n v="203"/>
    <x v="199"/>
    <n v="13400000"/>
    <n v="14287683142"/>
    <n v="8226"/>
    <x v="5"/>
    <x v="8"/>
    <n v="1736893.1609530756"/>
    <n v="1066.2450105970149"/>
    <x v="8"/>
    <n v="1116666.6666666667"/>
    <n v="1190640261.8333333"/>
  </r>
  <r>
    <n v="203"/>
    <n v="204"/>
    <x v="200"/>
    <n v="25700000"/>
    <n v="14285926489"/>
    <n v="9494"/>
    <x v="9"/>
    <x v="3"/>
    <n v="1504732.0927954498"/>
    <n v="555.87262603112845"/>
    <x v="3"/>
    <n v="2855555.5555555555"/>
    <n v="1587325165.4444444"/>
  </r>
  <r>
    <n v="204"/>
    <n v="205"/>
    <x v="201"/>
    <n v="47400000"/>
    <n v="14250671651"/>
    <n v="2024"/>
    <x v="7"/>
    <x v="8"/>
    <n v="7040845.677371541"/>
    <n v="300.64708124472571"/>
    <x v="8"/>
    <n v="3950000"/>
    <n v="1187555970.9166667"/>
  </r>
  <r>
    <n v="205"/>
    <n v="206"/>
    <x v="202"/>
    <n v="20800000"/>
    <n v="14174193231"/>
    <n v="35232"/>
    <x v="9"/>
    <x v="8"/>
    <n v="402310.20751021797"/>
    <n v="681.45159764423079"/>
    <x v="8"/>
    <n v="1733333.3333333333"/>
    <n v="1181182769.25"/>
  </r>
  <r>
    <n v="206"/>
    <n v="207"/>
    <x v="203"/>
    <n v="20200000"/>
    <n v="14171133174"/>
    <n v="31339"/>
    <x v="5"/>
    <x v="0"/>
    <n v="452188.42892242892"/>
    <n v="701.5412462376238"/>
    <x v="0"/>
    <n v="1063157.894736842"/>
    <n v="745849114.42105258"/>
  </r>
  <r>
    <n v="207"/>
    <n v="208"/>
    <x v="204"/>
    <n v="32200000"/>
    <n v="14170970073"/>
    <n v="3863"/>
    <x v="0"/>
    <x v="0"/>
    <n v="3668384.6940201917"/>
    <n v="440.09223829192547"/>
    <x v="0"/>
    <n v="1694736.8421052631"/>
    <n v="745840530.15789473"/>
  </r>
  <r>
    <n v="208"/>
    <n v="209"/>
    <x v="205"/>
    <n v="17300000"/>
    <n v="14142222578"/>
    <n v="591"/>
    <x v="1"/>
    <x v="6"/>
    <n v="23929310.622673433"/>
    <n v="817.4695131791907"/>
    <x v="6"/>
    <n v="1572727.2727272727"/>
    <n v="1285656598"/>
  </r>
  <r>
    <n v="209"/>
    <n v="210"/>
    <x v="206"/>
    <n v="56100000"/>
    <n v="14135252265"/>
    <n v="410"/>
    <x v="5"/>
    <x v="2"/>
    <n v="34476225.036585368"/>
    <n v="251.96528101604278"/>
    <x v="2"/>
    <n v="5610000"/>
    <n v="1413525226.5"/>
  </r>
  <r>
    <n v="210"/>
    <n v="211"/>
    <x v="207"/>
    <n v="14900000"/>
    <n v="14110650588"/>
    <n v="1623"/>
    <x v="0"/>
    <x v="5"/>
    <n v="8694177.8114602584"/>
    <n v="947.02352939597313"/>
    <x v="5"/>
    <n v="876470.5882352941"/>
    <n v="830038269.88235295"/>
  </r>
  <r>
    <n v="211"/>
    <n v="212"/>
    <x v="208"/>
    <n v="27000000"/>
    <n v="14039843017"/>
    <n v="460"/>
    <x v="1"/>
    <x v="6"/>
    <n v="30521397.86304348"/>
    <n v="519.99418581481484"/>
    <x v="6"/>
    <n v="2454545.4545454546"/>
    <n v="1276349365.1818182"/>
  </r>
  <r>
    <n v="212"/>
    <n v="213"/>
    <x v="209"/>
    <n v="11800000"/>
    <n v="14023574215"/>
    <n v="174"/>
    <x v="0"/>
    <x v="12"/>
    <n v="80595254.109195396"/>
    <n v="1188.4384927966103"/>
    <x v="12"/>
    <n v="737500"/>
    <n v="876473388.4375"/>
  </r>
  <r>
    <n v="213"/>
    <n v="214"/>
    <x v="210"/>
    <n v="32500000"/>
    <n v="13910019443"/>
    <n v="6796"/>
    <x v="5"/>
    <x v="8"/>
    <n v="2046795.0916715716"/>
    <n v="428.00059824615386"/>
    <x v="8"/>
    <n v="2708333.3333333335"/>
    <n v="1159168286.9166667"/>
  </r>
  <r>
    <n v="214"/>
    <n v="215"/>
    <x v="211"/>
    <n v="22500000"/>
    <n v="13840277557"/>
    <n v="166"/>
    <x v="0"/>
    <x v="10"/>
    <n v="83375166.006024092"/>
    <n v="615.1234469777778"/>
    <x v="10"/>
    <n v="1730769.2307692308"/>
    <n v="1064636735.1538461"/>
  </r>
  <r>
    <n v="215"/>
    <n v="216"/>
    <x v="212"/>
    <n v="10300000"/>
    <n v="13836378802"/>
    <n v="89842"/>
    <x v="9"/>
    <x v="0"/>
    <n v="154007.91168941031"/>
    <n v="1343.3377477669903"/>
    <x v="0"/>
    <n v="542105.26315789472"/>
    <n v="728230463.26315784"/>
  </r>
  <r>
    <n v="216"/>
    <n v="217"/>
    <x v="213"/>
    <n v="30500000"/>
    <n v="13824911510"/>
    <n v="2626"/>
    <x v="0"/>
    <x v="10"/>
    <n v="5264627.3838537699"/>
    <n v="453.27578721311477"/>
    <x v="10"/>
    <n v="2346153.846153846"/>
    <n v="1063454731.5384616"/>
  </r>
  <r>
    <n v="217"/>
    <n v="218"/>
    <x v="214"/>
    <n v="8800000"/>
    <n v="13823755228"/>
    <n v="109018"/>
    <x v="5"/>
    <x v="5"/>
    <n v="126802.50259590159"/>
    <n v="1570.8812759090908"/>
    <x v="5"/>
    <n v="517647.0588235294"/>
    <n v="813162072.2352941"/>
  </r>
  <r>
    <n v="218"/>
    <n v="219"/>
    <x v="215"/>
    <n v="19900000"/>
    <n v="13780532791"/>
    <n v="371"/>
    <x v="6"/>
    <x v="15"/>
    <n v="37144293.237196766"/>
    <n v="692.48908497487434"/>
    <x v="15"/>
    <n v="4975000"/>
    <n v="3445133197.75"/>
  </r>
  <r>
    <n v="219"/>
    <n v="220"/>
    <x v="216"/>
    <n v="12800000"/>
    <n v="13776803693"/>
    <n v="168"/>
    <x v="0"/>
    <x v="12"/>
    <n v="82004783.886904761"/>
    <n v="1076.312788515625"/>
    <x v="12"/>
    <n v="800000"/>
    <n v="861050230.8125"/>
  </r>
  <r>
    <n v="220"/>
    <n v="221"/>
    <x v="217"/>
    <n v="15300000"/>
    <n v="13765863650"/>
    <n v="315"/>
    <x v="0"/>
    <x v="12"/>
    <n v="43701154.444444448"/>
    <n v="899.72965032679735"/>
    <x v="12"/>
    <n v="956250"/>
    <n v="860366478.125"/>
  </r>
  <r>
    <n v="221"/>
    <n v="222"/>
    <x v="218"/>
    <n v="27300000"/>
    <n v="13660689522"/>
    <n v="15"/>
    <x v="0"/>
    <x v="9"/>
    <n v="910712634.79999995"/>
    <n v="500.39155758241759"/>
    <x v="9"/>
    <n v="1365000"/>
    <n v="683034476.10000002"/>
  </r>
  <r>
    <n v="222"/>
    <n v="223"/>
    <x v="219"/>
    <n v="15600000"/>
    <n v="13634249471"/>
    <n v="230046"/>
    <x v="9"/>
    <x v="11"/>
    <n v="59267.492027681423"/>
    <n v="873.99035070512821"/>
    <x v="11"/>
    <n v="1040000"/>
    <n v="908949964.73333335"/>
  </r>
  <r>
    <n v="223"/>
    <n v="224"/>
    <x v="220"/>
    <n v="7020000"/>
    <n v="13631541685"/>
    <n v="44772"/>
    <x v="5"/>
    <x v="10"/>
    <n v="304465.77514964709"/>
    <n v="1941.8150548433048"/>
    <x v="10"/>
    <n v="540000"/>
    <n v="1048580129.6153846"/>
  </r>
  <r>
    <n v="224"/>
    <n v="225"/>
    <x v="221"/>
    <n v="24900000"/>
    <n v="13588917689"/>
    <n v="64"/>
    <x v="0"/>
    <x v="7"/>
    <n v="212326838.890625"/>
    <n v="545.73966622489957"/>
    <x v="7"/>
    <n v="1778571.4285714286"/>
    <n v="970636977.78571427"/>
  </r>
  <r>
    <n v="225"/>
    <n v="226"/>
    <x v="222"/>
    <n v="12400000"/>
    <n v="13546973241"/>
    <n v="1135"/>
    <x v="3"/>
    <x v="15"/>
    <n v="11935659.243171806"/>
    <n v="1092.497842016129"/>
    <x v="15"/>
    <n v="3100000"/>
    <n v="3386743310.25"/>
  </r>
  <r>
    <n v="226"/>
    <n v="227"/>
    <x v="223"/>
    <n v="29600000"/>
    <n v="13537940105"/>
    <n v="15"/>
    <x v="0"/>
    <x v="5"/>
    <n v="902529340.33333337"/>
    <n v="457.36284138513514"/>
    <x v="5"/>
    <n v="1741176.4705882352"/>
    <n v="796349417.94117641"/>
  </r>
  <r>
    <n v="227"/>
    <n v="228"/>
    <x v="224"/>
    <n v="18600000"/>
    <n v="13533043987"/>
    <n v="1135"/>
    <x v="2"/>
    <x v="10"/>
    <n v="11923386.772687225"/>
    <n v="727.58301005376347"/>
    <x v="10"/>
    <n v="1430769.2307692308"/>
    <n v="1041003383.6153846"/>
  </r>
  <r>
    <n v="228"/>
    <n v="229"/>
    <x v="225"/>
    <n v="24500000"/>
    <n v="13529296723"/>
    <n v="84587"/>
    <x v="5"/>
    <x v="6"/>
    <n v="159945.34293685792"/>
    <n v="552.21619277551019"/>
    <x v="6"/>
    <n v="2227272.7272727271"/>
    <n v="1229936065.7272727"/>
  </r>
  <r>
    <n v="229"/>
    <n v="230"/>
    <x v="226"/>
    <n v="3720000"/>
    <n v="13512082882"/>
    <n v="66"/>
    <x v="0"/>
    <x v="3"/>
    <n v="204728528.5151515"/>
    <n v="3632.2803446236558"/>
    <x v="3"/>
    <n v="413333.33333333331"/>
    <n v="1501342542.4444444"/>
  </r>
  <r>
    <n v="230"/>
    <n v="231"/>
    <x v="227"/>
    <n v="8820000"/>
    <n v="13436014930"/>
    <n v="209"/>
    <x v="0"/>
    <x v="7"/>
    <n v="64287152.775119618"/>
    <n v="1523.3577018140591"/>
    <x v="7"/>
    <n v="630000"/>
    <n v="959715352.14285719"/>
  </r>
  <r>
    <n v="231"/>
    <n v="232"/>
    <x v="228"/>
    <n v="23700000"/>
    <n v="13406531968"/>
    <n v="1315"/>
    <x v="5"/>
    <x v="2"/>
    <n v="10195081.344486693"/>
    <n v="565.6764543459916"/>
    <x v="2"/>
    <n v="2370000"/>
    <n v="1340653196.8"/>
  </r>
  <r>
    <n v="232"/>
    <n v="233"/>
    <x v="229"/>
    <n v="18600000"/>
    <n v="13405201404"/>
    <n v="2227"/>
    <x v="0"/>
    <x v="8"/>
    <n v="6019398.9241131563"/>
    <n v="720.70975290322576"/>
    <x v="8"/>
    <n v="1550000"/>
    <n v="1117100117"/>
  </r>
  <r>
    <n v="233"/>
    <n v="234"/>
    <x v="230"/>
    <n v="30000000"/>
    <n v="13377630192"/>
    <n v="223"/>
    <x v="5"/>
    <x v="10"/>
    <n v="59989373.058295965"/>
    <n v="445.92100640000001"/>
    <x v="10"/>
    <n v="2307692.3076923075"/>
    <n v="1029048476.3076923"/>
  </r>
  <r>
    <n v="234"/>
    <n v="235"/>
    <x v="231"/>
    <n v="14800000"/>
    <n v="13371679587"/>
    <n v="158144"/>
    <x v="9"/>
    <x v="9"/>
    <n v="84553.821751062322"/>
    <n v="903.49186398648646"/>
    <x v="9"/>
    <n v="740000"/>
    <n v="668583979.35000002"/>
  </r>
  <r>
    <n v="235"/>
    <n v="236"/>
    <x v="232"/>
    <n v="23800000"/>
    <n v="13368372558"/>
    <n v="138"/>
    <x v="0"/>
    <x v="3"/>
    <n v="96872264.913043484"/>
    <n v="561.69632596638655"/>
    <x v="3"/>
    <n v="2644444.4444444445"/>
    <n v="1485374728.6666667"/>
  </r>
  <r>
    <n v="236"/>
    <n v="237"/>
    <x v="233"/>
    <n v="16900000"/>
    <n v="13364219788"/>
    <n v="29039"/>
    <x v="5"/>
    <x v="2"/>
    <n v="460216.25358999963"/>
    <n v="790.78223597633132"/>
    <x v="2"/>
    <n v="1690000"/>
    <n v="1336421978.8"/>
  </r>
  <r>
    <n v="237"/>
    <n v="238"/>
    <x v="234"/>
    <n v="11900000"/>
    <n v="13317446177"/>
    <n v="297"/>
    <x v="0"/>
    <x v="12"/>
    <n v="44839886.117845118"/>
    <n v="1119.113124117647"/>
    <x v="12"/>
    <n v="743750"/>
    <n v="832340386.0625"/>
  </r>
  <r>
    <n v="238"/>
    <n v="239"/>
    <x v="235"/>
    <n v="9670000"/>
    <n v="13250789764"/>
    <n v="194"/>
    <x v="0"/>
    <x v="10"/>
    <n v="68303040.020618558"/>
    <n v="1370.2988380558429"/>
    <x v="10"/>
    <n v="743846.15384615387"/>
    <n v="1019291520.3076923"/>
  </r>
  <r>
    <n v="239"/>
    <n v="240"/>
    <x v="236"/>
    <n v="37900000"/>
    <n v="13221594419"/>
    <n v="157"/>
    <x v="0"/>
    <x v="11"/>
    <n v="84213977.191082805"/>
    <n v="348.85473401055407"/>
    <x v="11"/>
    <n v="2526666.6666666665"/>
    <n v="881439627.93333328"/>
  </r>
  <r>
    <n v="240"/>
    <n v="241"/>
    <x v="237"/>
    <n v="9250000"/>
    <n v="13196225954"/>
    <n v="37537"/>
    <x v="3"/>
    <x v="6"/>
    <n v="351552.49364626902"/>
    <n v="1426.6190220540541"/>
    <x v="6"/>
    <n v="840909.09090909094"/>
    <n v="1199656904.909091"/>
  </r>
  <r>
    <n v="241"/>
    <n v="242"/>
    <x v="238"/>
    <n v="20900000"/>
    <n v="13176649526"/>
    <n v="769"/>
    <x v="3"/>
    <x v="16"/>
    <n v="17134784.819245774"/>
    <n v="630.46169980861248"/>
    <x v="16"/>
    <n v="4180000"/>
    <n v="2635329905.1999998"/>
  </r>
  <r>
    <n v="242"/>
    <n v="243"/>
    <x v="239"/>
    <n v="19700000"/>
    <n v="13113052398"/>
    <n v="352"/>
    <x v="0"/>
    <x v="11"/>
    <n v="37252989.767045453"/>
    <n v="665.63717756345181"/>
    <x v="11"/>
    <n v="1313333.3333333333"/>
    <n v="874203493.20000005"/>
  </r>
  <r>
    <n v="243"/>
    <n v="244"/>
    <x v="240"/>
    <n v="14700000"/>
    <n v="13058075071"/>
    <n v="1203"/>
    <x v="0"/>
    <x v="0"/>
    <n v="10854592.7439734"/>
    <n v="888.30442659863945"/>
    <x v="0"/>
    <n v="773684.21052631584"/>
    <n v="687267109"/>
  </r>
  <r>
    <n v="244"/>
    <n v="245"/>
    <x v="241"/>
    <n v="20000000"/>
    <n v="13056086166"/>
    <n v="4089"/>
    <x v="5"/>
    <x v="1"/>
    <n v="3192977.785766691"/>
    <n v="652.8043083"/>
    <x v="1"/>
    <n v="1111111.111111111"/>
    <n v="725338120.33333337"/>
  </r>
  <r>
    <n v="245"/>
    <n v="246"/>
    <x v="242"/>
    <n v="27100000"/>
    <n v="13052346340"/>
    <n v="625"/>
    <x v="0"/>
    <x v="5"/>
    <n v="20883754.144000001"/>
    <n v="481.63639630996312"/>
    <x v="5"/>
    <n v="1594117.6470588236"/>
    <n v="767785078.82352936"/>
  </r>
  <r>
    <n v="246"/>
    <n v="247"/>
    <x v="243"/>
    <n v="21800000"/>
    <n v="13051786515"/>
    <n v="3219"/>
    <x v="7"/>
    <x v="12"/>
    <n v="4054609.0447343895"/>
    <n v="598.70580344036694"/>
    <x v="12"/>
    <n v="1362500"/>
    <n v="815736657.1875"/>
  </r>
  <r>
    <n v="247"/>
    <n v="248"/>
    <x v="244"/>
    <n v="15100000"/>
    <n v="13009287889"/>
    <n v="445"/>
    <x v="5"/>
    <x v="16"/>
    <n v="29234354.806741573"/>
    <n v="861.5422443046358"/>
    <x v="16"/>
    <n v="3020000"/>
    <n v="2601857577.8000002"/>
  </r>
  <r>
    <n v="248"/>
    <n v="249"/>
    <x v="245"/>
    <n v="9520000"/>
    <n v="12981801302"/>
    <n v="3337"/>
    <x v="4"/>
    <x v="12"/>
    <n v="3890261.103386275"/>
    <n v="1363.6345905462185"/>
    <x v="12"/>
    <n v="595000"/>
    <n v="811362581.375"/>
  </r>
  <r>
    <n v="249"/>
    <n v="250"/>
    <x v="246"/>
    <n v="15700000"/>
    <n v="12981156477"/>
    <n v="10037"/>
    <x v="2"/>
    <x v="7"/>
    <n v="1293330.3254956661"/>
    <n v="826.82525331210195"/>
    <x v="7"/>
    <n v="1121428.5714285714"/>
    <n v="927225462.64285719"/>
  </r>
  <r>
    <n v="250"/>
    <n v="251"/>
    <x v="247"/>
    <n v="8980000"/>
    <n v="12979564197"/>
    <n v="204"/>
    <x v="0"/>
    <x v="12"/>
    <n v="63625314.691176474"/>
    <n v="1445.385768040089"/>
    <x v="12"/>
    <n v="561250"/>
    <n v="811222762.3125"/>
  </r>
  <r>
    <n v="251"/>
    <n v="252"/>
    <x v="248"/>
    <n v="47400000"/>
    <n v="12975261721"/>
    <n v="51"/>
    <x v="0"/>
    <x v="8"/>
    <n v="254416896.49019608"/>
    <n v="273.73969875527428"/>
    <x v="8"/>
    <n v="3950000"/>
    <n v="1081271810.0833333"/>
  </r>
  <r>
    <n v="252"/>
    <n v="253"/>
    <x v="249"/>
    <n v="20600000"/>
    <n v="12969612106"/>
    <n v="42560"/>
    <x v="5"/>
    <x v="12"/>
    <n v="304737.12655075185"/>
    <n v="629.59282067961169"/>
    <x v="12"/>
    <n v="1287500"/>
    <n v="810600756.625"/>
  </r>
  <r>
    <n v="254"/>
    <n v="255"/>
    <x v="250"/>
    <n v="22300000"/>
    <n v="12924915362"/>
    <n v="169"/>
    <x v="0"/>
    <x v="1"/>
    <n v="76478789.124260351"/>
    <n v="579.5926171300448"/>
    <x v="1"/>
    <n v="1238888.888888889"/>
    <n v="718050853.44444442"/>
  </r>
  <r>
    <n v="255"/>
    <n v="256"/>
    <x v="251"/>
    <n v="16100000"/>
    <n v="12906569229"/>
    <n v="66131"/>
    <x v="5"/>
    <x v="2"/>
    <n v="195166.7028927432"/>
    <n v="801.65026267080748"/>
    <x v="2"/>
    <n v="1610000"/>
    <n v="1290656922.9000001"/>
  </r>
  <r>
    <n v="256"/>
    <n v="257"/>
    <x v="252"/>
    <n v="13600000"/>
    <n v="12903392102"/>
    <n v="8662"/>
    <x v="3"/>
    <x v="2"/>
    <n v="1489655.0567998153"/>
    <n v="948.77883102941178"/>
    <x v="2"/>
    <n v="1360000"/>
    <n v="1290339210.2"/>
  </r>
  <r>
    <n v="257"/>
    <n v="258"/>
    <x v="253"/>
    <n v="19000000"/>
    <n v="12902883527"/>
    <n v="6419"/>
    <x v="5"/>
    <x v="0"/>
    <n v="2010108.0428415642"/>
    <n v="679.09913300000005"/>
    <x v="0"/>
    <n v="1000000"/>
    <n v="679099133"/>
  </r>
  <r>
    <n v="258"/>
    <n v="259"/>
    <x v="254"/>
    <n v="21500000"/>
    <n v="12893925588"/>
    <n v="4311"/>
    <x v="5"/>
    <x v="16"/>
    <n v="2990936.1141266529"/>
    <n v="599.71746920930229"/>
    <x v="16"/>
    <n v="4300000"/>
    <n v="2578785117.5999999"/>
  </r>
  <r>
    <n v="259"/>
    <n v="260"/>
    <x v="255"/>
    <n v="31700000"/>
    <n v="12889926707"/>
    <n v="11800"/>
    <x v="7"/>
    <x v="10"/>
    <n v="1092366.6700847459"/>
    <n v="406.62229359621449"/>
    <x v="10"/>
    <n v="2438461.5384615385"/>
    <n v="991532823.61538458"/>
  </r>
  <r>
    <n v="260"/>
    <n v="261"/>
    <x v="256"/>
    <n v="18400000"/>
    <n v="12758281340"/>
    <n v="16954"/>
    <x v="2"/>
    <x v="8"/>
    <n v="752523.37737407105"/>
    <n v="693.38485543478259"/>
    <x v="8"/>
    <n v="1533333.3333333333"/>
    <n v="1063190111.6666666"/>
  </r>
  <r>
    <n v="261"/>
    <n v="262"/>
    <x v="257"/>
    <n v="22300000"/>
    <n v="12675495179"/>
    <n v="1122"/>
    <x v="1"/>
    <x v="4"/>
    <n v="11297232.779857397"/>
    <n v="568.40785556053811"/>
    <x v="4"/>
    <n v="3185714.2857142859"/>
    <n v="1810785025.5714285"/>
  </r>
  <r>
    <n v="262"/>
    <n v="263"/>
    <x v="258"/>
    <n v="21400000"/>
    <n v="12630830484"/>
    <n v="3634"/>
    <x v="2"/>
    <x v="8"/>
    <n v="3475737.6125481562"/>
    <n v="590.22572355140187"/>
    <x v="8"/>
    <n v="1783333.3333333333"/>
    <n v="1052569207"/>
  </r>
  <r>
    <n v="263"/>
    <n v="264"/>
    <x v="259"/>
    <n v="20000000"/>
    <n v="12626456017"/>
    <n v="598"/>
    <x v="0"/>
    <x v="0"/>
    <n v="21114474.944816053"/>
    <n v="631.32280085000002"/>
    <x v="0"/>
    <n v="1052631.5789473683"/>
    <n v="664550316.68421054"/>
  </r>
  <r>
    <n v="264"/>
    <n v="265"/>
    <x v="260"/>
    <n v="22500000"/>
    <n v="12611329246"/>
    <n v="22118"/>
    <x v="0"/>
    <x v="6"/>
    <n v="570183.9789311873"/>
    <n v="560.50352204444448"/>
    <x v="6"/>
    <n v="2045454.5454545454"/>
    <n v="1146484476.909091"/>
  </r>
  <r>
    <n v="265"/>
    <n v="266"/>
    <x v="261"/>
    <n v="7610000"/>
    <n v="12528044071"/>
    <n v="2737"/>
    <x v="5"/>
    <x v="10"/>
    <n v="4577290.4899525028"/>
    <n v="1646.2607189224705"/>
    <x v="10"/>
    <n v="585384.61538461538"/>
    <n v="963695697.76923072"/>
  </r>
  <r>
    <n v="266"/>
    <n v="267"/>
    <x v="262"/>
    <n v="12400000"/>
    <n v="12464867813"/>
    <n v="4382"/>
    <x v="0"/>
    <x v="1"/>
    <n v="2844561.3448197171"/>
    <n v="1005.2312752419355"/>
    <x v="1"/>
    <n v="688888.88888888888"/>
    <n v="692492656.27777779"/>
  </r>
  <r>
    <n v="267"/>
    <n v="268"/>
    <x v="263"/>
    <n v="29800000"/>
    <n v="12386316820"/>
    <n v="133"/>
    <x v="0"/>
    <x v="7"/>
    <n v="93130201.654135332"/>
    <n v="415.64821543624163"/>
    <x v="7"/>
    <n v="2128571.4285714286"/>
    <n v="884736915.71428573"/>
  </r>
  <r>
    <n v="268"/>
    <n v="269"/>
    <x v="264"/>
    <n v="42900000"/>
    <n v="12376238565"/>
    <n v="366"/>
    <x v="0"/>
    <x v="10"/>
    <n v="33814859.467213117"/>
    <n v="288.49040944055946"/>
    <x v="10"/>
    <n v="3300000"/>
    <n v="952018351.15384614"/>
  </r>
  <r>
    <n v="269"/>
    <n v="270"/>
    <x v="265"/>
    <n v="14100000"/>
    <n v="12373854954"/>
    <n v="77308"/>
    <x v="9"/>
    <x v="0"/>
    <n v="160059.17827391732"/>
    <n v="877.57836553191487"/>
    <x v="0"/>
    <n v="742105.26315789472"/>
    <n v="651255523.89473689"/>
  </r>
  <r>
    <n v="270"/>
    <n v="271"/>
    <x v="266"/>
    <n v="32500000"/>
    <n v="12371602129"/>
    <n v="188"/>
    <x v="2"/>
    <x v="5"/>
    <n v="65806394.30319149"/>
    <n v="380.66468089230767"/>
    <x v="5"/>
    <n v="1911764.705882353"/>
    <n v="727741301.70588231"/>
  </r>
  <r>
    <n v="271"/>
    <n v="272"/>
    <x v="267"/>
    <n v="26300000"/>
    <n v="12367072234"/>
    <n v="963"/>
    <x v="2"/>
    <x v="3"/>
    <n v="12842234.926272066"/>
    <n v="470.23088342205324"/>
    <x v="3"/>
    <n v="2922222.222222222"/>
    <n v="1374119137.1111112"/>
  </r>
  <r>
    <n v="272"/>
    <n v="273"/>
    <x v="268"/>
    <n v="33800000"/>
    <n v="12326155433"/>
    <n v="630"/>
    <x v="0"/>
    <x v="3"/>
    <n v="19565326.084126983"/>
    <n v="364.6791548224852"/>
    <x v="3"/>
    <n v="3755555.5555555555"/>
    <n v="1369572825.8888888"/>
  </r>
  <r>
    <n v="273"/>
    <n v="274"/>
    <x v="269"/>
    <n v="12200000"/>
    <n v="12319098703"/>
    <n v="590"/>
    <x v="5"/>
    <x v="2"/>
    <n v="20879828.310169492"/>
    <n v="1009.7621887704918"/>
    <x v="2"/>
    <n v="1220000"/>
    <n v="1231909870.3"/>
  </r>
  <r>
    <n v="274"/>
    <n v="275"/>
    <x v="270"/>
    <n v="12400000"/>
    <n v="12161624272"/>
    <n v="2786"/>
    <x v="3"/>
    <x v="15"/>
    <n v="4365263.5577889448"/>
    <n v="980.77615096774196"/>
    <x v="15"/>
    <n v="3100000"/>
    <n v="3040406068"/>
  </r>
  <r>
    <n v="275"/>
    <n v="276"/>
    <x v="271"/>
    <n v="13600000"/>
    <n v="12097238674"/>
    <n v="1544"/>
    <x v="0"/>
    <x v="0"/>
    <n v="7834999.1411917098"/>
    <n v="889.50284367647055"/>
    <x v="0"/>
    <n v="715789.47368421056"/>
    <n v="636696772.31578946"/>
  </r>
  <r>
    <n v="276"/>
    <n v="277"/>
    <x v="272"/>
    <n v="16700000"/>
    <n v="12078065051"/>
    <n v="104717"/>
    <x v="5"/>
    <x v="6"/>
    <n v="115340.05988521443"/>
    <n v="723.2374282035928"/>
    <x v="6"/>
    <n v="1518181.8181818181"/>
    <n v="1098005913.7272727"/>
  </r>
  <r>
    <n v="277"/>
    <n v="278"/>
    <x v="273"/>
    <n v="16100000"/>
    <n v="12071886355"/>
    <n v="335"/>
    <x v="0"/>
    <x v="0"/>
    <n v="36035481.656716421"/>
    <n v="749.80660590062109"/>
    <x v="0"/>
    <n v="847368.42105263157"/>
    <n v="635362439.73684216"/>
  </r>
  <r>
    <n v="278"/>
    <n v="279"/>
    <x v="274"/>
    <n v="18600000"/>
    <n v="12030471541"/>
    <n v="474"/>
    <x v="5"/>
    <x v="2"/>
    <n v="25380741.647679325"/>
    <n v="646.79954521505374"/>
    <x v="2"/>
    <n v="1860000"/>
    <n v="1203047154.0999999"/>
  </r>
  <r>
    <n v="279"/>
    <n v="280"/>
    <x v="275"/>
    <n v="23400000"/>
    <n v="12020712027"/>
    <n v="65623"/>
    <x v="0"/>
    <x v="8"/>
    <n v="183178.33727504077"/>
    <n v="513.7056421794872"/>
    <x v="8"/>
    <n v="1950000"/>
    <n v="1001726002.25"/>
  </r>
  <r>
    <n v="280"/>
    <n v="281"/>
    <x v="276"/>
    <n v="15100000"/>
    <n v="12018947879"/>
    <n v="52"/>
    <x v="0"/>
    <x v="12"/>
    <n v="231133613.05769232"/>
    <n v="795.95681317880792"/>
    <x v="12"/>
    <n v="943750"/>
    <n v="751184242.4375"/>
  </r>
  <r>
    <n v="281"/>
    <n v="282"/>
    <x v="277"/>
    <n v="14000000"/>
    <n v="11997319531"/>
    <n v="644"/>
    <x v="6"/>
    <x v="6"/>
    <n v="18629378.153726708"/>
    <n v="856.95139507142858"/>
    <x v="6"/>
    <n v="1272727.2727272727"/>
    <n v="1090665411.909091"/>
  </r>
  <r>
    <n v="282"/>
    <n v="283"/>
    <x v="278"/>
    <n v="6830000"/>
    <n v="11958012432"/>
    <n v="2657"/>
    <x v="6"/>
    <x v="8"/>
    <n v="4500569.2254422279"/>
    <n v="1750.8070910688141"/>
    <x v="8"/>
    <n v="569166.66666666663"/>
    <n v="996501036"/>
  </r>
  <r>
    <n v="283"/>
    <n v="284"/>
    <x v="279"/>
    <n v="23600000"/>
    <n v="11954665940"/>
    <n v="615"/>
    <x v="5"/>
    <x v="4"/>
    <n v="19438481.203252032"/>
    <n v="506.55364152542376"/>
    <x v="4"/>
    <n v="3371428.5714285714"/>
    <n v="1707809420"/>
  </r>
  <r>
    <n v="284"/>
    <n v="285"/>
    <x v="280"/>
    <n v="9020000"/>
    <n v="11946387556"/>
    <n v="977"/>
    <x v="5"/>
    <x v="3"/>
    <n v="12227622.882292733"/>
    <n v="1324.4332101995565"/>
    <x v="3"/>
    <n v="1002222.2222222222"/>
    <n v="1327376395.1111112"/>
  </r>
  <r>
    <n v="285"/>
    <n v="286"/>
    <x v="281"/>
    <n v="10400000"/>
    <n v="11909217449"/>
    <n v="4824"/>
    <x v="3"/>
    <x v="8"/>
    <n v="2468743.2522802656"/>
    <n v="1145.1170624038461"/>
    <x v="8"/>
    <n v="866666.66666666663"/>
    <n v="992434787.41666663"/>
  </r>
  <r>
    <n v="286"/>
    <n v="287"/>
    <x v="282"/>
    <n v="21900000"/>
    <n v="11893387937"/>
    <n v="266"/>
    <x v="0"/>
    <x v="11"/>
    <n v="44711984.725563906"/>
    <n v="543.07707474885842"/>
    <x v="11"/>
    <n v="1460000"/>
    <n v="792892529.13333333"/>
  </r>
  <r>
    <n v="287"/>
    <n v="288"/>
    <x v="283"/>
    <n v="22000000"/>
    <n v="11842283184"/>
    <n v="751"/>
    <x v="3"/>
    <x v="4"/>
    <n v="15768685.997336885"/>
    <n v="538.28559927272727"/>
    <x v="4"/>
    <n v="3142857.1428571427"/>
    <n v="1691754740.5714285"/>
  </r>
  <r>
    <n v="288"/>
    <n v="289"/>
    <x v="284"/>
    <n v="35500000"/>
    <n v="11840564703"/>
    <n v="262326"/>
    <x v="3"/>
    <x v="10"/>
    <n v="45136.832426065281"/>
    <n v="333.53703388732396"/>
    <x v="10"/>
    <n v="2730769.230769231"/>
    <n v="910812669.46153843"/>
  </r>
  <r>
    <n v="289"/>
    <n v="290"/>
    <x v="285"/>
    <n v="15800000"/>
    <n v="11838649898"/>
    <n v="22174"/>
    <x v="5"/>
    <x v="11"/>
    <n v="533897.8036439073"/>
    <n v="749.28163911392403"/>
    <x v="11"/>
    <n v="1053333.3333333333"/>
    <n v="789243326.5333333"/>
  </r>
  <r>
    <n v="290"/>
    <n v="291"/>
    <x v="286"/>
    <n v="8080000"/>
    <n v="11806216949"/>
    <n v="138"/>
    <x v="0"/>
    <x v="12"/>
    <n v="85552296.731884062"/>
    <n v="1461.1654639851486"/>
    <x v="12"/>
    <n v="505000"/>
    <n v="737888559.3125"/>
  </r>
  <r>
    <n v="291"/>
    <n v="292"/>
    <x v="287"/>
    <n v="9840000"/>
    <n v="11791649003"/>
    <n v="2519"/>
    <x v="7"/>
    <x v="7"/>
    <n v="4681083.3676061928"/>
    <n v="1198.338313313008"/>
    <x v="7"/>
    <n v="702857.14285714284"/>
    <n v="842260643.07142854"/>
  </r>
  <r>
    <n v="292"/>
    <n v="293"/>
    <x v="288"/>
    <n v="19900000"/>
    <n v="11761981184"/>
    <n v="45177"/>
    <x v="4"/>
    <x v="9"/>
    <n v="260353.30331806006"/>
    <n v="591.05433085427137"/>
    <x v="9"/>
    <n v="995000"/>
    <n v="588099059.20000005"/>
  </r>
  <r>
    <n v="293"/>
    <n v="294"/>
    <x v="289"/>
    <n v="11100000"/>
    <n v="11734620739"/>
    <n v="246"/>
    <x v="0"/>
    <x v="10"/>
    <n v="47701710.321138211"/>
    <n v="1057.1730395495495"/>
    <x v="10"/>
    <n v="853846.15384615387"/>
    <n v="902663133.76923072"/>
  </r>
  <r>
    <n v="294"/>
    <n v="295"/>
    <x v="290"/>
    <n v="12100000"/>
    <n v="11709869278"/>
    <n v="159305"/>
    <x v="5"/>
    <x v="6"/>
    <n v="73505.974564514603"/>
    <n v="967.75779157024795"/>
    <x v="6"/>
    <n v="1100000"/>
    <n v="1064533570.7272727"/>
  </r>
  <r>
    <n v="295"/>
    <n v="296"/>
    <x v="291"/>
    <n v="15000000"/>
    <n v="11618626248"/>
    <n v="440"/>
    <x v="5"/>
    <x v="10"/>
    <n v="26405968.745454546"/>
    <n v="774.57508319999999"/>
    <x v="10"/>
    <n v="1153846.1538461538"/>
    <n v="893740480.61538458"/>
  </r>
  <r>
    <n v="296"/>
    <n v="297"/>
    <x v="292"/>
    <n v="11300000"/>
    <n v="11586962179"/>
    <n v="2789"/>
    <x v="5"/>
    <x v="11"/>
    <n v="4154522.1150950161"/>
    <n v="1025.3948830973452"/>
    <x v="11"/>
    <n v="753333.33333333337"/>
    <n v="772464145.26666665"/>
  </r>
  <r>
    <n v="297"/>
    <n v="298"/>
    <x v="293"/>
    <n v="7580000"/>
    <n v="11512332695"/>
    <n v="76838"/>
    <x v="5"/>
    <x v="10"/>
    <n v="149826.03262708554"/>
    <n v="1518.7774003957784"/>
    <x v="10"/>
    <n v="583076.92307692312"/>
    <n v="885564053.46153843"/>
  </r>
  <r>
    <n v="298"/>
    <n v="299"/>
    <x v="294"/>
    <n v="9040000"/>
    <n v="11442069884"/>
    <n v="21617"/>
    <x v="5"/>
    <x v="8"/>
    <n v="529308.87190637004"/>
    <n v="1265.7156951327433"/>
    <x v="8"/>
    <n v="753333.33333333337"/>
    <n v="953505823.66666663"/>
  </r>
  <r>
    <n v="299"/>
    <n v="300"/>
    <x v="295"/>
    <n v="12900000"/>
    <n v="11387663843"/>
    <n v="345736"/>
    <x v="9"/>
    <x v="1"/>
    <n v="32937.454714001433"/>
    <n v="882.76463899224802"/>
    <x v="1"/>
    <n v="716666.66666666663"/>
    <n v="632647991.2777777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0880637-1AC4-8644-97A0-F777DDB2EE50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26" firstHeaderRow="1" firstDataRow="1" firstDataCol="1"/>
  <pivotFields count="13">
    <pivotField numFmtId="1" showAll="0"/>
    <pivotField numFmtId="1" showAll="0"/>
    <pivotField axis="axisRow" showAll="0" measureFilter="1" sortType="descending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244"/>
    </i>
    <i>
      <x v="1"/>
    </i>
    <i r="1">
      <x v="53"/>
    </i>
    <i>
      <x v="3"/>
    </i>
    <i r="1">
      <x v="218"/>
    </i>
    <i>
      <x v="2"/>
    </i>
    <i r="1">
      <x v="183"/>
    </i>
    <i>
      <x v="4"/>
    </i>
    <i r="1">
      <x v="195"/>
    </i>
    <i>
      <x v="8"/>
    </i>
    <i r="1">
      <x v="1"/>
    </i>
    <i>
      <x v="10"/>
    </i>
    <i r="1">
      <x v="284"/>
    </i>
    <i>
      <x v="5"/>
    </i>
    <i r="1">
      <x v="4"/>
    </i>
    <i>
      <x v="7"/>
    </i>
    <i r="1">
      <x v="8"/>
    </i>
    <i>
      <x/>
    </i>
    <i r="1">
      <x v="127"/>
    </i>
    <i>
      <x v="9"/>
    </i>
    <i r="1">
      <x v="252"/>
    </i>
    <i t="grand">
      <x/>
    </i>
  </rowItems>
  <colItems count="1">
    <i/>
  </colItems>
  <dataFields count="1">
    <dataField name="Somme de Abonnés" fld="3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5AEDF5-D588-8345-9742-A098A3E50EA7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3:B26" firstHeaderRow="1" firstDataRow="1" firstDataCol="1"/>
  <pivotFields count="13">
    <pivotField numFmtId="1" showAll="0"/>
    <pivotField numFmtId="1" showAll="0"/>
    <pivotField axis="axisRow" showAll="0" measureFilter="1">
      <items count="297">
        <item x="222"/>
        <item x="228"/>
        <item x="131"/>
        <item x="17"/>
        <item x="180"/>
        <item x="10"/>
        <item x="27"/>
        <item x="269"/>
        <item x="244"/>
        <item x="44"/>
        <item x="270"/>
        <item x="6"/>
        <item x="151"/>
        <item x="158"/>
        <item x="108"/>
        <item x="23"/>
        <item x="242"/>
        <item x="260"/>
        <item x="19"/>
        <item x="152"/>
        <item x="106"/>
        <item x="7"/>
        <item x="237"/>
        <item x="60"/>
        <item x="174"/>
        <item x="172"/>
        <item x="140"/>
        <item x="168"/>
        <item x="224"/>
        <item x="50"/>
        <item x="213"/>
        <item x="225"/>
        <item x="15"/>
        <item x="175"/>
        <item x="185"/>
        <item x="277"/>
        <item x="202"/>
        <item x="28"/>
        <item x="149"/>
        <item x="77"/>
        <item x="93"/>
        <item x="141"/>
        <item x="211"/>
        <item x="145"/>
        <item x="219"/>
        <item x="65"/>
        <item x="40"/>
        <item x="220"/>
        <item x="190"/>
        <item x="42"/>
        <item x="104"/>
        <item x="0"/>
        <item x="18"/>
        <item x="128"/>
        <item x="109"/>
        <item x="243"/>
        <item x="78"/>
        <item x="245"/>
        <item x="97"/>
        <item x="53"/>
        <item x="142"/>
        <item x="51"/>
        <item x="3"/>
        <item x="48"/>
        <item x="41"/>
        <item x="256"/>
        <item x="47"/>
        <item x="122"/>
        <item x="250"/>
        <item x="215"/>
        <item x="76"/>
        <item x="101"/>
        <item x="31"/>
        <item x="75"/>
        <item x="263"/>
        <item x="66"/>
        <item x="54"/>
        <item x="2"/>
        <item x="86"/>
        <item x="266"/>
        <item x="199"/>
        <item x="210"/>
        <item x="197"/>
        <item x="12"/>
        <item x="246"/>
        <item x="127"/>
        <item x="227"/>
        <item x="148"/>
        <item x="123"/>
        <item x="94"/>
        <item x="255"/>
        <item x="241"/>
        <item x="251"/>
        <item x="204"/>
        <item x="200"/>
        <item x="134"/>
        <item x="221"/>
        <item x="193"/>
        <item x="273"/>
        <item x="22"/>
        <item x="36"/>
        <item x="83"/>
        <item x="79"/>
        <item x="282"/>
        <item x="236"/>
        <item x="165"/>
        <item x="88"/>
        <item x="283"/>
        <item x="13"/>
        <item x="288"/>
        <item x="169"/>
        <item x="238"/>
        <item x="74"/>
        <item x="8"/>
        <item x="155"/>
        <item x="182"/>
        <item x="294"/>
        <item x="203"/>
        <item x="137"/>
        <item x="173"/>
        <item x="195"/>
        <item x="171"/>
        <item x="286"/>
        <item x="218"/>
        <item x="144"/>
        <item x="176"/>
        <item x="267"/>
        <item x="81"/>
        <item x="139"/>
        <item x="206"/>
        <item x="116"/>
        <item x="87"/>
        <item x="113"/>
        <item x="72"/>
        <item x="130"/>
        <item x="126"/>
        <item x="100"/>
        <item x="198"/>
        <item x="184"/>
        <item x="91"/>
        <item x="29"/>
        <item x="20"/>
        <item x="89"/>
        <item x="259"/>
        <item x="119"/>
        <item x="133"/>
        <item x="279"/>
        <item x="5"/>
        <item x="92"/>
        <item x="110"/>
        <item x="30"/>
        <item x="247"/>
        <item x="181"/>
        <item x="58"/>
        <item x="162"/>
        <item x="258"/>
        <item x="191"/>
        <item x="69"/>
        <item x="63"/>
        <item x="226"/>
        <item x="154"/>
        <item x="280"/>
        <item x="124"/>
        <item x="52"/>
        <item x="32"/>
        <item x="254"/>
        <item x="201"/>
        <item x="293"/>
        <item x="153"/>
        <item x="253"/>
        <item x="192"/>
        <item x="103"/>
        <item x="291"/>
        <item x="156"/>
        <item x="80"/>
        <item x="287"/>
        <item x="146"/>
        <item x="99"/>
        <item x="208"/>
        <item x="135"/>
        <item x="39"/>
        <item x="275"/>
        <item x="178"/>
        <item x="235"/>
        <item x="157"/>
        <item x="170"/>
        <item x="46"/>
        <item x="96"/>
        <item x="217"/>
        <item x="25"/>
        <item x="239"/>
        <item x="118"/>
        <item x="62"/>
        <item x="159"/>
        <item x="84"/>
        <item x="285"/>
        <item x="59"/>
        <item x="38"/>
        <item x="249"/>
        <item x="295"/>
        <item x="33"/>
        <item x="207"/>
        <item x="73"/>
        <item x="268"/>
        <item x="61"/>
        <item x="240"/>
        <item x="212"/>
        <item x="166"/>
        <item x="67"/>
        <item x="150"/>
        <item x="179"/>
        <item x="278"/>
        <item x="90"/>
        <item x="252"/>
        <item x="132"/>
        <item x="177"/>
        <item x="136"/>
        <item x="111"/>
        <item x="55"/>
        <item x="290"/>
        <item x="11"/>
        <item x="186"/>
        <item x="34"/>
        <item x="188"/>
        <item x="164"/>
        <item x="196"/>
        <item x="112"/>
        <item x="43"/>
        <item x="292"/>
        <item x="262"/>
        <item x="107"/>
        <item x="194"/>
        <item x="183"/>
        <item x="138"/>
        <item x="121"/>
        <item x="189"/>
        <item x="85"/>
        <item x="117"/>
        <item x="82"/>
        <item x="163"/>
        <item x="9"/>
        <item x="147"/>
        <item x="1"/>
        <item x="231"/>
        <item x="274"/>
        <item x="16"/>
        <item x="234"/>
        <item x="187"/>
        <item x="289"/>
        <item x="45"/>
        <item x="21"/>
        <item x="209"/>
        <item x="167"/>
        <item x="129"/>
        <item x="125"/>
        <item x="105"/>
        <item x="230"/>
        <item x="95"/>
        <item x="205"/>
        <item x="35"/>
        <item x="248"/>
        <item x="216"/>
        <item x="143"/>
        <item x="261"/>
        <item x="115"/>
        <item x="120"/>
        <item x="37"/>
        <item x="56"/>
        <item x="257"/>
        <item x="271"/>
        <item x="214"/>
        <item x="281"/>
        <item x="26"/>
        <item x="114"/>
        <item x="70"/>
        <item x="160"/>
        <item x="232"/>
        <item x="233"/>
        <item x="272"/>
        <item x="264"/>
        <item x="102"/>
        <item x="64"/>
        <item x="276"/>
        <item x="223"/>
        <item x="14"/>
        <item x="284"/>
        <item x="265"/>
        <item x="71"/>
        <item x="98"/>
        <item x="161"/>
        <item x="229"/>
        <item x="57"/>
        <item x="68"/>
        <item x="49"/>
        <item x="4"/>
        <item x="24"/>
        <item t="default"/>
      </items>
    </pivotField>
    <pivotField numFmtId="3" showAll="0"/>
    <pivotField dataField="1"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51"/>
    </i>
    <i>
      <x v="1"/>
    </i>
    <i r="1">
      <x v="242"/>
    </i>
    <i>
      <x v="3"/>
    </i>
    <i r="1">
      <x v="77"/>
    </i>
    <i>
      <x v="8"/>
    </i>
    <i r="1">
      <x v="294"/>
    </i>
    <i>
      <x v="10"/>
    </i>
    <i r="1">
      <x v="11"/>
    </i>
    <i>
      <x v="2"/>
    </i>
    <i r="1">
      <x v="21"/>
    </i>
    <i>
      <x/>
    </i>
    <i r="1">
      <x v="150"/>
    </i>
    <i>
      <x v="4"/>
    </i>
    <i r="1">
      <x v="100"/>
    </i>
    <i>
      <x v="5"/>
    </i>
    <i r="1">
      <x v="291"/>
    </i>
    <i>
      <x v="7"/>
    </i>
    <i r="1">
      <x v="287"/>
    </i>
    <i>
      <x v="9"/>
    </i>
    <i r="1">
      <x v="43"/>
    </i>
    <i t="grand">
      <x/>
    </i>
  </rowItems>
  <colItems count="1">
    <i/>
  </colItems>
  <dataFields count="1">
    <dataField name="Somme de Vues" fld="4" baseField="0" baseItem="0" numFmtId="3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1"/>
          </reference>
          <reference field="6" count="1" selected="0">
            <x v="6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42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77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94"/>
          </reference>
          <reference field="6" count="1" selected="0">
            <x v="8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00"/>
          </reference>
          <reference field="6" count="1" selected="0">
            <x v="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91"/>
          </reference>
          <reference field="6" count="1" selected="0">
            <x v="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87"/>
          </reference>
          <reference field="6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43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28EBFA-F425-594A-B98B-437539BE3DBC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3:B15" firstHeaderRow="1" firstDataRow="1" firstDataCol="1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ues" fld="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C324-1FC6-5A4B-9567-B6B241F856BF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Abonnés" fld="3" baseField="0" baseItem="0" numFmtId="3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822ED9E-1DC2-FD46-B361-BD9AFE7AE991}" name="Engagement moyen par catégorie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14" firstHeaderRow="1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dataField="1" numFmtId="4" showAll="0"/>
    <pivotField numFmtId="1" showAll="0"/>
    <pivotField numFmtId="4" showAll="0"/>
    <pivotField numFmtId="4" showAll="0"/>
  </pivotFields>
  <rowFields count="1">
    <field x="6"/>
  </rowFields>
  <rowItems count="11">
    <i>
      <x v="10"/>
    </i>
    <i>
      <x v="1"/>
    </i>
    <i>
      <x v="8"/>
    </i>
    <i>
      <x v="3"/>
    </i>
    <i>
      <x v="2"/>
    </i>
    <i>
      <x v="4"/>
    </i>
    <i>
      <x/>
    </i>
    <i>
      <x v="9"/>
    </i>
    <i>
      <x v="7"/>
    </i>
    <i>
      <x v="6"/>
    </i>
    <i>
      <x v="5"/>
    </i>
  </rowItems>
  <colItems count="1">
    <i/>
  </colItems>
  <dataFields count="1">
    <dataField name="Moyenne de Vues/abonné" fld="9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0859FE-398B-5B4D-8488-DCE038C90F38}" name="Classement par catégorie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D14" firstHeaderRow="0" firstDataRow="1" firstDataCol="1"/>
  <pivotFields count="13">
    <pivotField numFmtId="1" showAll="0"/>
    <pivotField numFmtId="1" showAll="0"/>
    <pivotField showAll="0"/>
    <pivotField dataField="1"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dataField="1"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bonnés" fld="3" subtotal="average" baseField="0" baseItem="0" numFmtId="3"/>
    <dataField name="Moyenne de Vues/vidéos" fld="8" subtotal="average" baseField="0" baseItem="0" numFmtId="4"/>
    <dataField name="Somme de Vues" fld="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73C5A0-2866-CF45-BB1D-38678BFF1899}" name="Croissance par ancienneté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C20" firstHeaderRow="0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axis="axisRow" numFmtId="1" showAll="0">
      <items count="18">
        <item x="15"/>
        <item x="16"/>
        <item x="13"/>
        <item x="4"/>
        <item x="14"/>
        <item x="3"/>
        <item x="2"/>
        <item x="6"/>
        <item x="8"/>
        <item x="10"/>
        <item x="7"/>
        <item x="11"/>
        <item x="12"/>
        <item x="5"/>
        <item x="1"/>
        <item x="0"/>
        <item x="9"/>
        <item t="default"/>
      </items>
    </pivotField>
    <pivotField dataField="1" numFmtId="4" showAll="0"/>
    <pivotField dataField="1" numFmtId="4"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dataFields count="2">
    <dataField name="Moyenne de Vues/an" fld="12" subtotal="average" baseField="0" baseItem="0" numFmtId="4"/>
    <dataField name="Moyenne de Abonnés/an" fld="11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6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70-363B-B647-8627-855DE683A6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FE3F-8813-6144-BF8D-D473E33234BE}">
  <dimension ref="A1:G18"/>
  <sheetViews>
    <sheetView tabSelected="1" workbookViewId="0">
      <selection activeCell="A21" sqref="A21:B21"/>
    </sheetView>
  </sheetViews>
  <sheetFormatPr baseColWidth="10" defaultRowHeight="16" x14ac:dyDescent="0.2"/>
  <sheetData>
    <row r="1" spans="1:7" x14ac:dyDescent="0.2">
      <c r="A1" t="s">
        <v>635</v>
      </c>
    </row>
    <row r="3" spans="1:7" x14ac:dyDescent="0.2">
      <c r="A3" s="3" t="s">
        <v>641</v>
      </c>
    </row>
    <row r="4" spans="1:7" x14ac:dyDescent="0.2">
      <c r="A4" t="s">
        <v>642</v>
      </c>
      <c r="C4" t="s">
        <v>644</v>
      </c>
      <c r="E4" t="s">
        <v>646</v>
      </c>
      <c r="G4" t="s">
        <v>648</v>
      </c>
    </row>
    <row r="5" spans="1:7" x14ac:dyDescent="0.2">
      <c r="A5" t="s">
        <v>643</v>
      </c>
      <c r="C5" t="s">
        <v>645</v>
      </c>
      <c r="E5" t="s">
        <v>647</v>
      </c>
      <c r="G5" t="s">
        <v>649</v>
      </c>
    </row>
    <row r="7" spans="1:7" x14ac:dyDescent="0.2">
      <c r="A7" s="3" t="s">
        <v>638</v>
      </c>
    </row>
    <row r="8" spans="1:7" x14ac:dyDescent="0.2">
      <c r="A8" t="s">
        <v>650</v>
      </c>
      <c r="D8" t="s">
        <v>651</v>
      </c>
    </row>
    <row r="10" spans="1:7" x14ac:dyDescent="0.2">
      <c r="A10" s="3" t="s">
        <v>640</v>
      </c>
    </row>
    <row r="11" spans="1:7" x14ac:dyDescent="0.2">
      <c r="A11" t="s">
        <v>652</v>
      </c>
      <c r="D11" t="s">
        <v>653</v>
      </c>
    </row>
    <row r="13" spans="1:7" x14ac:dyDescent="0.2">
      <c r="A13" s="3" t="s">
        <v>639</v>
      </c>
    </row>
    <row r="14" spans="1:7" x14ac:dyDescent="0.2">
      <c r="A14" t="s">
        <v>654</v>
      </c>
      <c r="C14" t="s">
        <v>655</v>
      </c>
      <c r="F14" t="s">
        <v>656</v>
      </c>
    </row>
    <row r="15" spans="1:7" x14ac:dyDescent="0.2">
      <c r="C15" t="s">
        <v>657</v>
      </c>
    </row>
    <row r="17" spans="1:3" x14ac:dyDescent="0.2">
      <c r="A17" s="3" t="s">
        <v>636</v>
      </c>
    </row>
    <row r="18" spans="1:3" x14ac:dyDescent="0.2">
      <c r="A18" t="s">
        <v>658</v>
      </c>
      <c r="C18" t="s">
        <v>659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6A4-35D7-494A-B15B-0CB8EAD3FA11}">
  <dimension ref="A1:A297"/>
  <sheetViews>
    <sheetView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848-B766-054B-AC8B-C103BC89D6A7}">
  <dimension ref="A1:H297"/>
  <sheetViews>
    <sheetView zoomScale="87" workbookViewId="0">
      <selection activeCell="E1" activeCellId="1" sqref="H1:H1048576 E1:E1048576"/>
    </sheetView>
  </sheetViews>
  <sheetFormatPr baseColWidth="10" defaultRowHeight="16" x14ac:dyDescent="0.2"/>
  <sheetData>
    <row r="1" spans="1:8" x14ac:dyDescent="0.2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>
        <v>237000000</v>
      </c>
      <c r="E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>
        <v>154000000</v>
      </c>
      <c r="E3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>
        <v>152000000</v>
      </c>
      <c r="E4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>
        <v>77500000</v>
      </c>
      <c r="E5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>
        <v>108000000</v>
      </c>
      <c r="E6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>
        <v>104000000</v>
      </c>
      <c r="E7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>
        <v>93500000</v>
      </c>
      <c r="E8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>
        <v>93900000</v>
      </c>
      <c r="E9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>
        <v>58700000</v>
      </c>
      <c r="E10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>
        <v>60200000</v>
      </c>
      <c r="E11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>
        <v>92800000</v>
      </c>
      <c r="E1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>
        <v>55600000</v>
      </c>
      <c r="E13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>
        <v>34400000</v>
      </c>
      <c r="E14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>
        <v>23600000</v>
      </c>
      <c r="E15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>
        <v>42600000</v>
      </c>
      <c r="E16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>
        <v>38600000</v>
      </c>
      <c r="E17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>
        <v>61900000</v>
      </c>
      <c r="E18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>
        <v>65900000</v>
      </c>
      <c r="E19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>
        <v>37800000</v>
      </c>
      <c r="E20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>
        <v>56300000</v>
      </c>
      <c r="E21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>
        <v>40800000</v>
      </c>
      <c r="E2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>
        <v>66400000</v>
      </c>
      <c r="E23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>
        <v>65700000</v>
      </c>
      <c r="E24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>
        <v>38300000</v>
      </c>
      <c r="E25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>
        <v>41600000</v>
      </c>
      <c r="E26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>
        <v>38000000</v>
      </c>
      <c r="E27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>
        <v>39800000</v>
      </c>
      <c r="E28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>
        <v>52200000</v>
      </c>
      <c r="E29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>
        <v>57000000</v>
      </c>
      <c r="E30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>
        <v>52900000</v>
      </c>
      <c r="E31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>
        <v>23300000</v>
      </c>
      <c r="E3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>
        <v>64000000</v>
      </c>
      <c r="E33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>
        <v>71000000</v>
      </c>
      <c r="E34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>
        <v>44800000</v>
      </c>
      <c r="E35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>
        <v>53000000</v>
      </c>
      <c r="E36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>
        <v>84400000</v>
      </c>
      <c r="E37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>
        <v>111000000</v>
      </c>
      <c r="E38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>
        <v>45300000</v>
      </c>
      <c r="E39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>
        <v>30100000</v>
      </c>
      <c r="E40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>
        <v>49200000</v>
      </c>
      <c r="E41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>
        <v>51000000</v>
      </c>
      <c r="E4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>
        <v>55900000</v>
      </c>
      <c r="E43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>
        <v>58100000</v>
      </c>
      <c r="E44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>
        <v>31700000</v>
      </c>
      <c r="E45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>
        <v>29500000</v>
      </c>
      <c r="E46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>
        <v>32700000</v>
      </c>
      <c r="E47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>
        <v>69300000</v>
      </c>
      <c r="E48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>
        <v>31500000</v>
      </c>
      <c r="E49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>
        <v>35900000</v>
      </c>
      <c r="E50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>
        <v>36400000</v>
      </c>
      <c r="E51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>
        <v>18300000</v>
      </c>
      <c r="E5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>
        <v>45200000</v>
      </c>
      <c r="E53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>
        <v>31700000</v>
      </c>
      <c r="E54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>
        <v>42000000</v>
      </c>
      <c r="E55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>
        <v>40800000</v>
      </c>
      <c r="E56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>
        <v>55400000</v>
      </c>
      <c r="E57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>
        <v>31700000</v>
      </c>
      <c r="E58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>
        <v>78900000</v>
      </c>
      <c r="E59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>
        <v>34000000</v>
      </c>
      <c r="E60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>
        <v>22700000</v>
      </c>
      <c r="E61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>
        <v>19000000</v>
      </c>
      <c r="E6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>
        <v>32600000</v>
      </c>
      <c r="E63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>
        <v>38500000</v>
      </c>
      <c r="E64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>
        <v>43900000</v>
      </c>
      <c r="E65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>
        <v>27600000</v>
      </c>
      <c r="E66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>
        <v>25700000</v>
      </c>
      <c r="E67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>
        <v>18400000</v>
      </c>
      <c r="E68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>
        <v>21700000</v>
      </c>
      <c r="E69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>
        <v>24400000</v>
      </c>
      <c r="E70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>
        <v>24700000</v>
      </c>
      <c r="E71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>
        <v>52300000</v>
      </c>
      <c r="E7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>
        <v>55700000</v>
      </c>
      <c r="E73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>
        <v>36000000</v>
      </c>
      <c r="E74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>
        <v>32100000</v>
      </c>
      <c r="E75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>
        <v>135000000</v>
      </c>
      <c r="E76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>
        <v>44800000</v>
      </c>
      <c r="E77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>
        <v>38200000</v>
      </c>
      <c r="E78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>
        <v>38300000</v>
      </c>
      <c r="E79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>
        <v>33300000</v>
      </c>
      <c r="E80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>
        <v>35900000</v>
      </c>
      <c r="E81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>
        <v>33900000</v>
      </c>
      <c r="E8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>
        <v>39200000</v>
      </c>
      <c r="E83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>
        <v>19300000</v>
      </c>
      <c r="E84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>
        <v>30300000</v>
      </c>
      <c r="E85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>
        <v>82700000</v>
      </c>
      <c r="E86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>
        <v>37600000</v>
      </c>
      <c r="E87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>
        <v>23100000</v>
      </c>
      <c r="E88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>
        <v>36400000</v>
      </c>
      <c r="E89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>
        <v>26600000</v>
      </c>
      <c r="E90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>
        <v>29600000</v>
      </c>
      <c r="E91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>
        <v>18700000</v>
      </c>
      <c r="E9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>
        <v>38800000</v>
      </c>
      <c r="E93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>
        <v>16200000</v>
      </c>
      <c r="E94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>
        <v>31100000</v>
      </c>
      <c r="E95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>
        <v>41200000</v>
      </c>
      <c r="E96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>
        <v>33300000</v>
      </c>
      <c r="E97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>
        <v>25400000</v>
      </c>
      <c r="E98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>
        <v>29900000</v>
      </c>
      <c r="E99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>
        <v>44400000</v>
      </c>
      <c r="E100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>
        <v>11500000</v>
      </c>
      <c r="E101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>
        <v>29000000</v>
      </c>
      <c r="E10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>
        <v>37400000</v>
      </c>
      <c r="E103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>
        <v>19100000</v>
      </c>
      <c r="E104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>
        <v>13200000</v>
      </c>
      <c r="E105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>
        <v>33800000</v>
      </c>
      <c r="E106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>
        <v>27500000</v>
      </c>
      <c r="E107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>
        <v>43000000</v>
      </c>
      <c r="E108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>
        <v>21200000</v>
      </c>
      <c r="E109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>
        <v>26300000</v>
      </c>
      <c r="E110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>
        <v>26700000</v>
      </c>
      <c r="E111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>
        <v>15700000</v>
      </c>
      <c r="E11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>
        <v>24800000</v>
      </c>
      <c r="E113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>
        <v>30000000</v>
      </c>
      <c r="E114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>
        <v>34500000</v>
      </c>
      <c r="E115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>
        <v>17800000</v>
      </c>
      <c r="E116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>
        <v>73700000</v>
      </c>
      <c r="E117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>
        <v>14500000</v>
      </c>
      <c r="E118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>
        <v>32100000</v>
      </c>
      <c r="E119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>
        <v>18100000</v>
      </c>
      <c r="E120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>
        <v>42200000</v>
      </c>
      <c r="E121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>
        <v>46500000</v>
      </c>
      <c r="E12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>
        <v>26400000</v>
      </c>
      <c r="E123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>
        <v>17800000</v>
      </c>
      <c r="E124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>
        <v>25200000</v>
      </c>
      <c r="E125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>
        <v>26500000</v>
      </c>
      <c r="E126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>
        <v>36200000</v>
      </c>
      <c r="E127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>
        <v>14100000</v>
      </c>
      <c r="E128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>
        <v>21100000</v>
      </c>
      <c r="E129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>
        <v>21100000</v>
      </c>
      <c r="E130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>
        <v>20200000</v>
      </c>
      <c r="E131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>
        <v>25700000</v>
      </c>
      <c r="E13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>
        <v>14000000</v>
      </c>
      <c r="E133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>
        <v>32100000</v>
      </c>
      <c r="E134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>
        <v>36100000</v>
      </c>
      <c r="E135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>
        <v>33700000</v>
      </c>
      <c r="E136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>
        <v>27800000</v>
      </c>
      <c r="E137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>
        <v>23500000</v>
      </c>
      <c r="E138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>
        <v>22300000</v>
      </c>
      <c r="E139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>
        <v>25100000</v>
      </c>
      <c r="E140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>
        <v>16100000</v>
      </c>
      <c r="E141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>
        <v>29200000</v>
      </c>
      <c r="E14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>
        <v>30700000</v>
      </c>
      <c r="E143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>
        <v>17400000</v>
      </c>
      <c r="E144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>
        <v>25600000</v>
      </c>
      <c r="E145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>
        <v>8930000</v>
      </c>
      <c r="E146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>
        <v>18900000</v>
      </c>
      <c r="E147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>
        <v>39800000</v>
      </c>
      <c r="E148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>
        <v>24500000</v>
      </c>
      <c r="E149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>
        <v>20400000</v>
      </c>
      <c r="E150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>
        <v>10500000</v>
      </c>
      <c r="E151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>
        <v>44900000</v>
      </c>
      <c r="E15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>
        <v>30300000</v>
      </c>
      <c r="E153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>
        <v>25000000</v>
      </c>
      <c r="E154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>
        <v>36900000</v>
      </c>
      <c r="E155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>
        <v>29200000</v>
      </c>
      <c r="E156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>
        <v>17900000</v>
      </c>
      <c r="E157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>
        <v>29000000</v>
      </c>
      <c r="E158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>
        <v>30000000</v>
      </c>
      <c r="E159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>
        <v>30700000</v>
      </c>
      <c r="E160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>
        <v>36700000</v>
      </c>
      <c r="E161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>
        <v>15800000</v>
      </c>
      <c r="E16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>
        <v>27000000</v>
      </c>
      <c r="E163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>
        <v>13300000</v>
      </c>
      <c r="E164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>
        <v>13300000</v>
      </c>
      <c r="E165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>
        <v>58900000</v>
      </c>
      <c r="E166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>
        <v>23400000</v>
      </c>
      <c r="E167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>
        <v>7890000</v>
      </c>
      <c r="E168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>
        <v>18700000</v>
      </c>
      <c r="E169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>
        <v>35600000</v>
      </c>
      <c r="E170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>
        <v>11800000</v>
      </c>
      <c r="E171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>
        <v>17200000</v>
      </c>
      <c r="E17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>
        <v>36900000</v>
      </c>
      <c r="E173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>
        <v>25800000</v>
      </c>
      <c r="E174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>
        <v>23500000</v>
      </c>
      <c r="E175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>
        <v>33600000</v>
      </c>
      <c r="E176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>
        <v>21400000</v>
      </c>
      <c r="E177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>
        <v>14400000</v>
      </c>
      <c r="E178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>
        <v>12900000</v>
      </c>
      <c r="E179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>
        <v>34200000</v>
      </c>
      <c r="E180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>
        <v>10100000</v>
      </c>
      <c r="E181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>
        <v>29100000</v>
      </c>
      <c r="E18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>
        <v>22800000</v>
      </c>
      <c r="E183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>
        <v>10900000</v>
      </c>
      <c r="E184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>
        <v>14600000</v>
      </c>
      <c r="E185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>
        <v>31300000</v>
      </c>
      <c r="E186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>
        <v>26700000</v>
      </c>
      <c r="E187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>
        <v>16100000</v>
      </c>
      <c r="E188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>
        <v>24700000</v>
      </c>
      <c r="E189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>
        <v>22600000</v>
      </c>
      <c r="E190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>
        <v>20700000</v>
      </c>
      <c r="E191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>
        <v>29400000</v>
      </c>
      <c r="E19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>
        <v>18700000</v>
      </c>
      <c r="E193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>
        <v>23300000</v>
      </c>
      <c r="E194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>
        <v>17200000</v>
      </c>
      <c r="E195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>
        <v>14600000</v>
      </c>
      <c r="E196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>
        <v>23300000</v>
      </c>
      <c r="E197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>
        <v>27600000</v>
      </c>
      <c r="E198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>
        <v>17000000</v>
      </c>
      <c r="E199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>
        <v>17000000</v>
      </c>
      <c r="E200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>
        <v>13400000</v>
      </c>
      <c r="E201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>
        <v>25700000</v>
      </c>
      <c r="E20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>
        <v>47400000</v>
      </c>
      <c r="E203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>
        <v>20800000</v>
      </c>
      <c r="E204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>
        <v>20200000</v>
      </c>
      <c r="E205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>
        <v>32200000</v>
      </c>
      <c r="E206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>
        <v>17300000</v>
      </c>
      <c r="E207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>
        <v>56100000</v>
      </c>
      <c r="E208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>
        <v>14900000</v>
      </c>
      <c r="E209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>
        <v>27000000</v>
      </c>
      <c r="E210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>
        <v>11800000</v>
      </c>
      <c r="E211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>
        <v>32500000</v>
      </c>
      <c r="E21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>
        <v>22500000</v>
      </c>
      <c r="E213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>
        <v>10300000</v>
      </c>
      <c r="E214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>
        <v>30500000</v>
      </c>
      <c r="E215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>
        <v>8800000</v>
      </c>
      <c r="E216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>
        <v>19900000</v>
      </c>
      <c r="E217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>
        <v>12800000</v>
      </c>
      <c r="E218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>
        <v>15300000</v>
      </c>
      <c r="E219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>
        <v>27300000</v>
      </c>
      <c r="E220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>
        <v>15600000</v>
      </c>
      <c r="E221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>
        <v>7020000</v>
      </c>
      <c r="E22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>
        <v>24900000</v>
      </c>
      <c r="E223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>
        <v>12400000</v>
      </c>
      <c r="E224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>
        <v>29600000</v>
      </c>
      <c r="E225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>
        <v>18600000</v>
      </c>
      <c r="E226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>
        <v>24500000</v>
      </c>
      <c r="E227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>
        <v>3720000</v>
      </c>
      <c r="E228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>
        <v>8820000</v>
      </c>
      <c r="E229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>
        <v>23700000</v>
      </c>
      <c r="E230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>
        <v>18600000</v>
      </c>
      <c r="E231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>
        <v>30000000</v>
      </c>
      <c r="E23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>
        <v>14800000</v>
      </c>
      <c r="E233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>
        <v>23800000</v>
      </c>
      <c r="E234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>
        <v>16900000</v>
      </c>
      <c r="E235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>
        <v>11900000</v>
      </c>
      <c r="E236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>
        <v>9670000</v>
      </c>
      <c r="E237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>
        <v>37900000</v>
      </c>
      <c r="E238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>
        <v>9250000</v>
      </c>
      <c r="E239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>
        <v>20900000</v>
      </c>
      <c r="E240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>
        <v>19700000</v>
      </c>
      <c r="E241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>
        <v>14700000</v>
      </c>
      <c r="E24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>
        <v>20000000</v>
      </c>
      <c r="E243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>
        <v>27100000</v>
      </c>
      <c r="E244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>
        <v>21800000</v>
      </c>
      <c r="E245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>
        <v>15100000</v>
      </c>
      <c r="E246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>
        <v>9520000</v>
      </c>
      <c r="E247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>
        <v>15700000</v>
      </c>
      <c r="E248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>
        <v>8980000</v>
      </c>
      <c r="E249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>
        <v>47400000</v>
      </c>
      <c r="E250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>
        <v>20600000</v>
      </c>
      <c r="E251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>
        <v>22300000</v>
      </c>
      <c r="E25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>
        <v>16100000</v>
      </c>
      <c r="E253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>
        <v>13600000</v>
      </c>
      <c r="E254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>
        <v>19000000</v>
      </c>
      <c r="E255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>
        <v>21500000</v>
      </c>
      <c r="E256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>
        <v>31700000</v>
      </c>
      <c r="E257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>
        <v>18400000</v>
      </c>
      <c r="E258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>
        <v>22300000</v>
      </c>
      <c r="E259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>
        <v>21400000</v>
      </c>
      <c r="E260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>
        <v>20000000</v>
      </c>
      <c r="E261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>
        <v>22500000</v>
      </c>
      <c r="E26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>
        <v>7610000</v>
      </c>
      <c r="E263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>
        <v>12400000</v>
      </c>
      <c r="E264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>
        <v>29800000</v>
      </c>
      <c r="E265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>
        <v>42900000</v>
      </c>
      <c r="E266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>
        <v>14100000</v>
      </c>
      <c r="E267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>
        <v>32500000</v>
      </c>
      <c r="E268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>
        <v>26300000</v>
      </c>
      <c r="E269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>
        <v>33800000</v>
      </c>
      <c r="E270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>
        <v>12200000</v>
      </c>
      <c r="E271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>
        <v>12400000</v>
      </c>
      <c r="E27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>
        <v>13600000</v>
      </c>
      <c r="E273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>
        <v>16700000</v>
      </c>
      <c r="E274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>
        <v>16100000</v>
      </c>
      <c r="E275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>
        <v>18600000</v>
      </c>
      <c r="E276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>
        <v>23400000</v>
      </c>
      <c r="E277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>
        <v>15100000</v>
      </c>
      <c r="E278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>
        <v>14000000</v>
      </c>
      <c r="E279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>
        <v>6830000</v>
      </c>
      <c r="E280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>
        <v>23600000</v>
      </c>
      <c r="E281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>
        <v>9020000</v>
      </c>
      <c r="E28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>
        <v>10400000</v>
      </c>
      <c r="E283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>
        <v>21900000</v>
      </c>
      <c r="E284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>
        <v>22000000</v>
      </c>
      <c r="E285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>
        <v>35500000</v>
      </c>
      <c r="E286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>
        <v>15800000</v>
      </c>
      <c r="E287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>
        <v>8080000</v>
      </c>
      <c r="E288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>
        <v>9840000</v>
      </c>
      <c r="E289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>
        <v>19900000</v>
      </c>
      <c r="E290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>
        <v>11100000</v>
      </c>
      <c r="E291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>
        <v>12100000</v>
      </c>
      <c r="E29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>
        <v>15000000</v>
      </c>
      <c r="E293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>
        <v>11300000</v>
      </c>
      <c r="E294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>
        <v>7580000</v>
      </c>
      <c r="E295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>
        <v>9040000</v>
      </c>
      <c r="E296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>
        <v>12900000</v>
      </c>
      <c r="E297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2F5-5C07-A941-B154-6833A4015945}">
  <dimension ref="A1:H297"/>
  <sheetViews>
    <sheetView workbookViewId="0">
      <selection activeCell="M8" sqref="M8"/>
    </sheetView>
  </sheetViews>
  <sheetFormatPr baseColWidth="10" defaultRowHeight="16" x14ac:dyDescent="0.2"/>
  <cols>
    <col min="4" max="4" width="17.33203125" style="2" customWidth="1"/>
    <col min="5" max="5" width="16.6640625" style="2" bestFit="1" customWidth="1"/>
  </cols>
  <sheetData>
    <row r="1" spans="1:8" x14ac:dyDescent="0.2">
      <c r="A1" t="s">
        <v>611</v>
      </c>
      <c r="B1" t="s">
        <v>297</v>
      </c>
      <c r="C1" t="s">
        <v>298</v>
      </c>
      <c r="D1" s="2" t="s">
        <v>299</v>
      </c>
      <c r="E1" s="2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A119-277E-6E4A-B099-537E8A826882}">
  <dimension ref="A1:M297"/>
  <sheetViews>
    <sheetView workbookViewId="0">
      <pane xSplit="1" topLeftCell="B1" activePane="topRight" state="frozen"/>
      <selection pane="topRight" activeCell="M14" sqref="M14"/>
    </sheetView>
  </sheetViews>
  <sheetFormatPr baseColWidth="10" defaultRowHeight="16" x14ac:dyDescent="0.2"/>
  <cols>
    <col min="3" max="3" width="33" customWidth="1"/>
    <col min="4" max="4" width="17.33203125" style="2" customWidth="1"/>
    <col min="5" max="5" width="21" style="2" customWidth="1"/>
    <col min="6" max="6" width="17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2.6640625" style="4" bestFit="1" customWidth="1"/>
    <col min="13" max="13" width="16.33203125" style="4" bestFit="1" customWidth="1"/>
  </cols>
  <sheetData>
    <row r="1" spans="1:13" s="3" customFormat="1" x14ac:dyDescent="0.2">
      <c r="A1" s="3" t="s">
        <v>611</v>
      </c>
      <c r="B1" s="3" t="s">
        <v>612</v>
      </c>
      <c r="C1" s="3" t="s">
        <v>614</v>
      </c>
      <c r="D1" s="5" t="s">
        <v>615</v>
      </c>
      <c r="E1" s="5" t="s">
        <v>616</v>
      </c>
      <c r="F1" s="3" t="s">
        <v>617</v>
      </c>
      <c r="G1" s="3" t="s">
        <v>618</v>
      </c>
      <c r="H1" s="7" t="s">
        <v>613</v>
      </c>
      <c r="I1" s="6"/>
      <c r="J1" s="6"/>
      <c r="L1" s="6"/>
      <c r="M1" s="6"/>
    </row>
    <row r="2" spans="1:13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 s="1">
        <v>2006</v>
      </c>
      <c r="K2" s="1"/>
    </row>
    <row r="3" spans="1:13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 s="1">
        <v>2006</v>
      </c>
      <c r="K3" s="1"/>
    </row>
    <row r="4" spans="1:13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 s="1">
        <v>2006</v>
      </c>
      <c r="K4" s="1"/>
    </row>
    <row r="5" spans="1:13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 s="1">
        <v>2007</v>
      </c>
      <c r="K5" s="1"/>
    </row>
    <row r="6" spans="1:13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 s="1">
        <v>2015</v>
      </c>
      <c r="K6" s="1"/>
    </row>
    <row r="7" spans="1:13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 s="1">
        <v>2016</v>
      </c>
      <c r="K7" s="1"/>
    </row>
    <row r="8" spans="1:13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 s="1">
        <v>2007</v>
      </c>
      <c r="K8" s="1"/>
    </row>
    <row r="9" spans="1:13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 s="1">
        <v>2018</v>
      </c>
      <c r="K9" s="1"/>
    </row>
    <row r="10" spans="1:13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 s="1">
        <v>2006</v>
      </c>
      <c r="K10" s="1"/>
    </row>
    <row r="11" spans="1:13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 s="1">
        <v>2008</v>
      </c>
      <c r="K11" s="1"/>
    </row>
    <row r="12" spans="1:13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 s="1">
        <v>2014</v>
      </c>
      <c r="K12" s="1"/>
    </row>
    <row r="13" spans="1:13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 s="1">
        <v>2011</v>
      </c>
      <c r="K13" s="1"/>
    </row>
    <row r="14" spans="1:13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 s="1">
        <v>2015</v>
      </c>
      <c r="K14" s="1"/>
    </row>
    <row r="15" spans="1:13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 s="1">
        <v>2014</v>
      </c>
      <c r="K15" s="1"/>
    </row>
    <row r="16" spans="1:13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 s="1">
        <v>2008</v>
      </c>
      <c r="K16" s="1"/>
    </row>
    <row r="17" spans="1:11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 s="1">
        <v>2016</v>
      </c>
      <c r="K17" s="1"/>
    </row>
    <row r="18" spans="1:11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 s="1">
        <v>2013</v>
      </c>
      <c r="K18" s="1"/>
    </row>
    <row r="19" spans="1:11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 s="1">
        <v>2005</v>
      </c>
      <c r="K19" s="1"/>
    </row>
    <row r="20" spans="1:11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 s="1">
        <v>2006</v>
      </c>
      <c r="K20" s="1"/>
    </row>
    <row r="21" spans="1:11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 s="1">
        <v>2014</v>
      </c>
      <c r="K21" s="1"/>
    </row>
    <row r="22" spans="1:11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 s="1">
        <v>2011</v>
      </c>
      <c r="K22" s="1"/>
    </row>
    <row r="23" spans="1:11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 s="1">
        <v>2012</v>
      </c>
      <c r="K23" s="1"/>
    </row>
    <row r="24" spans="1:11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 s="1">
        <v>2011</v>
      </c>
      <c r="K24" s="1"/>
    </row>
    <row r="25" spans="1:11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 s="1">
        <v>2012</v>
      </c>
      <c r="K25" s="1"/>
    </row>
    <row r="26" spans="1:11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 s="1">
        <v>2011</v>
      </c>
      <c r="K26" s="1"/>
    </row>
    <row r="27" spans="1:11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 s="1">
        <v>2008</v>
      </c>
      <c r="K27" s="1"/>
    </row>
    <row r="28" spans="1:11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 s="1">
        <v>2016</v>
      </c>
      <c r="K28" s="1"/>
    </row>
    <row r="29" spans="1:11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 s="1">
        <v>2006</v>
      </c>
      <c r="K29" s="1"/>
    </row>
    <row r="30" spans="1:11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 s="1">
        <v>2007</v>
      </c>
      <c r="K30" s="1"/>
    </row>
    <row r="31" spans="1:11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 s="1">
        <v>2014</v>
      </c>
      <c r="K31" s="1"/>
    </row>
    <row r="32" spans="1:11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 s="1">
        <v>2016</v>
      </c>
      <c r="K32" s="1"/>
    </row>
    <row r="33" spans="1:11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 s="1">
        <v>2010</v>
      </c>
      <c r="K33" s="1"/>
    </row>
    <row r="34" spans="1:11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 s="1">
        <v>2007</v>
      </c>
      <c r="K34" s="1"/>
    </row>
    <row r="35" spans="1:11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 s="1">
        <v>2006</v>
      </c>
      <c r="K35" s="1"/>
    </row>
    <row r="36" spans="1:11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 s="1">
        <v>2006</v>
      </c>
      <c r="K36" s="1"/>
    </row>
    <row r="37" spans="1:11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 s="1">
        <v>2016</v>
      </c>
      <c r="K37" s="1"/>
    </row>
    <row r="38" spans="1:11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 s="1">
        <v>2010</v>
      </c>
      <c r="K38" s="1"/>
    </row>
    <row r="39" spans="1:11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 s="1">
        <v>2014</v>
      </c>
      <c r="K39" s="1"/>
    </row>
    <row r="40" spans="1:11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 s="1">
        <v>2006</v>
      </c>
      <c r="K40" s="1"/>
    </row>
    <row r="41" spans="1:11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 s="1">
        <v>2014</v>
      </c>
      <c r="K41" s="1"/>
    </row>
    <row r="42" spans="1:11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 s="1">
        <v>2006</v>
      </c>
      <c r="K42" s="1"/>
    </row>
    <row r="43" spans="1:11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 s="1">
        <v>2009</v>
      </c>
      <c r="K43" s="1"/>
    </row>
    <row r="44" spans="1:11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 s="1">
        <v>2011</v>
      </c>
      <c r="K44" s="1"/>
    </row>
    <row r="45" spans="1:11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 s="1">
        <v>2010</v>
      </c>
      <c r="K45" s="1"/>
    </row>
    <row r="46" spans="1:11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 s="1">
        <v>2008</v>
      </c>
      <c r="K46" s="1"/>
    </row>
    <row r="47" spans="1:11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 s="1">
        <v>2014</v>
      </c>
      <c r="K47" s="1"/>
    </row>
    <row r="48" spans="1:11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 s="1">
        <v>2008</v>
      </c>
      <c r="K48" s="1"/>
    </row>
    <row r="49" spans="1:11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 s="1">
        <v>2006</v>
      </c>
      <c r="K49" s="1"/>
    </row>
    <row r="50" spans="1:11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 s="1">
        <v>2014</v>
      </c>
      <c r="K50" s="1"/>
    </row>
    <row r="51" spans="1:11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 s="1">
        <v>2013</v>
      </c>
      <c r="K51" s="1"/>
    </row>
    <row r="52" spans="1:11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 s="1">
        <v>2019</v>
      </c>
      <c r="K52" s="1"/>
    </row>
    <row r="53" spans="1:11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 s="1">
        <v>2009</v>
      </c>
      <c r="K53" s="1"/>
    </row>
    <row r="54" spans="1:11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 s="1">
        <v>2009</v>
      </c>
      <c r="K54" s="1"/>
    </row>
    <row r="55" spans="1:11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 s="1">
        <v>2012</v>
      </c>
      <c r="K55" s="1"/>
    </row>
    <row r="56" spans="1:11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 s="1">
        <v>2005</v>
      </c>
      <c r="K56" s="1"/>
    </row>
    <row r="57" spans="1:11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 s="1">
        <v>2007</v>
      </c>
      <c r="K57" s="1"/>
    </row>
    <row r="58" spans="1:11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 s="1">
        <v>2016</v>
      </c>
      <c r="K58" s="1"/>
    </row>
    <row r="59" spans="1:11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 s="1">
        <v>2016</v>
      </c>
      <c r="K59" s="1"/>
    </row>
    <row r="60" spans="1:11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 s="1">
        <v>2013</v>
      </c>
      <c r="K60" s="1"/>
    </row>
    <row r="61" spans="1:11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 s="1">
        <v>2010</v>
      </c>
      <c r="K61" s="1"/>
    </row>
    <row r="62" spans="1:11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 s="1">
        <v>2007</v>
      </c>
      <c r="K62" s="1"/>
    </row>
    <row r="63" spans="1:11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 s="1">
        <v>2006</v>
      </c>
      <c r="K63" s="1"/>
    </row>
    <row r="64" spans="1:11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 s="1">
        <v>2014</v>
      </c>
      <c r="K64" s="1"/>
    </row>
    <row r="65" spans="1:11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 s="1">
        <v>2008</v>
      </c>
      <c r="K65" s="1"/>
    </row>
    <row r="66" spans="1:11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 s="1">
        <v>2008</v>
      </c>
      <c r="K66" s="1"/>
    </row>
    <row r="67" spans="1:11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 s="1">
        <v>2009</v>
      </c>
      <c r="K67" s="1"/>
    </row>
    <row r="68" spans="1:11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 s="1">
        <v>2009</v>
      </c>
      <c r="K68" s="1"/>
    </row>
    <row r="69" spans="1:11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 s="1">
        <v>2013</v>
      </c>
      <c r="K69" s="1"/>
    </row>
    <row r="70" spans="1:11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 s="1">
        <v>2011</v>
      </c>
      <c r="K70" s="1"/>
    </row>
    <row r="71" spans="1:11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 s="1">
        <v>2009</v>
      </c>
      <c r="K71" s="1"/>
    </row>
    <row r="72" spans="1:11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 s="1">
        <v>2007</v>
      </c>
      <c r="K72" s="1"/>
    </row>
    <row r="73" spans="1:11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 s="1">
        <v>2009</v>
      </c>
      <c r="K73" s="1"/>
    </row>
    <row r="74" spans="1:11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 s="1">
        <v>2015</v>
      </c>
      <c r="K74" s="1"/>
    </row>
    <row r="75" spans="1:11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 s="1">
        <v>2016</v>
      </c>
      <c r="K75" s="1"/>
    </row>
    <row r="76" spans="1:11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 s="1">
        <v>2012</v>
      </c>
      <c r="K76" s="1"/>
    </row>
    <row r="77" spans="1:11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 s="1">
        <v>2007</v>
      </c>
      <c r="K77" s="1"/>
    </row>
    <row r="78" spans="1:11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 s="1">
        <v>2017</v>
      </c>
      <c r="K78" s="1"/>
    </row>
    <row r="79" spans="1:11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 s="1">
        <v>2006</v>
      </c>
      <c r="K79" s="1"/>
    </row>
    <row r="80" spans="1:11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 s="1">
        <v>2013</v>
      </c>
      <c r="K80" s="1"/>
    </row>
    <row r="81" spans="1:11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 s="1">
        <v>2016</v>
      </c>
      <c r="K81" s="1"/>
    </row>
    <row r="82" spans="1:11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 s="1">
        <v>2011</v>
      </c>
      <c r="K82" s="1"/>
    </row>
    <row r="83" spans="1:11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 s="1">
        <v>2014</v>
      </c>
      <c r="K83" s="1"/>
    </row>
    <row r="84" spans="1:11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 s="1">
        <v>2013</v>
      </c>
      <c r="K84" s="1"/>
    </row>
    <row r="85" spans="1:11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 s="1">
        <v>2013</v>
      </c>
      <c r="K85" s="1"/>
    </row>
    <row r="86" spans="1:11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 s="1">
        <v>2012</v>
      </c>
      <c r="K86" s="1"/>
    </row>
    <row r="87" spans="1:11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 s="1">
        <v>2011</v>
      </c>
      <c r="K87" s="1"/>
    </row>
    <row r="88" spans="1:11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 s="1">
        <v>2006</v>
      </c>
      <c r="K88" s="1"/>
    </row>
    <row r="89" spans="1:11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 s="1">
        <v>2006</v>
      </c>
      <c r="K89" s="1"/>
    </row>
    <row r="90" spans="1:11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 s="1">
        <v>2012</v>
      </c>
      <c r="K90" s="1"/>
    </row>
    <row r="91" spans="1:11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 s="1">
        <v>2015</v>
      </c>
      <c r="K91" s="1"/>
    </row>
    <row r="92" spans="1:11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 s="1">
        <v>2010</v>
      </c>
      <c r="K92" s="1"/>
    </row>
    <row r="93" spans="1:11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 s="1">
        <v>2014</v>
      </c>
      <c r="K93" s="1"/>
    </row>
    <row r="94" spans="1:11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 s="1">
        <v>2021</v>
      </c>
      <c r="K94" s="1"/>
    </row>
    <row r="95" spans="1:11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 s="1">
        <v>2011</v>
      </c>
      <c r="K95" s="1"/>
    </row>
    <row r="96" spans="1:11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 s="1">
        <v>2005</v>
      </c>
      <c r="K96" s="1"/>
    </row>
    <row r="97" spans="1:11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 s="1">
        <v>2012</v>
      </c>
      <c r="K97" s="1"/>
    </row>
    <row r="98" spans="1:11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 s="1">
        <v>2011</v>
      </c>
      <c r="K98" s="1"/>
    </row>
    <row r="99" spans="1:11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 s="1">
        <v>2007</v>
      </c>
      <c r="K99" s="1"/>
    </row>
    <row r="100" spans="1:11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 s="1">
        <v>2014</v>
      </c>
      <c r="K100" s="1"/>
    </row>
    <row r="101" spans="1:11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 s="1">
        <v>2012</v>
      </c>
      <c r="K101" s="1"/>
    </row>
    <row r="102" spans="1:11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 s="1">
        <v>2018</v>
      </c>
      <c r="K102" s="1"/>
    </row>
    <row r="103" spans="1:11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 s="1">
        <v>2015</v>
      </c>
      <c r="K103" s="1"/>
    </row>
    <row r="104" spans="1:11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 s="1">
        <v>2020</v>
      </c>
      <c r="K104" s="1"/>
    </row>
    <row r="105" spans="1:11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 s="1">
        <v>2010</v>
      </c>
      <c r="K105" s="1"/>
    </row>
    <row r="106" spans="1:11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 s="1">
        <v>2011</v>
      </c>
      <c r="K106" s="1"/>
    </row>
    <row r="107" spans="1:11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 s="1">
        <v>2013</v>
      </c>
      <c r="K107" s="1"/>
    </row>
    <row r="108" spans="1:11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 s="1">
        <v>2016</v>
      </c>
      <c r="K108" s="1"/>
    </row>
    <row r="109" spans="1:11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 s="1">
        <v>2007</v>
      </c>
      <c r="K109" s="1"/>
    </row>
    <row r="110" spans="1:11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 s="1">
        <v>2008</v>
      </c>
      <c r="K110" s="1"/>
    </row>
    <row r="111" spans="1:11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 s="1">
        <v>2006</v>
      </c>
      <c r="K111" s="1"/>
    </row>
    <row r="112" spans="1:11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 s="1">
        <v>2005</v>
      </c>
      <c r="K112" s="1"/>
    </row>
    <row r="113" spans="1:11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 s="1">
        <v>2009</v>
      </c>
      <c r="K113" s="1"/>
    </row>
    <row r="114" spans="1:11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 s="1">
        <v>2018</v>
      </c>
      <c r="K114" s="1"/>
    </row>
    <row r="115" spans="1:11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 s="1">
        <v>2012</v>
      </c>
      <c r="K115" s="1"/>
    </row>
    <row r="116" spans="1:11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 s="1">
        <v>2010</v>
      </c>
      <c r="K116" s="1"/>
    </row>
    <row r="117" spans="1:11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 s="1">
        <v>2012</v>
      </c>
      <c r="K117" s="1"/>
    </row>
    <row r="118" spans="1:11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 s="1">
        <v>2009</v>
      </c>
      <c r="K118" s="1"/>
    </row>
    <row r="119" spans="1:11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 s="1">
        <v>2008</v>
      </c>
      <c r="K119" s="1"/>
    </row>
    <row r="120" spans="1:11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 s="1">
        <v>2014</v>
      </c>
      <c r="K120" s="1"/>
    </row>
    <row r="121" spans="1:11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 s="1">
        <v>2017</v>
      </c>
      <c r="K121" s="1"/>
    </row>
    <row r="122" spans="1:11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 s="1">
        <v>2014</v>
      </c>
      <c r="K122" s="1"/>
    </row>
    <row r="123" spans="1:11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 s="1">
        <v>2012</v>
      </c>
      <c r="K123" s="1"/>
    </row>
    <row r="124" spans="1:11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 s="1">
        <v>2021</v>
      </c>
      <c r="K124" s="1"/>
    </row>
    <row r="125" spans="1:11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 s="1">
        <v>2009</v>
      </c>
      <c r="K125" s="1"/>
    </row>
    <row r="126" spans="1:11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 s="1">
        <v>2008</v>
      </c>
      <c r="K126" s="1"/>
    </row>
    <row r="127" spans="1:11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 s="1">
        <v>2006</v>
      </c>
      <c r="K127" s="1"/>
    </row>
    <row r="128" spans="1:11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 s="1">
        <v>2011</v>
      </c>
      <c r="K128" s="1"/>
    </row>
    <row r="129" spans="1:11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 s="1">
        <v>2012</v>
      </c>
      <c r="K129" s="1"/>
    </row>
    <row r="130" spans="1:11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 s="1">
        <v>2016</v>
      </c>
      <c r="K130" s="1"/>
    </row>
    <row r="131" spans="1:11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 s="1">
        <v>2011</v>
      </c>
      <c r="K131" s="1"/>
    </row>
    <row r="132" spans="1:11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 s="1">
        <v>2013</v>
      </c>
      <c r="K132" s="1"/>
    </row>
    <row r="133" spans="1:11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 s="1">
        <v>2018</v>
      </c>
      <c r="K133" s="1"/>
    </row>
    <row r="134" spans="1:11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 s="1">
        <v>2007</v>
      </c>
      <c r="K134" s="1"/>
    </row>
    <row r="135" spans="1:11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 s="1">
        <v>2017</v>
      </c>
      <c r="K135" s="1"/>
    </row>
    <row r="136" spans="1:11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 s="1">
        <v>2014</v>
      </c>
      <c r="K136" s="1"/>
    </row>
    <row r="137" spans="1:11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 s="1">
        <v>2014</v>
      </c>
      <c r="K137" s="1"/>
    </row>
    <row r="138" spans="1:11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 s="1">
        <v>2007</v>
      </c>
      <c r="K138" s="1"/>
    </row>
    <row r="139" spans="1:11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 s="1">
        <v>2010</v>
      </c>
      <c r="K139" s="1"/>
    </row>
    <row r="140" spans="1:11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 s="1">
        <v>2009</v>
      </c>
      <c r="K140" s="1"/>
    </row>
    <row r="141" spans="1:11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 s="1">
        <v>2021</v>
      </c>
      <c r="K141" s="1"/>
    </row>
    <row r="142" spans="1:11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 s="1">
        <v>2006</v>
      </c>
      <c r="K142" s="1"/>
    </row>
    <row r="143" spans="1:11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 s="1">
        <v>2006</v>
      </c>
      <c r="K143" s="1"/>
    </row>
    <row r="144" spans="1:11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 s="1">
        <v>2014</v>
      </c>
      <c r="K144" s="1"/>
    </row>
    <row r="145" spans="1:11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 s="1">
        <v>2005</v>
      </c>
      <c r="K145" s="1"/>
    </row>
    <row r="146" spans="1:11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 s="1">
        <v>2009</v>
      </c>
      <c r="K146" s="1"/>
    </row>
    <row r="147" spans="1:11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 s="1">
        <v>2020</v>
      </c>
      <c r="K147" s="1"/>
    </row>
    <row r="148" spans="1:11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 s="1">
        <v>2005</v>
      </c>
      <c r="K148" s="1"/>
    </row>
    <row r="149" spans="1:11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 s="1">
        <v>2010</v>
      </c>
      <c r="K149" s="1"/>
    </row>
    <row r="150" spans="1:11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 s="1">
        <v>2005</v>
      </c>
      <c r="K150" s="1"/>
    </row>
    <row r="151" spans="1:11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 s="1">
        <v>2011</v>
      </c>
      <c r="K151" s="1"/>
    </row>
    <row r="152" spans="1:11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 s="1">
        <v>2006</v>
      </c>
      <c r="K152" s="1"/>
    </row>
    <row r="153" spans="1:11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 s="1">
        <v>2015</v>
      </c>
      <c r="K153" s="1"/>
    </row>
    <row r="154" spans="1:11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 s="1">
        <v>2007</v>
      </c>
      <c r="K154" s="1"/>
    </row>
    <row r="155" spans="1:11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 s="1">
        <v>2017</v>
      </c>
      <c r="K155" s="1"/>
    </row>
    <row r="156" spans="1:11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 s="1">
        <v>2013</v>
      </c>
      <c r="K156" s="1"/>
    </row>
    <row r="157" spans="1:11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 s="1">
        <v>2009</v>
      </c>
      <c r="K157" s="1"/>
    </row>
    <row r="158" spans="1:11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 s="1">
        <v>2007</v>
      </c>
      <c r="K158" s="1"/>
    </row>
    <row r="159" spans="1:11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 s="1">
        <v>2009</v>
      </c>
      <c r="K159" s="1"/>
    </row>
    <row r="160" spans="1:11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 s="1">
        <v>2012</v>
      </c>
      <c r="K160" s="1"/>
    </row>
    <row r="161" spans="1:11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 s="1">
        <v>2015</v>
      </c>
      <c r="K161" s="1"/>
    </row>
    <row r="162" spans="1:11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 s="1">
        <v>2012</v>
      </c>
      <c r="K162" s="1"/>
    </row>
    <row r="163" spans="1:11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 s="1">
        <v>2014</v>
      </c>
      <c r="K163" s="1"/>
    </row>
    <row r="164" spans="1:11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 s="1">
        <v>2016</v>
      </c>
      <c r="K164" s="1"/>
    </row>
    <row r="165" spans="1:11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 s="1">
        <v>2014</v>
      </c>
      <c r="K165" s="1"/>
    </row>
    <row r="166" spans="1:11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 s="1">
        <v>2009</v>
      </c>
      <c r="K166" s="1"/>
    </row>
    <row r="167" spans="1:11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 s="1">
        <v>2012</v>
      </c>
      <c r="K167" s="1"/>
    </row>
    <row r="168" spans="1:11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 s="1">
        <v>2012</v>
      </c>
      <c r="K168" s="1"/>
    </row>
    <row r="169" spans="1:11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 s="1">
        <v>2007</v>
      </c>
      <c r="K169" s="1"/>
    </row>
    <row r="170" spans="1:11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 s="1">
        <v>2009</v>
      </c>
      <c r="K170" s="1"/>
    </row>
    <row r="171" spans="1:11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 s="1">
        <v>2011</v>
      </c>
      <c r="K171" s="1"/>
    </row>
    <row r="172" spans="1:11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 s="1">
        <v>2006</v>
      </c>
      <c r="K172" s="1"/>
    </row>
    <row r="173" spans="1:11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 s="1">
        <v>2015</v>
      </c>
      <c r="K173" s="1"/>
    </row>
    <row r="174" spans="1:11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 s="1">
        <v>2011</v>
      </c>
      <c r="K174" s="1"/>
    </row>
    <row r="175" spans="1:11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 s="1">
        <v>2014</v>
      </c>
      <c r="K175" s="1"/>
    </row>
    <row r="176" spans="1:11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 s="1">
        <v>2008</v>
      </c>
      <c r="K176" s="1"/>
    </row>
    <row r="177" spans="1:11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 s="1">
        <v>2012</v>
      </c>
      <c r="K177" s="1"/>
    </row>
    <row r="178" spans="1:11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 s="1">
        <v>2011</v>
      </c>
      <c r="K178" s="1"/>
    </row>
    <row r="179" spans="1:11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 s="1">
        <v>2009</v>
      </c>
      <c r="K179" s="1"/>
    </row>
    <row r="180" spans="1:11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 s="1">
        <v>2006</v>
      </c>
      <c r="K180" s="1"/>
    </row>
    <row r="181" spans="1:11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 s="1">
        <v>2011</v>
      </c>
      <c r="K181" s="1"/>
    </row>
    <row r="182" spans="1:11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 s="1">
        <v>2007</v>
      </c>
      <c r="K182" s="1"/>
    </row>
    <row r="183" spans="1:11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 s="1">
        <v>2008</v>
      </c>
      <c r="K183" s="1"/>
    </row>
    <row r="184" spans="1:11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 s="1">
        <v>2021</v>
      </c>
      <c r="K184" s="1"/>
    </row>
    <row r="185" spans="1:11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 s="1">
        <v>2020</v>
      </c>
      <c r="K185" s="1"/>
    </row>
    <row r="186" spans="1:11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 s="1">
        <v>2014</v>
      </c>
      <c r="K186" s="1"/>
    </row>
    <row r="187" spans="1:11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 s="1">
        <v>2009</v>
      </c>
      <c r="K187" s="1"/>
    </row>
    <row r="188" spans="1:11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 s="1">
        <v>2013</v>
      </c>
      <c r="K188" s="1"/>
    </row>
    <row r="189" spans="1:11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 s="1">
        <v>2006</v>
      </c>
      <c r="K189" s="1"/>
    </row>
    <row r="190" spans="1:11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 s="1">
        <v>2015</v>
      </c>
      <c r="K190" s="1"/>
    </row>
    <row r="191" spans="1:11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 s="1">
        <v>2015</v>
      </c>
      <c r="K191" s="1"/>
    </row>
    <row r="192" spans="1:11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 s="1">
        <v>2010</v>
      </c>
      <c r="K192" s="1"/>
    </row>
    <row r="193" spans="1:11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 s="1">
        <v>2007</v>
      </c>
      <c r="K193" s="1"/>
    </row>
    <row r="194" spans="1:11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 s="1">
        <v>2014</v>
      </c>
      <c r="K194" s="1"/>
    </row>
    <row r="195" spans="1:11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 s="1">
        <v>2012</v>
      </c>
      <c r="K195" s="1"/>
    </row>
    <row r="196" spans="1:11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 s="1">
        <v>2008</v>
      </c>
      <c r="K196" s="1"/>
    </row>
    <row r="197" spans="1:11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 s="1">
        <v>2014</v>
      </c>
      <c r="K197" s="1"/>
    </row>
    <row r="198" spans="1:11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 s="1">
        <v>2009</v>
      </c>
      <c r="K198" s="1"/>
    </row>
    <row r="199" spans="1:11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 s="1">
        <v>2021</v>
      </c>
      <c r="K199" s="1"/>
    </row>
    <row r="200" spans="1:11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 s="1">
        <v>2009</v>
      </c>
      <c r="K200" s="1"/>
    </row>
    <row r="201" spans="1:11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 s="1">
        <v>2013</v>
      </c>
      <c r="K201" s="1"/>
    </row>
    <row r="202" spans="1:11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 s="1">
        <v>2016</v>
      </c>
      <c r="K202" s="1"/>
    </row>
    <row r="203" spans="1:11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 s="1">
        <v>2013</v>
      </c>
      <c r="K203" s="1"/>
    </row>
    <row r="204" spans="1:11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 s="1">
        <v>2013</v>
      </c>
      <c r="K204" s="1"/>
    </row>
    <row r="205" spans="1:11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 s="1">
        <v>2006</v>
      </c>
      <c r="K205" s="1"/>
    </row>
    <row r="206" spans="1:11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 s="1">
        <v>2006</v>
      </c>
      <c r="K206" s="1"/>
    </row>
    <row r="207" spans="1:11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 s="1">
        <v>2014</v>
      </c>
      <c r="K207" s="1"/>
    </row>
    <row r="208" spans="1:11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 s="1">
        <v>2015</v>
      </c>
      <c r="K208" s="1"/>
    </row>
    <row r="209" spans="1:11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 s="1">
        <v>2008</v>
      </c>
      <c r="K209" s="1"/>
    </row>
    <row r="210" spans="1:11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 s="1">
        <v>2014</v>
      </c>
      <c r="K210" s="1"/>
    </row>
    <row r="211" spans="1:11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 s="1">
        <v>2009</v>
      </c>
      <c r="K211" s="1"/>
    </row>
    <row r="212" spans="1:11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 s="1">
        <v>2013</v>
      </c>
      <c r="K212" s="1"/>
    </row>
    <row r="213" spans="1:11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 s="1">
        <v>2012</v>
      </c>
      <c r="K213" s="1"/>
    </row>
    <row r="214" spans="1:11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 s="1">
        <v>2006</v>
      </c>
      <c r="K214" s="1"/>
    </row>
    <row r="215" spans="1:11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 s="1">
        <v>2012</v>
      </c>
      <c r="K215" s="1"/>
    </row>
    <row r="216" spans="1:11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 s="1">
        <v>2008</v>
      </c>
      <c r="K216" s="1"/>
    </row>
    <row r="217" spans="1:11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 s="1">
        <v>2021</v>
      </c>
      <c r="K217" s="1"/>
    </row>
    <row r="218" spans="1:11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 s="1">
        <v>2009</v>
      </c>
      <c r="K218" s="1"/>
    </row>
    <row r="219" spans="1:11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 s="1">
        <v>2009</v>
      </c>
      <c r="K219" s="1"/>
    </row>
    <row r="220" spans="1:11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 s="1">
        <v>2005</v>
      </c>
      <c r="K220" s="1"/>
    </row>
    <row r="221" spans="1:11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 s="1">
        <v>2010</v>
      </c>
      <c r="K221" s="1"/>
    </row>
    <row r="222" spans="1:11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 s="1">
        <v>2012</v>
      </c>
      <c r="K222" s="1"/>
    </row>
    <row r="223" spans="1:11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 s="1">
        <v>2011</v>
      </c>
      <c r="K223" s="1"/>
    </row>
    <row r="224" spans="1:11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 s="1">
        <v>2021</v>
      </c>
      <c r="K224" s="1"/>
    </row>
    <row r="225" spans="1:11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 s="1">
        <v>2008</v>
      </c>
      <c r="K225" s="1"/>
    </row>
    <row r="226" spans="1:11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 s="1">
        <v>2012</v>
      </c>
      <c r="K226" s="1"/>
    </row>
    <row r="227" spans="1:11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 s="1">
        <v>2014</v>
      </c>
      <c r="K227" s="1"/>
    </row>
    <row r="228" spans="1:11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 s="1">
        <v>2016</v>
      </c>
      <c r="K228" s="1"/>
    </row>
    <row r="229" spans="1:11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 s="1">
        <v>2011</v>
      </c>
      <c r="K229" s="1"/>
    </row>
    <row r="230" spans="1:11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 s="1">
        <v>2015</v>
      </c>
      <c r="K230" s="1"/>
    </row>
    <row r="231" spans="1:11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 s="1">
        <v>2013</v>
      </c>
      <c r="K231" s="1"/>
    </row>
    <row r="232" spans="1:11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 s="1">
        <v>2012</v>
      </c>
      <c r="K232" s="1"/>
    </row>
    <row r="233" spans="1:11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 s="1">
        <v>2005</v>
      </c>
      <c r="K233" s="1"/>
    </row>
    <row r="234" spans="1:11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 s="1">
        <v>2016</v>
      </c>
      <c r="K234" s="1"/>
    </row>
    <row r="235" spans="1:11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 s="1">
        <v>2015</v>
      </c>
      <c r="K235" s="1"/>
    </row>
    <row r="236" spans="1:11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 s="1">
        <v>2009</v>
      </c>
      <c r="K236" s="1"/>
    </row>
    <row r="237" spans="1:11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 s="1">
        <v>2012</v>
      </c>
      <c r="K237" s="1"/>
    </row>
    <row r="238" spans="1:11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 s="1">
        <v>2010</v>
      </c>
      <c r="K238" s="1"/>
    </row>
    <row r="239" spans="1:11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 s="1">
        <v>2014</v>
      </c>
      <c r="K239" s="1"/>
    </row>
    <row r="240" spans="1:11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 s="1">
        <v>2020</v>
      </c>
      <c r="K240" s="1"/>
    </row>
    <row r="241" spans="1:11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 s="1">
        <v>2010</v>
      </c>
      <c r="K241" s="1"/>
    </row>
    <row r="242" spans="1:11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 s="1">
        <v>2006</v>
      </c>
      <c r="K242" s="1"/>
    </row>
    <row r="243" spans="1:11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 s="1">
        <v>2007</v>
      </c>
      <c r="K243" s="1"/>
    </row>
    <row r="244" spans="1:11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 s="1">
        <v>2008</v>
      </c>
      <c r="K244" s="1"/>
    </row>
    <row r="245" spans="1:11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 s="1">
        <v>2009</v>
      </c>
      <c r="K245" s="1"/>
    </row>
    <row r="246" spans="1:11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 s="1">
        <v>2020</v>
      </c>
      <c r="K246" s="1"/>
    </row>
    <row r="247" spans="1:11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 s="1">
        <v>2009</v>
      </c>
      <c r="K247" s="1"/>
    </row>
    <row r="248" spans="1:11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 s="1">
        <v>2011</v>
      </c>
      <c r="K248" s="1"/>
    </row>
    <row r="249" spans="1:11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 s="1">
        <v>2009</v>
      </c>
      <c r="K249" s="1"/>
    </row>
    <row r="250" spans="1:11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 s="1">
        <v>2013</v>
      </c>
      <c r="K250" s="1"/>
    </row>
    <row r="251" spans="1:11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 s="1">
        <v>2009</v>
      </c>
      <c r="K251" s="1"/>
    </row>
    <row r="252" spans="1:11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 s="1">
        <v>2007</v>
      </c>
      <c r="K252" s="1"/>
    </row>
    <row r="253" spans="1:11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 s="1">
        <v>2015</v>
      </c>
      <c r="K253" s="1"/>
    </row>
    <row r="254" spans="1:11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 s="1">
        <v>2015</v>
      </c>
      <c r="K254" s="1"/>
    </row>
    <row r="255" spans="1:11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 s="1">
        <v>2006</v>
      </c>
      <c r="K255" s="1"/>
    </row>
    <row r="256" spans="1:11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 s="1">
        <v>2020</v>
      </c>
      <c r="K256" s="1"/>
    </row>
    <row r="257" spans="1:11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 s="1">
        <v>2012</v>
      </c>
      <c r="K257" s="1"/>
    </row>
    <row r="258" spans="1:11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 s="1">
        <v>2013</v>
      </c>
      <c r="K258" s="1"/>
    </row>
    <row r="259" spans="1:11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 s="1">
        <v>2018</v>
      </c>
      <c r="K259" s="1"/>
    </row>
    <row r="260" spans="1:11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 s="1">
        <v>2013</v>
      </c>
      <c r="K260" s="1"/>
    </row>
    <row r="261" spans="1:11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 s="1">
        <v>2006</v>
      </c>
      <c r="K261" s="1"/>
    </row>
    <row r="262" spans="1:11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 s="1">
        <v>2014</v>
      </c>
      <c r="K262" s="1"/>
    </row>
    <row r="263" spans="1:11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 s="1">
        <v>2012</v>
      </c>
      <c r="K263" s="1"/>
    </row>
    <row r="264" spans="1:11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 s="1">
        <v>2007</v>
      </c>
      <c r="K264" s="1"/>
    </row>
    <row r="265" spans="1:11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 s="1">
        <v>2011</v>
      </c>
      <c r="K265" s="1"/>
    </row>
    <row r="266" spans="1:11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 s="1">
        <v>2012</v>
      </c>
      <c r="K266" s="1"/>
    </row>
    <row r="267" spans="1:11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 s="1">
        <v>2006</v>
      </c>
      <c r="K267" s="1"/>
    </row>
    <row r="268" spans="1:11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 s="1">
        <v>2008</v>
      </c>
      <c r="K268" s="1"/>
    </row>
    <row r="269" spans="1:11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 s="1">
        <v>2016</v>
      </c>
      <c r="K269" s="1"/>
    </row>
    <row r="270" spans="1:11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 s="1">
        <v>2016</v>
      </c>
      <c r="K270" s="1"/>
    </row>
    <row r="271" spans="1:11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 s="1">
        <v>2015</v>
      </c>
      <c r="K271" s="1"/>
    </row>
    <row r="272" spans="1:11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 s="1">
        <v>2021</v>
      </c>
      <c r="K272" s="1"/>
    </row>
    <row r="273" spans="1:11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 s="1">
        <v>2006</v>
      </c>
      <c r="K273" s="1"/>
    </row>
    <row r="274" spans="1:11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 s="1">
        <v>2014</v>
      </c>
      <c r="K274" s="1"/>
    </row>
    <row r="275" spans="1:11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 s="1">
        <v>2006</v>
      </c>
      <c r="K275" s="1"/>
    </row>
    <row r="276" spans="1:11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 s="1">
        <v>2015</v>
      </c>
      <c r="K276" s="1"/>
    </row>
    <row r="277" spans="1:11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 s="1">
        <v>2013</v>
      </c>
      <c r="K277" s="1"/>
    </row>
    <row r="278" spans="1:11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 s="1">
        <v>2009</v>
      </c>
      <c r="K278" s="1"/>
    </row>
    <row r="279" spans="1:11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 s="1">
        <v>2014</v>
      </c>
      <c r="K279" s="1"/>
    </row>
    <row r="280" spans="1:11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 s="1">
        <v>2013</v>
      </c>
      <c r="K280" s="1"/>
    </row>
    <row r="281" spans="1:11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 s="1">
        <v>2018</v>
      </c>
      <c r="K281" s="1"/>
    </row>
    <row r="282" spans="1:11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 s="1">
        <v>2016</v>
      </c>
      <c r="K282" s="1"/>
    </row>
    <row r="283" spans="1:11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 s="1">
        <v>2013</v>
      </c>
      <c r="K283" s="1"/>
    </row>
    <row r="284" spans="1:11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 s="1">
        <v>2010</v>
      </c>
      <c r="K284" s="1"/>
    </row>
    <row r="285" spans="1:11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 s="1">
        <v>2018</v>
      </c>
      <c r="K285" s="1"/>
    </row>
    <row r="286" spans="1:11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 s="1">
        <v>2012</v>
      </c>
      <c r="K286" s="1"/>
    </row>
    <row r="287" spans="1:11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 s="1">
        <v>2010</v>
      </c>
      <c r="K287" s="1"/>
    </row>
    <row r="288" spans="1:11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 s="1">
        <v>2009</v>
      </c>
      <c r="K288" s="1"/>
    </row>
    <row r="289" spans="1:11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 s="1">
        <v>2011</v>
      </c>
      <c r="K289" s="1"/>
    </row>
    <row r="290" spans="1:11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 s="1">
        <v>2005</v>
      </c>
      <c r="K290" s="1"/>
    </row>
    <row r="291" spans="1:11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 s="1">
        <v>2012</v>
      </c>
      <c r="K291" s="1"/>
    </row>
    <row r="292" spans="1:11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 s="1">
        <v>2014</v>
      </c>
      <c r="K292" s="1"/>
    </row>
    <row r="293" spans="1:11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 s="1">
        <v>2012</v>
      </c>
      <c r="K293" s="1"/>
    </row>
    <row r="294" spans="1:11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 s="1">
        <v>2010</v>
      </c>
      <c r="K294" s="1"/>
    </row>
    <row r="295" spans="1:11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 s="1">
        <v>2012</v>
      </c>
      <c r="K295" s="1"/>
    </row>
    <row r="296" spans="1:11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 s="1">
        <v>2013</v>
      </c>
      <c r="K296" s="1"/>
    </row>
    <row r="297" spans="1:11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 s="1">
        <v>2007</v>
      </c>
      <c r="K297" s="1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87F-3C30-E349-949A-E395A5819C3F}">
  <dimension ref="A1:M297"/>
  <sheetViews>
    <sheetView zoomScale="106" workbookViewId="0">
      <pane ySplit="1" topLeftCell="A2" activePane="bottomLeft" state="frozen"/>
      <selection pane="bottomLeft" activeCell="D24" sqref="A1:M297"/>
    </sheetView>
  </sheetViews>
  <sheetFormatPr baseColWidth="10" defaultRowHeight="16" x14ac:dyDescent="0.2"/>
  <cols>
    <col min="1" max="2" width="10.83203125" style="1"/>
    <col min="3" max="3" width="33" style="9" customWidth="1"/>
    <col min="4" max="4" width="17.33203125" style="2" customWidth="1"/>
    <col min="5" max="5" width="21" style="2" customWidth="1"/>
    <col min="6" max="6" width="17" style="1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4.6640625" style="4" bestFit="1" customWidth="1"/>
    <col min="13" max="13" width="16.33203125" style="4" bestFit="1" customWidth="1"/>
  </cols>
  <sheetData>
    <row r="1" spans="1:13" s="3" customFormat="1" x14ac:dyDescent="0.2">
      <c r="A1" s="7" t="s">
        <v>611</v>
      </c>
      <c r="B1" s="7" t="s">
        <v>612</v>
      </c>
      <c r="C1" s="8" t="s">
        <v>614</v>
      </c>
      <c r="D1" s="5" t="s">
        <v>615</v>
      </c>
      <c r="E1" s="5" t="s">
        <v>616</v>
      </c>
      <c r="F1" s="7" t="s">
        <v>617</v>
      </c>
      <c r="G1" s="3" t="s">
        <v>618</v>
      </c>
      <c r="H1" s="7" t="s">
        <v>613</v>
      </c>
      <c r="I1" s="6" t="s">
        <v>619</v>
      </c>
      <c r="J1" s="6" t="s">
        <v>620</v>
      </c>
      <c r="K1" s="3" t="s">
        <v>621</v>
      </c>
      <c r="L1" s="6" t="s">
        <v>622</v>
      </c>
      <c r="M1" s="6" t="s">
        <v>623</v>
      </c>
    </row>
    <row r="2" spans="1:13" x14ac:dyDescent="0.2">
      <c r="A2" s="1">
        <v>0</v>
      </c>
      <c r="B2" s="1">
        <v>1</v>
      </c>
      <c r="C2" s="9" t="s">
        <v>304</v>
      </c>
      <c r="D2" s="2">
        <v>237000000</v>
      </c>
      <c r="E2" s="2">
        <v>216495600668</v>
      </c>
      <c r="F2" s="1">
        <v>18831</v>
      </c>
      <c r="G2" t="s">
        <v>305</v>
      </c>
      <c r="H2" s="1">
        <v>2006</v>
      </c>
      <c r="I2" s="4">
        <f>E2/F2</f>
        <v>11496766.006478678</v>
      </c>
      <c r="J2" s="4">
        <f>E2/D2</f>
        <v>913.48354712236289</v>
      </c>
      <c r="K2" s="1">
        <f>(2025)-H2</f>
        <v>19</v>
      </c>
      <c r="L2" s="4">
        <f>D2/2</f>
        <v>118500000</v>
      </c>
      <c r="M2" s="4">
        <f>E2/K2</f>
        <v>11394505298.31579</v>
      </c>
    </row>
    <row r="3" spans="1:13" x14ac:dyDescent="0.2">
      <c r="A3" s="1">
        <v>1</v>
      </c>
      <c r="B3" s="1">
        <v>2</v>
      </c>
      <c r="C3" s="9" t="s">
        <v>306</v>
      </c>
      <c r="D3" s="2">
        <v>154000000</v>
      </c>
      <c r="E3" s="2">
        <v>152638999634</v>
      </c>
      <c r="F3" s="1">
        <v>861</v>
      </c>
      <c r="G3" t="s">
        <v>307</v>
      </c>
      <c r="H3" s="1">
        <v>2006</v>
      </c>
      <c r="I3" s="4">
        <f t="shared" ref="I3:I66" si="0">E3/F3</f>
        <v>177281068.09988385</v>
      </c>
      <c r="J3" s="4">
        <f t="shared" ref="J3:J66" si="1">E3/D3</f>
        <v>991.16233528571433</v>
      </c>
      <c r="K3" s="1">
        <f t="shared" ref="K3:K66" si="2">(2025)-H3</f>
        <v>19</v>
      </c>
      <c r="L3" s="4">
        <f t="shared" ref="L3:L66" si="3">D3/K3</f>
        <v>8105263.1578947371</v>
      </c>
      <c r="M3" s="4">
        <f t="shared" ref="M3:M66" si="4">E3/K3</f>
        <v>8033631559.6842108</v>
      </c>
    </row>
    <row r="4" spans="1:13" x14ac:dyDescent="0.2">
      <c r="A4" s="1">
        <v>2</v>
      </c>
      <c r="B4" s="1">
        <v>3</v>
      </c>
      <c r="C4" s="9" t="s">
        <v>308</v>
      </c>
      <c r="D4" s="2">
        <v>152000000</v>
      </c>
      <c r="E4" s="2">
        <v>140138068504</v>
      </c>
      <c r="F4" s="1">
        <v>105649</v>
      </c>
      <c r="G4" t="s">
        <v>309</v>
      </c>
      <c r="H4" s="1">
        <v>2006</v>
      </c>
      <c r="I4" s="4">
        <f t="shared" si="0"/>
        <v>1326449.5499626121</v>
      </c>
      <c r="J4" s="4">
        <f t="shared" si="1"/>
        <v>921.96097699999996</v>
      </c>
      <c r="K4" s="1">
        <f t="shared" si="2"/>
        <v>19</v>
      </c>
      <c r="L4" s="4">
        <f t="shared" si="3"/>
        <v>8000000</v>
      </c>
      <c r="M4" s="4">
        <f t="shared" si="4"/>
        <v>7375687816</v>
      </c>
    </row>
    <row r="5" spans="1:13" x14ac:dyDescent="0.2">
      <c r="A5" s="1">
        <v>3</v>
      </c>
      <c r="B5" s="1">
        <v>4</v>
      </c>
      <c r="C5" s="9" t="s">
        <v>310</v>
      </c>
      <c r="D5" s="2">
        <v>77500000</v>
      </c>
      <c r="E5" s="2">
        <v>92952274861</v>
      </c>
      <c r="F5" s="1">
        <v>65028</v>
      </c>
      <c r="G5" t="s">
        <v>309</v>
      </c>
      <c r="H5" s="1">
        <v>2007</v>
      </c>
      <c r="I5" s="4">
        <f t="shared" si="0"/>
        <v>1429419.2480316171</v>
      </c>
      <c r="J5" s="4">
        <f t="shared" si="1"/>
        <v>1199.3841917548386</v>
      </c>
      <c r="K5" s="1">
        <f t="shared" si="2"/>
        <v>18</v>
      </c>
      <c r="L5" s="4">
        <f t="shared" si="3"/>
        <v>4305555.555555556</v>
      </c>
      <c r="M5" s="4">
        <f t="shared" si="4"/>
        <v>5164015270.0555553</v>
      </c>
    </row>
    <row r="6" spans="1:13" x14ac:dyDescent="0.2">
      <c r="A6" s="1">
        <v>4</v>
      </c>
      <c r="B6" s="1">
        <v>5</v>
      </c>
      <c r="C6" s="9" t="s">
        <v>311</v>
      </c>
      <c r="D6" s="2">
        <v>108000000</v>
      </c>
      <c r="E6" s="2">
        <v>88452629066</v>
      </c>
      <c r="F6" s="1">
        <v>1070</v>
      </c>
      <c r="G6" t="s">
        <v>312</v>
      </c>
      <c r="H6" s="1">
        <v>2015</v>
      </c>
      <c r="I6" s="4">
        <f t="shared" si="0"/>
        <v>82666008.472897202</v>
      </c>
      <c r="J6" s="4">
        <f t="shared" si="1"/>
        <v>819.00582468518519</v>
      </c>
      <c r="K6" s="1">
        <f t="shared" si="2"/>
        <v>10</v>
      </c>
      <c r="L6" s="4">
        <f t="shared" si="3"/>
        <v>10800000</v>
      </c>
      <c r="M6" s="4">
        <f t="shared" si="4"/>
        <v>8845262906.6000004</v>
      </c>
    </row>
    <row r="7" spans="1:13" x14ac:dyDescent="0.2">
      <c r="A7" s="1">
        <v>5</v>
      </c>
      <c r="B7" s="1">
        <v>6</v>
      </c>
      <c r="C7" s="9" t="s">
        <v>313</v>
      </c>
      <c r="D7" s="2">
        <v>104000000</v>
      </c>
      <c r="E7" s="2">
        <v>88060349741</v>
      </c>
      <c r="F7" s="1">
        <v>762</v>
      </c>
      <c r="G7" t="s">
        <v>312</v>
      </c>
      <c r="H7" s="1">
        <v>2016</v>
      </c>
      <c r="I7" s="4">
        <f t="shared" si="0"/>
        <v>115564763.43963255</v>
      </c>
      <c r="J7" s="4">
        <f t="shared" si="1"/>
        <v>846.73413212499997</v>
      </c>
      <c r="K7" s="1">
        <f t="shared" si="2"/>
        <v>9</v>
      </c>
      <c r="L7" s="4">
        <f t="shared" si="3"/>
        <v>11555555.555555556</v>
      </c>
      <c r="M7" s="4">
        <f t="shared" si="4"/>
        <v>9784483304.5555553</v>
      </c>
    </row>
    <row r="8" spans="1:13" x14ac:dyDescent="0.2">
      <c r="A8" s="1">
        <v>6</v>
      </c>
      <c r="B8" s="1">
        <v>7</v>
      </c>
      <c r="C8" s="9" t="s">
        <v>314</v>
      </c>
      <c r="D8" s="2">
        <v>93500000</v>
      </c>
      <c r="E8" s="2">
        <v>74447865775</v>
      </c>
      <c r="F8" s="1">
        <v>66901</v>
      </c>
      <c r="G8" t="s">
        <v>315</v>
      </c>
      <c r="H8" s="1">
        <v>2007</v>
      </c>
      <c r="I8" s="4">
        <f t="shared" si="0"/>
        <v>1112806.4718763547</v>
      </c>
      <c r="J8" s="4">
        <f t="shared" si="1"/>
        <v>796.2338585561497</v>
      </c>
      <c r="K8" s="1">
        <f t="shared" si="2"/>
        <v>18</v>
      </c>
      <c r="L8" s="4">
        <f t="shared" si="3"/>
        <v>5194444.444444444</v>
      </c>
      <c r="M8" s="4">
        <f t="shared" si="4"/>
        <v>4135992543.0555553</v>
      </c>
    </row>
    <row r="9" spans="1:13" x14ac:dyDescent="0.2">
      <c r="A9" s="1">
        <v>7</v>
      </c>
      <c r="B9" s="1">
        <v>8</v>
      </c>
      <c r="C9" s="9" t="s">
        <v>316</v>
      </c>
      <c r="D9" s="2">
        <v>93900000</v>
      </c>
      <c r="E9" s="2">
        <v>73333582362</v>
      </c>
      <c r="F9" s="1">
        <v>530</v>
      </c>
      <c r="G9" t="s">
        <v>317</v>
      </c>
      <c r="H9" s="1">
        <v>2018</v>
      </c>
      <c r="I9" s="4">
        <f t="shared" si="0"/>
        <v>138365249.73962265</v>
      </c>
      <c r="J9" s="4">
        <f t="shared" si="1"/>
        <v>780.97531801916932</v>
      </c>
      <c r="K9" s="1">
        <f t="shared" si="2"/>
        <v>7</v>
      </c>
      <c r="L9" s="4">
        <f t="shared" si="3"/>
        <v>13414285.714285715</v>
      </c>
      <c r="M9" s="4">
        <f t="shared" si="4"/>
        <v>10476226051.714285</v>
      </c>
    </row>
    <row r="10" spans="1:13" x14ac:dyDescent="0.2">
      <c r="A10" s="1">
        <v>8</v>
      </c>
      <c r="B10" s="1">
        <v>9</v>
      </c>
      <c r="C10" s="9" t="s">
        <v>318</v>
      </c>
      <c r="D10" s="2">
        <v>58700000</v>
      </c>
      <c r="E10" s="2">
        <v>58923017461</v>
      </c>
      <c r="F10" s="1">
        <v>40063</v>
      </c>
      <c r="G10" t="s">
        <v>309</v>
      </c>
      <c r="H10" s="1">
        <v>2006</v>
      </c>
      <c r="I10" s="4">
        <f t="shared" si="0"/>
        <v>1470758.9911139954</v>
      </c>
      <c r="J10" s="4">
        <f t="shared" si="1"/>
        <v>1003.7992753151618</v>
      </c>
      <c r="K10" s="1">
        <f t="shared" si="2"/>
        <v>19</v>
      </c>
      <c r="L10" s="4">
        <f t="shared" si="3"/>
        <v>3089473.6842105263</v>
      </c>
      <c r="M10" s="4">
        <f t="shared" si="4"/>
        <v>3101211445.3157897</v>
      </c>
    </row>
    <row r="11" spans="1:13" x14ac:dyDescent="0.2">
      <c r="A11" s="1">
        <v>9</v>
      </c>
      <c r="B11" s="1">
        <v>10</v>
      </c>
      <c r="C11" s="9" t="s">
        <v>319</v>
      </c>
      <c r="D11" s="2">
        <v>60200000</v>
      </c>
      <c r="E11" s="2">
        <v>58056997206</v>
      </c>
      <c r="F11" s="1">
        <v>104523</v>
      </c>
      <c r="G11" t="s">
        <v>309</v>
      </c>
      <c r="H11" s="1">
        <v>2008</v>
      </c>
      <c r="I11" s="4">
        <f t="shared" si="0"/>
        <v>555447.09973881347</v>
      </c>
      <c r="J11" s="4">
        <f t="shared" si="1"/>
        <v>964.40194694352158</v>
      </c>
      <c r="K11" s="1">
        <f t="shared" si="2"/>
        <v>17</v>
      </c>
      <c r="L11" s="4">
        <f t="shared" si="3"/>
        <v>3541176.4705882352</v>
      </c>
      <c r="M11" s="4">
        <f t="shared" si="4"/>
        <v>3415117482.7058825</v>
      </c>
    </row>
    <row r="12" spans="1:13" x14ac:dyDescent="0.2">
      <c r="A12" s="1">
        <v>10</v>
      </c>
      <c r="B12" s="1">
        <v>11</v>
      </c>
      <c r="C12" s="9" t="s">
        <v>320</v>
      </c>
      <c r="D12" s="2">
        <v>92800000</v>
      </c>
      <c r="E12" s="2">
        <v>54295114324</v>
      </c>
      <c r="F12" s="1">
        <v>7768</v>
      </c>
      <c r="G12" t="s">
        <v>305</v>
      </c>
      <c r="H12" s="1">
        <v>2014</v>
      </c>
      <c r="I12" s="4">
        <f t="shared" si="0"/>
        <v>6989587.3228630275</v>
      </c>
      <c r="J12" s="4">
        <f t="shared" si="1"/>
        <v>585.07666297413789</v>
      </c>
      <c r="K12" s="1">
        <f t="shared" si="2"/>
        <v>11</v>
      </c>
      <c r="L12" s="4">
        <f t="shared" si="3"/>
        <v>8436363.6363636367</v>
      </c>
      <c r="M12" s="4">
        <f t="shared" si="4"/>
        <v>4935919484</v>
      </c>
    </row>
    <row r="13" spans="1:13" x14ac:dyDescent="0.2">
      <c r="A13" s="1">
        <v>11</v>
      </c>
      <c r="B13" s="1">
        <v>12</v>
      </c>
      <c r="C13" s="9" t="s">
        <v>321</v>
      </c>
      <c r="D13" s="2">
        <v>55600000</v>
      </c>
      <c r="E13" s="2">
        <v>54151900416</v>
      </c>
      <c r="F13" s="1">
        <v>1434</v>
      </c>
      <c r="G13" t="s">
        <v>305</v>
      </c>
      <c r="H13" s="1">
        <v>2011</v>
      </c>
      <c r="I13" s="4">
        <f t="shared" si="0"/>
        <v>37762831.53138075</v>
      </c>
      <c r="J13" s="4">
        <f t="shared" si="1"/>
        <v>973.95504345323741</v>
      </c>
      <c r="K13" s="1">
        <f t="shared" si="2"/>
        <v>14</v>
      </c>
      <c r="L13" s="4">
        <f t="shared" si="3"/>
        <v>3971428.5714285714</v>
      </c>
      <c r="M13" s="4">
        <f t="shared" si="4"/>
        <v>3867992886.8571429</v>
      </c>
    </row>
    <row r="14" spans="1:13" x14ac:dyDescent="0.2">
      <c r="A14" s="1">
        <v>12</v>
      </c>
      <c r="B14" s="1">
        <v>13</v>
      </c>
      <c r="C14" s="9" t="s">
        <v>322</v>
      </c>
      <c r="D14" s="2">
        <v>34400000</v>
      </c>
      <c r="E14" s="2">
        <v>54008224558</v>
      </c>
      <c r="F14" s="1">
        <v>2321</v>
      </c>
      <c r="G14" t="s">
        <v>317</v>
      </c>
      <c r="H14" s="1">
        <v>2015</v>
      </c>
      <c r="I14" s="4">
        <f t="shared" si="0"/>
        <v>23269377.233089186</v>
      </c>
      <c r="J14" s="4">
        <f t="shared" si="1"/>
        <v>1570.0065278488373</v>
      </c>
      <c r="K14" s="1">
        <f t="shared" si="2"/>
        <v>10</v>
      </c>
      <c r="L14" s="4">
        <f t="shared" si="3"/>
        <v>3440000</v>
      </c>
      <c r="M14" s="4">
        <f t="shared" si="4"/>
        <v>5400822455.8000002</v>
      </c>
    </row>
    <row r="15" spans="1:13" x14ac:dyDescent="0.2">
      <c r="A15" s="1">
        <v>13</v>
      </c>
      <c r="B15" s="1">
        <v>14</v>
      </c>
      <c r="C15" s="9" t="s">
        <v>323</v>
      </c>
      <c r="D15" s="2">
        <v>23600000</v>
      </c>
      <c r="E15" s="2">
        <v>53867289619</v>
      </c>
      <c r="F15" s="1">
        <v>22108</v>
      </c>
      <c r="G15" t="s">
        <v>305</v>
      </c>
      <c r="H15" s="1">
        <v>2014</v>
      </c>
      <c r="I15" s="4">
        <f t="shared" si="0"/>
        <v>2436551.9096707073</v>
      </c>
      <c r="J15" s="4">
        <f t="shared" si="1"/>
        <v>2282.5122719915253</v>
      </c>
      <c r="K15" s="1">
        <f t="shared" si="2"/>
        <v>11</v>
      </c>
      <c r="L15" s="4">
        <f t="shared" si="3"/>
        <v>2145454.5454545454</v>
      </c>
      <c r="M15" s="4">
        <f t="shared" si="4"/>
        <v>4897026329</v>
      </c>
    </row>
    <row r="16" spans="1:13" x14ac:dyDescent="0.2">
      <c r="A16" s="1">
        <v>14</v>
      </c>
      <c r="B16" s="1">
        <v>15</v>
      </c>
      <c r="C16" s="9" t="s">
        <v>324</v>
      </c>
      <c r="D16" s="2">
        <v>42600000</v>
      </c>
      <c r="E16" s="2">
        <v>49164270097</v>
      </c>
      <c r="F16" s="1">
        <v>187424</v>
      </c>
      <c r="G16" t="s">
        <v>312</v>
      </c>
      <c r="H16" s="1">
        <v>2008</v>
      </c>
      <c r="I16" s="4">
        <f t="shared" si="0"/>
        <v>262315.76584108756</v>
      </c>
      <c r="J16" s="4">
        <f t="shared" si="1"/>
        <v>1154.0908473474178</v>
      </c>
      <c r="K16" s="1">
        <f t="shared" si="2"/>
        <v>17</v>
      </c>
      <c r="L16" s="4">
        <f t="shared" si="3"/>
        <v>2505882.3529411764</v>
      </c>
      <c r="M16" s="4">
        <f t="shared" si="4"/>
        <v>2892015888.0588236</v>
      </c>
    </row>
    <row r="17" spans="1:13" x14ac:dyDescent="0.2">
      <c r="A17" s="1">
        <v>15</v>
      </c>
      <c r="B17" s="1">
        <v>16</v>
      </c>
      <c r="C17" s="9" t="s">
        <v>325</v>
      </c>
      <c r="D17" s="2">
        <v>38600000</v>
      </c>
      <c r="E17" s="2">
        <v>44642348659</v>
      </c>
      <c r="F17" s="1">
        <v>910</v>
      </c>
      <c r="G17" t="s">
        <v>317</v>
      </c>
      <c r="H17" s="1">
        <v>2016</v>
      </c>
      <c r="I17" s="4">
        <f t="shared" si="0"/>
        <v>49057525.998901099</v>
      </c>
      <c r="J17" s="4">
        <f t="shared" si="1"/>
        <v>1156.5375300259068</v>
      </c>
      <c r="K17" s="1">
        <f t="shared" si="2"/>
        <v>9</v>
      </c>
      <c r="L17" s="4">
        <f t="shared" si="3"/>
        <v>4288888.888888889</v>
      </c>
      <c r="M17" s="4">
        <f t="shared" si="4"/>
        <v>4960260962.1111107</v>
      </c>
    </row>
    <row r="18" spans="1:13" x14ac:dyDescent="0.2">
      <c r="A18" s="1">
        <v>16</v>
      </c>
      <c r="B18" s="1">
        <v>17</v>
      </c>
      <c r="C18" s="9" t="s">
        <v>326</v>
      </c>
      <c r="D18" s="2">
        <v>61900000</v>
      </c>
      <c r="E18" s="2">
        <v>42589514748</v>
      </c>
      <c r="F18" s="1">
        <v>546</v>
      </c>
      <c r="G18" t="s">
        <v>307</v>
      </c>
      <c r="H18" s="1">
        <v>2013</v>
      </c>
      <c r="I18" s="4">
        <f t="shared" si="0"/>
        <v>78002774.263736263</v>
      </c>
      <c r="J18" s="4">
        <f t="shared" si="1"/>
        <v>688.03739495961224</v>
      </c>
      <c r="K18" s="1">
        <f t="shared" si="2"/>
        <v>12</v>
      </c>
      <c r="L18" s="4">
        <f t="shared" si="3"/>
        <v>5158333.333333333</v>
      </c>
      <c r="M18" s="4">
        <f t="shared" si="4"/>
        <v>3549126229</v>
      </c>
    </row>
    <row r="19" spans="1:13" x14ac:dyDescent="0.2">
      <c r="A19" s="1">
        <v>17</v>
      </c>
      <c r="B19" s="1">
        <v>18</v>
      </c>
      <c r="C19" s="9" t="s">
        <v>327</v>
      </c>
      <c r="D19" s="2">
        <v>65900000</v>
      </c>
      <c r="E19" s="2">
        <v>42064672138</v>
      </c>
      <c r="F19" s="1">
        <v>98369</v>
      </c>
      <c r="G19" t="s">
        <v>317</v>
      </c>
      <c r="H19" s="1">
        <v>2005</v>
      </c>
      <c r="I19" s="4">
        <f t="shared" si="0"/>
        <v>427621.22353587003</v>
      </c>
      <c r="J19" s="4">
        <f t="shared" si="1"/>
        <v>638.31065459787555</v>
      </c>
      <c r="K19" s="1">
        <f t="shared" si="2"/>
        <v>20</v>
      </c>
      <c r="L19" s="4">
        <f t="shared" si="3"/>
        <v>3295000</v>
      </c>
      <c r="M19" s="4">
        <f t="shared" si="4"/>
        <v>2103233606.9000001</v>
      </c>
    </row>
    <row r="20" spans="1:13" x14ac:dyDescent="0.2">
      <c r="A20" s="1">
        <v>18</v>
      </c>
      <c r="B20" s="1">
        <v>19</v>
      </c>
      <c r="C20" s="9" t="s">
        <v>328</v>
      </c>
      <c r="D20" s="2">
        <v>37800000</v>
      </c>
      <c r="E20" s="2">
        <v>41715976696</v>
      </c>
      <c r="F20" s="1">
        <v>667</v>
      </c>
      <c r="G20" t="s">
        <v>307</v>
      </c>
      <c r="H20" s="1">
        <v>2006</v>
      </c>
      <c r="I20" s="4">
        <f t="shared" si="0"/>
        <v>62542693.697151423</v>
      </c>
      <c r="J20" s="4">
        <f t="shared" si="1"/>
        <v>1103.5972670899471</v>
      </c>
      <c r="K20" s="1">
        <f t="shared" si="2"/>
        <v>19</v>
      </c>
      <c r="L20" s="4">
        <f t="shared" si="3"/>
        <v>1989473.6842105263</v>
      </c>
      <c r="M20" s="4">
        <f t="shared" si="4"/>
        <v>2195577720.8421054</v>
      </c>
    </row>
    <row r="21" spans="1:13" x14ac:dyDescent="0.2">
      <c r="A21" s="1">
        <v>19</v>
      </c>
      <c r="B21" s="1">
        <v>20</v>
      </c>
      <c r="C21" s="9" t="s">
        <v>329</v>
      </c>
      <c r="D21" s="2">
        <v>56300000</v>
      </c>
      <c r="E21" s="2">
        <v>39258909308</v>
      </c>
      <c r="F21" s="1">
        <v>19031</v>
      </c>
      <c r="G21" t="s">
        <v>305</v>
      </c>
      <c r="H21" s="1">
        <v>2014</v>
      </c>
      <c r="I21" s="4">
        <f t="shared" si="0"/>
        <v>2062892.6124743838</v>
      </c>
      <c r="J21" s="4">
        <f t="shared" si="1"/>
        <v>697.31632873889873</v>
      </c>
      <c r="K21" s="1">
        <f t="shared" si="2"/>
        <v>11</v>
      </c>
      <c r="L21" s="4">
        <f t="shared" si="3"/>
        <v>5118181.8181818184</v>
      </c>
      <c r="M21" s="4">
        <f t="shared" si="4"/>
        <v>3568991755.2727275</v>
      </c>
    </row>
    <row r="22" spans="1:13" x14ac:dyDescent="0.2">
      <c r="A22" s="1">
        <v>20</v>
      </c>
      <c r="B22" s="1">
        <v>21</v>
      </c>
      <c r="C22" s="9" t="s">
        <v>330</v>
      </c>
      <c r="D22" s="2">
        <v>40800000</v>
      </c>
      <c r="E22" s="2">
        <v>38840192263</v>
      </c>
      <c r="F22" s="1">
        <v>2287</v>
      </c>
      <c r="G22" t="s">
        <v>307</v>
      </c>
      <c r="H22" s="1">
        <v>2011</v>
      </c>
      <c r="I22" s="4">
        <f t="shared" si="0"/>
        <v>16983031.160034981</v>
      </c>
      <c r="J22" s="4">
        <f t="shared" si="1"/>
        <v>951.96549664215684</v>
      </c>
      <c r="K22" s="1">
        <f t="shared" si="2"/>
        <v>14</v>
      </c>
      <c r="L22" s="4">
        <f t="shared" si="3"/>
        <v>2914285.7142857141</v>
      </c>
      <c r="M22" s="4">
        <f t="shared" si="4"/>
        <v>2774299447.3571429</v>
      </c>
    </row>
    <row r="23" spans="1:13" x14ac:dyDescent="0.2">
      <c r="A23" s="1">
        <v>21</v>
      </c>
      <c r="B23" s="1">
        <v>22</v>
      </c>
      <c r="C23" s="9" t="s">
        <v>331</v>
      </c>
      <c r="D23" s="2">
        <v>66400000</v>
      </c>
      <c r="E23" s="2">
        <v>37297721449</v>
      </c>
      <c r="F23" s="1">
        <v>2393</v>
      </c>
      <c r="G23" t="s">
        <v>305</v>
      </c>
      <c r="H23" s="1">
        <v>2012</v>
      </c>
      <c r="I23" s="4">
        <f t="shared" si="0"/>
        <v>15586176.953196824</v>
      </c>
      <c r="J23" s="4">
        <f t="shared" si="1"/>
        <v>561.71267242469878</v>
      </c>
      <c r="K23" s="1">
        <f t="shared" si="2"/>
        <v>13</v>
      </c>
      <c r="L23" s="4">
        <f t="shared" si="3"/>
        <v>5107692.307692308</v>
      </c>
      <c r="M23" s="4">
        <f t="shared" si="4"/>
        <v>2869055496.0769229</v>
      </c>
    </row>
    <row r="24" spans="1:13" x14ac:dyDescent="0.2">
      <c r="A24" s="1">
        <v>22</v>
      </c>
      <c r="B24" s="1">
        <v>23</v>
      </c>
      <c r="C24" s="9" t="s">
        <v>332</v>
      </c>
      <c r="D24" s="2">
        <v>65700000</v>
      </c>
      <c r="E24" s="2">
        <v>36688824621</v>
      </c>
      <c r="F24" s="1">
        <v>2647</v>
      </c>
      <c r="G24" t="s">
        <v>307</v>
      </c>
      <c r="H24" s="1">
        <v>2011</v>
      </c>
      <c r="I24" s="4">
        <f t="shared" si="0"/>
        <v>13860530.646392142</v>
      </c>
      <c r="J24" s="4">
        <f t="shared" si="1"/>
        <v>558.42959849315071</v>
      </c>
      <c r="K24" s="1">
        <f t="shared" si="2"/>
        <v>14</v>
      </c>
      <c r="L24" s="4">
        <f t="shared" si="3"/>
        <v>4692857.1428571427</v>
      </c>
      <c r="M24" s="4">
        <f t="shared" si="4"/>
        <v>2620630330.0714288</v>
      </c>
    </row>
    <row r="25" spans="1:13" x14ac:dyDescent="0.2">
      <c r="A25" s="1">
        <v>23</v>
      </c>
      <c r="B25" s="1">
        <v>24</v>
      </c>
      <c r="C25" s="9" t="s">
        <v>333</v>
      </c>
      <c r="D25" s="2">
        <v>38300000</v>
      </c>
      <c r="E25" s="2">
        <v>35265515153</v>
      </c>
      <c r="F25" s="1">
        <v>68255</v>
      </c>
      <c r="G25" t="s">
        <v>317</v>
      </c>
      <c r="H25" s="1">
        <v>2012</v>
      </c>
      <c r="I25" s="4">
        <f t="shared" si="0"/>
        <v>516672.99323126511</v>
      </c>
      <c r="J25" s="4">
        <f t="shared" si="1"/>
        <v>920.77063062663183</v>
      </c>
      <c r="K25" s="1">
        <f t="shared" si="2"/>
        <v>13</v>
      </c>
      <c r="L25" s="4">
        <f t="shared" si="3"/>
        <v>2946153.846153846</v>
      </c>
      <c r="M25" s="4">
        <f t="shared" si="4"/>
        <v>2712731934.8461537</v>
      </c>
    </row>
    <row r="26" spans="1:13" x14ac:dyDescent="0.2">
      <c r="A26" s="1">
        <v>24</v>
      </c>
      <c r="B26" s="1">
        <v>25</v>
      </c>
      <c r="C26" s="9" t="s">
        <v>334</v>
      </c>
      <c r="D26" s="2">
        <v>41600000</v>
      </c>
      <c r="E26" s="2">
        <v>35041524012</v>
      </c>
      <c r="F26" s="1">
        <v>1316</v>
      </c>
      <c r="G26" t="s">
        <v>309</v>
      </c>
      <c r="H26" s="1">
        <v>2011</v>
      </c>
      <c r="I26" s="4">
        <f t="shared" si="0"/>
        <v>26627297.881458968</v>
      </c>
      <c r="J26" s="4">
        <f t="shared" si="1"/>
        <v>842.34432721153848</v>
      </c>
      <c r="K26" s="1">
        <f t="shared" si="2"/>
        <v>14</v>
      </c>
      <c r="L26" s="4">
        <f t="shared" si="3"/>
        <v>2971428.5714285714</v>
      </c>
      <c r="M26" s="4">
        <f t="shared" si="4"/>
        <v>2502966000.8571429</v>
      </c>
    </row>
    <row r="27" spans="1:13" x14ac:dyDescent="0.2">
      <c r="A27" s="1">
        <v>25</v>
      </c>
      <c r="B27" s="1">
        <v>26</v>
      </c>
      <c r="C27" s="9" t="s">
        <v>335</v>
      </c>
      <c r="D27" s="2">
        <v>38000000</v>
      </c>
      <c r="E27" s="2">
        <v>33884922133</v>
      </c>
      <c r="F27" s="1">
        <v>84696</v>
      </c>
      <c r="G27" t="s">
        <v>317</v>
      </c>
      <c r="H27" s="1">
        <v>2008</v>
      </c>
      <c r="I27" s="4">
        <f t="shared" si="0"/>
        <v>400077.00638755079</v>
      </c>
      <c r="J27" s="4">
        <f t="shared" si="1"/>
        <v>891.70847718421055</v>
      </c>
      <c r="K27" s="1">
        <f t="shared" si="2"/>
        <v>17</v>
      </c>
      <c r="L27" s="4">
        <f t="shared" si="3"/>
        <v>2235294.1176470588</v>
      </c>
      <c r="M27" s="4">
        <f t="shared" si="4"/>
        <v>1993230713.7058823</v>
      </c>
    </row>
    <row r="28" spans="1:13" x14ac:dyDescent="0.2">
      <c r="A28" s="1">
        <v>26</v>
      </c>
      <c r="B28" s="1">
        <v>27</v>
      </c>
      <c r="C28" s="9" t="s">
        <v>336</v>
      </c>
      <c r="D28" s="2">
        <v>39800000</v>
      </c>
      <c r="E28" s="2">
        <v>33692884745</v>
      </c>
      <c r="F28" s="1">
        <v>92357</v>
      </c>
      <c r="G28" t="s">
        <v>317</v>
      </c>
      <c r="H28" s="1">
        <v>2016</v>
      </c>
      <c r="I28" s="4">
        <f t="shared" si="0"/>
        <v>364811.3813246424</v>
      </c>
      <c r="J28" s="4">
        <f t="shared" si="1"/>
        <v>846.55489309045231</v>
      </c>
      <c r="K28" s="1">
        <f t="shared" si="2"/>
        <v>9</v>
      </c>
      <c r="L28" s="4">
        <f t="shared" si="3"/>
        <v>4422222.222222222</v>
      </c>
      <c r="M28" s="4">
        <f t="shared" si="4"/>
        <v>3743653860.5555553</v>
      </c>
    </row>
    <row r="29" spans="1:13" x14ac:dyDescent="0.2">
      <c r="A29" s="1">
        <v>27</v>
      </c>
      <c r="B29" s="1">
        <v>28</v>
      </c>
      <c r="C29" s="9" t="s">
        <v>337</v>
      </c>
      <c r="D29" s="2">
        <v>52200000</v>
      </c>
      <c r="E29" s="2">
        <v>33001702137</v>
      </c>
      <c r="F29" s="1">
        <v>3528</v>
      </c>
      <c r="G29" t="s">
        <v>309</v>
      </c>
      <c r="H29" s="1">
        <v>2006</v>
      </c>
      <c r="I29" s="4">
        <f t="shared" si="0"/>
        <v>9354223.9617346935</v>
      </c>
      <c r="J29" s="4">
        <f t="shared" si="1"/>
        <v>632.21651603448277</v>
      </c>
      <c r="K29" s="1">
        <f t="shared" si="2"/>
        <v>19</v>
      </c>
      <c r="L29" s="4">
        <f t="shared" si="3"/>
        <v>2747368.4210526315</v>
      </c>
      <c r="M29" s="4">
        <f t="shared" si="4"/>
        <v>1736931691.4210527</v>
      </c>
    </row>
    <row r="30" spans="1:13" x14ac:dyDescent="0.2">
      <c r="A30" s="1">
        <v>28</v>
      </c>
      <c r="B30" s="1">
        <v>29</v>
      </c>
      <c r="C30" s="9" t="s">
        <v>338</v>
      </c>
      <c r="D30" s="2">
        <v>57000000</v>
      </c>
      <c r="E30" s="2">
        <v>31392740249</v>
      </c>
      <c r="F30" s="1">
        <v>4182</v>
      </c>
      <c r="G30" t="s">
        <v>305</v>
      </c>
      <c r="H30" s="1">
        <v>2007</v>
      </c>
      <c r="I30" s="4">
        <f t="shared" si="0"/>
        <v>7506633.2494021999</v>
      </c>
      <c r="J30" s="4">
        <f t="shared" si="1"/>
        <v>550.74982892982462</v>
      </c>
      <c r="K30" s="1">
        <f t="shared" si="2"/>
        <v>18</v>
      </c>
      <c r="L30" s="4">
        <f t="shared" si="3"/>
        <v>3166666.6666666665</v>
      </c>
      <c r="M30" s="4">
        <f t="shared" si="4"/>
        <v>1744041124.9444444</v>
      </c>
    </row>
    <row r="31" spans="1:13" x14ac:dyDescent="0.2">
      <c r="A31" s="1">
        <v>29</v>
      </c>
      <c r="B31" s="1">
        <v>30</v>
      </c>
      <c r="C31" s="9" t="s">
        <v>339</v>
      </c>
      <c r="D31" s="2">
        <v>52900000</v>
      </c>
      <c r="E31" s="2">
        <v>31261734882</v>
      </c>
      <c r="F31" s="1">
        <v>621</v>
      </c>
      <c r="G31" t="s">
        <v>305</v>
      </c>
      <c r="H31" s="1">
        <v>2014</v>
      </c>
      <c r="I31" s="4">
        <f t="shared" si="0"/>
        <v>50340957.942028984</v>
      </c>
      <c r="J31" s="4">
        <f t="shared" si="1"/>
        <v>590.9590714933837</v>
      </c>
      <c r="K31" s="1">
        <f t="shared" si="2"/>
        <v>11</v>
      </c>
      <c r="L31" s="4">
        <f t="shared" si="3"/>
        <v>4809090.9090909092</v>
      </c>
      <c r="M31" s="4">
        <f t="shared" si="4"/>
        <v>2841975898.3636365</v>
      </c>
    </row>
    <row r="32" spans="1:13" x14ac:dyDescent="0.2">
      <c r="A32" s="1">
        <v>30</v>
      </c>
      <c r="B32" s="1">
        <v>31</v>
      </c>
      <c r="C32" s="9" t="s">
        <v>340</v>
      </c>
      <c r="D32" s="2">
        <v>23300000</v>
      </c>
      <c r="E32" s="2">
        <v>31155421572</v>
      </c>
      <c r="F32" s="1">
        <v>7307</v>
      </c>
      <c r="G32" t="s">
        <v>341</v>
      </c>
      <c r="H32" s="1">
        <v>2016</v>
      </c>
      <c r="I32" s="4">
        <f t="shared" si="0"/>
        <v>4263777.4150814284</v>
      </c>
      <c r="J32" s="4">
        <f t="shared" si="1"/>
        <v>1337.1425567381975</v>
      </c>
      <c r="K32" s="1">
        <f t="shared" si="2"/>
        <v>9</v>
      </c>
      <c r="L32" s="4">
        <f t="shared" si="3"/>
        <v>2588888.888888889</v>
      </c>
      <c r="M32" s="4">
        <f t="shared" si="4"/>
        <v>3461713508</v>
      </c>
    </row>
    <row r="33" spans="1:13" x14ac:dyDescent="0.2">
      <c r="A33" s="1">
        <v>31</v>
      </c>
      <c r="B33" s="1">
        <v>32</v>
      </c>
      <c r="C33" s="9" t="s">
        <v>342</v>
      </c>
      <c r="D33" s="2">
        <v>64000000</v>
      </c>
      <c r="E33" s="2">
        <v>30308486987</v>
      </c>
      <c r="F33" s="1">
        <v>8535</v>
      </c>
      <c r="G33" t="s">
        <v>305</v>
      </c>
      <c r="H33" s="1">
        <v>2010</v>
      </c>
      <c r="I33" s="4">
        <f t="shared" si="0"/>
        <v>3551082.2480374929</v>
      </c>
      <c r="J33" s="4">
        <f t="shared" si="1"/>
        <v>473.570109171875</v>
      </c>
      <c r="K33" s="1">
        <f t="shared" si="2"/>
        <v>15</v>
      </c>
      <c r="L33" s="4">
        <f t="shared" si="3"/>
        <v>4266666.666666667</v>
      </c>
      <c r="M33" s="4">
        <f t="shared" si="4"/>
        <v>2020565799.1333334</v>
      </c>
    </row>
    <row r="34" spans="1:13" x14ac:dyDescent="0.2">
      <c r="A34" s="1">
        <v>32</v>
      </c>
      <c r="B34" s="1">
        <v>33</v>
      </c>
      <c r="C34" s="9" t="s">
        <v>343</v>
      </c>
      <c r="D34" s="2">
        <v>71000000</v>
      </c>
      <c r="E34" s="2">
        <v>29802309718</v>
      </c>
      <c r="F34" s="1">
        <v>249</v>
      </c>
      <c r="G34" t="s">
        <v>305</v>
      </c>
      <c r="H34" s="1">
        <v>2007</v>
      </c>
      <c r="I34" s="4">
        <f t="shared" si="0"/>
        <v>119687990.83534136</v>
      </c>
      <c r="J34" s="4">
        <f t="shared" si="1"/>
        <v>419.75084109859154</v>
      </c>
      <c r="K34" s="1">
        <f t="shared" si="2"/>
        <v>18</v>
      </c>
      <c r="L34" s="4">
        <f t="shared" si="3"/>
        <v>3944444.4444444445</v>
      </c>
      <c r="M34" s="4">
        <f t="shared" si="4"/>
        <v>1655683873.2222223</v>
      </c>
    </row>
    <row r="35" spans="1:13" x14ac:dyDescent="0.2">
      <c r="A35" s="1">
        <v>33</v>
      </c>
      <c r="B35" s="1">
        <v>34</v>
      </c>
      <c r="C35" s="9" t="s">
        <v>344</v>
      </c>
      <c r="D35" s="2">
        <v>44800000</v>
      </c>
      <c r="E35" s="2">
        <v>29583070279</v>
      </c>
      <c r="F35" s="1">
        <v>3193</v>
      </c>
      <c r="G35" t="s">
        <v>317</v>
      </c>
      <c r="H35" s="1">
        <v>2006</v>
      </c>
      <c r="I35" s="4">
        <f t="shared" si="0"/>
        <v>9264976.5984967109</v>
      </c>
      <c r="J35" s="4">
        <f t="shared" si="1"/>
        <v>660.33639015624999</v>
      </c>
      <c r="K35" s="1">
        <f t="shared" si="2"/>
        <v>19</v>
      </c>
      <c r="L35" s="4">
        <f t="shared" si="3"/>
        <v>2357894.7368421052</v>
      </c>
      <c r="M35" s="4">
        <f t="shared" si="4"/>
        <v>1557003698.8947368</v>
      </c>
    </row>
    <row r="36" spans="1:13" x14ac:dyDescent="0.2">
      <c r="A36" s="1">
        <v>34</v>
      </c>
      <c r="B36" s="1">
        <v>35</v>
      </c>
      <c r="C36" s="9" t="s">
        <v>345</v>
      </c>
      <c r="D36" s="2">
        <v>53000000</v>
      </c>
      <c r="E36" s="2">
        <v>29256187171</v>
      </c>
      <c r="F36" s="1">
        <v>264</v>
      </c>
      <c r="G36" t="s">
        <v>305</v>
      </c>
      <c r="H36" s="1">
        <v>2006</v>
      </c>
      <c r="I36" s="4">
        <f t="shared" si="0"/>
        <v>110818890.79924242</v>
      </c>
      <c r="J36" s="4">
        <f t="shared" si="1"/>
        <v>552.00353152830189</v>
      </c>
      <c r="K36" s="1">
        <f t="shared" si="2"/>
        <v>19</v>
      </c>
      <c r="L36" s="4">
        <f t="shared" si="3"/>
        <v>2789473.6842105263</v>
      </c>
      <c r="M36" s="4">
        <f t="shared" si="4"/>
        <v>1539799324.7894738</v>
      </c>
    </row>
    <row r="37" spans="1:13" x14ac:dyDescent="0.2">
      <c r="A37" s="1">
        <v>35</v>
      </c>
      <c r="B37" s="1">
        <v>36</v>
      </c>
      <c r="C37" s="9" t="s">
        <v>346</v>
      </c>
      <c r="D37" s="2">
        <v>84400000</v>
      </c>
      <c r="E37" s="2">
        <v>29178260651</v>
      </c>
      <c r="F37" s="1">
        <v>475</v>
      </c>
      <c r="G37" t="s">
        <v>312</v>
      </c>
      <c r="H37" s="1">
        <v>2016</v>
      </c>
      <c r="I37" s="4">
        <f t="shared" si="0"/>
        <v>61427917.159999996</v>
      </c>
      <c r="J37" s="4">
        <f t="shared" si="1"/>
        <v>345.71398875592416</v>
      </c>
      <c r="K37" s="1">
        <f t="shared" si="2"/>
        <v>9</v>
      </c>
      <c r="L37" s="4">
        <f t="shared" si="3"/>
        <v>9377777.777777778</v>
      </c>
      <c r="M37" s="4">
        <f t="shared" si="4"/>
        <v>3242028961.2222223</v>
      </c>
    </row>
    <row r="38" spans="1:13" x14ac:dyDescent="0.2">
      <c r="A38" s="1">
        <v>37</v>
      </c>
      <c r="B38" s="1">
        <v>38</v>
      </c>
      <c r="C38" s="9" t="s">
        <v>347</v>
      </c>
      <c r="D38" s="2">
        <v>111000000</v>
      </c>
      <c r="E38" s="2">
        <v>28920114696</v>
      </c>
      <c r="F38" s="1">
        <v>4700</v>
      </c>
      <c r="G38" t="s">
        <v>348</v>
      </c>
      <c r="H38" s="1">
        <v>2010</v>
      </c>
      <c r="I38" s="4">
        <f t="shared" si="0"/>
        <v>6153215.8927659579</v>
      </c>
      <c r="J38" s="4">
        <f t="shared" si="1"/>
        <v>260.54157383783786</v>
      </c>
      <c r="K38" s="1">
        <f t="shared" si="2"/>
        <v>15</v>
      </c>
      <c r="L38" s="4">
        <f t="shared" si="3"/>
        <v>7400000</v>
      </c>
      <c r="M38" s="4">
        <f t="shared" si="4"/>
        <v>1928007646.4000001</v>
      </c>
    </row>
    <row r="39" spans="1:13" x14ac:dyDescent="0.2">
      <c r="A39" s="1">
        <v>38</v>
      </c>
      <c r="B39" s="1">
        <v>39</v>
      </c>
      <c r="C39" s="9" t="s">
        <v>349</v>
      </c>
      <c r="D39" s="2">
        <v>45300000</v>
      </c>
      <c r="E39" s="2">
        <v>28697537555</v>
      </c>
      <c r="F39" s="1">
        <v>128</v>
      </c>
      <c r="G39" t="s">
        <v>305</v>
      </c>
      <c r="H39" s="1">
        <v>2014</v>
      </c>
      <c r="I39" s="4">
        <f t="shared" si="0"/>
        <v>224199512.1484375</v>
      </c>
      <c r="J39" s="4">
        <f t="shared" si="1"/>
        <v>633.4997252759382</v>
      </c>
      <c r="K39" s="1">
        <f t="shared" si="2"/>
        <v>11</v>
      </c>
      <c r="L39" s="4">
        <f t="shared" si="3"/>
        <v>4118181.8181818184</v>
      </c>
      <c r="M39" s="4">
        <f t="shared" si="4"/>
        <v>2608867050.4545455</v>
      </c>
    </row>
    <row r="40" spans="1:13" x14ac:dyDescent="0.2">
      <c r="A40" s="1">
        <v>39</v>
      </c>
      <c r="B40" s="1">
        <v>40</v>
      </c>
      <c r="C40" s="9" t="s">
        <v>350</v>
      </c>
      <c r="D40" s="2">
        <v>30100000</v>
      </c>
      <c r="E40" s="2">
        <v>28240012927</v>
      </c>
      <c r="F40" s="1">
        <v>128766</v>
      </c>
      <c r="G40" t="s">
        <v>317</v>
      </c>
      <c r="H40" s="1">
        <v>2006</v>
      </c>
      <c r="I40" s="4">
        <f t="shared" si="0"/>
        <v>219312.65184132458</v>
      </c>
      <c r="J40" s="4">
        <f t="shared" si="1"/>
        <v>938.20640953488373</v>
      </c>
      <c r="K40" s="1">
        <f t="shared" si="2"/>
        <v>19</v>
      </c>
      <c r="L40" s="4">
        <f t="shared" si="3"/>
        <v>1584210.5263157894</v>
      </c>
      <c r="M40" s="4">
        <f t="shared" si="4"/>
        <v>1486316469.8421052</v>
      </c>
    </row>
    <row r="41" spans="1:13" x14ac:dyDescent="0.2">
      <c r="A41" s="1">
        <v>40</v>
      </c>
      <c r="B41" s="1">
        <v>41</v>
      </c>
      <c r="C41" s="9" t="s">
        <v>351</v>
      </c>
      <c r="D41" s="2">
        <v>49200000</v>
      </c>
      <c r="E41" s="2">
        <v>28093078858</v>
      </c>
      <c r="F41" s="1">
        <v>526</v>
      </c>
      <c r="G41" t="s">
        <v>307</v>
      </c>
      <c r="H41" s="1">
        <v>2014</v>
      </c>
      <c r="I41" s="4">
        <f t="shared" si="0"/>
        <v>53408895.167300381</v>
      </c>
      <c r="J41" s="4">
        <f t="shared" si="1"/>
        <v>570.99753776422767</v>
      </c>
      <c r="K41" s="1">
        <f t="shared" si="2"/>
        <v>11</v>
      </c>
      <c r="L41" s="4">
        <f t="shared" si="3"/>
        <v>4472727.2727272725</v>
      </c>
      <c r="M41" s="4">
        <f t="shared" si="4"/>
        <v>2553916259.818182</v>
      </c>
    </row>
    <row r="42" spans="1:13" x14ac:dyDescent="0.2">
      <c r="A42" s="1">
        <v>41</v>
      </c>
      <c r="B42" s="1">
        <v>42</v>
      </c>
      <c r="C42" s="9" t="s">
        <v>352</v>
      </c>
      <c r="D42" s="2">
        <v>51000000</v>
      </c>
      <c r="E42" s="2">
        <v>28081584959</v>
      </c>
      <c r="F42" s="1">
        <v>206</v>
      </c>
      <c r="G42" t="s">
        <v>305</v>
      </c>
      <c r="H42" s="1">
        <v>2006</v>
      </c>
      <c r="I42" s="4">
        <f t="shared" si="0"/>
        <v>136318373.58737865</v>
      </c>
      <c r="J42" s="4">
        <f t="shared" si="1"/>
        <v>550.61931292156862</v>
      </c>
      <c r="K42" s="1">
        <f t="shared" si="2"/>
        <v>19</v>
      </c>
      <c r="L42" s="4">
        <f t="shared" si="3"/>
        <v>2684210.5263157897</v>
      </c>
      <c r="M42" s="4">
        <f t="shared" si="4"/>
        <v>1477978155.7368422</v>
      </c>
    </row>
    <row r="43" spans="1:13" x14ac:dyDescent="0.2">
      <c r="A43" s="1">
        <v>42</v>
      </c>
      <c r="B43" s="1">
        <v>43</v>
      </c>
      <c r="C43" s="9" t="s">
        <v>353</v>
      </c>
      <c r="D43" s="2">
        <v>55900000</v>
      </c>
      <c r="E43" s="2">
        <v>27598909527</v>
      </c>
      <c r="F43" s="1">
        <v>3457</v>
      </c>
      <c r="G43" t="s">
        <v>305</v>
      </c>
      <c r="H43" s="1">
        <v>2009</v>
      </c>
      <c r="I43" s="4">
        <f t="shared" si="0"/>
        <v>7983485.5444026608</v>
      </c>
      <c r="J43" s="4">
        <f t="shared" si="1"/>
        <v>493.71931175313057</v>
      </c>
      <c r="K43" s="1">
        <f t="shared" si="2"/>
        <v>16</v>
      </c>
      <c r="L43" s="4">
        <f t="shared" si="3"/>
        <v>3493750</v>
      </c>
      <c r="M43" s="4">
        <f t="shared" si="4"/>
        <v>1724931845.4375</v>
      </c>
    </row>
    <row r="44" spans="1:13" x14ac:dyDescent="0.2">
      <c r="A44" s="1">
        <v>43</v>
      </c>
      <c r="B44" s="1">
        <v>44</v>
      </c>
      <c r="C44" s="9" t="s">
        <v>354</v>
      </c>
      <c r="D44" s="2">
        <v>58100000</v>
      </c>
      <c r="E44" s="2">
        <v>27517331414</v>
      </c>
      <c r="F44" s="1">
        <v>25114</v>
      </c>
      <c r="G44" t="s">
        <v>305</v>
      </c>
      <c r="H44" s="1">
        <v>2011</v>
      </c>
      <c r="I44" s="4">
        <f t="shared" si="0"/>
        <v>1095696.8787927052</v>
      </c>
      <c r="J44" s="4">
        <f t="shared" si="1"/>
        <v>473.62016203098108</v>
      </c>
      <c r="K44" s="1">
        <f t="shared" si="2"/>
        <v>14</v>
      </c>
      <c r="L44" s="4">
        <f t="shared" si="3"/>
        <v>4150000</v>
      </c>
      <c r="M44" s="4">
        <f t="shared" si="4"/>
        <v>1965523672.4285715</v>
      </c>
    </row>
    <row r="45" spans="1:13" x14ac:dyDescent="0.2">
      <c r="A45" s="1">
        <v>44</v>
      </c>
      <c r="B45" s="1">
        <v>45</v>
      </c>
      <c r="C45" s="9" t="s">
        <v>355</v>
      </c>
      <c r="D45" s="2">
        <v>31700000</v>
      </c>
      <c r="E45" s="2">
        <v>27023117927</v>
      </c>
      <c r="F45" s="1">
        <v>1942</v>
      </c>
      <c r="G45" t="s">
        <v>305</v>
      </c>
      <c r="H45" s="1">
        <v>2010</v>
      </c>
      <c r="I45" s="4">
        <f t="shared" si="0"/>
        <v>13915096.769824922</v>
      </c>
      <c r="J45" s="4">
        <f t="shared" si="1"/>
        <v>852.4642879179811</v>
      </c>
      <c r="K45" s="1">
        <f t="shared" si="2"/>
        <v>15</v>
      </c>
      <c r="L45" s="4">
        <f t="shared" si="3"/>
        <v>2113333.3333333335</v>
      </c>
      <c r="M45" s="4">
        <f t="shared" si="4"/>
        <v>1801541195.1333334</v>
      </c>
    </row>
    <row r="46" spans="1:13" x14ac:dyDescent="0.2">
      <c r="A46" s="1">
        <v>45</v>
      </c>
      <c r="B46" s="1">
        <v>46</v>
      </c>
      <c r="C46" s="9" t="s">
        <v>356</v>
      </c>
      <c r="D46" s="2">
        <v>29500000</v>
      </c>
      <c r="E46" s="2">
        <v>26955901326</v>
      </c>
      <c r="F46" s="1">
        <v>3191</v>
      </c>
      <c r="G46" t="s">
        <v>317</v>
      </c>
      <c r="H46" s="1">
        <v>2008</v>
      </c>
      <c r="I46" s="4">
        <f t="shared" si="0"/>
        <v>8447477.6953932941</v>
      </c>
      <c r="J46" s="4">
        <f t="shared" si="1"/>
        <v>913.75936698305088</v>
      </c>
      <c r="K46" s="1">
        <f t="shared" si="2"/>
        <v>17</v>
      </c>
      <c r="L46" s="4">
        <f t="shared" si="3"/>
        <v>1735294.1176470588</v>
      </c>
      <c r="M46" s="4">
        <f t="shared" si="4"/>
        <v>1585641254.4705882</v>
      </c>
    </row>
    <row r="47" spans="1:13" x14ac:dyDescent="0.2">
      <c r="A47" s="1">
        <v>46</v>
      </c>
      <c r="B47" s="1">
        <v>47</v>
      </c>
      <c r="C47" s="9" t="s">
        <v>357</v>
      </c>
      <c r="D47" s="2">
        <v>32700000</v>
      </c>
      <c r="E47" s="2">
        <v>26827714564</v>
      </c>
      <c r="F47" s="1">
        <v>86169</v>
      </c>
      <c r="G47" t="s">
        <v>317</v>
      </c>
      <c r="H47" s="1">
        <v>2014</v>
      </c>
      <c r="I47" s="4">
        <f t="shared" si="0"/>
        <v>311338.35328250297</v>
      </c>
      <c r="J47" s="4">
        <f t="shared" si="1"/>
        <v>820.41940562691127</v>
      </c>
      <c r="K47" s="1">
        <f t="shared" si="2"/>
        <v>11</v>
      </c>
      <c r="L47" s="4">
        <f t="shared" si="3"/>
        <v>2972727.2727272729</v>
      </c>
      <c r="M47" s="4">
        <f t="shared" si="4"/>
        <v>2438883142.181818</v>
      </c>
    </row>
    <row r="48" spans="1:13" x14ac:dyDescent="0.2">
      <c r="A48" s="1">
        <v>47</v>
      </c>
      <c r="B48" s="1">
        <v>48</v>
      </c>
      <c r="C48" s="9" t="s">
        <v>358</v>
      </c>
      <c r="D48" s="2">
        <v>69300000</v>
      </c>
      <c r="E48" s="2">
        <v>26485581171</v>
      </c>
      <c r="F48" s="1">
        <v>1108</v>
      </c>
      <c r="G48" t="s">
        <v>305</v>
      </c>
      <c r="H48" s="1">
        <v>2008</v>
      </c>
      <c r="I48" s="4">
        <f t="shared" si="0"/>
        <v>23903954.125451263</v>
      </c>
      <c r="J48" s="4">
        <f t="shared" si="1"/>
        <v>382.1873184848485</v>
      </c>
      <c r="K48" s="1">
        <f t="shared" si="2"/>
        <v>17</v>
      </c>
      <c r="L48" s="4">
        <f t="shared" si="3"/>
        <v>4076470.588235294</v>
      </c>
      <c r="M48" s="4">
        <f t="shared" si="4"/>
        <v>1557975363</v>
      </c>
    </row>
    <row r="49" spans="1:13" x14ac:dyDescent="0.2">
      <c r="A49" s="1">
        <v>48</v>
      </c>
      <c r="B49" s="1">
        <v>49</v>
      </c>
      <c r="C49" s="9" t="s">
        <v>359</v>
      </c>
      <c r="D49" s="2">
        <v>31500000</v>
      </c>
      <c r="E49" s="2">
        <v>26475897382</v>
      </c>
      <c r="F49" s="1">
        <v>4086</v>
      </c>
      <c r="G49" t="s">
        <v>305</v>
      </c>
      <c r="H49" s="1">
        <v>2006</v>
      </c>
      <c r="I49" s="4">
        <f t="shared" si="0"/>
        <v>6479661.620655898</v>
      </c>
      <c r="J49" s="4">
        <f t="shared" si="1"/>
        <v>840.50467879365078</v>
      </c>
      <c r="K49" s="1">
        <f t="shared" si="2"/>
        <v>19</v>
      </c>
      <c r="L49" s="4">
        <f t="shared" si="3"/>
        <v>1657894.7368421052</v>
      </c>
      <c r="M49" s="4">
        <f t="shared" si="4"/>
        <v>1393468283.2631578</v>
      </c>
    </row>
    <row r="50" spans="1:13" x14ac:dyDescent="0.2">
      <c r="A50" s="1">
        <v>49</v>
      </c>
      <c r="B50" s="1">
        <v>50</v>
      </c>
      <c r="C50" s="9" t="s">
        <v>360</v>
      </c>
      <c r="D50" s="2">
        <v>35900000</v>
      </c>
      <c r="E50" s="2">
        <v>26412224144</v>
      </c>
      <c r="F50" s="1">
        <v>22211</v>
      </c>
      <c r="G50" t="s">
        <v>309</v>
      </c>
      <c r="H50" s="1">
        <v>2014</v>
      </c>
      <c r="I50" s="4">
        <f t="shared" si="0"/>
        <v>1189150.607536806</v>
      </c>
      <c r="J50" s="4">
        <f t="shared" si="1"/>
        <v>735.71654997214489</v>
      </c>
      <c r="K50" s="1">
        <f t="shared" si="2"/>
        <v>11</v>
      </c>
      <c r="L50" s="4">
        <f t="shared" si="3"/>
        <v>3263636.3636363638</v>
      </c>
      <c r="M50" s="4">
        <f t="shared" si="4"/>
        <v>2401111285.818182</v>
      </c>
    </row>
    <row r="51" spans="1:13" x14ac:dyDescent="0.2">
      <c r="A51" s="1">
        <v>50</v>
      </c>
      <c r="B51" s="1">
        <v>51</v>
      </c>
      <c r="C51" s="9" t="s">
        <v>361</v>
      </c>
      <c r="D51" s="2">
        <v>36400000</v>
      </c>
      <c r="E51" s="2">
        <v>26280826947</v>
      </c>
      <c r="F51" s="1">
        <v>106483</v>
      </c>
      <c r="G51" t="s">
        <v>317</v>
      </c>
      <c r="H51" s="1">
        <v>2013</v>
      </c>
      <c r="I51" s="4">
        <f t="shared" si="0"/>
        <v>246807.72467905676</v>
      </c>
      <c r="J51" s="4">
        <f t="shared" si="1"/>
        <v>722.00074030219776</v>
      </c>
      <c r="K51" s="1">
        <f t="shared" si="2"/>
        <v>12</v>
      </c>
      <c r="L51" s="4">
        <f t="shared" si="3"/>
        <v>3033333.3333333335</v>
      </c>
      <c r="M51" s="4">
        <f t="shared" si="4"/>
        <v>2190068912.25</v>
      </c>
    </row>
    <row r="52" spans="1:13" x14ac:dyDescent="0.2">
      <c r="A52" s="1">
        <v>51</v>
      </c>
      <c r="B52" s="1">
        <v>52</v>
      </c>
      <c r="C52" s="9" t="s">
        <v>362</v>
      </c>
      <c r="D52" s="2">
        <v>18300000</v>
      </c>
      <c r="E52" s="2">
        <v>26198962430</v>
      </c>
      <c r="F52" s="1">
        <v>2299</v>
      </c>
      <c r="G52" t="s">
        <v>317</v>
      </c>
      <c r="H52" s="1">
        <v>2019</v>
      </c>
      <c r="I52" s="4">
        <f t="shared" si="0"/>
        <v>11395807.929534581</v>
      </c>
      <c r="J52" s="4">
        <f t="shared" si="1"/>
        <v>1431.6372912568306</v>
      </c>
      <c r="K52" s="1">
        <f t="shared" si="2"/>
        <v>6</v>
      </c>
      <c r="L52" s="4">
        <f t="shared" si="3"/>
        <v>3050000</v>
      </c>
      <c r="M52" s="4">
        <f t="shared" si="4"/>
        <v>4366493738.333333</v>
      </c>
    </row>
    <row r="53" spans="1:13" x14ac:dyDescent="0.2">
      <c r="A53" s="1">
        <v>52</v>
      </c>
      <c r="B53" s="1">
        <v>53</v>
      </c>
      <c r="C53" s="9" t="s">
        <v>363</v>
      </c>
      <c r="D53" s="2">
        <v>45200000</v>
      </c>
      <c r="E53" s="2">
        <v>26094337405</v>
      </c>
      <c r="F53" s="1">
        <v>3369</v>
      </c>
      <c r="G53" t="s">
        <v>305</v>
      </c>
      <c r="H53" s="1">
        <v>2009</v>
      </c>
      <c r="I53" s="4">
        <f t="shared" si="0"/>
        <v>7745425.1721579107</v>
      </c>
      <c r="J53" s="4">
        <f t="shared" si="1"/>
        <v>577.30834966814155</v>
      </c>
      <c r="K53" s="1">
        <f t="shared" si="2"/>
        <v>16</v>
      </c>
      <c r="L53" s="4">
        <f t="shared" si="3"/>
        <v>2825000</v>
      </c>
      <c r="M53" s="4">
        <f t="shared" si="4"/>
        <v>1630896087.8125</v>
      </c>
    </row>
    <row r="54" spans="1:13" x14ac:dyDescent="0.2">
      <c r="A54" s="1">
        <v>53</v>
      </c>
      <c r="B54" s="1">
        <v>54</v>
      </c>
      <c r="C54" s="9" t="s">
        <v>364</v>
      </c>
      <c r="D54" s="2">
        <v>31700000</v>
      </c>
      <c r="E54" s="2">
        <v>26082718186</v>
      </c>
      <c r="F54" s="1">
        <v>204</v>
      </c>
      <c r="G54" t="s">
        <v>305</v>
      </c>
      <c r="H54" s="1">
        <v>2009</v>
      </c>
      <c r="I54" s="4">
        <f t="shared" si="0"/>
        <v>127856461.69607843</v>
      </c>
      <c r="J54" s="4">
        <f t="shared" si="1"/>
        <v>822.7986809463722</v>
      </c>
      <c r="K54" s="1">
        <f t="shared" si="2"/>
        <v>16</v>
      </c>
      <c r="L54" s="4">
        <f t="shared" si="3"/>
        <v>1981250</v>
      </c>
      <c r="M54" s="4">
        <f t="shared" si="4"/>
        <v>1630169886.625</v>
      </c>
    </row>
    <row r="55" spans="1:13" x14ac:dyDescent="0.2">
      <c r="A55" s="1">
        <v>54</v>
      </c>
      <c r="B55" s="1">
        <v>55</v>
      </c>
      <c r="C55" s="9" t="s">
        <v>365</v>
      </c>
      <c r="D55" s="2">
        <v>42000000</v>
      </c>
      <c r="E55" s="2">
        <v>26010508068</v>
      </c>
      <c r="F55" s="1">
        <v>10682</v>
      </c>
      <c r="G55" t="s">
        <v>305</v>
      </c>
      <c r="H55" s="1">
        <v>2012</v>
      </c>
      <c r="I55" s="4">
        <f t="shared" si="0"/>
        <v>2434984.8406665418</v>
      </c>
      <c r="J55" s="4">
        <f t="shared" si="1"/>
        <v>619.2978111428572</v>
      </c>
      <c r="K55" s="1">
        <f t="shared" si="2"/>
        <v>13</v>
      </c>
      <c r="L55" s="4">
        <f t="shared" si="3"/>
        <v>3230769.230769231</v>
      </c>
      <c r="M55" s="4">
        <f t="shared" si="4"/>
        <v>2000808312.9230769</v>
      </c>
    </row>
    <row r="56" spans="1:13" x14ac:dyDescent="0.2">
      <c r="A56" s="1">
        <v>55</v>
      </c>
      <c r="B56" s="1">
        <v>56</v>
      </c>
      <c r="C56" s="9" t="s">
        <v>366</v>
      </c>
      <c r="D56" s="2">
        <v>40800000</v>
      </c>
      <c r="E56" s="2">
        <v>25929013006</v>
      </c>
      <c r="F56" s="1">
        <v>308</v>
      </c>
      <c r="G56" t="s">
        <v>312</v>
      </c>
      <c r="H56" s="1">
        <v>2005</v>
      </c>
      <c r="I56" s="4">
        <f t="shared" si="0"/>
        <v>84185107.162337661</v>
      </c>
      <c r="J56" s="4">
        <f t="shared" si="1"/>
        <v>635.51502465686269</v>
      </c>
      <c r="K56" s="1">
        <f t="shared" si="2"/>
        <v>20</v>
      </c>
      <c r="L56" s="4">
        <f t="shared" si="3"/>
        <v>2040000</v>
      </c>
      <c r="M56" s="4">
        <f t="shared" si="4"/>
        <v>1296450650.3</v>
      </c>
    </row>
    <row r="57" spans="1:13" x14ac:dyDescent="0.2">
      <c r="A57" s="1">
        <v>56</v>
      </c>
      <c r="B57" s="1">
        <v>57</v>
      </c>
      <c r="C57" s="9" t="s">
        <v>367</v>
      </c>
      <c r="D57" s="2">
        <v>55400000</v>
      </c>
      <c r="E57" s="2">
        <v>25713668530</v>
      </c>
      <c r="F57" s="1">
        <v>140</v>
      </c>
      <c r="G57" t="s">
        <v>305</v>
      </c>
      <c r="H57" s="1">
        <v>2007</v>
      </c>
      <c r="I57" s="4">
        <f t="shared" si="0"/>
        <v>183669060.92857143</v>
      </c>
      <c r="J57" s="4">
        <f t="shared" si="1"/>
        <v>464.14564133574009</v>
      </c>
      <c r="K57" s="1">
        <f t="shared" si="2"/>
        <v>18</v>
      </c>
      <c r="L57" s="4">
        <f t="shared" si="3"/>
        <v>3077777.777777778</v>
      </c>
      <c r="M57" s="4">
        <f t="shared" si="4"/>
        <v>1428537140.5555556</v>
      </c>
    </row>
    <row r="58" spans="1:13" x14ac:dyDescent="0.2">
      <c r="A58" s="1">
        <v>57</v>
      </c>
      <c r="B58" s="1">
        <v>58</v>
      </c>
      <c r="C58" s="9" t="s">
        <v>368</v>
      </c>
      <c r="D58" s="2">
        <v>31700000</v>
      </c>
      <c r="E58" s="2">
        <v>25652048457</v>
      </c>
      <c r="F58" s="1">
        <v>1999</v>
      </c>
      <c r="G58" t="s">
        <v>307</v>
      </c>
      <c r="H58" s="1">
        <v>2016</v>
      </c>
      <c r="I58" s="4">
        <f t="shared" si="0"/>
        <v>12832440.448724363</v>
      </c>
      <c r="J58" s="4">
        <f t="shared" si="1"/>
        <v>809.21288507886436</v>
      </c>
      <c r="K58" s="1">
        <f t="shared" si="2"/>
        <v>9</v>
      </c>
      <c r="L58" s="4">
        <f t="shared" si="3"/>
        <v>3522222.222222222</v>
      </c>
      <c r="M58" s="4">
        <f t="shared" si="4"/>
        <v>2850227606.3333335</v>
      </c>
    </row>
    <row r="59" spans="1:13" x14ac:dyDescent="0.2">
      <c r="A59" s="1">
        <v>58</v>
      </c>
      <c r="B59" s="1">
        <v>59</v>
      </c>
      <c r="C59" s="9" t="s">
        <v>369</v>
      </c>
      <c r="D59" s="2">
        <v>78900000</v>
      </c>
      <c r="E59" s="2">
        <v>25251693106</v>
      </c>
      <c r="F59" s="1">
        <v>6022</v>
      </c>
      <c r="G59" t="s">
        <v>370</v>
      </c>
      <c r="H59" s="1">
        <v>2016</v>
      </c>
      <c r="I59" s="4">
        <f t="shared" si="0"/>
        <v>4193240.303221521</v>
      </c>
      <c r="J59" s="4">
        <f t="shared" si="1"/>
        <v>320.04680742712293</v>
      </c>
      <c r="K59" s="1">
        <f t="shared" si="2"/>
        <v>9</v>
      </c>
      <c r="L59" s="4">
        <f t="shared" si="3"/>
        <v>8766666.666666666</v>
      </c>
      <c r="M59" s="4">
        <f t="shared" si="4"/>
        <v>2805743678.4444447</v>
      </c>
    </row>
    <row r="60" spans="1:13" x14ac:dyDescent="0.2">
      <c r="A60" s="1">
        <v>59</v>
      </c>
      <c r="B60" s="1">
        <v>60</v>
      </c>
      <c r="C60" s="9" t="s">
        <v>371</v>
      </c>
      <c r="D60" s="2">
        <v>34000000</v>
      </c>
      <c r="E60" s="2">
        <v>25243742160</v>
      </c>
      <c r="F60" s="1">
        <v>613</v>
      </c>
      <c r="G60" t="s">
        <v>305</v>
      </c>
      <c r="H60" s="1">
        <v>2013</v>
      </c>
      <c r="I60" s="4">
        <f t="shared" si="0"/>
        <v>41180656.052202284</v>
      </c>
      <c r="J60" s="4">
        <f t="shared" si="1"/>
        <v>742.46300470588233</v>
      </c>
      <c r="K60" s="1">
        <f t="shared" si="2"/>
        <v>12</v>
      </c>
      <c r="L60" s="4">
        <f t="shared" si="3"/>
        <v>2833333.3333333335</v>
      </c>
      <c r="M60" s="4">
        <f t="shared" si="4"/>
        <v>2103645180</v>
      </c>
    </row>
    <row r="61" spans="1:13" x14ac:dyDescent="0.2">
      <c r="A61" s="1">
        <v>60</v>
      </c>
      <c r="B61" s="1">
        <v>61</v>
      </c>
      <c r="C61" s="9" t="s">
        <v>372</v>
      </c>
      <c r="D61" s="2">
        <v>22700000</v>
      </c>
      <c r="E61" s="2">
        <v>25007763545</v>
      </c>
      <c r="F61" s="1">
        <v>14685</v>
      </c>
      <c r="G61" t="s">
        <v>305</v>
      </c>
      <c r="H61" s="1">
        <v>2010</v>
      </c>
      <c r="I61" s="4">
        <f t="shared" si="0"/>
        <v>1702946.1045284304</v>
      </c>
      <c r="J61" s="4">
        <f t="shared" si="1"/>
        <v>1101.663592290749</v>
      </c>
      <c r="K61" s="1">
        <f t="shared" si="2"/>
        <v>15</v>
      </c>
      <c r="L61" s="4">
        <f t="shared" si="3"/>
        <v>1513333.3333333333</v>
      </c>
      <c r="M61" s="4">
        <f t="shared" si="4"/>
        <v>1667184236.3333333</v>
      </c>
    </row>
    <row r="62" spans="1:13" x14ac:dyDescent="0.2">
      <c r="A62" s="1">
        <v>61</v>
      </c>
      <c r="B62" s="1">
        <v>62</v>
      </c>
      <c r="C62" s="9" t="s">
        <v>373</v>
      </c>
      <c r="D62" s="2">
        <v>19000000</v>
      </c>
      <c r="E62" s="2">
        <v>24990083268</v>
      </c>
      <c r="F62" s="1">
        <v>40319</v>
      </c>
      <c r="G62" t="s">
        <v>317</v>
      </c>
      <c r="H62" s="1">
        <v>2007</v>
      </c>
      <c r="I62" s="4">
        <f t="shared" si="0"/>
        <v>619809.10409484361</v>
      </c>
      <c r="J62" s="4">
        <f t="shared" si="1"/>
        <v>1315.2675404210527</v>
      </c>
      <c r="K62" s="1">
        <f t="shared" si="2"/>
        <v>18</v>
      </c>
      <c r="L62" s="4">
        <f t="shared" si="3"/>
        <v>1055555.5555555555</v>
      </c>
      <c r="M62" s="4">
        <f t="shared" si="4"/>
        <v>1388337959.3333333</v>
      </c>
    </row>
    <row r="63" spans="1:13" x14ac:dyDescent="0.2">
      <c r="A63" s="1">
        <v>62</v>
      </c>
      <c r="B63" s="1">
        <v>63</v>
      </c>
      <c r="C63" s="9" t="s">
        <v>374</v>
      </c>
      <c r="D63" s="2">
        <v>32600000</v>
      </c>
      <c r="E63" s="2">
        <v>24972463590</v>
      </c>
      <c r="F63" s="1">
        <v>65</v>
      </c>
      <c r="G63" t="s">
        <v>309</v>
      </c>
      <c r="H63" s="1">
        <v>2006</v>
      </c>
      <c r="I63" s="4">
        <f t="shared" si="0"/>
        <v>384191747.53846157</v>
      </c>
      <c r="J63" s="4">
        <f t="shared" si="1"/>
        <v>766.02649049079753</v>
      </c>
      <c r="K63" s="1">
        <f t="shared" si="2"/>
        <v>19</v>
      </c>
      <c r="L63" s="4">
        <f t="shared" si="3"/>
        <v>1715789.4736842106</v>
      </c>
      <c r="M63" s="4">
        <f t="shared" si="4"/>
        <v>1314340188.9473684</v>
      </c>
    </row>
    <row r="64" spans="1:13" x14ac:dyDescent="0.2">
      <c r="A64" s="1">
        <v>63</v>
      </c>
      <c r="B64" s="1">
        <v>64</v>
      </c>
      <c r="C64" s="9" t="s">
        <v>375</v>
      </c>
      <c r="D64" s="2">
        <v>38500000</v>
      </c>
      <c r="E64" s="2">
        <v>24945998838</v>
      </c>
      <c r="F64" s="1">
        <v>4156</v>
      </c>
      <c r="G64" t="s">
        <v>305</v>
      </c>
      <c r="H64" s="1">
        <v>2014</v>
      </c>
      <c r="I64" s="4">
        <f t="shared" si="0"/>
        <v>6002405.8801732436</v>
      </c>
      <c r="J64" s="4">
        <f t="shared" si="1"/>
        <v>647.94802176623375</v>
      </c>
      <c r="K64" s="1">
        <f t="shared" si="2"/>
        <v>11</v>
      </c>
      <c r="L64" s="4">
        <f t="shared" si="3"/>
        <v>3500000</v>
      </c>
      <c r="M64" s="4">
        <f t="shared" si="4"/>
        <v>2267818076.181818</v>
      </c>
    </row>
    <row r="65" spans="1:13" x14ac:dyDescent="0.2">
      <c r="A65" s="1">
        <v>64</v>
      </c>
      <c r="B65" s="1">
        <v>65</v>
      </c>
      <c r="C65" s="9" t="s">
        <v>376</v>
      </c>
      <c r="D65" s="2">
        <v>43900000</v>
      </c>
      <c r="E65" s="2">
        <v>24847554662</v>
      </c>
      <c r="F65" s="1">
        <v>120</v>
      </c>
      <c r="G65" t="s">
        <v>305</v>
      </c>
      <c r="H65" s="1">
        <v>2008</v>
      </c>
      <c r="I65" s="4">
        <f t="shared" si="0"/>
        <v>207062955.51666668</v>
      </c>
      <c r="J65" s="4">
        <f t="shared" si="1"/>
        <v>566.00352305239176</v>
      </c>
      <c r="K65" s="1">
        <f t="shared" si="2"/>
        <v>17</v>
      </c>
      <c r="L65" s="4">
        <f t="shared" si="3"/>
        <v>2582352.9411764704</v>
      </c>
      <c r="M65" s="4">
        <f t="shared" si="4"/>
        <v>1461620862.4705882</v>
      </c>
    </row>
    <row r="66" spans="1:13" x14ac:dyDescent="0.2">
      <c r="A66" s="1">
        <v>65</v>
      </c>
      <c r="B66" s="1">
        <v>66</v>
      </c>
      <c r="C66" s="9" t="s">
        <v>377</v>
      </c>
      <c r="D66" s="2">
        <v>27600000</v>
      </c>
      <c r="E66" s="2">
        <v>24574327626</v>
      </c>
      <c r="F66" s="1">
        <v>21020</v>
      </c>
      <c r="G66" t="s">
        <v>305</v>
      </c>
      <c r="H66" s="1">
        <v>2008</v>
      </c>
      <c r="I66" s="4">
        <f t="shared" si="0"/>
        <v>1169092.65585157</v>
      </c>
      <c r="J66" s="4">
        <f t="shared" si="1"/>
        <v>890.37418934782613</v>
      </c>
      <c r="K66" s="1">
        <f t="shared" si="2"/>
        <v>17</v>
      </c>
      <c r="L66" s="4">
        <f t="shared" si="3"/>
        <v>1623529.4117647058</v>
      </c>
      <c r="M66" s="4">
        <f t="shared" si="4"/>
        <v>1445548683.8823528</v>
      </c>
    </row>
    <row r="67" spans="1:13" x14ac:dyDescent="0.2">
      <c r="A67" s="1">
        <v>66</v>
      </c>
      <c r="B67" s="1">
        <v>67</v>
      </c>
      <c r="C67" s="9" t="s">
        <v>378</v>
      </c>
      <c r="D67" s="2">
        <v>25700000</v>
      </c>
      <c r="E67" s="2">
        <v>24560011076</v>
      </c>
      <c r="F67" s="1">
        <v>262</v>
      </c>
      <c r="G67" t="s">
        <v>305</v>
      </c>
      <c r="H67" s="1">
        <v>2009</v>
      </c>
      <c r="I67" s="4">
        <f t="shared" ref="I67:I130" si="5">E67/F67</f>
        <v>93740500.29007633</v>
      </c>
      <c r="J67" s="4">
        <f t="shared" ref="J67:J130" si="6">E67/D67</f>
        <v>955.64245431906613</v>
      </c>
      <c r="K67" s="1">
        <f t="shared" ref="K67:K130" si="7">(2025)-H67</f>
        <v>16</v>
      </c>
      <c r="L67" s="4">
        <f t="shared" ref="L67:L130" si="8">D67/K67</f>
        <v>1606250</v>
      </c>
      <c r="M67" s="4">
        <f t="shared" ref="M67:M130" si="9">E67/K67</f>
        <v>1535000692.25</v>
      </c>
    </row>
    <row r="68" spans="1:13" x14ac:dyDescent="0.2">
      <c r="A68" s="1">
        <v>67</v>
      </c>
      <c r="B68" s="1">
        <v>68</v>
      </c>
      <c r="C68" s="9" t="s">
        <v>379</v>
      </c>
      <c r="D68" s="2">
        <v>18400000</v>
      </c>
      <c r="E68" s="2">
        <v>24083534504</v>
      </c>
      <c r="F68" s="1">
        <v>194</v>
      </c>
      <c r="G68" t="s">
        <v>305</v>
      </c>
      <c r="H68" s="1">
        <v>2009</v>
      </c>
      <c r="I68" s="4">
        <f t="shared" si="5"/>
        <v>124141930.43298969</v>
      </c>
      <c r="J68" s="4">
        <f t="shared" si="6"/>
        <v>1308.8877447826087</v>
      </c>
      <c r="K68" s="1">
        <f t="shared" si="7"/>
        <v>16</v>
      </c>
      <c r="L68" s="4">
        <f t="shared" si="8"/>
        <v>1150000</v>
      </c>
      <c r="M68" s="4">
        <f t="shared" si="9"/>
        <v>1505220906.5</v>
      </c>
    </row>
    <row r="69" spans="1:13" x14ac:dyDescent="0.2">
      <c r="A69" s="1">
        <v>68</v>
      </c>
      <c r="B69" s="1">
        <v>69</v>
      </c>
      <c r="C69" s="9" t="s">
        <v>380</v>
      </c>
      <c r="D69" s="2">
        <v>21700000</v>
      </c>
      <c r="E69" s="2">
        <v>23458547498</v>
      </c>
      <c r="F69" s="1">
        <v>1674</v>
      </c>
      <c r="G69" t="s">
        <v>348</v>
      </c>
      <c r="H69" s="1">
        <v>2013</v>
      </c>
      <c r="I69" s="4">
        <f t="shared" si="5"/>
        <v>14013469.234169653</v>
      </c>
      <c r="J69" s="4">
        <f t="shared" si="6"/>
        <v>1081.0390552073732</v>
      </c>
      <c r="K69" s="1">
        <f t="shared" si="7"/>
        <v>12</v>
      </c>
      <c r="L69" s="4">
        <f t="shared" si="8"/>
        <v>1808333.3333333333</v>
      </c>
      <c r="M69" s="4">
        <f t="shared" si="9"/>
        <v>1954878958.1666667</v>
      </c>
    </row>
    <row r="70" spans="1:13" x14ac:dyDescent="0.2">
      <c r="A70" s="1">
        <v>69</v>
      </c>
      <c r="B70" s="1">
        <v>70</v>
      </c>
      <c r="C70" s="9" t="s">
        <v>381</v>
      </c>
      <c r="D70" s="2">
        <v>24400000</v>
      </c>
      <c r="E70" s="2">
        <v>23411691878</v>
      </c>
      <c r="F70" s="1">
        <v>17842</v>
      </c>
      <c r="G70" t="s">
        <v>305</v>
      </c>
      <c r="H70" s="1">
        <v>2011</v>
      </c>
      <c r="I70" s="4">
        <f t="shared" si="5"/>
        <v>1312167.4631767739</v>
      </c>
      <c r="J70" s="4">
        <f t="shared" si="6"/>
        <v>959.49556877049179</v>
      </c>
      <c r="K70" s="1">
        <f t="shared" si="7"/>
        <v>14</v>
      </c>
      <c r="L70" s="4">
        <f t="shared" si="8"/>
        <v>1742857.142857143</v>
      </c>
      <c r="M70" s="4">
        <f t="shared" si="9"/>
        <v>1672263705.5714285</v>
      </c>
    </row>
    <row r="71" spans="1:13" x14ac:dyDescent="0.2">
      <c r="A71" s="1">
        <v>70</v>
      </c>
      <c r="B71" s="1">
        <v>71</v>
      </c>
      <c r="C71" s="9" t="s">
        <v>382</v>
      </c>
      <c r="D71" s="2">
        <v>24700000</v>
      </c>
      <c r="E71" s="2">
        <v>23318716419</v>
      </c>
      <c r="F71" s="1">
        <v>173</v>
      </c>
      <c r="G71" t="s">
        <v>305</v>
      </c>
      <c r="H71" s="1">
        <v>2009</v>
      </c>
      <c r="I71" s="4">
        <f t="shared" si="5"/>
        <v>134790268.31791908</v>
      </c>
      <c r="J71" s="4">
        <f t="shared" si="6"/>
        <v>944.07758781376515</v>
      </c>
      <c r="K71" s="1">
        <f t="shared" si="7"/>
        <v>16</v>
      </c>
      <c r="L71" s="4">
        <f t="shared" si="8"/>
        <v>1543750</v>
      </c>
      <c r="M71" s="4">
        <f t="shared" si="9"/>
        <v>1457419776.1875</v>
      </c>
    </row>
    <row r="72" spans="1:13" x14ac:dyDescent="0.2">
      <c r="A72" s="1">
        <v>71</v>
      </c>
      <c r="B72" s="1">
        <v>72</v>
      </c>
      <c r="C72" s="9" t="s">
        <v>383</v>
      </c>
      <c r="D72" s="2">
        <v>52300000</v>
      </c>
      <c r="E72" s="2">
        <v>23242590833</v>
      </c>
      <c r="F72" s="1">
        <v>146</v>
      </c>
      <c r="G72" t="s">
        <v>305</v>
      </c>
      <c r="H72" s="1">
        <v>2007</v>
      </c>
      <c r="I72" s="4">
        <f t="shared" si="5"/>
        <v>159195827.62328768</v>
      </c>
      <c r="J72" s="4">
        <f t="shared" si="6"/>
        <v>444.40900254302102</v>
      </c>
      <c r="K72" s="1">
        <f t="shared" si="7"/>
        <v>18</v>
      </c>
      <c r="L72" s="4">
        <f t="shared" si="8"/>
        <v>2905555.5555555555</v>
      </c>
      <c r="M72" s="4">
        <f t="shared" si="9"/>
        <v>1291255046.2777777</v>
      </c>
    </row>
    <row r="73" spans="1:13" x14ac:dyDescent="0.2">
      <c r="A73" s="1">
        <v>72</v>
      </c>
      <c r="B73" s="1">
        <v>73</v>
      </c>
      <c r="C73" s="9" t="s">
        <v>384</v>
      </c>
      <c r="D73" s="2">
        <v>55700000</v>
      </c>
      <c r="E73" s="2">
        <v>23158451096</v>
      </c>
      <c r="F73" s="1">
        <v>242010</v>
      </c>
      <c r="G73" t="s">
        <v>385</v>
      </c>
      <c r="H73" s="1">
        <v>2009</v>
      </c>
      <c r="I73" s="4">
        <f t="shared" si="5"/>
        <v>95692.124689062432</v>
      </c>
      <c r="J73" s="4">
        <f t="shared" si="6"/>
        <v>415.77111482944343</v>
      </c>
      <c r="K73" s="1">
        <f t="shared" si="7"/>
        <v>16</v>
      </c>
      <c r="L73" s="4">
        <f t="shared" si="8"/>
        <v>3481250</v>
      </c>
      <c r="M73" s="4">
        <f t="shared" si="9"/>
        <v>1447403193.5</v>
      </c>
    </row>
    <row r="74" spans="1:13" x14ac:dyDescent="0.2">
      <c r="A74" s="1">
        <v>73</v>
      </c>
      <c r="B74" s="1">
        <v>74</v>
      </c>
      <c r="C74" s="9" t="s">
        <v>386</v>
      </c>
      <c r="D74" s="2">
        <v>36000000</v>
      </c>
      <c r="E74" s="2">
        <v>22985098433</v>
      </c>
      <c r="F74" s="1">
        <v>699</v>
      </c>
      <c r="G74" t="s">
        <v>312</v>
      </c>
      <c r="H74" s="1">
        <v>2015</v>
      </c>
      <c r="I74" s="4">
        <f t="shared" si="5"/>
        <v>32882830.376251787</v>
      </c>
      <c r="J74" s="4">
        <f t="shared" si="6"/>
        <v>638.47495647222217</v>
      </c>
      <c r="K74" s="1">
        <f t="shared" si="7"/>
        <v>10</v>
      </c>
      <c r="L74" s="4">
        <f t="shared" si="8"/>
        <v>3600000</v>
      </c>
      <c r="M74" s="4">
        <f t="shared" si="9"/>
        <v>2298509843.3000002</v>
      </c>
    </row>
    <row r="75" spans="1:13" x14ac:dyDescent="0.2">
      <c r="A75" s="1">
        <v>74</v>
      </c>
      <c r="B75" s="1">
        <v>75</v>
      </c>
      <c r="C75" s="9" t="s">
        <v>387</v>
      </c>
      <c r="D75" s="2">
        <v>32100000</v>
      </c>
      <c r="E75" s="2">
        <v>22903828008</v>
      </c>
      <c r="F75" s="1">
        <v>595</v>
      </c>
      <c r="G75" t="s">
        <v>307</v>
      </c>
      <c r="H75" s="1">
        <v>2016</v>
      </c>
      <c r="I75" s="4">
        <f t="shared" si="5"/>
        <v>38493828.584873952</v>
      </c>
      <c r="J75" s="4">
        <f t="shared" si="6"/>
        <v>713.51489121495331</v>
      </c>
      <c r="K75" s="1">
        <f t="shared" si="7"/>
        <v>9</v>
      </c>
      <c r="L75" s="4">
        <f t="shared" si="8"/>
        <v>3566666.6666666665</v>
      </c>
      <c r="M75" s="4">
        <f t="shared" si="9"/>
        <v>2544869778.6666665</v>
      </c>
    </row>
    <row r="76" spans="1:13" x14ac:dyDescent="0.2">
      <c r="A76" s="1">
        <v>75</v>
      </c>
      <c r="B76" s="1">
        <v>76</v>
      </c>
      <c r="C76" s="9" t="s">
        <v>388</v>
      </c>
      <c r="D76" s="2">
        <v>135000000</v>
      </c>
      <c r="E76" s="2">
        <v>22825311283</v>
      </c>
      <c r="F76" s="1">
        <v>735</v>
      </c>
      <c r="G76" t="s">
        <v>317</v>
      </c>
      <c r="H76" s="1">
        <v>2012</v>
      </c>
      <c r="I76" s="4">
        <f t="shared" si="5"/>
        <v>31054845.282993197</v>
      </c>
      <c r="J76" s="4">
        <f t="shared" si="6"/>
        <v>169.07637987407406</v>
      </c>
      <c r="K76" s="1">
        <f t="shared" si="7"/>
        <v>13</v>
      </c>
      <c r="L76" s="4">
        <f t="shared" si="8"/>
        <v>10384615.384615384</v>
      </c>
      <c r="M76" s="4">
        <f t="shared" si="9"/>
        <v>1755793175.6153846</v>
      </c>
    </row>
    <row r="77" spans="1:13" x14ac:dyDescent="0.2">
      <c r="A77" s="1">
        <v>76</v>
      </c>
      <c r="B77" s="1">
        <v>77</v>
      </c>
      <c r="C77" s="9" t="s">
        <v>389</v>
      </c>
      <c r="D77" s="2">
        <v>44800000</v>
      </c>
      <c r="E77" s="2">
        <v>22772741613</v>
      </c>
      <c r="F77" s="1">
        <v>10873</v>
      </c>
      <c r="G77" t="s">
        <v>317</v>
      </c>
      <c r="H77" s="1">
        <v>2007</v>
      </c>
      <c r="I77" s="4">
        <f t="shared" si="5"/>
        <v>2094430.3883932678</v>
      </c>
      <c r="J77" s="4">
        <f t="shared" si="6"/>
        <v>508.32012529017857</v>
      </c>
      <c r="K77" s="1">
        <f t="shared" si="7"/>
        <v>18</v>
      </c>
      <c r="L77" s="4">
        <f t="shared" si="8"/>
        <v>2488888.888888889</v>
      </c>
      <c r="M77" s="4">
        <f t="shared" si="9"/>
        <v>1265152311.8333333</v>
      </c>
    </row>
    <row r="78" spans="1:13" x14ac:dyDescent="0.2">
      <c r="A78" s="1">
        <v>77</v>
      </c>
      <c r="B78" s="1">
        <v>78</v>
      </c>
      <c r="C78" s="9" t="s">
        <v>390</v>
      </c>
      <c r="D78" s="2">
        <v>38200000</v>
      </c>
      <c r="E78" s="2">
        <v>22708961183</v>
      </c>
      <c r="F78" s="1">
        <v>1497</v>
      </c>
      <c r="G78" t="s">
        <v>312</v>
      </c>
      <c r="H78" s="1">
        <v>2017</v>
      </c>
      <c r="I78" s="4">
        <f t="shared" si="5"/>
        <v>15169646.748830995</v>
      </c>
      <c r="J78" s="4">
        <f t="shared" si="6"/>
        <v>594.47542363874345</v>
      </c>
      <c r="K78" s="1">
        <f t="shared" si="7"/>
        <v>8</v>
      </c>
      <c r="L78" s="4">
        <f t="shared" si="8"/>
        <v>4775000</v>
      </c>
      <c r="M78" s="4">
        <f t="shared" si="9"/>
        <v>2838620147.875</v>
      </c>
    </row>
    <row r="79" spans="1:13" x14ac:dyDescent="0.2">
      <c r="A79" s="1">
        <v>78</v>
      </c>
      <c r="B79" s="1">
        <v>79</v>
      </c>
      <c r="C79" s="9" t="s">
        <v>391</v>
      </c>
      <c r="D79" s="2">
        <v>38300000</v>
      </c>
      <c r="E79" s="2">
        <v>22582266136</v>
      </c>
      <c r="F79" s="1">
        <v>15189</v>
      </c>
      <c r="G79" t="s">
        <v>317</v>
      </c>
      <c r="H79" s="1">
        <v>2006</v>
      </c>
      <c r="I79" s="4">
        <f t="shared" si="5"/>
        <v>1486751.3421555073</v>
      </c>
      <c r="J79" s="4">
        <f t="shared" si="6"/>
        <v>589.61530381201044</v>
      </c>
      <c r="K79" s="1">
        <f t="shared" si="7"/>
        <v>19</v>
      </c>
      <c r="L79" s="4">
        <f t="shared" si="8"/>
        <v>2015789.4736842106</v>
      </c>
      <c r="M79" s="4">
        <f t="shared" si="9"/>
        <v>1188540322.9473684</v>
      </c>
    </row>
    <row r="80" spans="1:13" x14ac:dyDescent="0.2">
      <c r="A80" s="1">
        <v>79</v>
      </c>
      <c r="B80" s="1">
        <v>80</v>
      </c>
      <c r="C80" s="9" t="s">
        <v>392</v>
      </c>
      <c r="D80" s="2">
        <v>33300000</v>
      </c>
      <c r="E80" s="2">
        <v>22571436070</v>
      </c>
      <c r="F80" s="1">
        <v>3224</v>
      </c>
      <c r="G80" t="s">
        <v>348</v>
      </c>
      <c r="H80" s="1">
        <v>2013</v>
      </c>
      <c r="I80" s="4">
        <f t="shared" si="5"/>
        <v>7001065.7785359798</v>
      </c>
      <c r="J80" s="4">
        <f t="shared" si="6"/>
        <v>677.82090300300297</v>
      </c>
      <c r="K80" s="1">
        <f t="shared" si="7"/>
        <v>12</v>
      </c>
      <c r="L80" s="4">
        <f t="shared" si="8"/>
        <v>2775000</v>
      </c>
      <c r="M80" s="4">
        <f t="shared" si="9"/>
        <v>1880953005.8333333</v>
      </c>
    </row>
    <row r="81" spans="1:13" x14ac:dyDescent="0.2">
      <c r="A81" s="1">
        <v>80</v>
      </c>
      <c r="B81" s="1">
        <v>81</v>
      </c>
      <c r="C81" s="9" t="s">
        <v>393</v>
      </c>
      <c r="D81" s="2">
        <v>35900000</v>
      </c>
      <c r="E81" s="2">
        <v>22495873334</v>
      </c>
      <c r="F81" s="1">
        <v>164</v>
      </c>
      <c r="G81" t="s">
        <v>305</v>
      </c>
      <c r="H81" s="1">
        <v>2016</v>
      </c>
      <c r="I81" s="4">
        <f t="shared" si="5"/>
        <v>137169959.35365853</v>
      </c>
      <c r="J81" s="4">
        <f t="shared" si="6"/>
        <v>626.62599816155989</v>
      </c>
      <c r="K81" s="1">
        <f t="shared" si="7"/>
        <v>9</v>
      </c>
      <c r="L81" s="4">
        <f t="shared" si="8"/>
        <v>3988888.888888889</v>
      </c>
      <c r="M81" s="4">
        <f t="shared" si="9"/>
        <v>2499541481.5555553</v>
      </c>
    </row>
    <row r="82" spans="1:13" x14ac:dyDescent="0.2">
      <c r="A82" s="1">
        <v>81</v>
      </c>
      <c r="B82" s="1">
        <v>82</v>
      </c>
      <c r="C82" s="9" t="s">
        <v>394</v>
      </c>
      <c r="D82" s="2">
        <v>33900000</v>
      </c>
      <c r="E82" s="2">
        <v>22414170197</v>
      </c>
      <c r="F82" s="1">
        <v>134</v>
      </c>
      <c r="G82" t="s">
        <v>305</v>
      </c>
      <c r="H82" s="1">
        <v>2011</v>
      </c>
      <c r="I82" s="4">
        <f t="shared" si="5"/>
        <v>167269926.84328359</v>
      </c>
      <c r="J82" s="4">
        <f t="shared" si="6"/>
        <v>661.18496156342178</v>
      </c>
      <c r="K82" s="1">
        <f t="shared" si="7"/>
        <v>14</v>
      </c>
      <c r="L82" s="4">
        <f t="shared" si="8"/>
        <v>2421428.5714285714</v>
      </c>
      <c r="M82" s="4">
        <f t="shared" si="9"/>
        <v>1601012156.9285715</v>
      </c>
    </row>
    <row r="83" spans="1:13" x14ac:dyDescent="0.2">
      <c r="A83" s="1">
        <v>82</v>
      </c>
      <c r="B83" s="1">
        <v>83</v>
      </c>
      <c r="C83" s="9" t="s">
        <v>395</v>
      </c>
      <c r="D83" s="2">
        <v>39200000</v>
      </c>
      <c r="E83" s="2">
        <v>22375849147</v>
      </c>
      <c r="F83" s="1">
        <v>1063</v>
      </c>
      <c r="G83" t="s">
        <v>309</v>
      </c>
      <c r="H83" s="1">
        <v>2014</v>
      </c>
      <c r="I83" s="4">
        <f t="shared" si="5"/>
        <v>21049716.97742239</v>
      </c>
      <c r="J83" s="4">
        <f t="shared" si="6"/>
        <v>570.81247823979595</v>
      </c>
      <c r="K83" s="1">
        <f t="shared" si="7"/>
        <v>11</v>
      </c>
      <c r="L83" s="4">
        <f t="shared" si="8"/>
        <v>3563636.3636363638</v>
      </c>
      <c r="M83" s="4">
        <f t="shared" si="9"/>
        <v>2034168104.2727273</v>
      </c>
    </row>
    <row r="84" spans="1:13" x14ac:dyDescent="0.2">
      <c r="A84" s="1">
        <v>83</v>
      </c>
      <c r="B84" s="1">
        <v>84</v>
      </c>
      <c r="C84" s="9" t="s">
        <v>396</v>
      </c>
      <c r="D84" s="2">
        <v>19300000</v>
      </c>
      <c r="E84" s="2">
        <v>22362308350</v>
      </c>
      <c r="F84" s="1">
        <v>3683</v>
      </c>
      <c r="G84" t="s">
        <v>317</v>
      </c>
      <c r="H84" s="1">
        <v>2013</v>
      </c>
      <c r="I84" s="4">
        <f t="shared" si="5"/>
        <v>6071764.4175943527</v>
      </c>
      <c r="J84" s="4">
        <f t="shared" si="6"/>
        <v>1158.6688264248705</v>
      </c>
      <c r="K84" s="1">
        <f t="shared" si="7"/>
        <v>12</v>
      </c>
      <c r="L84" s="4">
        <f t="shared" si="8"/>
        <v>1608333.3333333333</v>
      </c>
      <c r="M84" s="4">
        <f t="shared" si="9"/>
        <v>1863525695.8333333</v>
      </c>
    </row>
    <row r="85" spans="1:13" x14ac:dyDescent="0.2">
      <c r="A85" s="1">
        <v>84</v>
      </c>
      <c r="B85" s="1">
        <v>85</v>
      </c>
      <c r="C85" s="9" t="s">
        <v>397</v>
      </c>
      <c r="D85" s="2">
        <v>30300000</v>
      </c>
      <c r="E85" s="2">
        <v>22078360113</v>
      </c>
      <c r="F85" s="1">
        <v>2645</v>
      </c>
      <c r="G85" t="s">
        <v>309</v>
      </c>
      <c r="H85" s="1">
        <v>2013</v>
      </c>
      <c r="I85" s="4">
        <f t="shared" si="5"/>
        <v>8347206.0918714553</v>
      </c>
      <c r="J85" s="4">
        <f t="shared" si="6"/>
        <v>728.65874960396036</v>
      </c>
      <c r="K85" s="1">
        <f t="shared" si="7"/>
        <v>12</v>
      </c>
      <c r="L85" s="4">
        <f t="shared" si="8"/>
        <v>2525000</v>
      </c>
      <c r="M85" s="4">
        <f t="shared" si="9"/>
        <v>1839863342.75</v>
      </c>
    </row>
    <row r="86" spans="1:13" x14ac:dyDescent="0.2">
      <c r="A86" s="1">
        <v>85</v>
      </c>
      <c r="B86" s="1">
        <v>86</v>
      </c>
      <c r="C86" s="9" t="s">
        <v>398</v>
      </c>
      <c r="D86" s="2">
        <v>82700000</v>
      </c>
      <c r="E86" s="2">
        <v>22065857870</v>
      </c>
      <c r="F86" s="1">
        <v>5350</v>
      </c>
      <c r="G86" t="s">
        <v>309</v>
      </c>
      <c r="H86" s="1">
        <v>2012</v>
      </c>
      <c r="I86" s="4">
        <f t="shared" si="5"/>
        <v>4124459.4149532709</v>
      </c>
      <c r="J86" s="4">
        <f t="shared" si="6"/>
        <v>266.81811209189846</v>
      </c>
      <c r="K86" s="1">
        <f t="shared" si="7"/>
        <v>13</v>
      </c>
      <c r="L86" s="4">
        <f t="shared" si="8"/>
        <v>6361538.461538462</v>
      </c>
      <c r="M86" s="4">
        <f t="shared" si="9"/>
        <v>1697373682.3076923</v>
      </c>
    </row>
    <row r="87" spans="1:13" x14ac:dyDescent="0.2">
      <c r="A87" s="1">
        <v>86</v>
      </c>
      <c r="B87" s="1">
        <v>87</v>
      </c>
      <c r="C87" s="9" t="s">
        <v>399</v>
      </c>
      <c r="D87" s="2">
        <v>37600000</v>
      </c>
      <c r="E87" s="2">
        <v>21894518622</v>
      </c>
      <c r="F87" s="1">
        <v>476</v>
      </c>
      <c r="G87" t="s">
        <v>305</v>
      </c>
      <c r="H87" s="1">
        <v>2011</v>
      </c>
      <c r="I87" s="4">
        <f t="shared" si="5"/>
        <v>45996887.861344539</v>
      </c>
      <c r="J87" s="4">
        <f t="shared" si="6"/>
        <v>582.30102718085107</v>
      </c>
      <c r="K87" s="1">
        <f t="shared" si="7"/>
        <v>14</v>
      </c>
      <c r="L87" s="4">
        <f t="shared" si="8"/>
        <v>2685714.2857142859</v>
      </c>
      <c r="M87" s="4">
        <f t="shared" si="9"/>
        <v>1563894187.2857144</v>
      </c>
    </row>
    <row r="88" spans="1:13" x14ac:dyDescent="0.2">
      <c r="A88" s="1">
        <v>87</v>
      </c>
      <c r="B88" s="1">
        <v>88</v>
      </c>
      <c r="C88" s="9" t="s">
        <v>400</v>
      </c>
      <c r="D88" s="2">
        <v>23100000</v>
      </c>
      <c r="E88" s="2">
        <v>21847663213</v>
      </c>
      <c r="F88" s="1">
        <v>3564</v>
      </c>
      <c r="G88" t="s">
        <v>317</v>
      </c>
      <c r="H88" s="1">
        <v>2006</v>
      </c>
      <c r="I88" s="4">
        <f t="shared" si="5"/>
        <v>6130096.299943883</v>
      </c>
      <c r="J88" s="4">
        <f t="shared" si="6"/>
        <v>945.78628627705632</v>
      </c>
      <c r="K88" s="1">
        <f t="shared" si="7"/>
        <v>19</v>
      </c>
      <c r="L88" s="4">
        <f t="shared" si="8"/>
        <v>1215789.4736842106</v>
      </c>
      <c r="M88" s="4">
        <f t="shared" si="9"/>
        <v>1149877011.2105262</v>
      </c>
    </row>
    <row r="89" spans="1:13" x14ac:dyDescent="0.2">
      <c r="A89" s="1">
        <v>88</v>
      </c>
      <c r="B89" s="1">
        <v>89</v>
      </c>
      <c r="C89" s="9" t="s">
        <v>401</v>
      </c>
      <c r="D89" s="2">
        <v>36400000</v>
      </c>
      <c r="E89" s="2">
        <v>21827045577</v>
      </c>
      <c r="F89" s="1">
        <v>163</v>
      </c>
      <c r="G89" t="s">
        <v>305</v>
      </c>
      <c r="H89" s="1">
        <v>2006</v>
      </c>
      <c r="I89" s="4">
        <f t="shared" si="5"/>
        <v>133908255.07361963</v>
      </c>
      <c r="J89" s="4">
        <f t="shared" si="6"/>
        <v>599.64410925824177</v>
      </c>
      <c r="K89" s="1">
        <f t="shared" si="7"/>
        <v>19</v>
      </c>
      <c r="L89" s="4">
        <f t="shared" si="8"/>
        <v>1915789.4736842106</v>
      </c>
      <c r="M89" s="4">
        <f t="shared" si="9"/>
        <v>1148791872.4736843</v>
      </c>
    </row>
    <row r="90" spans="1:13" x14ac:dyDescent="0.2">
      <c r="A90" s="1">
        <v>89</v>
      </c>
      <c r="B90" s="1">
        <v>90</v>
      </c>
      <c r="C90" s="9" t="s">
        <v>402</v>
      </c>
      <c r="D90" s="2">
        <v>26600000</v>
      </c>
      <c r="E90" s="2">
        <v>21722772621</v>
      </c>
      <c r="F90" s="1">
        <v>5145</v>
      </c>
      <c r="G90" t="s">
        <v>309</v>
      </c>
      <c r="H90" s="1">
        <v>2012</v>
      </c>
      <c r="I90" s="4">
        <f t="shared" si="5"/>
        <v>4222113.240233236</v>
      </c>
      <c r="J90" s="4">
        <f t="shared" si="6"/>
        <v>816.64558725563904</v>
      </c>
      <c r="K90" s="1">
        <f t="shared" si="7"/>
        <v>13</v>
      </c>
      <c r="L90" s="4">
        <f t="shared" si="8"/>
        <v>2046153.8461538462</v>
      </c>
      <c r="M90" s="4">
        <f t="shared" si="9"/>
        <v>1670982509.3076923</v>
      </c>
    </row>
    <row r="91" spans="1:13" x14ac:dyDescent="0.2">
      <c r="A91" s="1">
        <v>90</v>
      </c>
      <c r="B91" s="1">
        <v>91</v>
      </c>
      <c r="C91" s="9" t="s">
        <v>403</v>
      </c>
      <c r="D91" s="2">
        <v>29600000</v>
      </c>
      <c r="E91" s="2">
        <v>21699308772</v>
      </c>
      <c r="F91" s="1">
        <v>1232</v>
      </c>
      <c r="G91" t="s">
        <v>307</v>
      </c>
      <c r="H91" s="1">
        <v>2015</v>
      </c>
      <c r="I91" s="4">
        <f t="shared" si="5"/>
        <v>17613075.301948052</v>
      </c>
      <c r="J91" s="4">
        <f t="shared" si="6"/>
        <v>733.08475581081086</v>
      </c>
      <c r="K91" s="1">
        <f t="shared" si="7"/>
        <v>10</v>
      </c>
      <c r="L91" s="4">
        <f t="shared" si="8"/>
        <v>2960000</v>
      </c>
      <c r="M91" s="4">
        <f t="shared" si="9"/>
        <v>2169930877.1999998</v>
      </c>
    </row>
    <row r="92" spans="1:13" x14ac:dyDescent="0.2">
      <c r="A92" s="1">
        <v>91</v>
      </c>
      <c r="B92" s="1">
        <v>92</v>
      </c>
      <c r="C92" s="9" t="s">
        <v>404</v>
      </c>
      <c r="D92" s="2">
        <v>18700000</v>
      </c>
      <c r="E92" s="2">
        <v>21665592262</v>
      </c>
      <c r="F92" s="1">
        <v>120122</v>
      </c>
      <c r="G92" t="s">
        <v>317</v>
      </c>
      <c r="H92" s="1">
        <v>2010</v>
      </c>
      <c r="I92" s="4">
        <f t="shared" si="5"/>
        <v>180363.23289655516</v>
      </c>
      <c r="J92" s="4">
        <f t="shared" si="6"/>
        <v>1158.5878214973261</v>
      </c>
      <c r="K92" s="1">
        <f t="shared" si="7"/>
        <v>15</v>
      </c>
      <c r="L92" s="4">
        <f t="shared" si="8"/>
        <v>1246666.6666666667</v>
      </c>
      <c r="M92" s="4">
        <f t="shared" si="9"/>
        <v>1444372817.4666667</v>
      </c>
    </row>
    <row r="93" spans="1:13" x14ac:dyDescent="0.2">
      <c r="A93" s="1">
        <v>92</v>
      </c>
      <c r="B93" s="1">
        <v>93</v>
      </c>
      <c r="C93" s="9" t="s">
        <v>405</v>
      </c>
      <c r="D93" s="2">
        <v>38800000</v>
      </c>
      <c r="E93" s="2">
        <v>21619683879</v>
      </c>
      <c r="F93" s="1">
        <v>2067</v>
      </c>
      <c r="G93" t="s">
        <v>312</v>
      </c>
      <c r="H93" s="1">
        <v>2014</v>
      </c>
      <c r="I93" s="4">
        <f t="shared" si="5"/>
        <v>10459450.352685051</v>
      </c>
      <c r="J93" s="4">
        <f t="shared" si="6"/>
        <v>557.20834739690724</v>
      </c>
      <c r="K93" s="1">
        <f t="shared" si="7"/>
        <v>11</v>
      </c>
      <c r="L93" s="4">
        <f t="shared" si="8"/>
        <v>3527272.7272727271</v>
      </c>
      <c r="M93" s="4">
        <f t="shared" si="9"/>
        <v>1965425807.1818182</v>
      </c>
    </row>
    <row r="94" spans="1:13" x14ac:dyDescent="0.2">
      <c r="A94" s="1">
        <v>93</v>
      </c>
      <c r="B94" s="1">
        <v>94</v>
      </c>
      <c r="C94" s="9" t="s">
        <v>406</v>
      </c>
      <c r="D94" s="2">
        <v>16200000</v>
      </c>
      <c r="E94" s="2">
        <v>21562386713</v>
      </c>
      <c r="F94" s="1">
        <v>1871</v>
      </c>
      <c r="G94" t="s">
        <v>312</v>
      </c>
      <c r="H94" s="1">
        <v>2021</v>
      </c>
      <c r="I94" s="4">
        <f t="shared" si="5"/>
        <v>11524525.234099412</v>
      </c>
      <c r="J94" s="4">
        <f t="shared" si="6"/>
        <v>1331.0115254938271</v>
      </c>
      <c r="K94" s="1">
        <f t="shared" si="7"/>
        <v>4</v>
      </c>
      <c r="L94" s="4">
        <f t="shared" si="8"/>
        <v>4050000</v>
      </c>
      <c r="M94" s="4">
        <f t="shared" si="9"/>
        <v>5390596678.25</v>
      </c>
    </row>
    <row r="95" spans="1:13" x14ac:dyDescent="0.2">
      <c r="A95" s="1">
        <v>94</v>
      </c>
      <c r="B95" s="1">
        <v>95</v>
      </c>
      <c r="C95" s="9" t="s">
        <v>407</v>
      </c>
      <c r="D95" s="2">
        <v>31100000</v>
      </c>
      <c r="E95" s="2">
        <v>21532436284</v>
      </c>
      <c r="F95" s="1">
        <v>131</v>
      </c>
      <c r="G95" t="s">
        <v>305</v>
      </c>
      <c r="H95" s="1">
        <v>2011</v>
      </c>
      <c r="I95" s="4">
        <f t="shared" si="5"/>
        <v>164369742.62595421</v>
      </c>
      <c r="J95" s="4">
        <f t="shared" si="6"/>
        <v>692.36129530546623</v>
      </c>
      <c r="K95" s="1">
        <f t="shared" si="7"/>
        <v>14</v>
      </c>
      <c r="L95" s="4">
        <f t="shared" si="8"/>
        <v>2221428.5714285714</v>
      </c>
      <c r="M95" s="4">
        <f t="shared" si="9"/>
        <v>1538031163.1428571</v>
      </c>
    </row>
    <row r="96" spans="1:13" x14ac:dyDescent="0.2">
      <c r="A96" s="1">
        <v>95</v>
      </c>
      <c r="B96" s="1">
        <v>96</v>
      </c>
      <c r="C96" s="9" t="s">
        <v>408</v>
      </c>
      <c r="D96" s="2">
        <v>41200000</v>
      </c>
      <c r="E96" s="2">
        <v>21484482902</v>
      </c>
      <c r="F96" s="1">
        <v>82</v>
      </c>
      <c r="G96" t="s">
        <v>317</v>
      </c>
      <c r="H96" s="1">
        <v>2005</v>
      </c>
      <c r="I96" s="4">
        <f t="shared" si="5"/>
        <v>262005889.0487805</v>
      </c>
      <c r="J96" s="4">
        <f t="shared" si="6"/>
        <v>521.46803160194179</v>
      </c>
      <c r="K96" s="1">
        <f t="shared" si="7"/>
        <v>20</v>
      </c>
      <c r="L96" s="4">
        <f t="shared" si="8"/>
        <v>2060000</v>
      </c>
      <c r="M96" s="4">
        <f t="shared" si="9"/>
        <v>1074224145.0999999</v>
      </c>
    </row>
    <row r="97" spans="1:13" x14ac:dyDescent="0.2">
      <c r="A97" s="1">
        <v>97</v>
      </c>
      <c r="B97" s="1">
        <v>98</v>
      </c>
      <c r="C97" s="9" t="s">
        <v>409</v>
      </c>
      <c r="D97" s="2">
        <v>33300000</v>
      </c>
      <c r="E97" s="2">
        <v>20890501469</v>
      </c>
      <c r="F97" s="1">
        <v>1970</v>
      </c>
      <c r="G97" t="s">
        <v>305</v>
      </c>
      <c r="H97" s="1">
        <v>2012</v>
      </c>
      <c r="I97" s="4">
        <f t="shared" si="5"/>
        <v>10604315.466497462</v>
      </c>
      <c r="J97" s="4">
        <f t="shared" si="6"/>
        <v>627.34238645645644</v>
      </c>
      <c r="K97" s="1">
        <f t="shared" si="7"/>
        <v>13</v>
      </c>
      <c r="L97" s="4">
        <f t="shared" si="8"/>
        <v>2561538.4615384615</v>
      </c>
      <c r="M97" s="4">
        <f t="shared" si="9"/>
        <v>1606961651.4615386</v>
      </c>
    </row>
    <row r="98" spans="1:13" x14ac:dyDescent="0.2">
      <c r="A98" s="1">
        <v>98</v>
      </c>
      <c r="B98" s="1">
        <v>99</v>
      </c>
      <c r="C98" s="9" t="s">
        <v>410</v>
      </c>
      <c r="D98" s="2">
        <v>25400000</v>
      </c>
      <c r="E98" s="2">
        <v>20838737685</v>
      </c>
      <c r="F98" s="1">
        <v>89867</v>
      </c>
      <c r="G98" t="s">
        <v>317</v>
      </c>
      <c r="H98" s="1">
        <v>2011</v>
      </c>
      <c r="I98" s="4">
        <f t="shared" si="5"/>
        <v>231884.20315577465</v>
      </c>
      <c r="J98" s="4">
        <f t="shared" si="6"/>
        <v>820.422743503937</v>
      </c>
      <c r="K98" s="1">
        <f t="shared" si="7"/>
        <v>14</v>
      </c>
      <c r="L98" s="4">
        <f t="shared" si="8"/>
        <v>1814285.7142857143</v>
      </c>
      <c r="M98" s="4">
        <f t="shared" si="9"/>
        <v>1488481263.2142856</v>
      </c>
    </row>
    <row r="99" spans="1:13" x14ac:dyDescent="0.2">
      <c r="A99" s="1">
        <v>99</v>
      </c>
      <c r="B99" s="1">
        <v>100</v>
      </c>
      <c r="C99" s="9" t="s">
        <v>411</v>
      </c>
      <c r="D99" s="2">
        <v>29900000</v>
      </c>
      <c r="E99" s="2">
        <v>20780114029</v>
      </c>
      <c r="F99" s="1">
        <v>11110</v>
      </c>
      <c r="G99" t="s">
        <v>305</v>
      </c>
      <c r="H99" s="1">
        <v>2007</v>
      </c>
      <c r="I99" s="4">
        <f t="shared" si="5"/>
        <v>1870397.3023402339</v>
      </c>
      <c r="J99" s="4">
        <f t="shared" si="6"/>
        <v>694.98709127090297</v>
      </c>
      <c r="K99" s="1">
        <f t="shared" si="7"/>
        <v>18</v>
      </c>
      <c r="L99" s="4">
        <f t="shared" si="8"/>
        <v>1661111.111111111</v>
      </c>
      <c r="M99" s="4">
        <f t="shared" si="9"/>
        <v>1154450779.3888888</v>
      </c>
    </row>
    <row r="100" spans="1:13" x14ac:dyDescent="0.2">
      <c r="A100" s="1">
        <v>100</v>
      </c>
      <c r="B100" s="1">
        <v>101</v>
      </c>
      <c r="C100" s="9" t="s">
        <v>412</v>
      </c>
      <c r="D100" s="2">
        <v>44400000</v>
      </c>
      <c r="E100" s="2">
        <v>20710970132</v>
      </c>
      <c r="F100" s="1">
        <v>722</v>
      </c>
      <c r="G100" t="s">
        <v>348</v>
      </c>
      <c r="H100" s="1">
        <v>2014</v>
      </c>
      <c r="I100" s="4">
        <f t="shared" si="5"/>
        <v>28685554.199445982</v>
      </c>
      <c r="J100" s="4">
        <f t="shared" si="6"/>
        <v>466.46329126126125</v>
      </c>
      <c r="K100" s="1">
        <f t="shared" si="7"/>
        <v>11</v>
      </c>
      <c r="L100" s="4">
        <f t="shared" si="8"/>
        <v>4036363.6363636362</v>
      </c>
      <c r="M100" s="4">
        <f t="shared" si="9"/>
        <v>1882815466.5454545</v>
      </c>
    </row>
    <row r="101" spans="1:13" x14ac:dyDescent="0.2">
      <c r="A101" s="1">
        <v>101</v>
      </c>
      <c r="B101" s="1">
        <v>102</v>
      </c>
      <c r="C101" s="9" t="s">
        <v>413</v>
      </c>
      <c r="D101" s="2">
        <v>11500000</v>
      </c>
      <c r="E101" s="2">
        <v>20650907165</v>
      </c>
      <c r="F101" s="1">
        <v>29223</v>
      </c>
      <c r="G101" t="s">
        <v>385</v>
      </c>
      <c r="H101" s="1">
        <v>2012</v>
      </c>
      <c r="I101" s="4">
        <f t="shared" si="5"/>
        <v>706666.22745782428</v>
      </c>
      <c r="J101" s="4">
        <f t="shared" si="6"/>
        <v>1795.731057826087</v>
      </c>
      <c r="K101" s="1">
        <f t="shared" si="7"/>
        <v>13</v>
      </c>
      <c r="L101" s="4">
        <f t="shared" si="8"/>
        <v>884615.38461538462</v>
      </c>
      <c r="M101" s="4">
        <f t="shared" si="9"/>
        <v>1588531320.3846154</v>
      </c>
    </row>
    <row r="102" spans="1:13" x14ac:dyDescent="0.2">
      <c r="A102" s="1">
        <v>102</v>
      </c>
      <c r="B102" s="1">
        <v>103</v>
      </c>
      <c r="C102" s="9" t="s">
        <v>414</v>
      </c>
      <c r="D102" s="2">
        <v>29000000</v>
      </c>
      <c r="E102" s="2">
        <v>20560950991</v>
      </c>
      <c r="F102" s="1">
        <v>21</v>
      </c>
      <c r="G102" t="s">
        <v>305</v>
      </c>
      <c r="H102" s="1">
        <v>2018</v>
      </c>
      <c r="I102" s="4">
        <f t="shared" si="5"/>
        <v>979092904.33333337</v>
      </c>
      <c r="J102" s="4">
        <f t="shared" si="6"/>
        <v>708.99831003448276</v>
      </c>
      <c r="K102" s="1">
        <f t="shared" si="7"/>
        <v>7</v>
      </c>
      <c r="L102" s="4">
        <f t="shared" si="8"/>
        <v>4142857.1428571427</v>
      </c>
      <c r="M102" s="4">
        <f t="shared" si="9"/>
        <v>2937278713</v>
      </c>
    </row>
    <row r="103" spans="1:13" x14ac:dyDescent="0.2">
      <c r="A103" s="1">
        <v>103</v>
      </c>
      <c r="B103" s="1">
        <v>104</v>
      </c>
      <c r="C103" s="9" t="s">
        <v>415</v>
      </c>
      <c r="D103" s="2">
        <v>37400000</v>
      </c>
      <c r="E103" s="2">
        <v>20481763979</v>
      </c>
      <c r="F103" s="1">
        <v>936</v>
      </c>
      <c r="G103" t="s">
        <v>312</v>
      </c>
      <c r="H103" s="1">
        <v>2015</v>
      </c>
      <c r="I103" s="4">
        <f t="shared" si="5"/>
        <v>21882226.4732906</v>
      </c>
      <c r="J103" s="4">
        <f t="shared" si="6"/>
        <v>547.64074810160423</v>
      </c>
      <c r="K103" s="1">
        <f t="shared" si="7"/>
        <v>10</v>
      </c>
      <c r="L103" s="4">
        <f t="shared" si="8"/>
        <v>3740000</v>
      </c>
      <c r="M103" s="4">
        <f t="shared" si="9"/>
        <v>2048176397.9000001</v>
      </c>
    </row>
    <row r="104" spans="1:13" x14ac:dyDescent="0.2">
      <c r="A104" s="1">
        <v>104</v>
      </c>
      <c r="B104" s="1">
        <v>105</v>
      </c>
      <c r="C104" s="9" t="s">
        <v>416</v>
      </c>
      <c r="D104" s="2">
        <v>19100000</v>
      </c>
      <c r="E104" s="2">
        <v>20348395082</v>
      </c>
      <c r="F104" s="1">
        <v>702</v>
      </c>
      <c r="G104" t="s">
        <v>341</v>
      </c>
      <c r="H104" s="1">
        <v>2020</v>
      </c>
      <c r="I104" s="4">
        <f t="shared" si="5"/>
        <v>28986317.780626781</v>
      </c>
      <c r="J104" s="4">
        <f t="shared" si="6"/>
        <v>1065.3609990575917</v>
      </c>
      <c r="K104" s="1">
        <f t="shared" si="7"/>
        <v>5</v>
      </c>
      <c r="L104" s="4">
        <f t="shared" si="8"/>
        <v>3820000</v>
      </c>
      <c r="M104" s="4">
        <f t="shared" si="9"/>
        <v>4069679016.4000001</v>
      </c>
    </row>
    <row r="105" spans="1:13" x14ac:dyDescent="0.2">
      <c r="A105" s="1">
        <v>105</v>
      </c>
      <c r="B105" s="1">
        <v>106</v>
      </c>
      <c r="C105" s="9" t="s">
        <v>417</v>
      </c>
      <c r="D105" s="2">
        <v>13200000</v>
      </c>
      <c r="E105" s="2">
        <v>20330493553</v>
      </c>
      <c r="F105" s="1">
        <v>235</v>
      </c>
      <c r="G105" t="s">
        <v>305</v>
      </c>
      <c r="H105" s="1">
        <v>2010</v>
      </c>
      <c r="I105" s="4">
        <f t="shared" si="5"/>
        <v>86512738.523404256</v>
      </c>
      <c r="J105" s="4">
        <f t="shared" si="6"/>
        <v>1540.1889055303029</v>
      </c>
      <c r="K105" s="1">
        <f t="shared" si="7"/>
        <v>15</v>
      </c>
      <c r="L105" s="4">
        <f t="shared" si="8"/>
        <v>880000</v>
      </c>
      <c r="M105" s="4">
        <f t="shared" si="9"/>
        <v>1355366236.8666666</v>
      </c>
    </row>
    <row r="106" spans="1:13" x14ac:dyDescent="0.2">
      <c r="A106" s="1">
        <v>106</v>
      </c>
      <c r="B106" s="1">
        <v>107</v>
      </c>
      <c r="C106" s="9" t="s">
        <v>418</v>
      </c>
      <c r="D106" s="2">
        <v>33800000</v>
      </c>
      <c r="E106" s="2">
        <v>20285993947</v>
      </c>
      <c r="F106" s="1">
        <v>7272</v>
      </c>
      <c r="G106" t="s">
        <v>305</v>
      </c>
      <c r="H106" s="1">
        <v>2011</v>
      </c>
      <c r="I106" s="4">
        <f t="shared" si="5"/>
        <v>2789603.1280253027</v>
      </c>
      <c r="J106" s="4">
        <f t="shared" si="6"/>
        <v>600.1773357100592</v>
      </c>
      <c r="K106" s="1">
        <f t="shared" si="7"/>
        <v>14</v>
      </c>
      <c r="L106" s="4">
        <f t="shared" si="8"/>
        <v>2414285.7142857141</v>
      </c>
      <c r="M106" s="4">
        <f t="shared" si="9"/>
        <v>1448999567.6428571</v>
      </c>
    </row>
    <row r="107" spans="1:13" x14ac:dyDescent="0.2">
      <c r="A107" s="1">
        <v>107</v>
      </c>
      <c r="B107" s="1">
        <v>108</v>
      </c>
      <c r="C107" s="9" t="s">
        <v>419</v>
      </c>
      <c r="D107" s="2">
        <v>27500000</v>
      </c>
      <c r="E107" s="2">
        <v>20270757904</v>
      </c>
      <c r="F107" s="1">
        <v>238</v>
      </c>
      <c r="G107" t="s">
        <v>305</v>
      </c>
      <c r="H107" s="1">
        <v>2013</v>
      </c>
      <c r="I107" s="4">
        <f t="shared" si="5"/>
        <v>85171251.697478995</v>
      </c>
      <c r="J107" s="4">
        <f t="shared" si="6"/>
        <v>737.11846923636358</v>
      </c>
      <c r="K107" s="1">
        <f t="shared" si="7"/>
        <v>12</v>
      </c>
      <c r="L107" s="4">
        <f t="shared" si="8"/>
        <v>2291666.6666666665</v>
      </c>
      <c r="M107" s="4">
        <f t="shared" si="9"/>
        <v>1689229825.3333333</v>
      </c>
    </row>
    <row r="108" spans="1:13" x14ac:dyDescent="0.2">
      <c r="A108" s="1">
        <v>108</v>
      </c>
      <c r="B108" s="1">
        <v>109</v>
      </c>
      <c r="C108" s="9" t="s">
        <v>420</v>
      </c>
      <c r="D108" s="2">
        <v>43000000</v>
      </c>
      <c r="E108" s="2">
        <v>20019473962</v>
      </c>
      <c r="F108" s="1">
        <v>4064</v>
      </c>
      <c r="G108" t="s">
        <v>317</v>
      </c>
      <c r="H108" s="1">
        <v>2016</v>
      </c>
      <c r="I108" s="4">
        <f t="shared" si="5"/>
        <v>4926051.6638779528</v>
      </c>
      <c r="J108" s="4">
        <f t="shared" si="6"/>
        <v>465.56916190697672</v>
      </c>
      <c r="K108" s="1">
        <f t="shared" si="7"/>
        <v>9</v>
      </c>
      <c r="L108" s="4">
        <f t="shared" si="8"/>
        <v>4777777.777777778</v>
      </c>
      <c r="M108" s="4">
        <f t="shared" si="9"/>
        <v>2224385995.7777777</v>
      </c>
    </row>
    <row r="109" spans="1:13" x14ac:dyDescent="0.2">
      <c r="A109" s="1">
        <v>109</v>
      </c>
      <c r="B109" s="1">
        <v>110</v>
      </c>
      <c r="C109" s="9" t="s">
        <v>421</v>
      </c>
      <c r="D109" s="2">
        <v>21200000</v>
      </c>
      <c r="E109" s="2">
        <v>20004403352</v>
      </c>
      <c r="F109" s="1">
        <v>7985</v>
      </c>
      <c r="G109" t="s">
        <v>317</v>
      </c>
      <c r="H109" s="1">
        <v>2007</v>
      </c>
      <c r="I109" s="4">
        <f t="shared" si="5"/>
        <v>2505247.7585472763</v>
      </c>
      <c r="J109" s="4">
        <f t="shared" si="6"/>
        <v>943.60393169811323</v>
      </c>
      <c r="K109" s="1">
        <f t="shared" si="7"/>
        <v>18</v>
      </c>
      <c r="L109" s="4">
        <f t="shared" si="8"/>
        <v>1177777.7777777778</v>
      </c>
      <c r="M109" s="4">
        <f t="shared" si="9"/>
        <v>1111355741.7777777</v>
      </c>
    </row>
    <row r="110" spans="1:13" x14ac:dyDescent="0.2">
      <c r="A110" s="1">
        <v>110</v>
      </c>
      <c r="B110" s="1">
        <v>111</v>
      </c>
      <c r="C110" s="9" t="s">
        <v>422</v>
      </c>
      <c r="D110" s="2">
        <v>26300000</v>
      </c>
      <c r="E110" s="2">
        <v>19998524070</v>
      </c>
      <c r="F110" s="1">
        <v>6737</v>
      </c>
      <c r="G110" t="s">
        <v>305</v>
      </c>
      <c r="H110" s="1">
        <v>2008</v>
      </c>
      <c r="I110" s="4">
        <f t="shared" si="5"/>
        <v>2968461.3433278906</v>
      </c>
      <c r="J110" s="4">
        <f t="shared" si="6"/>
        <v>760.40015475285168</v>
      </c>
      <c r="K110" s="1">
        <f t="shared" si="7"/>
        <v>17</v>
      </c>
      <c r="L110" s="4">
        <f t="shared" si="8"/>
        <v>1547058.8235294118</v>
      </c>
      <c r="M110" s="4">
        <f t="shared" si="9"/>
        <v>1176383768.8235295</v>
      </c>
    </row>
    <row r="111" spans="1:13" x14ac:dyDescent="0.2">
      <c r="A111" s="1">
        <v>111</v>
      </c>
      <c r="B111" s="1">
        <v>112</v>
      </c>
      <c r="C111" s="9" t="s">
        <v>423</v>
      </c>
      <c r="D111" s="2">
        <v>26700000</v>
      </c>
      <c r="E111" s="2">
        <v>19979785524</v>
      </c>
      <c r="F111" s="1">
        <v>28853</v>
      </c>
      <c r="G111" t="s">
        <v>317</v>
      </c>
      <c r="H111" s="1">
        <v>2006</v>
      </c>
      <c r="I111" s="4">
        <f t="shared" si="5"/>
        <v>692468.2190413475</v>
      </c>
      <c r="J111" s="4">
        <f t="shared" si="6"/>
        <v>748.30657393258423</v>
      </c>
      <c r="K111" s="1">
        <f t="shared" si="7"/>
        <v>19</v>
      </c>
      <c r="L111" s="4">
        <f t="shared" si="8"/>
        <v>1405263.1578947369</v>
      </c>
      <c r="M111" s="4">
        <f t="shared" si="9"/>
        <v>1051567659.1578947</v>
      </c>
    </row>
    <row r="112" spans="1:13" x14ac:dyDescent="0.2">
      <c r="A112" s="1">
        <v>112</v>
      </c>
      <c r="B112" s="1">
        <v>113</v>
      </c>
      <c r="C112" s="9" t="s">
        <v>424</v>
      </c>
      <c r="D112" s="2">
        <v>15700000</v>
      </c>
      <c r="E112" s="2">
        <v>19887333818</v>
      </c>
      <c r="F112" s="1">
        <v>29807</v>
      </c>
      <c r="G112" t="s">
        <v>317</v>
      </c>
      <c r="H112" s="1">
        <v>2005</v>
      </c>
      <c r="I112" s="4">
        <f t="shared" si="5"/>
        <v>667203.46958768077</v>
      </c>
      <c r="J112" s="4">
        <f t="shared" si="6"/>
        <v>1266.7091603821657</v>
      </c>
      <c r="K112" s="1">
        <f t="shared" si="7"/>
        <v>20</v>
      </c>
      <c r="L112" s="4">
        <f t="shared" si="8"/>
        <v>785000</v>
      </c>
      <c r="M112" s="4">
        <f t="shared" si="9"/>
        <v>994366690.89999998</v>
      </c>
    </row>
    <row r="113" spans="1:13" x14ac:dyDescent="0.2">
      <c r="A113" s="1">
        <v>113</v>
      </c>
      <c r="B113" s="1">
        <v>114</v>
      </c>
      <c r="C113" s="9" t="s">
        <v>425</v>
      </c>
      <c r="D113" s="2">
        <v>24800000</v>
      </c>
      <c r="E113" s="2">
        <v>19815644789</v>
      </c>
      <c r="F113" s="1">
        <v>104</v>
      </c>
      <c r="G113" t="s">
        <v>305</v>
      </c>
      <c r="H113" s="1">
        <v>2009</v>
      </c>
      <c r="I113" s="4">
        <f t="shared" si="5"/>
        <v>190535046.04807693</v>
      </c>
      <c r="J113" s="4">
        <f t="shared" si="6"/>
        <v>799.01793504032253</v>
      </c>
      <c r="K113" s="1">
        <f t="shared" si="7"/>
        <v>16</v>
      </c>
      <c r="L113" s="4">
        <f t="shared" si="8"/>
        <v>1550000</v>
      </c>
      <c r="M113" s="4">
        <f t="shared" si="9"/>
        <v>1238477799.3125</v>
      </c>
    </row>
    <row r="114" spans="1:13" x14ac:dyDescent="0.2">
      <c r="A114" s="1">
        <v>114</v>
      </c>
      <c r="B114" s="1">
        <v>115</v>
      </c>
      <c r="C114" s="9" t="s">
        <v>426</v>
      </c>
      <c r="D114" s="2">
        <v>30000000</v>
      </c>
      <c r="E114" s="2">
        <v>19780472075</v>
      </c>
      <c r="F114" s="1">
        <v>163</v>
      </c>
      <c r="G114" t="s">
        <v>317</v>
      </c>
      <c r="H114" s="1">
        <v>2018</v>
      </c>
      <c r="I114" s="4">
        <f t="shared" si="5"/>
        <v>121352589.41717792</v>
      </c>
      <c r="J114" s="4">
        <f t="shared" si="6"/>
        <v>659.34906916666671</v>
      </c>
      <c r="K114" s="1">
        <f t="shared" si="7"/>
        <v>7</v>
      </c>
      <c r="L114" s="4">
        <f t="shared" si="8"/>
        <v>4285714.2857142854</v>
      </c>
      <c r="M114" s="4">
        <f t="shared" si="9"/>
        <v>2825781725</v>
      </c>
    </row>
    <row r="115" spans="1:13" x14ac:dyDescent="0.2">
      <c r="A115" s="1">
        <v>115</v>
      </c>
      <c r="B115" s="1">
        <v>116</v>
      </c>
      <c r="C115" s="9" t="s">
        <v>427</v>
      </c>
      <c r="D115" s="2">
        <v>34500000</v>
      </c>
      <c r="E115" s="2">
        <v>19675534854</v>
      </c>
      <c r="F115" s="1">
        <v>5422</v>
      </c>
      <c r="G115" t="s">
        <v>348</v>
      </c>
      <c r="H115" s="1">
        <v>2012</v>
      </c>
      <c r="I115" s="4">
        <f t="shared" si="5"/>
        <v>3628833.4293618589</v>
      </c>
      <c r="J115" s="4">
        <f t="shared" si="6"/>
        <v>570.30535808695652</v>
      </c>
      <c r="K115" s="1">
        <f t="shared" si="7"/>
        <v>13</v>
      </c>
      <c r="L115" s="4">
        <f t="shared" si="8"/>
        <v>2653846.153846154</v>
      </c>
      <c r="M115" s="4">
        <f t="shared" si="9"/>
        <v>1513502681.0769231</v>
      </c>
    </row>
    <row r="116" spans="1:13" x14ac:dyDescent="0.2">
      <c r="A116" s="1">
        <v>116</v>
      </c>
      <c r="B116" s="1">
        <v>117</v>
      </c>
      <c r="C116" s="9" t="s">
        <v>428</v>
      </c>
      <c r="D116" s="2">
        <v>17800000</v>
      </c>
      <c r="E116" s="2">
        <v>19650537182</v>
      </c>
      <c r="F116" s="1">
        <v>177</v>
      </c>
      <c r="G116" t="s">
        <v>305</v>
      </c>
      <c r="H116" s="1">
        <v>2010</v>
      </c>
      <c r="I116" s="4">
        <f t="shared" si="5"/>
        <v>111019984.07909605</v>
      </c>
      <c r="J116" s="4">
        <f t="shared" si="6"/>
        <v>1103.9627630337079</v>
      </c>
      <c r="K116" s="1">
        <f t="shared" si="7"/>
        <v>15</v>
      </c>
      <c r="L116" s="4">
        <f t="shared" si="8"/>
        <v>1186666.6666666667</v>
      </c>
      <c r="M116" s="4">
        <f t="shared" si="9"/>
        <v>1310035812.1333334</v>
      </c>
    </row>
    <row r="117" spans="1:13" x14ac:dyDescent="0.2">
      <c r="A117" s="1">
        <v>117</v>
      </c>
      <c r="B117" s="1">
        <v>118</v>
      </c>
      <c r="C117" s="9" t="s">
        <v>429</v>
      </c>
      <c r="D117" s="2">
        <v>73700000</v>
      </c>
      <c r="E117" s="2">
        <v>19590473596</v>
      </c>
      <c r="F117" s="1">
        <v>2122</v>
      </c>
      <c r="G117" t="s">
        <v>305</v>
      </c>
      <c r="H117" s="1">
        <v>2012</v>
      </c>
      <c r="I117" s="4">
        <f t="shared" si="5"/>
        <v>9232079.9227144197</v>
      </c>
      <c r="J117" s="4">
        <f t="shared" si="6"/>
        <v>265.81375299864317</v>
      </c>
      <c r="K117" s="1">
        <f t="shared" si="7"/>
        <v>13</v>
      </c>
      <c r="L117" s="4">
        <f t="shared" si="8"/>
        <v>5669230.769230769</v>
      </c>
      <c r="M117" s="4">
        <f t="shared" si="9"/>
        <v>1506959507.3846154</v>
      </c>
    </row>
    <row r="118" spans="1:13" x14ac:dyDescent="0.2">
      <c r="A118" s="1">
        <v>118</v>
      </c>
      <c r="B118" s="1">
        <v>119</v>
      </c>
      <c r="C118" s="9" t="s">
        <v>430</v>
      </c>
      <c r="D118" s="2">
        <v>14500000</v>
      </c>
      <c r="E118" s="2">
        <v>19565971464</v>
      </c>
      <c r="F118" s="1">
        <v>143</v>
      </c>
      <c r="G118" t="s">
        <v>305</v>
      </c>
      <c r="H118" s="1">
        <v>2009</v>
      </c>
      <c r="I118" s="4">
        <f t="shared" si="5"/>
        <v>136824975.27272728</v>
      </c>
      <c r="J118" s="4">
        <f t="shared" si="6"/>
        <v>1349.3773423448276</v>
      </c>
      <c r="K118" s="1">
        <f t="shared" si="7"/>
        <v>16</v>
      </c>
      <c r="L118" s="4">
        <f t="shared" si="8"/>
        <v>906250</v>
      </c>
      <c r="M118" s="4">
        <f t="shared" si="9"/>
        <v>1222873216.5</v>
      </c>
    </row>
    <row r="119" spans="1:13" x14ac:dyDescent="0.2">
      <c r="A119" s="1">
        <v>119</v>
      </c>
      <c r="B119" s="1">
        <v>120</v>
      </c>
      <c r="C119" s="9" t="s">
        <v>431</v>
      </c>
      <c r="D119" s="2">
        <v>32100000</v>
      </c>
      <c r="E119" s="2">
        <v>19508008622</v>
      </c>
      <c r="F119" s="1">
        <v>338</v>
      </c>
      <c r="G119" t="s">
        <v>307</v>
      </c>
      <c r="H119" s="1">
        <v>2008</v>
      </c>
      <c r="I119" s="4">
        <f t="shared" si="5"/>
        <v>57716001.840236686</v>
      </c>
      <c r="J119" s="4">
        <f t="shared" si="6"/>
        <v>607.72612529595017</v>
      </c>
      <c r="K119" s="1">
        <f t="shared" si="7"/>
        <v>17</v>
      </c>
      <c r="L119" s="4">
        <f t="shared" si="8"/>
        <v>1888235.294117647</v>
      </c>
      <c r="M119" s="4">
        <f t="shared" si="9"/>
        <v>1147529918.9411764</v>
      </c>
    </row>
    <row r="120" spans="1:13" x14ac:dyDescent="0.2">
      <c r="A120" s="1">
        <v>120</v>
      </c>
      <c r="B120" s="1">
        <v>121</v>
      </c>
      <c r="C120" s="9" t="s">
        <v>432</v>
      </c>
      <c r="D120" s="2">
        <v>18100000</v>
      </c>
      <c r="E120" s="2">
        <v>19359121296</v>
      </c>
      <c r="F120" s="1">
        <v>6012</v>
      </c>
      <c r="G120" t="s">
        <v>305</v>
      </c>
      <c r="H120" s="1">
        <v>2014</v>
      </c>
      <c r="I120" s="4">
        <f t="shared" si="5"/>
        <v>3220080.0558882235</v>
      </c>
      <c r="J120" s="4">
        <f t="shared" si="6"/>
        <v>1069.5647124861878</v>
      </c>
      <c r="K120" s="1">
        <f t="shared" si="7"/>
        <v>11</v>
      </c>
      <c r="L120" s="4">
        <f t="shared" si="8"/>
        <v>1645454.5454545454</v>
      </c>
      <c r="M120" s="4">
        <f t="shared" si="9"/>
        <v>1759920117.8181818</v>
      </c>
    </row>
    <row r="121" spans="1:13" x14ac:dyDescent="0.2">
      <c r="A121" s="1">
        <v>121</v>
      </c>
      <c r="B121" s="1">
        <v>122</v>
      </c>
      <c r="C121" s="9" t="s">
        <v>433</v>
      </c>
      <c r="D121" s="2">
        <v>42200000</v>
      </c>
      <c r="E121" s="2">
        <v>19238935770</v>
      </c>
      <c r="F121" s="1">
        <v>577</v>
      </c>
      <c r="G121" t="s">
        <v>317</v>
      </c>
      <c r="H121" s="1">
        <v>2017</v>
      </c>
      <c r="I121" s="4">
        <f t="shared" si="5"/>
        <v>33343042.928942807</v>
      </c>
      <c r="J121" s="4">
        <f t="shared" si="6"/>
        <v>455.89895189573457</v>
      </c>
      <c r="K121" s="1">
        <f t="shared" si="7"/>
        <v>8</v>
      </c>
      <c r="L121" s="4">
        <f t="shared" si="8"/>
        <v>5275000</v>
      </c>
      <c r="M121" s="4">
        <f t="shared" si="9"/>
        <v>2404866971.25</v>
      </c>
    </row>
    <row r="122" spans="1:13" x14ac:dyDescent="0.2">
      <c r="A122" s="1">
        <v>122</v>
      </c>
      <c r="B122" s="1">
        <v>123</v>
      </c>
      <c r="C122" s="9" t="s">
        <v>434</v>
      </c>
      <c r="D122" s="2">
        <v>46500000</v>
      </c>
      <c r="E122" s="2">
        <v>19155168575</v>
      </c>
      <c r="F122" s="1">
        <v>17002</v>
      </c>
      <c r="G122" t="s">
        <v>317</v>
      </c>
      <c r="H122" s="1">
        <v>2014</v>
      </c>
      <c r="I122" s="4">
        <f t="shared" si="5"/>
        <v>1126642.0759322434</v>
      </c>
      <c r="J122" s="4">
        <f t="shared" si="6"/>
        <v>411.93910913978493</v>
      </c>
      <c r="K122" s="1">
        <f t="shared" si="7"/>
        <v>11</v>
      </c>
      <c r="L122" s="4">
        <f t="shared" si="8"/>
        <v>4227272.7272727275</v>
      </c>
      <c r="M122" s="4">
        <f t="shared" si="9"/>
        <v>1741378961.3636363</v>
      </c>
    </row>
    <row r="123" spans="1:13" x14ac:dyDescent="0.2">
      <c r="A123" s="1">
        <v>123</v>
      </c>
      <c r="B123" s="1">
        <v>124</v>
      </c>
      <c r="C123" s="9" t="s">
        <v>435</v>
      </c>
      <c r="D123" s="2">
        <v>26400000</v>
      </c>
      <c r="E123" s="2">
        <v>19050281081</v>
      </c>
      <c r="F123" s="1">
        <v>3642</v>
      </c>
      <c r="G123" t="s">
        <v>348</v>
      </c>
      <c r="H123" s="1">
        <v>2012</v>
      </c>
      <c r="I123" s="4">
        <f t="shared" si="5"/>
        <v>5230719.681768259</v>
      </c>
      <c r="J123" s="4">
        <f t="shared" si="6"/>
        <v>721.60155609848482</v>
      </c>
      <c r="K123" s="1">
        <f t="shared" si="7"/>
        <v>13</v>
      </c>
      <c r="L123" s="4">
        <f t="shared" si="8"/>
        <v>2030769.2307692308</v>
      </c>
      <c r="M123" s="4">
        <f t="shared" si="9"/>
        <v>1465406237</v>
      </c>
    </row>
    <row r="124" spans="1:13" x14ac:dyDescent="0.2">
      <c r="A124" s="1">
        <v>124</v>
      </c>
      <c r="B124" s="1">
        <v>125</v>
      </c>
      <c r="C124" s="9" t="s">
        <v>436</v>
      </c>
      <c r="D124" s="2">
        <v>17800000</v>
      </c>
      <c r="E124" s="2">
        <v>18922831360</v>
      </c>
      <c r="F124" s="1">
        <v>3008</v>
      </c>
      <c r="G124" t="s">
        <v>312</v>
      </c>
      <c r="H124" s="1">
        <v>2021</v>
      </c>
      <c r="I124" s="4">
        <f t="shared" si="5"/>
        <v>6290834.8936170209</v>
      </c>
      <c r="J124" s="4">
        <f t="shared" si="6"/>
        <v>1063.080413483146</v>
      </c>
      <c r="K124" s="1">
        <f t="shared" si="7"/>
        <v>4</v>
      </c>
      <c r="L124" s="4">
        <f t="shared" si="8"/>
        <v>4450000</v>
      </c>
      <c r="M124" s="4">
        <f t="shared" si="9"/>
        <v>4730707840</v>
      </c>
    </row>
    <row r="125" spans="1:13" x14ac:dyDescent="0.2">
      <c r="A125" s="1">
        <v>125</v>
      </c>
      <c r="B125" s="1">
        <v>126</v>
      </c>
      <c r="C125" s="9" t="s">
        <v>437</v>
      </c>
      <c r="D125" s="2">
        <v>25200000</v>
      </c>
      <c r="E125" s="2">
        <v>18901031758</v>
      </c>
      <c r="F125" s="1">
        <v>118</v>
      </c>
      <c r="G125" t="s">
        <v>305</v>
      </c>
      <c r="H125" s="1">
        <v>2009</v>
      </c>
      <c r="I125" s="4">
        <f t="shared" si="5"/>
        <v>160178235.23728815</v>
      </c>
      <c r="J125" s="4">
        <f t="shared" si="6"/>
        <v>750.04094277777779</v>
      </c>
      <c r="K125" s="1">
        <f t="shared" si="7"/>
        <v>16</v>
      </c>
      <c r="L125" s="4">
        <f t="shared" si="8"/>
        <v>1575000</v>
      </c>
      <c r="M125" s="4">
        <f t="shared" si="9"/>
        <v>1181314484.875</v>
      </c>
    </row>
    <row r="126" spans="1:13" x14ac:dyDescent="0.2">
      <c r="A126" s="1">
        <v>126</v>
      </c>
      <c r="B126" s="1">
        <v>127</v>
      </c>
      <c r="C126" s="9" t="s">
        <v>438</v>
      </c>
      <c r="D126" s="2">
        <v>26500000</v>
      </c>
      <c r="E126" s="2">
        <v>18770165069</v>
      </c>
      <c r="F126" s="1">
        <v>1602</v>
      </c>
      <c r="G126" t="s">
        <v>305</v>
      </c>
      <c r="H126" s="1">
        <v>2008</v>
      </c>
      <c r="I126" s="4">
        <f t="shared" si="5"/>
        <v>11716707.284019975</v>
      </c>
      <c r="J126" s="4">
        <f t="shared" si="6"/>
        <v>708.3081158113207</v>
      </c>
      <c r="K126" s="1">
        <f t="shared" si="7"/>
        <v>17</v>
      </c>
      <c r="L126" s="4">
        <f t="shared" si="8"/>
        <v>1558823.5294117648</v>
      </c>
      <c r="M126" s="4">
        <f t="shared" si="9"/>
        <v>1104127357</v>
      </c>
    </row>
    <row r="127" spans="1:13" x14ac:dyDescent="0.2">
      <c r="A127" s="1">
        <v>127</v>
      </c>
      <c r="B127" s="1">
        <v>128</v>
      </c>
      <c r="C127" s="9" t="s">
        <v>439</v>
      </c>
      <c r="D127" s="2">
        <v>36200000</v>
      </c>
      <c r="E127" s="2">
        <v>18587225564</v>
      </c>
      <c r="F127" s="1">
        <v>99</v>
      </c>
      <c r="G127" t="s">
        <v>305</v>
      </c>
      <c r="H127" s="1">
        <v>2006</v>
      </c>
      <c r="I127" s="4">
        <f t="shared" si="5"/>
        <v>187749753.17171717</v>
      </c>
      <c r="J127" s="4">
        <f t="shared" si="6"/>
        <v>513.45926972375696</v>
      </c>
      <c r="K127" s="1">
        <f t="shared" si="7"/>
        <v>19</v>
      </c>
      <c r="L127" s="4">
        <f t="shared" si="8"/>
        <v>1905263.1578947369</v>
      </c>
      <c r="M127" s="4">
        <f t="shared" si="9"/>
        <v>978275029.68421054</v>
      </c>
    </row>
    <row r="128" spans="1:13" x14ac:dyDescent="0.2">
      <c r="A128" s="1">
        <v>128</v>
      </c>
      <c r="B128" s="1">
        <v>129</v>
      </c>
      <c r="C128" s="9" t="s">
        <v>440</v>
      </c>
      <c r="D128" s="2">
        <v>14100000</v>
      </c>
      <c r="E128" s="2">
        <v>18550458611</v>
      </c>
      <c r="F128" s="1">
        <v>178</v>
      </c>
      <c r="G128" t="s">
        <v>305</v>
      </c>
      <c r="H128" s="1">
        <v>2011</v>
      </c>
      <c r="I128" s="4">
        <f t="shared" si="5"/>
        <v>104216059.61235955</v>
      </c>
      <c r="J128" s="4">
        <f t="shared" si="6"/>
        <v>1315.6353624822696</v>
      </c>
      <c r="K128" s="1">
        <f t="shared" si="7"/>
        <v>14</v>
      </c>
      <c r="L128" s="4">
        <f t="shared" si="8"/>
        <v>1007142.8571428572</v>
      </c>
      <c r="M128" s="4">
        <f t="shared" si="9"/>
        <v>1325032757.9285715</v>
      </c>
    </row>
    <row r="129" spans="1:13" x14ac:dyDescent="0.2">
      <c r="A129" s="1">
        <v>129</v>
      </c>
      <c r="B129" s="1">
        <v>130</v>
      </c>
      <c r="C129" s="9" t="s">
        <v>441</v>
      </c>
      <c r="D129" s="2">
        <v>21100000</v>
      </c>
      <c r="E129" s="2">
        <v>18126808736</v>
      </c>
      <c r="F129" s="1">
        <v>8257</v>
      </c>
      <c r="G129" t="s">
        <v>305</v>
      </c>
      <c r="H129" s="1">
        <v>2012</v>
      </c>
      <c r="I129" s="4">
        <f t="shared" si="5"/>
        <v>2195326.236647693</v>
      </c>
      <c r="J129" s="4">
        <f t="shared" si="6"/>
        <v>859.09046142180091</v>
      </c>
      <c r="K129" s="1">
        <f t="shared" si="7"/>
        <v>13</v>
      </c>
      <c r="L129" s="4">
        <f t="shared" si="8"/>
        <v>1623076.923076923</v>
      </c>
      <c r="M129" s="4">
        <f t="shared" si="9"/>
        <v>1394369902.7692308</v>
      </c>
    </row>
    <row r="130" spans="1:13" x14ac:dyDescent="0.2">
      <c r="A130" s="1">
        <v>130</v>
      </c>
      <c r="B130" s="1">
        <v>131</v>
      </c>
      <c r="C130" s="9" t="s">
        <v>442</v>
      </c>
      <c r="D130" s="2">
        <v>21100000</v>
      </c>
      <c r="E130" s="2">
        <v>18099600022</v>
      </c>
      <c r="F130" s="1">
        <v>48263</v>
      </c>
      <c r="G130" t="s">
        <v>312</v>
      </c>
      <c r="H130" s="1">
        <v>2016</v>
      </c>
      <c r="I130" s="4">
        <f t="shared" si="5"/>
        <v>375020.20226674678</v>
      </c>
      <c r="J130" s="4">
        <f t="shared" si="6"/>
        <v>857.80094890995258</v>
      </c>
      <c r="K130" s="1">
        <f t="shared" si="7"/>
        <v>9</v>
      </c>
      <c r="L130" s="4">
        <f t="shared" si="8"/>
        <v>2344444.4444444445</v>
      </c>
      <c r="M130" s="4">
        <f t="shared" si="9"/>
        <v>2011066669.1111112</v>
      </c>
    </row>
    <row r="131" spans="1:13" x14ac:dyDescent="0.2">
      <c r="A131" s="1">
        <v>131</v>
      </c>
      <c r="B131" s="1">
        <v>132</v>
      </c>
      <c r="C131" s="9" t="s">
        <v>443</v>
      </c>
      <c r="D131" s="2">
        <v>20200000</v>
      </c>
      <c r="E131" s="2">
        <v>17860330729</v>
      </c>
      <c r="F131" s="1">
        <v>7493</v>
      </c>
      <c r="G131" t="s">
        <v>312</v>
      </c>
      <c r="H131" s="1">
        <v>2011</v>
      </c>
      <c r="I131" s="4">
        <f t="shared" ref="I131:I194" si="10">E131/F131</f>
        <v>2383602.1258507939</v>
      </c>
      <c r="J131" s="4">
        <f t="shared" ref="J131:J194" si="11">E131/D131</f>
        <v>884.17478856435639</v>
      </c>
      <c r="K131" s="1">
        <f t="shared" ref="K131:K194" si="12">(2025)-H131</f>
        <v>14</v>
      </c>
      <c r="L131" s="4">
        <f t="shared" ref="L131:L194" si="13">D131/K131</f>
        <v>1442857.142857143</v>
      </c>
      <c r="M131" s="4">
        <f t="shared" ref="M131:M194" si="14">E131/K131</f>
        <v>1275737909.2142856</v>
      </c>
    </row>
    <row r="132" spans="1:13" x14ac:dyDescent="0.2">
      <c r="A132" s="1">
        <v>132</v>
      </c>
      <c r="B132" s="1">
        <v>133</v>
      </c>
      <c r="C132" s="9" t="s">
        <v>444</v>
      </c>
      <c r="D132" s="2">
        <v>25700000</v>
      </c>
      <c r="E132" s="2">
        <v>17838306451</v>
      </c>
      <c r="F132" s="1">
        <v>120</v>
      </c>
      <c r="G132" t="s">
        <v>305</v>
      </c>
      <c r="H132" s="1">
        <v>2013</v>
      </c>
      <c r="I132" s="4">
        <f t="shared" si="10"/>
        <v>148652553.75833333</v>
      </c>
      <c r="J132" s="4">
        <f t="shared" si="11"/>
        <v>694.0975272762646</v>
      </c>
      <c r="K132" s="1">
        <f t="shared" si="12"/>
        <v>12</v>
      </c>
      <c r="L132" s="4">
        <f t="shared" si="13"/>
        <v>2141666.6666666665</v>
      </c>
      <c r="M132" s="4">
        <f t="shared" si="14"/>
        <v>1486525537.5833333</v>
      </c>
    </row>
    <row r="133" spans="1:13" x14ac:dyDescent="0.2">
      <c r="A133" s="1">
        <v>133</v>
      </c>
      <c r="B133" s="1">
        <v>134</v>
      </c>
      <c r="C133" s="9" t="s">
        <v>445</v>
      </c>
      <c r="D133" s="2">
        <v>14000000</v>
      </c>
      <c r="E133" s="2">
        <v>17557695746</v>
      </c>
      <c r="F133" s="1">
        <v>93640</v>
      </c>
      <c r="G133" t="s">
        <v>317</v>
      </c>
      <c r="H133" s="1">
        <v>2018</v>
      </c>
      <c r="I133" s="4">
        <f t="shared" si="10"/>
        <v>187502.09041008117</v>
      </c>
      <c r="J133" s="4">
        <f t="shared" si="11"/>
        <v>1254.1211247142858</v>
      </c>
      <c r="K133" s="1">
        <f t="shared" si="12"/>
        <v>7</v>
      </c>
      <c r="L133" s="4">
        <f t="shared" si="13"/>
        <v>2000000</v>
      </c>
      <c r="M133" s="4">
        <f t="shared" si="14"/>
        <v>2508242249.4285712</v>
      </c>
    </row>
    <row r="134" spans="1:13" x14ac:dyDescent="0.2">
      <c r="A134" s="1">
        <v>134</v>
      </c>
      <c r="B134" s="1">
        <v>135</v>
      </c>
      <c r="C134" s="9" t="s">
        <v>446</v>
      </c>
      <c r="D134" s="2">
        <v>32100000</v>
      </c>
      <c r="E134" s="2">
        <v>17427689200</v>
      </c>
      <c r="F134" s="1">
        <v>9884</v>
      </c>
      <c r="G134" t="s">
        <v>317</v>
      </c>
      <c r="H134" s="1">
        <v>2007</v>
      </c>
      <c r="I134" s="4">
        <f t="shared" si="10"/>
        <v>1763222.2986645084</v>
      </c>
      <c r="J134" s="4">
        <f t="shared" si="11"/>
        <v>542.9186666666667</v>
      </c>
      <c r="K134" s="1">
        <f t="shared" si="12"/>
        <v>18</v>
      </c>
      <c r="L134" s="4">
        <f t="shared" si="13"/>
        <v>1783333.3333333333</v>
      </c>
      <c r="M134" s="4">
        <f t="shared" si="14"/>
        <v>968204955.55555558</v>
      </c>
    </row>
    <row r="135" spans="1:13" x14ac:dyDescent="0.2">
      <c r="A135" s="1">
        <v>135</v>
      </c>
      <c r="B135" s="1">
        <v>136</v>
      </c>
      <c r="C135" s="9" t="s">
        <v>447</v>
      </c>
      <c r="D135" s="2">
        <v>36100000</v>
      </c>
      <c r="E135" s="2">
        <v>17419748354</v>
      </c>
      <c r="F135" s="1">
        <v>695</v>
      </c>
      <c r="G135" t="s">
        <v>317</v>
      </c>
      <c r="H135" s="1">
        <v>2017</v>
      </c>
      <c r="I135" s="4">
        <f t="shared" si="10"/>
        <v>25064386.120863311</v>
      </c>
      <c r="J135" s="4">
        <f t="shared" si="11"/>
        <v>482.54150565096955</v>
      </c>
      <c r="K135" s="1">
        <f t="shared" si="12"/>
        <v>8</v>
      </c>
      <c r="L135" s="4">
        <f t="shared" si="13"/>
        <v>4512500</v>
      </c>
      <c r="M135" s="4">
        <f t="shared" si="14"/>
        <v>2177468544.25</v>
      </c>
    </row>
    <row r="136" spans="1:13" x14ac:dyDescent="0.2">
      <c r="A136" s="1">
        <v>137</v>
      </c>
      <c r="B136" s="1">
        <v>138</v>
      </c>
      <c r="C136" s="9" t="s">
        <v>448</v>
      </c>
      <c r="D136" s="2">
        <v>33700000</v>
      </c>
      <c r="E136" s="2">
        <v>17230651240</v>
      </c>
      <c r="F136" s="1">
        <v>4210</v>
      </c>
      <c r="G136" t="s">
        <v>309</v>
      </c>
      <c r="H136" s="1">
        <v>2014</v>
      </c>
      <c r="I136" s="4">
        <f t="shared" si="10"/>
        <v>4092791.2684085509</v>
      </c>
      <c r="J136" s="4">
        <f t="shared" si="11"/>
        <v>511.29528902077152</v>
      </c>
      <c r="K136" s="1">
        <f t="shared" si="12"/>
        <v>11</v>
      </c>
      <c r="L136" s="4">
        <f t="shared" si="13"/>
        <v>3063636.3636363638</v>
      </c>
      <c r="M136" s="4">
        <f t="shared" si="14"/>
        <v>1566422840</v>
      </c>
    </row>
    <row r="137" spans="1:13" x14ac:dyDescent="0.2">
      <c r="A137" s="1">
        <v>138</v>
      </c>
      <c r="B137" s="1">
        <v>139</v>
      </c>
      <c r="C137" s="9" t="s">
        <v>449</v>
      </c>
      <c r="D137" s="2">
        <v>27800000</v>
      </c>
      <c r="E137" s="2">
        <v>17173454323</v>
      </c>
      <c r="F137" s="1">
        <v>505</v>
      </c>
      <c r="G137" t="s">
        <v>307</v>
      </c>
      <c r="H137" s="1">
        <v>2014</v>
      </c>
      <c r="I137" s="4">
        <f t="shared" si="10"/>
        <v>34006840.24356436</v>
      </c>
      <c r="J137" s="4">
        <f t="shared" si="11"/>
        <v>617.75015550359717</v>
      </c>
      <c r="K137" s="1">
        <f t="shared" si="12"/>
        <v>11</v>
      </c>
      <c r="L137" s="4">
        <f t="shared" si="13"/>
        <v>2527272.7272727271</v>
      </c>
      <c r="M137" s="4">
        <f t="shared" si="14"/>
        <v>1561223120.2727273</v>
      </c>
    </row>
    <row r="138" spans="1:13" x14ac:dyDescent="0.2">
      <c r="A138" s="1">
        <v>139</v>
      </c>
      <c r="B138" s="1">
        <v>140</v>
      </c>
      <c r="C138" s="9" t="s">
        <v>450</v>
      </c>
      <c r="D138" s="2">
        <v>23500000</v>
      </c>
      <c r="E138" s="2">
        <v>17134012330</v>
      </c>
      <c r="F138" s="1">
        <v>434</v>
      </c>
      <c r="G138" t="s">
        <v>305</v>
      </c>
      <c r="H138" s="1">
        <v>2007</v>
      </c>
      <c r="I138" s="4">
        <f t="shared" si="10"/>
        <v>39479291.082949311</v>
      </c>
      <c r="J138" s="4">
        <f t="shared" si="11"/>
        <v>729.10690765957452</v>
      </c>
      <c r="K138" s="1">
        <f t="shared" si="12"/>
        <v>18</v>
      </c>
      <c r="L138" s="4">
        <f t="shared" si="13"/>
        <v>1305555.5555555555</v>
      </c>
      <c r="M138" s="4">
        <f t="shared" si="14"/>
        <v>951889573.88888884</v>
      </c>
    </row>
    <row r="139" spans="1:13" x14ac:dyDescent="0.2">
      <c r="A139" s="1">
        <v>140</v>
      </c>
      <c r="B139" s="1">
        <v>141</v>
      </c>
      <c r="C139" s="9" t="s">
        <v>451</v>
      </c>
      <c r="D139" s="2">
        <v>22300000</v>
      </c>
      <c r="E139" s="2">
        <v>17084720246</v>
      </c>
      <c r="F139" s="1">
        <v>1169</v>
      </c>
      <c r="G139" t="s">
        <v>312</v>
      </c>
      <c r="H139" s="1">
        <v>2010</v>
      </c>
      <c r="I139" s="4">
        <f t="shared" si="10"/>
        <v>14614816.292557742</v>
      </c>
      <c r="J139" s="4">
        <f t="shared" si="11"/>
        <v>766.13095273542604</v>
      </c>
      <c r="K139" s="1">
        <f t="shared" si="12"/>
        <v>15</v>
      </c>
      <c r="L139" s="4">
        <f t="shared" si="13"/>
        <v>1486666.6666666667</v>
      </c>
      <c r="M139" s="4">
        <f t="shared" si="14"/>
        <v>1138981349.7333333</v>
      </c>
    </row>
    <row r="140" spans="1:13" x14ac:dyDescent="0.2">
      <c r="A140" s="1">
        <v>141</v>
      </c>
      <c r="B140" s="1">
        <v>142</v>
      </c>
      <c r="C140" s="9" t="s">
        <v>452</v>
      </c>
      <c r="D140" s="2">
        <v>25100000</v>
      </c>
      <c r="E140" s="2">
        <v>16994708151</v>
      </c>
      <c r="F140" s="1">
        <v>707</v>
      </c>
      <c r="G140" t="s">
        <v>305</v>
      </c>
      <c r="H140" s="1">
        <v>2009</v>
      </c>
      <c r="I140" s="4">
        <f t="shared" si="10"/>
        <v>24037776.734087694</v>
      </c>
      <c r="J140" s="4">
        <f t="shared" si="11"/>
        <v>677.08000601593631</v>
      </c>
      <c r="K140" s="1">
        <f t="shared" si="12"/>
        <v>16</v>
      </c>
      <c r="L140" s="4">
        <f t="shared" si="13"/>
        <v>1568750</v>
      </c>
      <c r="M140" s="4">
        <f t="shared" si="14"/>
        <v>1062169259.4375</v>
      </c>
    </row>
    <row r="141" spans="1:13" x14ac:dyDescent="0.2">
      <c r="A141" s="1">
        <v>142</v>
      </c>
      <c r="B141" s="1">
        <v>143</v>
      </c>
      <c r="C141" s="9" t="s">
        <v>453</v>
      </c>
      <c r="D141" s="2">
        <v>16100000</v>
      </c>
      <c r="E141" s="2">
        <v>16949610714</v>
      </c>
      <c r="F141" s="1">
        <v>606</v>
      </c>
      <c r="G141" t="s">
        <v>341</v>
      </c>
      <c r="H141" s="1">
        <v>2021</v>
      </c>
      <c r="I141" s="4">
        <f t="shared" si="10"/>
        <v>27969654.643564355</v>
      </c>
      <c r="J141" s="4">
        <f t="shared" si="11"/>
        <v>1052.7708518012423</v>
      </c>
      <c r="K141" s="1">
        <f t="shared" si="12"/>
        <v>4</v>
      </c>
      <c r="L141" s="4">
        <f t="shared" si="13"/>
        <v>4025000</v>
      </c>
      <c r="M141" s="4">
        <f t="shared" si="14"/>
        <v>4237402678.5</v>
      </c>
    </row>
    <row r="142" spans="1:13" x14ac:dyDescent="0.2">
      <c r="A142" s="1">
        <v>143</v>
      </c>
      <c r="B142" s="1">
        <v>144</v>
      </c>
      <c r="C142" s="9" t="s">
        <v>454</v>
      </c>
      <c r="D142" s="2">
        <v>29200000</v>
      </c>
      <c r="E142" s="2">
        <v>16804461102</v>
      </c>
      <c r="F142" s="1">
        <v>4762</v>
      </c>
      <c r="G142" t="s">
        <v>305</v>
      </c>
      <c r="H142" s="1">
        <v>2006</v>
      </c>
      <c r="I142" s="4">
        <f t="shared" si="10"/>
        <v>3528866.2540949183</v>
      </c>
      <c r="J142" s="4">
        <f t="shared" si="11"/>
        <v>575.49524321917806</v>
      </c>
      <c r="K142" s="1">
        <f t="shared" si="12"/>
        <v>19</v>
      </c>
      <c r="L142" s="4">
        <f t="shared" si="13"/>
        <v>1536842.105263158</v>
      </c>
      <c r="M142" s="4">
        <f t="shared" si="14"/>
        <v>884445321.15789473</v>
      </c>
    </row>
    <row r="143" spans="1:13" x14ac:dyDescent="0.2">
      <c r="A143" s="1">
        <v>144</v>
      </c>
      <c r="B143" s="1">
        <v>145</v>
      </c>
      <c r="C143" s="9" t="s">
        <v>455</v>
      </c>
      <c r="D143" s="2">
        <v>30700000</v>
      </c>
      <c r="E143" s="2">
        <v>16798836162</v>
      </c>
      <c r="F143" s="1">
        <v>8627</v>
      </c>
      <c r="G143" t="s">
        <v>341</v>
      </c>
      <c r="H143" s="1">
        <v>2006</v>
      </c>
      <c r="I143" s="4">
        <f t="shared" si="10"/>
        <v>1947239.615393532</v>
      </c>
      <c r="J143" s="4">
        <f t="shared" si="11"/>
        <v>547.1933603257329</v>
      </c>
      <c r="K143" s="1">
        <f t="shared" si="12"/>
        <v>19</v>
      </c>
      <c r="L143" s="4">
        <f t="shared" si="13"/>
        <v>1615789.4736842106</v>
      </c>
      <c r="M143" s="4">
        <f t="shared" si="14"/>
        <v>884149271.68421054</v>
      </c>
    </row>
    <row r="144" spans="1:13" x14ac:dyDescent="0.2">
      <c r="A144" s="1">
        <v>145</v>
      </c>
      <c r="B144" s="1">
        <v>146</v>
      </c>
      <c r="C144" s="9" t="s">
        <v>456</v>
      </c>
      <c r="D144" s="2">
        <v>17400000</v>
      </c>
      <c r="E144" s="2">
        <v>16774817862</v>
      </c>
      <c r="F144" s="1">
        <v>5462</v>
      </c>
      <c r="G144" t="s">
        <v>305</v>
      </c>
      <c r="H144" s="1">
        <v>2014</v>
      </c>
      <c r="I144" s="4">
        <f t="shared" si="10"/>
        <v>3071185.9871841818</v>
      </c>
      <c r="J144" s="4">
        <f t="shared" si="11"/>
        <v>964.06999206896546</v>
      </c>
      <c r="K144" s="1">
        <f t="shared" si="12"/>
        <v>11</v>
      </c>
      <c r="L144" s="4">
        <f t="shared" si="13"/>
        <v>1581818.1818181819</v>
      </c>
      <c r="M144" s="4">
        <f t="shared" si="14"/>
        <v>1524983442</v>
      </c>
    </row>
    <row r="145" spans="1:13" x14ac:dyDescent="0.2">
      <c r="A145" s="1">
        <v>146</v>
      </c>
      <c r="B145" s="1">
        <v>147</v>
      </c>
      <c r="C145" s="9" t="s">
        <v>457</v>
      </c>
      <c r="D145" s="2">
        <v>25600000</v>
      </c>
      <c r="E145" s="2">
        <v>16730963436</v>
      </c>
      <c r="F145" s="1">
        <v>238</v>
      </c>
      <c r="G145" t="s">
        <v>305</v>
      </c>
      <c r="H145" s="1">
        <v>2005</v>
      </c>
      <c r="I145" s="4">
        <f t="shared" si="10"/>
        <v>70298165.697478995</v>
      </c>
      <c r="J145" s="4">
        <f t="shared" si="11"/>
        <v>653.55325921874999</v>
      </c>
      <c r="K145" s="1">
        <f t="shared" si="12"/>
        <v>20</v>
      </c>
      <c r="L145" s="4">
        <f t="shared" si="13"/>
        <v>1280000</v>
      </c>
      <c r="M145" s="4">
        <f t="shared" si="14"/>
        <v>836548171.79999995</v>
      </c>
    </row>
    <row r="146" spans="1:13" x14ac:dyDescent="0.2">
      <c r="A146" s="1">
        <v>147</v>
      </c>
      <c r="B146" s="1">
        <v>148</v>
      </c>
      <c r="C146" s="9" t="s">
        <v>458</v>
      </c>
      <c r="D146" s="2">
        <v>8930000</v>
      </c>
      <c r="E146" s="2">
        <v>16690512755</v>
      </c>
      <c r="F146" s="1">
        <v>95914</v>
      </c>
      <c r="G146" t="s">
        <v>317</v>
      </c>
      <c r="H146" s="1">
        <v>2009</v>
      </c>
      <c r="I146" s="4">
        <f t="shared" si="10"/>
        <v>174015.39665742227</v>
      </c>
      <c r="J146" s="4">
        <f t="shared" si="11"/>
        <v>1869.0383824188129</v>
      </c>
      <c r="K146" s="1">
        <f t="shared" si="12"/>
        <v>16</v>
      </c>
      <c r="L146" s="4">
        <f t="shared" si="13"/>
        <v>558125</v>
      </c>
      <c r="M146" s="4">
        <f t="shared" si="14"/>
        <v>1043157047.1875</v>
      </c>
    </row>
    <row r="147" spans="1:13" x14ac:dyDescent="0.2">
      <c r="A147" s="1">
        <v>148</v>
      </c>
      <c r="B147" s="1">
        <v>149</v>
      </c>
      <c r="C147" s="9" t="s">
        <v>459</v>
      </c>
      <c r="D147" s="2">
        <v>18900000</v>
      </c>
      <c r="E147" s="2">
        <v>16582763026</v>
      </c>
      <c r="F147" s="1">
        <v>672</v>
      </c>
      <c r="G147" t="s">
        <v>460</v>
      </c>
      <c r="H147" s="1">
        <v>2020</v>
      </c>
      <c r="I147" s="4">
        <f t="shared" si="10"/>
        <v>24676730.693452381</v>
      </c>
      <c r="J147" s="4">
        <f t="shared" si="11"/>
        <v>877.39486910052915</v>
      </c>
      <c r="K147" s="1">
        <f t="shared" si="12"/>
        <v>5</v>
      </c>
      <c r="L147" s="4">
        <f t="shared" si="13"/>
        <v>3780000</v>
      </c>
      <c r="M147" s="4">
        <f t="shared" si="14"/>
        <v>3316552605.1999998</v>
      </c>
    </row>
    <row r="148" spans="1:13" x14ac:dyDescent="0.2">
      <c r="A148" s="1">
        <v>149</v>
      </c>
      <c r="B148" s="1">
        <v>150</v>
      </c>
      <c r="C148" s="9" t="s">
        <v>461</v>
      </c>
      <c r="D148" s="2">
        <v>39800000</v>
      </c>
      <c r="E148" s="2">
        <v>16502312582</v>
      </c>
      <c r="F148" s="1">
        <v>4589</v>
      </c>
      <c r="G148" t="s">
        <v>309</v>
      </c>
      <c r="H148" s="1">
        <v>2005</v>
      </c>
      <c r="I148" s="4">
        <f t="shared" si="10"/>
        <v>3596058.5273480061</v>
      </c>
      <c r="J148" s="4">
        <f t="shared" si="11"/>
        <v>414.63096939698494</v>
      </c>
      <c r="K148" s="1">
        <f t="shared" si="12"/>
        <v>20</v>
      </c>
      <c r="L148" s="4">
        <f t="shared" si="13"/>
        <v>1990000</v>
      </c>
      <c r="M148" s="4">
        <f t="shared" si="14"/>
        <v>825115629.10000002</v>
      </c>
    </row>
    <row r="149" spans="1:13" x14ac:dyDescent="0.2">
      <c r="A149" s="1">
        <v>150</v>
      </c>
      <c r="B149" s="1">
        <v>151</v>
      </c>
      <c r="C149" s="9" t="s">
        <v>462</v>
      </c>
      <c r="D149" s="2">
        <v>24500000</v>
      </c>
      <c r="E149" s="2">
        <v>16364615455</v>
      </c>
      <c r="F149" s="1">
        <v>372</v>
      </c>
      <c r="G149" t="s">
        <v>305</v>
      </c>
      <c r="H149" s="1">
        <v>2010</v>
      </c>
      <c r="I149" s="4">
        <f t="shared" si="10"/>
        <v>43990901.760752685</v>
      </c>
      <c r="J149" s="4">
        <f t="shared" si="11"/>
        <v>667.9434879591837</v>
      </c>
      <c r="K149" s="1">
        <f t="shared" si="12"/>
        <v>15</v>
      </c>
      <c r="L149" s="4">
        <f t="shared" si="13"/>
        <v>1633333.3333333333</v>
      </c>
      <c r="M149" s="4">
        <f t="shared" si="14"/>
        <v>1090974363.6666667</v>
      </c>
    </row>
    <row r="150" spans="1:13" x14ac:dyDescent="0.2">
      <c r="A150" s="1">
        <v>151</v>
      </c>
      <c r="B150" s="1">
        <v>152</v>
      </c>
      <c r="C150" s="9" t="s">
        <v>463</v>
      </c>
      <c r="D150" s="2">
        <v>20400000</v>
      </c>
      <c r="E150" s="2">
        <v>16308908370</v>
      </c>
      <c r="F150" s="1">
        <v>54</v>
      </c>
      <c r="G150" t="s">
        <v>305</v>
      </c>
      <c r="H150" s="1">
        <v>2005</v>
      </c>
      <c r="I150" s="4">
        <f t="shared" si="10"/>
        <v>302016821.66666669</v>
      </c>
      <c r="J150" s="4">
        <f t="shared" si="11"/>
        <v>799.45629264705883</v>
      </c>
      <c r="K150" s="1">
        <f t="shared" si="12"/>
        <v>20</v>
      </c>
      <c r="L150" s="4">
        <f t="shared" si="13"/>
        <v>1020000</v>
      </c>
      <c r="M150" s="4">
        <f t="shared" si="14"/>
        <v>815445418.5</v>
      </c>
    </row>
    <row r="151" spans="1:13" x14ac:dyDescent="0.2">
      <c r="A151" s="1">
        <v>152</v>
      </c>
      <c r="B151" s="1">
        <v>153</v>
      </c>
      <c r="C151" s="9" t="s">
        <v>464</v>
      </c>
      <c r="D151" s="2">
        <v>10500000</v>
      </c>
      <c r="E151" s="2">
        <v>16159144153</v>
      </c>
      <c r="F151" s="1">
        <v>136</v>
      </c>
      <c r="G151" t="s">
        <v>305</v>
      </c>
      <c r="H151" s="1">
        <v>2011</v>
      </c>
      <c r="I151" s="4">
        <f t="shared" si="10"/>
        <v>118817236.41911764</v>
      </c>
      <c r="J151" s="4">
        <f t="shared" si="11"/>
        <v>1538.9661098095239</v>
      </c>
      <c r="K151" s="1">
        <f t="shared" si="12"/>
        <v>14</v>
      </c>
      <c r="L151" s="4">
        <f t="shared" si="13"/>
        <v>750000</v>
      </c>
      <c r="M151" s="4">
        <f t="shared" si="14"/>
        <v>1154224582.3571429</v>
      </c>
    </row>
    <row r="152" spans="1:13" x14ac:dyDescent="0.2">
      <c r="A152" s="1">
        <v>153</v>
      </c>
      <c r="B152" s="1">
        <v>154</v>
      </c>
      <c r="C152" s="9" t="s">
        <v>465</v>
      </c>
      <c r="D152" s="2">
        <v>44900000</v>
      </c>
      <c r="E152" s="2">
        <v>16154751854</v>
      </c>
      <c r="F152" s="1">
        <v>4018</v>
      </c>
      <c r="G152" t="s">
        <v>317</v>
      </c>
      <c r="H152" s="1">
        <v>2006</v>
      </c>
      <c r="I152" s="4">
        <f t="shared" si="10"/>
        <v>4020595.2847187654</v>
      </c>
      <c r="J152" s="4">
        <f t="shared" si="11"/>
        <v>359.79402792873049</v>
      </c>
      <c r="K152" s="1">
        <f t="shared" si="12"/>
        <v>19</v>
      </c>
      <c r="L152" s="4">
        <f t="shared" si="13"/>
        <v>2363157.8947368423</v>
      </c>
      <c r="M152" s="4">
        <f t="shared" si="14"/>
        <v>850250097.57894742</v>
      </c>
    </row>
    <row r="153" spans="1:13" x14ac:dyDescent="0.2">
      <c r="A153" s="1">
        <v>154</v>
      </c>
      <c r="B153" s="1">
        <v>155</v>
      </c>
      <c r="C153" s="9" t="s">
        <v>466</v>
      </c>
      <c r="D153" s="2">
        <v>30300000</v>
      </c>
      <c r="E153" s="2">
        <v>16131404685</v>
      </c>
      <c r="F153" s="1">
        <v>3843</v>
      </c>
      <c r="G153" t="s">
        <v>309</v>
      </c>
      <c r="H153" s="1">
        <v>2015</v>
      </c>
      <c r="I153" s="4">
        <f t="shared" si="10"/>
        <v>4197607.2560499609</v>
      </c>
      <c r="J153" s="4">
        <f t="shared" si="11"/>
        <v>532.38959356435646</v>
      </c>
      <c r="K153" s="1">
        <f t="shared" si="12"/>
        <v>10</v>
      </c>
      <c r="L153" s="4">
        <f t="shared" si="13"/>
        <v>3030000</v>
      </c>
      <c r="M153" s="4">
        <f t="shared" si="14"/>
        <v>1613140468.5</v>
      </c>
    </row>
    <row r="154" spans="1:13" x14ac:dyDescent="0.2">
      <c r="A154" s="1">
        <v>155</v>
      </c>
      <c r="B154" s="1">
        <v>156</v>
      </c>
      <c r="C154" s="9" t="s">
        <v>467</v>
      </c>
      <c r="D154" s="2">
        <v>25000000</v>
      </c>
      <c r="E154" s="2">
        <v>16105744207</v>
      </c>
      <c r="F154" s="1">
        <v>23791</v>
      </c>
      <c r="G154" t="s">
        <v>305</v>
      </c>
      <c r="H154" s="1">
        <v>2007</v>
      </c>
      <c r="I154" s="4">
        <f t="shared" si="10"/>
        <v>676967.93774956919</v>
      </c>
      <c r="J154" s="4">
        <f t="shared" si="11"/>
        <v>644.22976828000003</v>
      </c>
      <c r="K154" s="1">
        <f t="shared" si="12"/>
        <v>18</v>
      </c>
      <c r="L154" s="4">
        <f t="shared" si="13"/>
        <v>1388888.888888889</v>
      </c>
      <c r="M154" s="4">
        <f t="shared" si="14"/>
        <v>894763567.05555558</v>
      </c>
    </row>
    <row r="155" spans="1:13" x14ac:dyDescent="0.2">
      <c r="A155" s="1">
        <v>156</v>
      </c>
      <c r="B155" s="1">
        <v>157</v>
      </c>
      <c r="C155" s="9" t="s">
        <v>468</v>
      </c>
      <c r="D155" s="2">
        <v>36900000</v>
      </c>
      <c r="E155" s="2">
        <v>16018445865</v>
      </c>
      <c r="F155" s="1">
        <v>209</v>
      </c>
      <c r="G155" t="s">
        <v>341</v>
      </c>
      <c r="H155" s="1">
        <v>2017</v>
      </c>
      <c r="I155" s="4">
        <f t="shared" si="10"/>
        <v>76643281.650717705</v>
      </c>
      <c r="J155" s="4">
        <f t="shared" si="11"/>
        <v>434.10422398373981</v>
      </c>
      <c r="K155" s="1">
        <f t="shared" si="12"/>
        <v>8</v>
      </c>
      <c r="L155" s="4">
        <f t="shared" si="13"/>
        <v>4612500</v>
      </c>
      <c r="M155" s="4">
        <f t="shared" si="14"/>
        <v>2002305733.125</v>
      </c>
    </row>
    <row r="156" spans="1:13" x14ac:dyDescent="0.2">
      <c r="A156" s="1">
        <v>157</v>
      </c>
      <c r="B156" s="1">
        <v>158</v>
      </c>
      <c r="C156" s="9" t="s">
        <v>469</v>
      </c>
      <c r="D156" s="2">
        <v>29200000</v>
      </c>
      <c r="E156" s="2">
        <v>15994167450</v>
      </c>
      <c r="F156" s="1">
        <v>125</v>
      </c>
      <c r="G156" t="s">
        <v>305</v>
      </c>
      <c r="H156" s="1">
        <v>2013</v>
      </c>
      <c r="I156" s="4">
        <f t="shared" si="10"/>
        <v>127953339.59999999</v>
      </c>
      <c r="J156" s="4">
        <f t="shared" si="11"/>
        <v>547.74546061643832</v>
      </c>
      <c r="K156" s="1">
        <f t="shared" si="12"/>
        <v>12</v>
      </c>
      <c r="L156" s="4">
        <f t="shared" si="13"/>
        <v>2433333.3333333335</v>
      </c>
      <c r="M156" s="4">
        <f t="shared" si="14"/>
        <v>1332847287.5</v>
      </c>
    </row>
    <row r="157" spans="1:13" x14ac:dyDescent="0.2">
      <c r="A157" s="1">
        <v>158</v>
      </c>
      <c r="B157" s="1">
        <v>159</v>
      </c>
      <c r="C157" s="9" t="s">
        <v>470</v>
      </c>
      <c r="D157" s="2">
        <v>17900000</v>
      </c>
      <c r="E157" s="2">
        <v>15937415314</v>
      </c>
      <c r="F157" s="1">
        <v>1369</v>
      </c>
      <c r="G157" t="s">
        <v>309</v>
      </c>
      <c r="H157" s="1">
        <v>2009</v>
      </c>
      <c r="I157" s="4">
        <f t="shared" si="10"/>
        <v>11641647.417092768</v>
      </c>
      <c r="J157" s="4">
        <f t="shared" si="11"/>
        <v>890.35839743016754</v>
      </c>
      <c r="K157" s="1">
        <f t="shared" si="12"/>
        <v>16</v>
      </c>
      <c r="L157" s="4">
        <f t="shared" si="13"/>
        <v>1118750</v>
      </c>
      <c r="M157" s="4">
        <f t="shared" si="14"/>
        <v>996088457.125</v>
      </c>
    </row>
    <row r="158" spans="1:13" x14ac:dyDescent="0.2">
      <c r="A158" s="1">
        <v>159</v>
      </c>
      <c r="B158" s="1">
        <v>160</v>
      </c>
      <c r="C158" s="9" t="s">
        <v>471</v>
      </c>
      <c r="D158" s="2">
        <v>29000000</v>
      </c>
      <c r="E158" s="2">
        <v>15919199568</v>
      </c>
      <c r="F158" s="1">
        <v>5060</v>
      </c>
      <c r="G158" t="s">
        <v>348</v>
      </c>
      <c r="H158" s="1">
        <v>2007</v>
      </c>
      <c r="I158" s="4">
        <f t="shared" si="10"/>
        <v>3146086.8711462449</v>
      </c>
      <c r="J158" s="4">
        <f t="shared" si="11"/>
        <v>548.93791613793098</v>
      </c>
      <c r="K158" s="1">
        <f t="shared" si="12"/>
        <v>18</v>
      </c>
      <c r="L158" s="4">
        <f t="shared" si="13"/>
        <v>1611111.111111111</v>
      </c>
      <c r="M158" s="4">
        <f t="shared" si="14"/>
        <v>884399976</v>
      </c>
    </row>
    <row r="159" spans="1:13" x14ac:dyDescent="0.2">
      <c r="A159" s="1">
        <v>160</v>
      </c>
      <c r="B159" s="1">
        <v>161</v>
      </c>
      <c r="C159" s="9" t="s">
        <v>472</v>
      </c>
      <c r="D159" s="2">
        <v>30000000</v>
      </c>
      <c r="E159" s="2">
        <v>15834294546</v>
      </c>
      <c r="F159" s="1">
        <v>87</v>
      </c>
      <c r="G159" t="s">
        <v>305</v>
      </c>
      <c r="H159" s="1">
        <v>2009</v>
      </c>
      <c r="I159" s="4">
        <f t="shared" si="10"/>
        <v>182003385.58620688</v>
      </c>
      <c r="J159" s="4">
        <f t="shared" si="11"/>
        <v>527.8098182</v>
      </c>
      <c r="K159" s="1">
        <f t="shared" si="12"/>
        <v>16</v>
      </c>
      <c r="L159" s="4">
        <f t="shared" si="13"/>
        <v>1875000</v>
      </c>
      <c r="M159" s="4">
        <f t="shared" si="14"/>
        <v>989643409.125</v>
      </c>
    </row>
    <row r="160" spans="1:13" x14ac:dyDescent="0.2">
      <c r="A160" s="1">
        <v>161</v>
      </c>
      <c r="B160" s="1">
        <v>162</v>
      </c>
      <c r="C160" s="9" t="s">
        <v>473</v>
      </c>
      <c r="D160" s="2">
        <v>30700000</v>
      </c>
      <c r="E160" s="2">
        <v>15817809026</v>
      </c>
      <c r="F160" s="1">
        <v>6270</v>
      </c>
      <c r="G160" t="s">
        <v>305</v>
      </c>
      <c r="H160" s="1">
        <v>2012</v>
      </c>
      <c r="I160" s="4">
        <f t="shared" si="10"/>
        <v>2522776.559170654</v>
      </c>
      <c r="J160" s="4">
        <f t="shared" si="11"/>
        <v>515.23807902280134</v>
      </c>
      <c r="K160" s="1">
        <f t="shared" si="12"/>
        <v>13</v>
      </c>
      <c r="L160" s="4">
        <f t="shared" si="13"/>
        <v>2361538.4615384615</v>
      </c>
      <c r="M160" s="4">
        <f t="shared" si="14"/>
        <v>1216754540.4615386</v>
      </c>
    </row>
    <row r="161" spans="1:13" x14ac:dyDescent="0.2">
      <c r="A161" s="1">
        <v>162</v>
      </c>
      <c r="B161" s="1">
        <v>163</v>
      </c>
      <c r="C161" s="9" t="s">
        <v>474</v>
      </c>
      <c r="D161" s="2">
        <v>36700000</v>
      </c>
      <c r="E161" s="2">
        <v>15801754186</v>
      </c>
      <c r="F161" s="1">
        <v>3439</v>
      </c>
      <c r="G161" t="s">
        <v>305</v>
      </c>
      <c r="H161" s="1">
        <v>2015</v>
      </c>
      <c r="I161" s="4">
        <f t="shared" si="10"/>
        <v>4594868.9113114281</v>
      </c>
      <c r="J161" s="4">
        <f t="shared" si="11"/>
        <v>430.56550915531335</v>
      </c>
      <c r="K161" s="1">
        <f t="shared" si="12"/>
        <v>10</v>
      </c>
      <c r="L161" s="4">
        <f t="shared" si="13"/>
        <v>3670000</v>
      </c>
      <c r="M161" s="4">
        <f t="shared" si="14"/>
        <v>1580175418.5999999</v>
      </c>
    </row>
    <row r="162" spans="1:13" x14ac:dyDescent="0.2">
      <c r="A162" s="1">
        <v>163</v>
      </c>
      <c r="B162" s="1">
        <v>164</v>
      </c>
      <c r="C162" s="9" t="s">
        <v>475</v>
      </c>
      <c r="D162" s="2">
        <v>15800000</v>
      </c>
      <c r="E162" s="2">
        <v>15797575634</v>
      </c>
      <c r="F162" s="1">
        <v>4231</v>
      </c>
      <c r="G162" t="s">
        <v>348</v>
      </c>
      <c r="H162" s="1">
        <v>2012</v>
      </c>
      <c r="I162" s="4">
        <f t="shared" si="10"/>
        <v>3733768.7624675017</v>
      </c>
      <c r="J162" s="4">
        <f t="shared" si="11"/>
        <v>999.84655911392406</v>
      </c>
      <c r="K162" s="1">
        <f t="shared" si="12"/>
        <v>13</v>
      </c>
      <c r="L162" s="4">
        <f t="shared" si="13"/>
        <v>1215384.6153846155</v>
      </c>
      <c r="M162" s="4">
        <f t="shared" si="14"/>
        <v>1215198125.6923077</v>
      </c>
    </row>
    <row r="163" spans="1:13" x14ac:dyDescent="0.2">
      <c r="A163" s="1">
        <v>164</v>
      </c>
      <c r="B163" s="1">
        <v>165</v>
      </c>
      <c r="C163" s="9" t="s">
        <v>476</v>
      </c>
      <c r="D163" s="2">
        <v>27000000</v>
      </c>
      <c r="E163" s="2">
        <v>15765845822</v>
      </c>
      <c r="F163" s="1">
        <v>2475</v>
      </c>
      <c r="G163" t="s">
        <v>317</v>
      </c>
      <c r="H163" s="1">
        <v>2014</v>
      </c>
      <c r="I163" s="4">
        <f t="shared" si="10"/>
        <v>6370038.7159595955</v>
      </c>
      <c r="J163" s="4">
        <f t="shared" si="11"/>
        <v>583.92021562962964</v>
      </c>
      <c r="K163" s="1">
        <f t="shared" si="12"/>
        <v>11</v>
      </c>
      <c r="L163" s="4">
        <f t="shared" si="13"/>
        <v>2454545.4545454546</v>
      </c>
      <c r="M163" s="4">
        <f t="shared" si="14"/>
        <v>1433258711.090909</v>
      </c>
    </row>
    <row r="164" spans="1:13" x14ac:dyDescent="0.2">
      <c r="A164" s="1">
        <v>165</v>
      </c>
      <c r="B164" s="1">
        <v>166</v>
      </c>
      <c r="C164" s="9" t="s">
        <v>477</v>
      </c>
      <c r="D164" s="2">
        <v>13300000</v>
      </c>
      <c r="E164" s="2">
        <v>15748182269</v>
      </c>
      <c r="F164" s="1">
        <v>10475</v>
      </c>
      <c r="G164" t="s">
        <v>312</v>
      </c>
      <c r="H164" s="1">
        <v>2016</v>
      </c>
      <c r="I164" s="4">
        <f t="shared" si="10"/>
        <v>1503406.4218615752</v>
      </c>
      <c r="J164" s="4">
        <f t="shared" si="11"/>
        <v>1184.07385481203</v>
      </c>
      <c r="K164" s="1">
        <f t="shared" si="12"/>
        <v>9</v>
      </c>
      <c r="L164" s="4">
        <f t="shared" si="13"/>
        <v>1477777.7777777778</v>
      </c>
      <c r="M164" s="4">
        <f t="shared" si="14"/>
        <v>1749798029.8888888</v>
      </c>
    </row>
    <row r="165" spans="1:13" x14ac:dyDescent="0.2">
      <c r="A165" s="1">
        <v>166</v>
      </c>
      <c r="B165" s="1">
        <v>167</v>
      </c>
      <c r="C165" s="9" t="s">
        <v>478</v>
      </c>
      <c r="D165" s="2">
        <v>13300000</v>
      </c>
      <c r="E165" s="2">
        <v>15728169121</v>
      </c>
      <c r="F165" s="1">
        <v>391</v>
      </c>
      <c r="G165" t="s">
        <v>317</v>
      </c>
      <c r="H165" s="1">
        <v>2014</v>
      </c>
      <c r="I165" s="4">
        <f t="shared" si="10"/>
        <v>40225496.473145783</v>
      </c>
      <c r="J165" s="4">
        <f t="shared" si="11"/>
        <v>1182.5691068421052</v>
      </c>
      <c r="K165" s="1">
        <f t="shared" si="12"/>
        <v>11</v>
      </c>
      <c r="L165" s="4">
        <f t="shared" si="13"/>
        <v>1209090.9090909092</v>
      </c>
      <c r="M165" s="4">
        <f t="shared" si="14"/>
        <v>1429833556.4545455</v>
      </c>
    </row>
    <row r="166" spans="1:13" x14ac:dyDescent="0.2">
      <c r="A166" s="1">
        <v>167</v>
      </c>
      <c r="B166" s="1">
        <v>168</v>
      </c>
      <c r="C166" s="9" t="s">
        <v>479</v>
      </c>
      <c r="D166" s="2">
        <v>58900000</v>
      </c>
      <c r="E166" s="2">
        <v>15546930951</v>
      </c>
      <c r="F166" s="1">
        <v>368</v>
      </c>
      <c r="G166" t="s">
        <v>315</v>
      </c>
      <c r="H166" s="1">
        <v>2009</v>
      </c>
      <c r="I166" s="4">
        <f t="shared" si="10"/>
        <v>42247094.975543477</v>
      </c>
      <c r="J166" s="4">
        <f t="shared" si="11"/>
        <v>263.95468507640066</v>
      </c>
      <c r="K166" s="1">
        <f t="shared" si="12"/>
        <v>16</v>
      </c>
      <c r="L166" s="4">
        <f t="shared" si="13"/>
        <v>3681250</v>
      </c>
      <c r="M166" s="4">
        <f t="shared" si="14"/>
        <v>971683184.4375</v>
      </c>
    </row>
    <row r="167" spans="1:13" x14ac:dyDescent="0.2">
      <c r="A167" s="1">
        <v>168</v>
      </c>
      <c r="B167" s="1">
        <v>169</v>
      </c>
      <c r="C167" s="9" t="s">
        <v>480</v>
      </c>
      <c r="D167" s="2">
        <v>23400000</v>
      </c>
      <c r="E167" s="2">
        <v>15524835660</v>
      </c>
      <c r="F167" s="1">
        <v>363</v>
      </c>
      <c r="G167" t="s">
        <v>305</v>
      </c>
      <c r="H167" s="1">
        <v>2012</v>
      </c>
      <c r="I167" s="4">
        <f t="shared" si="10"/>
        <v>42768142.314049587</v>
      </c>
      <c r="J167" s="4">
        <f t="shared" si="11"/>
        <v>663.45451538461543</v>
      </c>
      <c r="K167" s="1">
        <f t="shared" si="12"/>
        <v>13</v>
      </c>
      <c r="L167" s="4">
        <f t="shared" si="13"/>
        <v>1800000</v>
      </c>
      <c r="M167" s="4">
        <f t="shared" si="14"/>
        <v>1194218127.6923077</v>
      </c>
    </row>
    <row r="168" spans="1:13" x14ac:dyDescent="0.2">
      <c r="A168" s="1">
        <v>169</v>
      </c>
      <c r="B168" s="1">
        <v>170</v>
      </c>
      <c r="C168" s="9" t="s">
        <v>481</v>
      </c>
      <c r="D168" s="2">
        <v>7890000</v>
      </c>
      <c r="E168" s="2">
        <v>15511361529</v>
      </c>
      <c r="F168" s="1">
        <v>3038</v>
      </c>
      <c r="G168" t="s">
        <v>317</v>
      </c>
      <c r="H168" s="1">
        <v>2012</v>
      </c>
      <c r="I168" s="4">
        <f t="shared" si="10"/>
        <v>5105780.6217906522</v>
      </c>
      <c r="J168" s="4">
        <f t="shared" si="11"/>
        <v>1965.9520315589355</v>
      </c>
      <c r="K168" s="1">
        <f t="shared" si="12"/>
        <v>13</v>
      </c>
      <c r="L168" s="4">
        <f t="shared" si="13"/>
        <v>606923.07692307688</v>
      </c>
      <c r="M168" s="4">
        <f t="shared" si="14"/>
        <v>1193181656.0769231</v>
      </c>
    </row>
    <row r="169" spans="1:13" x14ac:dyDescent="0.2">
      <c r="A169" s="1">
        <v>170</v>
      </c>
      <c r="B169" s="1">
        <v>171</v>
      </c>
      <c r="C169" s="9" t="s">
        <v>482</v>
      </c>
      <c r="D169" s="2">
        <v>18700000</v>
      </c>
      <c r="E169" s="2">
        <v>15509555710</v>
      </c>
      <c r="F169" s="1">
        <v>77</v>
      </c>
      <c r="G169" t="s">
        <v>305</v>
      </c>
      <c r="H169" s="1">
        <v>2007</v>
      </c>
      <c r="I169" s="4">
        <f t="shared" si="10"/>
        <v>201422801.42857143</v>
      </c>
      <c r="J169" s="4">
        <f t="shared" si="11"/>
        <v>829.3880058823529</v>
      </c>
      <c r="K169" s="1">
        <f t="shared" si="12"/>
        <v>18</v>
      </c>
      <c r="L169" s="4">
        <f t="shared" si="13"/>
        <v>1038888.8888888889</v>
      </c>
      <c r="M169" s="4">
        <f t="shared" si="14"/>
        <v>861641983.88888884</v>
      </c>
    </row>
    <row r="170" spans="1:13" x14ac:dyDescent="0.2">
      <c r="A170" s="1">
        <v>171</v>
      </c>
      <c r="B170" s="1">
        <v>172</v>
      </c>
      <c r="C170" s="9" t="s">
        <v>483</v>
      </c>
      <c r="D170" s="2">
        <v>35600000</v>
      </c>
      <c r="E170" s="2">
        <v>15504494143</v>
      </c>
      <c r="F170" s="1">
        <v>8911</v>
      </c>
      <c r="G170" t="s">
        <v>309</v>
      </c>
      <c r="H170" s="1">
        <v>2009</v>
      </c>
      <c r="I170" s="4">
        <f t="shared" si="10"/>
        <v>1739927.521378072</v>
      </c>
      <c r="J170" s="4">
        <f t="shared" si="11"/>
        <v>435.51949839887641</v>
      </c>
      <c r="K170" s="1">
        <f t="shared" si="12"/>
        <v>16</v>
      </c>
      <c r="L170" s="4">
        <f t="shared" si="13"/>
        <v>2225000</v>
      </c>
      <c r="M170" s="4">
        <f t="shared" si="14"/>
        <v>969030883.9375</v>
      </c>
    </row>
    <row r="171" spans="1:13" x14ac:dyDescent="0.2">
      <c r="A171" s="1">
        <v>172</v>
      </c>
      <c r="B171" s="1">
        <v>173</v>
      </c>
      <c r="C171" s="9" t="s">
        <v>484</v>
      </c>
      <c r="D171" s="2">
        <v>11800000</v>
      </c>
      <c r="E171" s="2">
        <v>15441838450</v>
      </c>
      <c r="F171" s="1">
        <v>201</v>
      </c>
      <c r="G171" t="s">
        <v>305</v>
      </c>
      <c r="H171" s="1">
        <v>2011</v>
      </c>
      <c r="I171" s="4">
        <f t="shared" si="10"/>
        <v>76825066.915422887</v>
      </c>
      <c r="J171" s="4">
        <f t="shared" si="11"/>
        <v>1308.630377118644</v>
      </c>
      <c r="K171" s="1">
        <f t="shared" si="12"/>
        <v>14</v>
      </c>
      <c r="L171" s="4">
        <f t="shared" si="13"/>
        <v>842857.14285714284</v>
      </c>
      <c r="M171" s="4">
        <f t="shared" si="14"/>
        <v>1102988460.7142856</v>
      </c>
    </row>
    <row r="172" spans="1:13" x14ac:dyDescent="0.2">
      <c r="A172" s="1">
        <v>173</v>
      </c>
      <c r="B172" s="1">
        <v>174</v>
      </c>
      <c r="C172" s="9" t="s">
        <v>485</v>
      </c>
      <c r="D172" s="2">
        <v>17200000</v>
      </c>
      <c r="E172" s="2">
        <v>15441752708</v>
      </c>
      <c r="F172" s="1">
        <v>153181</v>
      </c>
      <c r="G172" t="s">
        <v>348</v>
      </c>
      <c r="H172" s="1">
        <v>2006</v>
      </c>
      <c r="I172" s="4">
        <f t="shared" si="10"/>
        <v>100807.23267245937</v>
      </c>
      <c r="J172" s="4">
        <f t="shared" si="11"/>
        <v>897.77632023255819</v>
      </c>
      <c r="K172" s="1">
        <f t="shared" si="12"/>
        <v>19</v>
      </c>
      <c r="L172" s="4">
        <f t="shared" si="13"/>
        <v>905263.15789473685</v>
      </c>
      <c r="M172" s="4">
        <f t="shared" si="14"/>
        <v>812723826.73684216</v>
      </c>
    </row>
    <row r="173" spans="1:13" x14ac:dyDescent="0.2">
      <c r="A173" s="1">
        <v>174</v>
      </c>
      <c r="B173" s="1">
        <v>175</v>
      </c>
      <c r="C173" s="9" t="s">
        <v>486</v>
      </c>
      <c r="D173" s="2">
        <v>36900000</v>
      </c>
      <c r="E173" s="2">
        <v>15307321273</v>
      </c>
      <c r="F173" s="1">
        <v>1815</v>
      </c>
      <c r="G173" t="s">
        <v>348</v>
      </c>
      <c r="H173" s="1">
        <v>2015</v>
      </c>
      <c r="I173" s="4">
        <f t="shared" si="10"/>
        <v>8433785.8253443521</v>
      </c>
      <c r="J173" s="4">
        <f t="shared" si="11"/>
        <v>414.83255482384823</v>
      </c>
      <c r="K173" s="1">
        <f t="shared" si="12"/>
        <v>10</v>
      </c>
      <c r="L173" s="4">
        <f t="shared" si="13"/>
        <v>3690000</v>
      </c>
      <c r="M173" s="4">
        <f t="shared" si="14"/>
        <v>1530732127.3</v>
      </c>
    </row>
    <row r="174" spans="1:13" x14ac:dyDescent="0.2">
      <c r="A174" s="1">
        <v>175</v>
      </c>
      <c r="B174" s="1">
        <v>176</v>
      </c>
      <c r="C174" s="9" t="s">
        <v>487</v>
      </c>
      <c r="D174" s="2">
        <v>25800000</v>
      </c>
      <c r="E174" s="2">
        <v>15293265339</v>
      </c>
      <c r="F174" s="1">
        <v>1685</v>
      </c>
      <c r="G174" t="s">
        <v>348</v>
      </c>
      <c r="H174" s="1">
        <v>2011</v>
      </c>
      <c r="I174" s="4">
        <f t="shared" si="10"/>
        <v>9076121.8629080113</v>
      </c>
      <c r="J174" s="4">
        <f t="shared" si="11"/>
        <v>592.76222244186044</v>
      </c>
      <c r="K174" s="1">
        <f t="shared" si="12"/>
        <v>14</v>
      </c>
      <c r="L174" s="4">
        <f t="shared" si="13"/>
        <v>1842857.142857143</v>
      </c>
      <c r="M174" s="4">
        <f t="shared" si="14"/>
        <v>1092376095.6428571</v>
      </c>
    </row>
    <row r="175" spans="1:13" x14ac:dyDescent="0.2">
      <c r="A175" s="1">
        <v>176</v>
      </c>
      <c r="B175" s="1">
        <v>177</v>
      </c>
      <c r="C175" s="9" t="s">
        <v>488</v>
      </c>
      <c r="D175" s="2">
        <v>23500000</v>
      </c>
      <c r="E175" s="2">
        <v>15273859533</v>
      </c>
      <c r="F175" s="1">
        <v>1077</v>
      </c>
      <c r="G175" t="s">
        <v>312</v>
      </c>
      <c r="H175" s="1">
        <v>2014</v>
      </c>
      <c r="I175" s="4">
        <f t="shared" si="10"/>
        <v>14181856.576601671</v>
      </c>
      <c r="J175" s="4">
        <f t="shared" si="11"/>
        <v>649.95146948936167</v>
      </c>
      <c r="K175" s="1">
        <f t="shared" si="12"/>
        <v>11</v>
      </c>
      <c r="L175" s="4">
        <f t="shared" si="13"/>
        <v>2136363.6363636362</v>
      </c>
      <c r="M175" s="4">
        <f t="shared" si="14"/>
        <v>1388532684.8181818</v>
      </c>
    </row>
    <row r="176" spans="1:13" x14ac:dyDescent="0.2">
      <c r="A176" s="1">
        <v>177</v>
      </c>
      <c r="B176" s="1">
        <v>178</v>
      </c>
      <c r="C176" s="9" t="s">
        <v>489</v>
      </c>
      <c r="D176" s="2">
        <v>33600000</v>
      </c>
      <c r="E176" s="2">
        <v>15241121694</v>
      </c>
      <c r="F176" s="1">
        <v>7395</v>
      </c>
      <c r="G176" t="s">
        <v>348</v>
      </c>
      <c r="H176" s="1">
        <v>2008</v>
      </c>
      <c r="I176" s="4">
        <f t="shared" si="10"/>
        <v>2061003.6097363082</v>
      </c>
      <c r="J176" s="4">
        <f t="shared" si="11"/>
        <v>453.6048123214286</v>
      </c>
      <c r="K176" s="1">
        <f t="shared" si="12"/>
        <v>17</v>
      </c>
      <c r="L176" s="4">
        <f t="shared" si="13"/>
        <v>1976470.5882352942</v>
      </c>
      <c r="M176" s="4">
        <f t="shared" si="14"/>
        <v>896536570.2352941</v>
      </c>
    </row>
    <row r="177" spans="1:13" x14ac:dyDescent="0.2">
      <c r="A177" s="1">
        <v>178</v>
      </c>
      <c r="B177" s="1">
        <v>179</v>
      </c>
      <c r="C177" s="9" t="s">
        <v>490</v>
      </c>
      <c r="D177" s="2">
        <v>21400000</v>
      </c>
      <c r="E177" s="2">
        <v>15232295427</v>
      </c>
      <c r="F177" s="1">
        <v>1108</v>
      </c>
      <c r="G177" t="s">
        <v>305</v>
      </c>
      <c r="H177" s="1">
        <v>2012</v>
      </c>
      <c r="I177" s="4">
        <f t="shared" si="10"/>
        <v>13747559.049638988</v>
      </c>
      <c r="J177" s="4">
        <f t="shared" si="11"/>
        <v>711.78950593457944</v>
      </c>
      <c r="K177" s="1">
        <f t="shared" si="12"/>
        <v>13</v>
      </c>
      <c r="L177" s="4">
        <f t="shared" si="13"/>
        <v>1646153.8461538462</v>
      </c>
      <c r="M177" s="4">
        <f t="shared" si="14"/>
        <v>1171715032.8461537</v>
      </c>
    </row>
    <row r="178" spans="1:13" x14ac:dyDescent="0.2">
      <c r="A178" s="1">
        <v>179</v>
      </c>
      <c r="B178" s="1">
        <v>180</v>
      </c>
      <c r="C178" s="9" t="s">
        <v>491</v>
      </c>
      <c r="D178" s="2">
        <v>14400000</v>
      </c>
      <c r="E178" s="2">
        <v>15227993247</v>
      </c>
      <c r="F178" s="1">
        <v>80390</v>
      </c>
      <c r="G178" t="s">
        <v>317</v>
      </c>
      <c r="H178" s="1">
        <v>2011</v>
      </c>
      <c r="I178" s="4">
        <f t="shared" si="10"/>
        <v>189426.46158726211</v>
      </c>
      <c r="J178" s="4">
        <f t="shared" si="11"/>
        <v>1057.4995310416666</v>
      </c>
      <c r="K178" s="1">
        <f t="shared" si="12"/>
        <v>14</v>
      </c>
      <c r="L178" s="4">
        <f t="shared" si="13"/>
        <v>1028571.4285714285</v>
      </c>
      <c r="M178" s="4">
        <f t="shared" si="14"/>
        <v>1087713803.3571429</v>
      </c>
    </row>
    <row r="179" spans="1:13" x14ac:dyDescent="0.2">
      <c r="A179" s="1">
        <v>180</v>
      </c>
      <c r="B179" s="1">
        <v>181</v>
      </c>
      <c r="C179" s="9" t="s">
        <v>492</v>
      </c>
      <c r="D179" s="2">
        <v>12900000</v>
      </c>
      <c r="E179" s="2">
        <v>15101019022</v>
      </c>
      <c r="F179" s="1">
        <v>136</v>
      </c>
      <c r="G179" t="s">
        <v>305</v>
      </c>
      <c r="H179" s="1">
        <v>2009</v>
      </c>
      <c r="I179" s="4">
        <f t="shared" si="10"/>
        <v>111036904.57352941</v>
      </c>
      <c r="J179" s="4">
        <f t="shared" si="11"/>
        <v>1170.621629612403</v>
      </c>
      <c r="K179" s="1">
        <f t="shared" si="12"/>
        <v>16</v>
      </c>
      <c r="L179" s="4">
        <f t="shared" si="13"/>
        <v>806250</v>
      </c>
      <c r="M179" s="4">
        <f t="shared" si="14"/>
        <v>943813688.875</v>
      </c>
    </row>
    <row r="180" spans="1:13" x14ac:dyDescent="0.2">
      <c r="A180" s="1">
        <v>181</v>
      </c>
      <c r="B180" s="1">
        <v>182</v>
      </c>
      <c r="C180" s="9" t="s">
        <v>493</v>
      </c>
      <c r="D180" s="2">
        <v>34200000</v>
      </c>
      <c r="E180" s="2">
        <v>15056762678</v>
      </c>
      <c r="F180" s="1">
        <v>257886</v>
      </c>
      <c r="G180" t="s">
        <v>385</v>
      </c>
      <c r="H180" s="1">
        <v>2006</v>
      </c>
      <c r="I180" s="4">
        <f t="shared" si="10"/>
        <v>58385.343438573633</v>
      </c>
      <c r="J180" s="4">
        <f t="shared" si="11"/>
        <v>440.25621865497078</v>
      </c>
      <c r="K180" s="1">
        <f t="shared" si="12"/>
        <v>19</v>
      </c>
      <c r="L180" s="4">
        <f t="shared" si="13"/>
        <v>1800000</v>
      </c>
      <c r="M180" s="4">
        <f t="shared" si="14"/>
        <v>792461193.57894742</v>
      </c>
    </row>
    <row r="181" spans="1:13" x14ac:dyDescent="0.2">
      <c r="A181" s="1">
        <v>182</v>
      </c>
      <c r="B181" s="1">
        <v>183</v>
      </c>
      <c r="C181" s="9" t="s">
        <v>494</v>
      </c>
      <c r="D181" s="2">
        <v>10100000</v>
      </c>
      <c r="E181" s="2">
        <v>15017638068</v>
      </c>
      <c r="F181" s="1">
        <v>2398</v>
      </c>
      <c r="G181" t="s">
        <v>312</v>
      </c>
      <c r="H181" s="1">
        <v>2011</v>
      </c>
      <c r="I181" s="4">
        <f t="shared" si="10"/>
        <v>6262568.0016680565</v>
      </c>
      <c r="J181" s="4">
        <f t="shared" si="11"/>
        <v>1486.8948582178218</v>
      </c>
      <c r="K181" s="1">
        <f t="shared" si="12"/>
        <v>14</v>
      </c>
      <c r="L181" s="4">
        <f t="shared" si="13"/>
        <v>721428.57142857148</v>
      </c>
      <c r="M181" s="4">
        <f t="shared" si="14"/>
        <v>1072688433.4285715</v>
      </c>
    </row>
    <row r="182" spans="1:13" x14ac:dyDescent="0.2">
      <c r="A182" s="1">
        <v>183</v>
      </c>
      <c r="B182" s="1">
        <v>184</v>
      </c>
      <c r="C182" s="9" t="s">
        <v>495</v>
      </c>
      <c r="D182" s="2">
        <v>29100000</v>
      </c>
      <c r="E182" s="2">
        <v>15011751869</v>
      </c>
      <c r="F182" s="1">
        <v>163510</v>
      </c>
      <c r="G182" t="s">
        <v>385</v>
      </c>
      <c r="H182" s="1">
        <v>2007</v>
      </c>
      <c r="I182" s="4">
        <f t="shared" si="10"/>
        <v>91809.380888019077</v>
      </c>
      <c r="J182" s="4">
        <f t="shared" si="11"/>
        <v>515.86776182130586</v>
      </c>
      <c r="K182" s="1">
        <f t="shared" si="12"/>
        <v>18</v>
      </c>
      <c r="L182" s="4">
        <f t="shared" si="13"/>
        <v>1616666.6666666667</v>
      </c>
      <c r="M182" s="4">
        <f t="shared" si="14"/>
        <v>833986214.94444442</v>
      </c>
    </row>
    <row r="183" spans="1:13" x14ac:dyDescent="0.2">
      <c r="A183" s="1">
        <v>184</v>
      </c>
      <c r="B183" s="1">
        <v>185</v>
      </c>
      <c r="C183" s="9" t="s">
        <v>496</v>
      </c>
      <c r="D183" s="2">
        <v>22800000</v>
      </c>
      <c r="E183" s="2">
        <v>14988431395</v>
      </c>
      <c r="F183" s="1">
        <v>172</v>
      </c>
      <c r="G183" t="s">
        <v>312</v>
      </c>
      <c r="H183" s="1">
        <v>2008</v>
      </c>
      <c r="I183" s="4">
        <f t="shared" si="10"/>
        <v>87142042.994186044</v>
      </c>
      <c r="J183" s="4">
        <f t="shared" si="11"/>
        <v>657.38734188596493</v>
      </c>
      <c r="K183" s="1">
        <f t="shared" si="12"/>
        <v>17</v>
      </c>
      <c r="L183" s="4">
        <f t="shared" si="13"/>
        <v>1341176.4705882352</v>
      </c>
      <c r="M183" s="4">
        <f t="shared" si="14"/>
        <v>881672435</v>
      </c>
    </row>
    <row r="184" spans="1:13" x14ac:dyDescent="0.2">
      <c r="A184" s="1">
        <v>185</v>
      </c>
      <c r="B184" s="1">
        <v>186</v>
      </c>
      <c r="C184" s="9" t="s">
        <v>497</v>
      </c>
      <c r="D184" s="2">
        <v>10900000</v>
      </c>
      <c r="E184" s="2">
        <v>14960422456</v>
      </c>
      <c r="F184" s="1">
        <v>746</v>
      </c>
      <c r="G184" t="s">
        <v>341</v>
      </c>
      <c r="H184" s="1">
        <v>2021</v>
      </c>
      <c r="I184" s="4">
        <f t="shared" si="10"/>
        <v>20054185.597855229</v>
      </c>
      <c r="J184" s="4">
        <f t="shared" si="11"/>
        <v>1372.5158216513762</v>
      </c>
      <c r="K184" s="1">
        <f t="shared" si="12"/>
        <v>4</v>
      </c>
      <c r="L184" s="4">
        <f t="shared" si="13"/>
        <v>2725000</v>
      </c>
      <c r="M184" s="4">
        <f t="shared" si="14"/>
        <v>3740105614</v>
      </c>
    </row>
    <row r="185" spans="1:13" x14ac:dyDescent="0.2">
      <c r="A185" s="1">
        <v>186</v>
      </c>
      <c r="B185" s="1">
        <v>187</v>
      </c>
      <c r="C185" s="9" t="s">
        <v>498</v>
      </c>
      <c r="D185" s="2">
        <v>14600000</v>
      </c>
      <c r="E185" s="2">
        <v>14947769916</v>
      </c>
      <c r="F185" s="1">
        <v>1381</v>
      </c>
      <c r="G185" t="s">
        <v>341</v>
      </c>
      <c r="H185" s="1">
        <v>2020</v>
      </c>
      <c r="I185" s="4">
        <f t="shared" si="10"/>
        <v>10823873.943519188</v>
      </c>
      <c r="J185" s="4">
        <f t="shared" si="11"/>
        <v>1023.8198572602739</v>
      </c>
      <c r="K185" s="1">
        <f t="shared" si="12"/>
        <v>5</v>
      </c>
      <c r="L185" s="4">
        <f t="shared" si="13"/>
        <v>2920000</v>
      </c>
      <c r="M185" s="4">
        <f t="shared" si="14"/>
        <v>2989553983.1999998</v>
      </c>
    </row>
    <row r="186" spans="1:13" x14ac:dyDescent="0.2">
      <c r="A186" s="1">
        <v>187</v>
      </c>
      <c r="B186" s="1">
        <v>188</v>
      </c>
      <c r="C186" s="9" t="s">
        <v>499</v>
      </c>
      <c r="D186" s="2">
        <v>31300000</v>
      </c>
      <c r="E186" s="2">
        <v>14875629871</v>
      </c>
      <c r="F186" s="1">
        <v>146</v>
      </c>
      <c r="G186" t="s">
        <v>317</v>
      </c>
      <c r="H186" s="1">
        <v>2014</v>
      </c>
      <c r="I186" s="4">
        <f t="shared" si="10"/>
        <v>101887875.82876712</v>
      </c>
      <c r="J186" s="4">
        <f t="shared" si="11"/>
        <v>475.25974028753996</v>
      </c>
      <c r="K186" s="1">
        <f t="shared" si="12"/>
        <v>11</v>
      </c>
      <c r="L186" s="4">
        <f t="shared" si="13"/>
        <v>2845454.5454545454</v>
      </c>
      <c r="M186" s="4">
        <f t="shared" si="14"/>
        <v>1352329988.2727273</v>
      </c>
    </row>
    <row r="187" spans="1:13" x14ac:dyDescent="0.2">
      <c r="A187" s="1">
        <v>188</v>
      </c>
      <c r="B187" s="1">
        <v>189</v>
      </c>
      <c r="C187" s="9" t="s">
        <v>500</v>
      </c>
      <c r="D187" s="2">
        <v>26700000</v>
      </c>
      <c r="E187" s="2">
        <v>14872023832</v>
      </c>
      <c r="F187" s="1">
        <v>536</v>
      </c>
      <c r="G187" t="s">
        <v>305</v>
      </c>
      <c r="H187" s="1">
        <v>2009</v>
      </c>
      <c r="I187" s="4">
        <f t="shared" si="10"/>
        <v>27746313.119402986</v>
      </c>
      <c r="J187" s="4">
        <f t="shared" si="11"/>
        <v>557.00463790262177</v>
      </c>
      <c r="K187" s="1">
        <f t="shared" si="12"/>
        <v>16</v>
      </c>
      <c r="L187" s="4">
        <f t="shared" si="13"/>
        <v>1668750</v>
      </c>
      <c r="M187" s="4">
        <f t="shared" si="14"/>
        <v>929501489.5</v>
      </c>
    </row>
    <row r="188" spans="1:13" x14ac:dyDescent="0.2">
      <c r="A188" s="1">
        <v>189</v>
      </c>
      <c r="B188" s="1">
        <v>190</v>
      </c>
      <c r="C188" s="9" t="s">
        <v>501</v>
      </c>
      <c r="D188" s="2">
        <v>16100000</v>
      </c>
      <c r="E188" s="2">
        <v>14848903564</v>
      </c>
      <c r="F188" s="1">
        <v>1133</v>
      </c>
      <c r="G188" t="s">
        <v>309</v>
      </c>
      <c r="H188" s="1">
        <v>2013</v>
      </c>
      <c r="I188" s="4">
        <f t="shared" si="10"/>
        <v>13105828.388349514</v>
      </c>
      <c r="J188" s="4">
        <f t="shared" si="11"/>
        <v>922.29214683229816</v>
      </c>
      <c r="K188" s="1">
        <f t="shared" si="12"/>
        <v>12</v>
      </c>
      <c r="L188" s="4">
        <f t="shared" si="13"/>
        <v>1341666.6666666667</v>
      </c>
      <c r="M188" s="4">
        <f t="shared" si="14"/>
        <v>1237408630.3333333</v>
      </c>
    </row>
    <row r="189" spans="1:13" x14ac:dyDescent="0.2">
      <c r="A189" s="1">
        <v>190</v>
      </c>
      <c r="B189" s="1">
        <v>191</v>
      </c>
      <c r="C189" s="9" t="s">
        <v>502</v>
      </c>
      <c r="D189" s="2">
        <v>24700000</v>
      </c>
      <c r="E189" s="2">
        <v>14822220945</v>
      </c>
      <c r="F189" s="1">
        <v>25</v>
      </c>
      <c r="G189" t="s">
        <v>305</v>
      </c>
      <c r="H189" s="1">
        <v>2006</v>
      </c>
      <c r="I189" s="4">
        <f t="shared" si="10"/>
        <v>592888837.79999995</v>
      </c>
      <c r="J189" s="4">
        <f t="shared" si="11"/>
        <v>600.08991680161944</v>
      </c>
      <c r="K189" s="1">
        <f t="shared" si="12"/>
        <v>19</v>
      </c>
      <c r="L189" s="4">
        <f t="shared" si="13"/>
        <v>1300000</v>
      </c>
      <c r="M189" s="4">
        <f t="shared" si="14"/>
        <v>780116891.84210527</v>
      </c>
    </row>
    <row r="190" spans="1:13" x14ac:dyDescent="0.2">
      <c r="A190" s="1">
        <v>191</v>
      </c>
      <c r="B190" s="1">
        <v>192</v>
      </c>
      <c r="C190" s="9" t="s">
        <v>503</v>
      </c>
      <c r="D190" s="2">
        <v>22600000</v>
      </c>
      <c r="E190" s="2">
        <v>14741611081</v>
      </c>
      <c r="F190" s="1">
        <v>763</v>
      </c>
      <c r="G190" t="s">
        <v>317</v>
      </c>
      <c r="H190" s="1">
        <v>2015</v>
      </c>
      <c r="I190" s="4">
        <f t="shared" si="10"/>
        <v>19320591.193971168</v>
      </c>
      <c r="J190" s="4">
        <f t="shared" si="11"/>
        <v>652.28367615044249</v>
      </c>
      <c r="K190" s="1">
        <f t="shared" si="12"/>
        <v>10</v>
      </c>
      <c r="L190" s="4">
        <f t="shared" si="13"/>
        <v>2260000</v>
      </c>
      <c r="M190" s="4">
        <f t="shared" si="14"/>
        <v>1474161108.0999999</v>
      </c>
    </row>
    <row r="191" spans="1:13" x14ac:dyDescent="0.2">
      <c r="A191" s="1">
        <v>192</v>
      </c>
      <c r="B191" s="1">
        <v>193</v>
      </c>
      <c r="C191" s="9" t="s">
        <v>504</v>
      </c>
      <c r="D191" s="2">
        <v>20700000</v>
      </c>
      <c r="E191" s="2">
        <v>14734971617</v>
      </c>
      <c r="F191" s="1">
        <v>1579</v>
      </c>
      <c r="G191" t="s">
        <v>317</v>
      </c>
      <c r="H191" s="1">
        <v>2015</v>
      </c>
      <c r="I191" s="4">
        <f t="shared" si="10"/>
        <v>9331837.6295123491</v>
      </c>
      <c r="J191" s="4">
        <f t="shared" si="11"/>
        <v>711.83437763285019</v>
      </c>
      <c r="K191" s="1">
        <f t="shared" si="12"/>
        <v>10</v>
      </c>
      <c r="L191" s="4">
        <f t="shared" si="13"/>
        <v>2070000</v>
      </c>
      <c r="M191" s="4">
        <f t="shared" si="14"/>
        <v>1473497161.7</v>
      </c>
    </row>
    <row r="192" spans="1:13" x14ac:dyDescent="0.2">
      <c r="A192" s="1">
        <v>193</v>
      </c>
      <c r="B192" s="1">
        <v>194</v>
      </c>
      <c r="C192" s="9" t="s">
        <v>505</v>
      </c>
      <c r="D192" s="2">
        <v>29400000</v>
      </c>
      <c r="E192" s="2">
        <v>14668889695</v>
      </c>
      <c r="F192" s="1">
        <v>481</v>
      </c>
      <c r="G192" t="s">
        <v>341</v>
      </c>
      <c r="H192" s="1">
        <v>2010</v>
      </c>
      <c r="I192" s="4">
        <f t="shared" si="10"/>
        <v>30496652.172557171</v>
      </c>
      <c r="J192" s="4">
        <f t="shared" si="11"/>
        <v>498.94182636054421</v>
      </c>
      <c r="K192" s="1">
        <f t="shared" si="12"/>
        <v>15</v>
      </c>
      <c r="L192" s="4">
        <f t="shared" si="13"/>
        <v>1960000</v>
      </c>
      <c r="M192" s="4">
        <f t="shared" si="14"/>
        <v>977925979.66666663</v>
      </c>
    </row>
    <row r="193" spans="1:13" x14ac:dyDescent="0.2">
      <c r="A193" s="1">
        <v>194</v>
      </c>
      <c r="B193" s="1">
        <v>195</v>
      </c>
      <c r="C193" s="9" t="s">
        <v>506</v>
      </c>
      <c r="D193" s="2">
        <v>18700000</v>
      </c>
      <c r="E193" s="2">
        <v>14632787311</v>
      </c>
      <c r="F193" s="1">
        <v>61744</v>
      </c>
      <c r="G193" t="s">
        <v>317</v>
      </c>
      <c r="H193" s="1">
        <v>2007</v>
      </c>
      <c r="I193" s="4">
        <f t="shared" si="10"/>
        <v>236991.24305195647</v>
      </c>
      <c r="J193" s="4">
        <f t="shared" si="11"/>
        <v>782.50199524064169</v>
      </c>
      <c r="K193" s="1">
        <f t="shared" si="12"/>
        <v>18</v>
      </c>
      <c r="L193" s="4">
        <f t="shared" si="13"/>
        <v>1038888.8888888889</v>
      </c>
      <c r="M193" s="4">
        <f t="shared" si="14"/>
        <v>812932628.38888884</v>
      </c>
    </row>
    <row r="194" spans="1:13" x14ac:dyDescent="0.2">
      <c r="A194" s="1">
        <v>195</v>
      </c>
      <c r="B194" s="1">
        <v>196</v>
      </c>
      <c r="C194" s="9" t="s">
        <v>507</v>
      </c>
      <c r="D194" s="2">
        <v>23300000</v>
      </c>
      <c r="E194" s="2">
        <v>14549879967</v>
      </c>
      <c r="F194" s="1">
        <v>5902</v>
      </c>
      <c r="G194" t="s">
        <v>348</v>
      </c>
      <c r="H194" s="1">
        <v>2014</v>
      </c>
      <c r="I194" s="4">
        <f t="shared" si="10"/>
        <v>2465245.6738393763</v>
      </c>
      <c r="J194" s="4">
        <f t="shared" si="11"/>
        <v>624.45836768240338</v>
      </c>
      <c r="K194" s="1">
        <f t="shared" si="12"/>
        <v>11</v>
      </c>
      <c r="L194" s="4">
        <f t="shared" si="13"/>
        <v>2118181.8181818184</v>
      </c>
      <c r="M194" s="4">
        <f t="shared" si="14"/>
        <v>1322716360.6363637</v>
      </c>
    </row>
    <row r="195" spans="1:13" x14ac:dyDescent="0.2">
      <c r="A195" s="1">
        <v>196</v>
      </c>
      <c r="B195" s="1">
        <v>197</v>
      </c>
      <c r="C195" s="9" t="s">
        <v>508</v>
      </c>
      <c r="D195" s="2">
        <v>17200000</v>
      </c>
      <c r="E195" s="2">
        <v>14534856183</v>
      </c>
      <c r="F195" s="1">
        <v>4685</v>
      </c>
      <c r="G195" t="s">
        <v>348</v>
      </c>
      <c r="H195" s="1">
        <v>2012</v>
      </c>
      <c r="I195" s="4">
        <f t="shared" ref="I195:I258" si="15">E195/F195</f>
        <v>3102423.9451440768</v>
      </c>
      <c r="J195" s="4">
        <f t="shared" ref="J195:J258" si="16">E195/D195</f>
        <v>845.0497780813954</v>
      </c>
      <c r="K195" s="1">
        <f t="shared" ref="K195:K258" si="17">(2025)-H195</f>
        <v>13</v>
      </c>
      <c r="L195" s="4">
        <f t="shared" ref="L195:L258" si="18">D195/K195</f>
        <v>1323076.923076923</v>
      </c>
      <c r="M195" s="4">
        <f t="shared" ref="M195:M258" si="19">E195/K195</f>
        <v>1118065860.2307692</v>
      </c>
    </row>
    <row r="196" spans="1:13" x14ac:dyDescent="0.2">
      <c r="A196" s="1">
        <v>197</v>
      </c>
      <c r="B196" s="1">
        <v>198</v>
      </c>
      <c r="C196" s="9" t="s">
        <v>509</v>
      </c>
      <c r="D196" s="2">
        <v>14600000</v>
      </c>
      <c r="E196" s="2">
        <v>14406350201</v>
      </c>
      <c r="F196" s="1">
        <v>3718</v>
      </c>
      <c r="G196" t="s">
        <v>317</v>
      </c>
      <c r="H196" s="1">
        <v>2008</v>
      </c>
      <c r="I196" s="4">
        <f t="shared" si="15"/>
        <v>3874757.9884346421</v>
      </c>
      <c r="J196" s="4">
        <f t="shared" si="16"/>
        <v>986.73631513698626</v>
      </c>
      <c r="K196" s="1">
        <f t="shared" si="17"/>
        <v>17</v>
      </c>
      <c r="L196" s="4">
        <f t="shared" si="18"/>
        <v>858823.5294117647</v>
      </c>
      <c r="M196" s="4">
        <f t="shared" si="19"/>
        <v>847432364.7647059</v>
      </c>
    </row>
    <row r="197" spans="1:13" x14ac:dyDescent="0.2">
      <c r="A197" s="1">
        <v>198</v>
      </c>
      <c r="B197" s="1">
        <v>199</v>
      </c>
      <c r="C197" s="9" t="s">
        <v>510</v>
      </c>
      <c r="D197" s="2">
        <v>23300000</v>
      </c>
      <c r="E197" s="2">
        <v>14366178751</v>
      </c>
      <c r="F197" s="1">
        <v>1021</v>
      </c>
      <c r="G197" t="s">
        <v>312</v>
      </c>
      <c r="H197" s="1">
        <v>2014</v>
      </c>
      <c r="I197" s="4">
        <f t="shared" si="15"/>
        <v>14070694.173359452</v>
      </c>
      <c r="J197" s="4">
        <f t="shared" si="16"/>
        <v>616.5741953218884</v>
      </c>
      <c r="K197" s="1">
        <f t="shared" si="17"/>
        <v>11</v>
      </c>
      <c r="L197" s="4">
        <f t="shared" si="18"/>
        <v>2118181.8181818184</v>
      </c>
      <c r="M197" s="4">
        <f t="shared" si="19"/>
        <v>1306016250.090909</v>
      </c>
    </row>
    <row r="198" spans="1:13" x14ac:dyDescent="0.2">
      <c r="A198" s="1">
        <v>199</v>
      </c>
      <c r="B198" s="1">
        <v>200</v>
      </c>
      <c r="C198" s="9" t="s">
        <v>511</v>
      </c>
      <c r="D198" s="2">
        <v>27600000</v>
      </c>
      <c r="E198" s="2">
        <v>14356230404</v>
      </c>
      <c r="F198" s="1">
        <v>58</v>
      </c>
      <c r="G198" t="s">
        <v>305</v>
      </c>
      <c r="H198" s="1">
        <v>2009</v>
      </c>
      <c r="I198" s="4">
        <f t="shared" si="15"/>
        <v>247521213.86206895</v>
      </c>
      <c r="J198" s="4">
        <f t="shared" si="16"/>
        <v>520.15327550724635</v>
      </c>
      <c r="K198" s="1">
        <f t="shared" si="17"/>
        <v>16</v>
      </c>
      <c r="L198" s="4">
        <f t="shared" si="18"/>
        <v>1725000</v>
      </c>
      <c r="M198" s="4">
        <f t="shared" si="19"/>
        <v>897264400.25</v>
      </c>
    </row>
    <row r="199" spans="1:13" x14ac:dyDescent="0.2">
      <c r="A199" s="1">
        <v>200</v>
      </c>
      <c r="B199" s="1">
        <v>201</v>
      </c>
      <c r="C199" s="9" t="s">
        <v>512</v>
      </c>
      <c r="D199" s="2">
        <v>17000000</v>
      </c>
      <c r="E199" s="2">
        <v>14347943068</v>
      </c>
      <c r="F199" s="1">
        <v>4913</v>
      </c>
      <c r="G199" t="s">
        <v>317</v>
      </c>
      <c r="H199" s="1">
        <v>2021</v>
      </c>
      <c r="I199" s="4">
        <f t="shared" si="15"/>
        <v>2920403.6368817422</v>
      </c>
      <c r="J199" s="4">
        <f t="shared" si="16"/>
        <v>843.99665105882355</v>
      </c>
      <c r="K199" s="1">
        <f t="shared" si="17"/>
        <v>4</v>
      </c>
      <c r="L199" s="4">
        <f t="shared" si="18"/>
        <v>4250000</v>
      </c>
      <c r="M199" s="4">
        <f t="shared" si="19"/>
        <v>3586985767</v>
      </c>
    </row>
    <row r="200" spans="1:13" x14ac:dyDescent="0.2">
      <c r="A200" s="1">
        <v>201</v>
      </c>
      <c r="B200" s="1">
        <v>202</v>
      </c>
      <c r="C200" s="9" t="s">
        <v>513</v>
      </c>
      <c r="D200" s="2">
        <v>17000000</v>
      </c>
      <c r="E200" s="2">
        <v>14308657223</v>
      </c>
      <c r="F200" s="1">
        <v>96</v>
      </c>
      <c r="G200" t="s">
        <v>305</v>
      </c>
      <c r="H200" s="1">
        <v>2009</v>
      </c>
      <c r="I200" s="4">
        <f t="shared" si="15"/>
        <v>149048512.73958334</v>
      </c>
      <c r="J200" s="4">
        <f t="shared" si="16"/>
        <v>841.68571899999995</v>
      </c>
      <c r="K200" s="1">
        <f t="shared" si="17"/>
        <v>16</v>
      </c>
      <c r="L200" s="4">
        <f t="shared" si="18"/>
        <v>1062500</v>
      </c>
      <c r="M200" s="4">
        <f t="shared" si="19"/>
        <v>894291076.4375</v>
      </c>
    </row>
    <row r="201" spans="1:13" x14ac:dyDescent="0.2">
      <c r="A201" s="1">
        <v>202</v>
      </c>
      <c r="B201" s="1">
        <v>203</v>
      </c>
      <c r="C201" s="9" t="s">
        <v>514</v>
      </c>
      <c r="D201" s="2">
        <v>13400000</v>
      </c>
      <c r="E201" s="2">
        <v>14287683142</v>
      </c>
      <c r="F201" s="1">
        <v>8226</v>
      </c>
      <c r="G201" t="s">
        <v>317</v>
      </c>
      <c r="H201" s="1">
        <v>2013</v>
      </c>
      <c r="I201" s="4">
        <f t="shared" si="15"/>
        <v>1736893.1609530756</v>
      </c>
      <c r="J201" s="4">
        <f t="shared" si="16"/>
        <v>1066.2450105970149</v>
      </c>
      <c r="K201" s="1">
        <f t="shared" si="17"/>
        <v>12</v>
      </c>
      <c r="L201" s="4">
        <f t="shared" si="18"/>
        <v>1116666.6666666667</v>
      </c>
      <c r="M201" s="4">
        <f t="shared" si="19"/>
        <v>1190640261.8333333</v>
      </c>
    </row>
    <row r="202" spans="1:13" x14ac:dyDescent="0.2">
      <c r="A202" s="1">
        <v>203</v>
      </c>
      <c r="B202" s="1">
        <v>204</v>
      </c>
      <c r="C202" s="9" t="s">
        <v>515</v>
      </c>
      <c r="D202" s="2">
        <v>25700000</v>
      </c>
      <c r="E202" s="2">
        <v>14285926489</v>
      </c>
      <c r="F202" s="1">
        <v>9494</v>
      </c>
      <c r="G202" t="s">
        <v>385</v>
      </c>
      <c r="H202" s="1">
        <v>2016</v>
      </c>
      <c r="I202" s="4">
        <f t="shared" si="15"/>
        <v>1504732.0927954498</v>
      </c>
      <c r="J202" s="4">
        <f t="shared" si="16"/>
        <v>555.87262603112845</v>
      </c>
      <c r="K202" s="1">
        <f t="shared" si="17"/>
        <v>9</v>
      </c>
      <c r="L202" s="4">
        <f t="shared" si="18"/>
        <v>2855555.5555555555</v>
      </c>
      <c r="M202" s="4">
        <f t="shared" si="19"/>
        <v>1587325165.4444444</v>
      </c>
    </row>
    <row r="203" spans="1:13" x14ac:dyDescent="0.2">
      <c r="A203" s="1">
        <v>204</v>
      </c>
      <c r="B203" s="1">
        <v>205</v>
      </c>
      <c r="C203" s="9" t="s">
        <v>516</v>
      </c>
      <c r="D203" s="2">
        <v>47400000</v>
      </c>
      <c r="E203" s="2">
        <v>14250671651</v>
      </c>
      <c r="F203" s="1">
        <v>2024</v>
      </c>
      <c r="G203" t="s">
        <v>348</v>
      </c>
      <c r="H203" s="1">
        <v>2013</v>
      </c>
      <c r="I203" s="4">
        <f t="shared" si="15"/>
        <v>7040845.677371541</v>
      </c>
      <c r="J203" s="4">
        <f t="shared" si="16"/>
        <v>300.64708124472571</v>
      </c>
      <c r="K203" s="1">
        <f t="shared" si="17"/>
        <v>12</v>
      </c>
      <c r="L203" s="4">
        <f t="shared" si="18"/>
        <v>3950000</v>
      </c>
      <c r="M203" s="4">
        <f t="shared" si="19"/>
        <v>1187555970.9166667</v>
      </c>
    </row>
    <row r="204" spans="1:13" x14ac:dyDescent="0.2">
      <c r="A204" s="1">
        <v>205</v>
      </c>
      <c r="B204" s="1">
        <v>206</v>
      </c>
      <c r="C204" s="9" t="s">
        <v>517</v>
      </c>
      <c r="D204" s="2">
        <v>20800000</v>
      </c>
      <c r="E204" s="2">
        <v>14174193231</v>
      </c>
      <c r="F204" s="1">
        <v>35232</v>
      </c>
      <c r="G204" t="s">
        <v>385</v>
      </c>
      <c r="H204" s="1">
        <v>2013</v>
      </c>
      <c r="I204" s="4">
        <f t="shared" si="15"/>
        <v>402310.20751021797</v>
      </c>
      <c r="J204" s="4">
        <f t="shared" si="16"/>
        <v>681.45159764423079</v>
      </c>
      <c r="K204" s="1">
        <f t="shared" si="17"/>
        <v>12</v>
      </c>
      <c r="L204" s="4">
        <f t="shared" si="18"/>
        <v>1733333.3333333333</v>
      </c>
      <c r="M204" s="4">
        <f t="shared" si="19"/>
        <v>1181182769.25</v>
      </c>
    </row>
    <row r="205" spans="1:13" x14ac:dyDescent="0.2">
      <c r="A205" s="1">
        <v>206</v>
      </c>
      <c r="B205" s="1">
        <v>207</v>
      </c>
      <c r="C205" s="9" t="s">
        <v>518</v>
      </c>
      <c r="D205" s="2">
        <v>20200000</v>
      </c>
      <c r="E205" s="2">
        <v>14171133174</v>
      </c>
      <c r="F205" s="1">
        <v>31339</v>
      </c>
      <c r="G205" t="s">
        <v>317</v>
      </c>
      <c r="H205" s="1">
        <v>2006</v>
      </c>
      <c r="I205" s="4">
        <f t="shared" si="15"/>
        <v>452188.42892242892</v>
      </c>
      <c r="J205" s="4">
        <f t="shared" si="16"/>
        <v>701.5412462376238</v>
      </c>
      <c r="K205" s="1">
        <f t="shared" si="17"/>
        <v>19</v>
      </c>
      <c r="L205" s="4">
        <f t="shared" si="18"/>
        <v>1063157.894736842</v>
      </c>
      <c r="M205" s="4">
        <f t="shared" si="19"/>
        <v>745849114.42105258</v>
      </c>
    </row>
    <row r="206" spans="1:13" x14ac:dyDescent="0.2">
      <c r="A206" s="1">
        <v>207</v>
      </c>
      <c r="B206" s="1">
        <v>208</v>
      </c>
      <c r="C206" s="9" t="s">
        <v>519</v>
      </c>
      <c r="D206" s="2">
        <v>32200000</v>
      </c>
      <c r="E206" s="2">
        <v>14170970073</v>
      </c>
      <c r="F206" s="1">
        <v>3863</v>
      </c>
      <c r="G206" t="s">
        <v>305</v>
      </c>
      <c r="H206" s="1">
        <v>2006</v>
      </c>
      <c r="I206" s="4">
        <f t="shared" si="15"/>
        <v>3668384.6940201917</v>
      </c>
      <c r="J206" s="4">
        <f t="shared" si="16"/>
        <v>440.09223829192547</v>
      </c>
      <c r="K206" s="1">
        <f t="shared" si="17"/>
        <v>19</v>
      </c>
      <c r="L206" s="4">
        <f t="shared" si="18"/>
        <v>1694736.8421052631</v>
      </c>
      <c r="M206" s="4">
        <f t="shared" si="19"/>
        <v>745840530.15789473</v>
      </c>
    </row>
    <row r="207" spans="1:13" x14ac:dyDescent="0.2">
      <c r="A207" s="1">
        <v>208</v>
      </c>
      <c r="B207" s="1">
        <v>209</v>
      </c>
      <c r="C207" s="9" t="s">
        <v>520</v>
      </c>
      <c r="D207" s="2">
        <v>17300000</v>
      </c>
      <c r="E207" s="2">
        <v>14142222578</v>
      </c>
      <c r="F207" s="1">
        <v>591</v>
      </c>
      <c r="G207" t="s">
        <v>307</v>
      </c>
      <c r="H207" s="1">
        <v>2014</v>
      </c>
      <c r="I207" s="4">
        <f t="shared" si="15"/>
        <v>23929310.622673433</v>
      </c>
      <c r="J207" s="4">
        <f t="shared" si="16"/>
        <v>817.4695131791907</v>
      </c>
      <c r="K207" s="1">
        <f t="shared" si="17"/>
        <v>11</v>
      </c>
      <c r="L207" s="4">
        <f t="shared" si="18"/>
        <v>1572727.2727272727</v>
      </c>
      <c r="M207" s="4">
        <f t="shared" si="19"/>
        <v>1285656598</v>
      </c>
    </row>
    <row r="208" spans="1:13" x14ac:dyDescent="0.2">
      <c r="A208" s="1">
        <v>209</v>
      </c>
      <c r="B208" s="1">
        <v>210</v>
      </c>
      <c r="C208" s="9" t="s">
        <v>521</v>
      </c>
      <c r="D208" s="2">
        <v>56100000</v>
      </c>
      <c r="E208" s="2">
        <v>14135252265</v>
      </c>
      <c r="F208" s="1">
        <v>410</v>
      </c>
      <c r="G208" t="s">
        <v>317</v>
      </c>
      <c r="H208" s="1">
        <v>2015</v>
      </c>
      <c r="I208" s="4">
        <f t="shared" si="15"/>
        <v>34476225.036585368</v>
      </c>
      <c r="J208" s="4">
        <f t="shared" si="16"/>
        <v>251.96528101604278</v>
      </c>
      <c r="K208" s="1">
        <f t="shared" si="17"/>
        <v>10</v>
      </c>
      <c r="L208" s="4">
        <f t="shared" si="18"/>
        <v>5610000</v>
      </c>
      <c r="M208" s="4">
        <f t="shared" si="19"/>
        <v>1413525226.5</v>
      </c>
    </row>
    <row r="209" spans="1:13" x14ac:dyDescent="0.2">
      <c r="A209" s="1">
        <v>210</v>
      </c>
      <c r="B209" s="1">
        <v>211</v>
      </c>
      <c r="C209" s="9" t="s">
        <v>522</v>
      </c>
      <c r="D209" s="2">
        <v>14900000</v>
      </c>
      <c r="E209" s="2">
        <v>14110650588</v>
      </c>
      <c r="F209" s="1">
        <v>1623</v>
      </c>
      <c r="G209" t="s">
        <v>305</v>
      </c>
      <c r="H209" s="1">
        <v>2008</v>
      </c>
      <c r="I209" s="4">
        <f t="shared" si="15"/>
        <v>8694177.8114602584</v>
      </c>
      <c r="J209" s="4">
        <f t="shared" si="16"/>
        <v>947.02352939597313</v>
      </c>
      <c r="K209" s="1">
        <f t="shared" si="17"/>
        <v>17</v>
      </c>
      <c r="L209" s="4">
        <f t="shared" si="18"/>
        <v>876470.5882352941</v>
      </c>
      <c r="M209" s="4">
        <f t="shared" si="19"/>
        <v>830038269.88235295</v>
      </c>
    </row>
    <row r="210" spans="1:13" x14ac:dyDescent="0.2">
      <c r="A210" s="1">
        <v>211</v>
      </c>
      <c r="B210" s="1">
        <v>212</v>
      </c>
      <c r="C210" s="9" t="s">
        <v>523</v>
      </c>
      <c r="D210" s="2">
        <v>27000000</v>
      </c>
      <c r="E210" s="2">
        <v>14039843017</v>
      </c>
      <c r="F210" s="1">
        <v>460</v>
      </c>
      <c r="G210" t="s">
        <v>307</v>
      </c>
      <c r="H210" s="1">
        <v>2014</v>
      </c>
      <c r="I210" s="4">
        <f t="shared" si="15"/>
        <v>30521397.86304348</v>
      </c>
      <c r="J210" s="4">
        <f t="shared" si="16"/>
        <v>519.99418581481484</v>
      </c>
      <c r="K210" s="1">
        <f t="shared" si="17"/>
        <v>11</v>
      </c>
      <c r="L210" s="4">
        <f t="shared" si="18"/>
        <v>2454545.4545454546</v>
      </c>
      <c r="M210" s="4">
        <f t="shared" si="19"/>
        <v>1276349365.1818182</v>
      </c>
    </row>
    <row r="211" spans="1:13" x14ac:dyDescent="0.2">
      <c r="A211" s="1">
        <v>212</v>
      </c>
      <c r="B211" s="1">
        <v>213</v>
      </c>
      <c r="C211" s="9" t="s">
        <v>524</v>
      </c>
      <c r="D211" s="2">
        <v>11800000</v>
      </c>
      <c r="E211" s="2">
        <v>14023574215</v>
      </c>
      <c r="F211" s="1">
        <v>174</v>
      </c>
      <c r="G211" t="s">
        <v>305</v>
      </c>
      <c r="H211" s="1">
        <v>2009</v>
      </c>
      <c r="I211" s="4">
        <f t="shared" si="15"/>
        <v>80595254.109195396</v>
      </c>
      <c r="J211" s="4">
        <f t="shared" si="16"/>
        <v>1188.4384927966103</v>
      </c>
      <c r="K211" s="1">
        <f t="shared" si="17"/>
        <v>16</v>
      </c>
      <c r="L211" s="4">
        <f t="shared" si="18"/>
        <v>737500</v>
      </c>
      <c r="M211" s="4">
        <f t="shared" si="19"/>
        <v>876473388.4375</v>
      </c>
    </row>
    <row r="212" spans="1:13" x14ac:dyDescent="0.2">
      <c r="A212" s="1">
        <v>213</v>
      </c>
      <c r="B212" s="1">
        <v>214</v>
      </c>
      <c r="C212" s="9" t="s">
        <v>525</v>
      </c>
      <c r="D212" s="2">
        <v>32500000</v>
      </c>
      <c r="E212" s="2">
        <v>13910019443</v>
      </c>
      <c r="F212" s="1">
        <v>6796</v>
      </c>
      <c r="G212" t="s">
        <v>317</v>
      </c>
      <c r="H212" s="1">
        <v>2013</v>
      </c>
      <c r="I212" s="4">
        <f t="shared" si="15"/>
        <v>2046795.0916715716</v>
      </c>
      <c r="J212" s="4">
        <f t="shared" si="16"/>
        <v>428.00059824615386</v>
      </c>
      <c r="K212" s="1">
        <f t="shared" si="17"/>
        <v>12</v>
      </c>
      <c r="L212" s="4">
        <f t="shared" si="18"/>
        <v>2708333.3333333335</v>
      </c>
      <c r="M212" s="4">
        <f t="shared" si="19"/>
        <v>1159168286.9166667</v>
      </c>
    </row>
    <row r="213" spans="1:13" x14ac:dyDescent="0.2">
      <c r="A213" s="1">
        <v>214</v>
      </c>
      <c r="B213" s="1">
        <v>215</v>
      </c>
      <c r="C213" s="9" t="s">
        <v>526</v>
      </c>
      <c r="D213" s="2">
        <v>22500000</v>
      </c>
      <c r="E213" s="2">
        <v>13840277557</v>
      </c>
      <c r="F213" s="1">
        <v>166</v>
      </c>
      <c r="G213" t="s">
        <v>305</v>
      </c>
      <c r="H213" s="1">
        <v>2012</v>
      </c>
      <c r="I213" s="4">
        <f t="shared" si="15"/>
        <v>83375166.006024092</v>
      </c>
      <c r="J213" s="4">
        <f t="shared" si="16"/>
        <v>615.1234469777778</v>
      </c>
      <c r="K213" s="1">
        <f t="shared" si="17"/>
        <v>13</v>
      </c>
      <c r="L213" s="4">
        <f t="shared" si="18"/>
        <v>1730769.2307692308</v>
      </c>
      <c r="M213" s="4">
        <f t="shared" si="19"/>
        <v>1064636735.1538461</v>
      </c>
    </row>
    <row r="214" spans="1:13" x14ac:dyDescent="0.2">
      <c r="A214" s="1">
        <v>215</v>
      </c>
      <c r="B214" s="1">
        <v>216</v>
      </c>
      <c r="C214" s="9" t="s">
        <v>527</v>
      </c>
      <c r="D214" s="2">
        <v>10300000</v>
      </c>
      <c r="E214" s="2">
        <v>13836378802</v>
      </c>
      <c r="F214" s="1">
        <v>89842</v>
      </c>
      <c r="G214" t="s">
        <v>385</v>
      </c>
      <c r="H214" s="1">
        <v>2006</v>
      </c>
      <c r="I214" s="4">
        <f t="shared" si="15"/>
        <v>154007.91168941031</v>
      </c>
      <c r="J214" s="4">
        <f t="shared" si="16"/>
        <v>1343.3377477669903</v>
      </c>
      <c r="K214" s="1">
        <f t="shared" si="17"/>
        <v>19</v>
      </c>
      <c r="L214" s="4">
        <f t="shared" si="18"/>
        <v>542105.26315789472</v>
      </c>
      <c r="M214" s="4">
        <f t="shared" si="19"/>
        <v>728230463.26315784</v>
      </c>
    </row>
    <row r="215" spans="1:13" x14ac:dyDescent="0.2">
      <c r="A215" s="1">
        <v>216</v>
      </c>
      <c r="B215" s="1">
        <v>217</v>
      </c>
      <c r="C215" s="9" t="s">
        <v>528</v>
      </c>
      <c r="D215" s="2">
        <v>30500000</v>
      </c>
      <c r="E215" s="2">
        <v>13824911510</v>
      </c>
      <c r="F215" s="1">
        <v>2626</v>
      </c>
      <c r="G215" t="s">
        <v>305</v>
      </c>
      <c r="H215" s="1">
        <v>2012</v>
      </c>
      <c r="I215" s="4">
        <f t="shared" si="15"/>
        <v>5264627.3838537699</v>
      </c>
      <c r="J215" s="4">
        <f t="shared" si="16"/>
        <v>453.27578721311477</v>
      </c>
      <c r="K215" s="1">
        <f t="shared" si="17"/>
        <v>13</v>
      </c>
      <c r="L215" s="4">
        <f t="shared" si="18"/>
        <v>2346153.846153846</v>
      </c>
      <c r="M215" s="4">
        <f t="shared" si="19"/>
        <v>1063454731.5384616</v>
      </c>
    </row>
    <row r="216" spans="1:13" x14ac:dyDescent="0.2">
      <c r="A216" s="1">
        <v>217</v>
      </c>
      <c r="B216" s="1">
        <v>218</v>
      </c>
      <c r="C216" s="9" t="s">
        <v>529</v>
      </c>
      <c r="D216" s="2">
        <v>8800000</v>
      </c>
      <c r="E216" s="2">
        <v>13823755228</v>
      </c>
      <c r="F216" s="1">
        <v>109018</v>
      </c>
      <c r="G216" t="s">
        <v>317</v>
      </c>
      <c r="H216" s="1">
        <v>2008</v>
      </c>
      <c r="I216" s="4">
        <f t="shared" si="15"/>
        <v>126802.50259590159</v>
      </c>
      <c r="J216" s="4">
        <f t="shared" si="16"/>
        <v>1570.8812759090908</v>
      </c>
      <c r="K216" s="1">
        <f t="shared" si="17"/>
        <v>17</v>
      </c>
      <c r="L216" s="4">
        <f t="shared" si="18"/>
        <v>517647.0588235294</v>
      </c>
      <c r="M216" s="4">
        <f t="shared" si="19"/>
        <v>813162072.2352941</v>
      </c>
    </row>
    <row r="217" spans="1:13" x14ac:dyDescent="0.2">
      <c r="A217" s="1">
        <v>218</v>
      </c>
      <c r="B217" s="1">
        <v>219</v>
      </c>
      <c r="C217" s="9" t="s">
        <v>530</v>
      </c>
      <c r="D217" s="2">
        <v>19900000</v>
      </c>
      <c r="E217" s="2">
        <v>13780532791</v>
      </c>
      <c r="F217" s="1">
        <v>371</v>
      </c>
      <c r="G217" t="s">
        <v>341</v>
      </c>
      <c r="H217" s="1">
        <v>2021</v>
      </c>
      <c r="I217" s="4">
        <f t="shared" si="15"/>
        <v>37144293.237196766</v>
      </c>
      <c r="J217" s="4">
        <f t="shared" si="16"/>
        <v>692.48908497487434</v>
      </c>
      <c r="K217" s="1">
        <f t="shared" si="17"/>
        <v>4</v>
      </c>
      <c r="L217" s="4">
        <f t="shared" si="18"/>
        <v>4975000</v>
      </c>
      <c r="M217" s="4">
        <f t="shared" si="19"/>
        <v>3445133197.75</v>
      </c>
    </row>
    <row r="218" spans="1:13" x14ac:dyDescent="0.2">
      <c r="A218" s="1">
        <v>219</v>
      </c>
      <c r="B218" s="1">
        <v>220</v>
      </c>
      <c r="C218" s="9" t="s">
        <v>531</v>
      </c>
      <c r="D218" s="2">
        <v>12800000</v>
      </c>
      <c r="E218" s="2">
        <v>13776803693</v>
      </c>
      <c r="F218" s="1">
        <v>168</v>
      </c>
      <c r="G218" t="s">
        <v>305</v>
      </c>
      <c r="H218" s="1">
        <v>2009</v>
      </c>
      <c r="I218" s="4">
        <f t="shared" si="15"/>
        <v>82004783.886904761</v>
      </c>
      <c r="J218" s="4">
        <f t="shared" si="16"/>
        <v>1076.312788515625</v>
      </c>
      <c r="K218" s="1">
        <f t="shared" si="17"/>
        <v>16</v>
      </c>
      <c r="L218" s="4">
        <f t="shared" si="18"/>
        <v>800000</v>
      </c>
      <c r="M218" s="4">
        <f t="shared" si="19"/>
        <v>861050230.8125</v>
      </c>
    </row>
    <row r="219" spans="1:13" x14ac:dyDescent="0.2">
      <c r="A219" s="1">
        <v>220</v>
      </c>
      <c r="B219" s="1">
        <v>221</v>
      </c>
      <c r="C219" s="9" t="s">
        <v>532</v>
      </c>
      <c r="D219" s="2">
        <v>15300000</v>
      </c>
      <c r="E219" s="2">
        <v>13765863650</v>
      </c>
      <c r="F219" s="1">
        <v>315</v>
      </c>
      <c r="G219" t="s">
        <v>305</v>
      </c>
      <c r="H219" s="1">
        <v>2009</v>
      </c>
      <c r="I219" s="4">
        <f t="shared" si="15"/>
        <v>43701154.444444448</v>
      </c>
      <c r="J219" s="4">
        <f t="shared" si="16"/>
        <v>899.72965032679735</v>
      </c>
      <c r="K219" s="1">
        <f t="shared" si="17"/>
        <v>16</v>
      </c>
      <c r="L219" s="4">
        <f t="shared" si="18"/>
        <v>956250</v>
      </c>
      <c r="M219" s="4">
        <f t="shared" si="19"/>
        <v>860366478.125</v>
      </c>
    </row>
    <row r="220" spans="1:13" x14ac:dyDescent="0.2">
      <c r="A220" s="1">
        <v>221</v>
      </c>
      <c r="B220" s="1">
        <v>222</v>
      </c>
      <c r="C220" s="9" t="s">
        <v>533</v>
      </c>
      <c r="D220" s="2">
        <v>27300000</v>
      </c>
      <c r="E220" s="2">
        <v>13660689522</v>
      </c>
      <c r="F220" s="1">
        <v>15</v>
      </c>
      <c r="G220" t="s">
        <v>305</v>
      </c>
      <c r="H220" s="1">
        <v>2005</v>
      </c>
      <c r="I220" s="4">
        <f t="shared" si="15"/>
        <v>910712634.79999995</v>
      </c>
      <c r="J220" s="4">
        <f t="shared" si="16"/>
        <v>500.39155758241759</v>
      </c>
      <c r="K220" s="1">
        <f t="shared" si="17"/>
        <v>20</v>
      </c>
      <c r="L220" s="4">
        <f t="shared" si="18"/>
        <v>1365000</v>
      </c>
      <c r="M220" s="4">
        <f t="shared" si="19"/>
        <v>683034476.10000002</v>
      </c>
    </row>
    <row r="221" spans="1:13" x14ac:dyDescent="0.2">
      <c r="A221" s="1">
        <v>222</v>
      </c>
      <c r="B221" s="1">
        <v>223</v>
      </c>
      <c r="C221" s="9" t="s">
        <v>534</v>
      </c>
      <c r="D221" s="2">
        <v>15600000</v>
      </c>
      <c r="E221" s="2">
        <v>13634249471</v>
      </c>
      <c r="F221" s="1">
        <v>230046</v>
      </c>
      <c r="G221" t="s">
        <v>385</v>
      </c>
      <c r="H221" s="1">
        <v>2010</v>
      </c>
      <c r="I221" s="4">
        <f t="shared" si="15"/>
        <v>59267.492027681423</v>
      </c>
      <c r="J221" s="4">
        <f t="shared" si="16"/>
        <v>873.99035070512821</v>
      </c>
      <c r="K221" s="1">
        <f t="shared" si="17"/>
        <v>15</v>
      </c>
      <c r="L221" s="4">
        <f t="shared" si="18"/>
        <v>1040000</v>
      </c>
      <c r="M221" s="4">
        <f t="shared" si="19"/>
        <v>908949964.73333335</v>
      </c>
    </row>
    <row r="222" spans="1:13" x14ac:dyDescent="0.2">
      <c r="A222" s="1">
        <v>223</v>
      </c>
      <c r="B222" s="1">
        <v>224</v>
      </c>
      <c r="C222" s="9" t="s">
        <v>535</v>
      </c>
      <c r="D222" s="2">
        <v>7020000</v>
      </c>
      <c r="E222" s="2">
        <v>13631541685</v>
      </c>
      <c r="F222" s="1">
        <v>44772</v>
      </c>
      <c r="G222" t="s">
        <v>317</v>
      </c>
      <c r="H222" s="1">
        <v>2012</v>
      </c>
      <c r="I222" s="4">
        <f t="shared" si="15"/>
        <v>304465.77514964709</v>
      </c>
      <c r="J222" s="4">
        <f t="shared" si="16"/>
        <v>1941.8150548433048</v>
      </c>
      <c r="K222" s="1">
        <f t="shared" si="17"/>
        <v>13</v>
      </c>
      <c r="L222" s="4">
        <f t="shared" si="18"/>
        <v>540000</v>
      </c>
      <c r="M222" s="4">
        <f t="shared" si="19"/>
        <v>1048580129.6153846</v>
      </c>
    </row>
    <row r="223" spans="1:13" x14ac:dyDescent="0.2">
      <c r="A223" s="1">
        <v>224</v>
      </c>
      <c r="B223" s="1">
        <v>225</v>
      </c>
      <c r="C223" s="9" t="s">
        <v>536</v>
      </c>
      <c r="D223" s="2">
        <v>24900000</v>
      </c>
      <c r="E223" s="2">
        <v>13588917689</v>
      </c>
      <c r="F223" s="1">
        <v>64</v>
      </c>
      <c r="G223" t="s">
        <v>305</v>
      </c>
      <c r="H223" s="1">
        <v>2011</v>
      </c>
      <c r="I223" s="4">
        <f t="shared" si="15"/>
        <v>212326838.890625</v>
      </c>
      <c r="J223" s="4">
        <f t="shared" si="16"/>
        <v>545.73966622489957</v>
      </c>
      <c r="K223" s="1">
        <f t="shared" si="17"/>
        <v>14</v>
      </c>
      <c r="L223" s="4">
        <f t="shared" si="18"/>
        <v>1778571.4285714286</v>
      </c>
      <c r="M223" s="4">
        <f t="shared" si="19"/>
        <v>970636977.78571427</v>
      </c>
    </row>
    <row r="224" spans="1:13" x14ac:dyDescent="0.2">
      <c r="A224" s="1">
        <v>225</v>
      </c>
      <c r="B224" s="1">
        <v>226</v>
      </c>
      <c r="C224" s="9" t="s">
        <v>537</v>
      </c>
      <c r="D224" s="2">
        <v>12400000</v>
      </c>
      <c r="E224" s="2">
        <v>13546973241</v>
      </c>
      <c r="F224" s="1">
        <v>1135</v>
      </c>
      <c r="G224" t="s">
        <v>312</v>
      </c>
      <c r="H224" s="1">
        <v>2021</v>
      </c>
      <c r="I224" s="4">
        <f t="shared" si="15"/>
        <v>11935659.243171806</v>
      </c>
      <c r="J224" s="4">
        <f t="shared" si="16"/>
        <v>1092.497842016129</v>
      </c>
      <c r="K224" s="1">
        <f t="shared" si="17"/>
        <v>4</v>
      </c>
      <c r="L224" s="4">
        <f t="shared" si="18"/>
        <v>3100000</v>
      </c>
      <c r="M224" s="4">
        <f t="shared" si="19"/>
        <v>3386743310.25</v>
      </c>
    </row>
    <row r="225" spans="1:13" x14ac:dyDescent="0.2">
      <c r="A225" s="1">
        <v>226</v>
      </c>
      <c r="B225" s="1">
        <v>227</v>
      </c>
      <c r="C225" s="9" t="s">
        <v>538</v>
      </c>
      <c r="D225" s="2">
        <v>29600000</v>
      </c>
      <c r="E225" s="2">
        <v>13537940105</v>
      </c>
      <c r="F225" s="1">
        <v>15</v>
      </c>
      <c r="G225" t="s">
        <v>305</v>
      </c>
      <c r="H225" s="1">
        <v>2008</v>
      </c>
      <c r="I225" s="4">
        <f t="shared" si="15"/>
        <v>902529340.33333337</v>
      </c>
      <c r="J225" s="4">
        <f t="shared" si="16"/>
        <v>457.36284138513514</v>
      </c>
      <c r="K225" s="1">
        <f t="shared" si="17"/>
        <v>17</v>
      </c>
      <c r="L225" s="4">
        <f t="shared" si="18"/>
        <v>1741176.4705882352</v>
      </c>
      <c r="M225" s="4">
        <f t="shared" si="19"/>
        <v>796349417.94117641</v>
      </c>
    </row>
    <row r="226" spans="1:13" x14ac:dyDescent="0.2">
      <c r="A226" s="1">
        <v>227</v>
      </c>
      <c r="B226" s="1">
        <v>228</v>
      </c>
      <c r="C226" s="9" t="s">
        <v>539</v>
      </c>
      <c r="D226" s="2">
        <v>18600000</v>
      </c>
      <c r="E226" s="2">
        <v>13533043987</v>
      </c>
      <c r="F226" s="1">
        <v>1135</v>
      </c>
      <c r="G226" t="s">
        <v>309</v>
      </c>
      <c r="H226" s="1">
        <v>2012</v>
      </c>
      <c r="I226" s="4">
        <f t="shared" si="15"/>
        <v>11923386.772687225</v>
      </c>
      <c r="J226" s="4">
        <f t="shared" si="16"/>
        <v>727.58301005376347</v>
      </c>
      <c r="K226" s="1">
        <f t="shared" si="17"/>
        <v>13</v>
      </c>
      <c r="L226" s="4">
        <f t="shared" si="18"/>
        <v>1430769.2307692308</v>
      </c>
      <c r="M226" s="4">
        <f t="shared" si="19"/>
        <v>1041003383.6153846</v>
      </c>
    </row>
    <row r="227" spans="1:13" x14ac:dyDescent="0.2">
      <c r="A227" s="1">
        <v>228</v>
      </c>
      <c r="B227" s="1">
        <v>229</v>
      </c>
      <c r="C227" s="9" t="s">
        <v>540</v>
      </c>
      <c r="D227" s="2">
        <v>24500000</v>
      </c>
      <c r="E227" s="2">
        <v>13529296723</v>
      </c>
      <c r="F227" s="1">
        <v>84587</v>
      </c>
      <c r="G227" t="s">
        <v>317</v>
      </c>
      <c r="H227" s="1">
        <v>2014</v>
      </c>
      <c r="I227" s="4">
        <f t="shared" si="15"/>
        <v>159945.34293685792</v>
      </c>
      <c r="J227" s="4">
        <f t="shared" si="16"/>
        <v>552.21619277551019</v>
      </c>
      <c r="K227" s="1">
        <f t="shared" si="17"/>
        <v>11</v>
      </c>
      <c r="L227" s="4">
        <f t="shared" si="18"/>
        <v>2227272.7272727271</v>
      </c>
      <c r="M227" s="4">
        <f t="shared" si="19"/>
        <v>1229936065.7272727</v>
      </c>
    </row>
    <row r="228" spans="1:13" x14ac:dyDescent="0.2">
      <c r="A228" s="1">
        <v>229</v>
      </c>
      <c r="B228" s="1">
        <v>230</v>
      </c>
      <c r="C228" s="9" t="s">
        <v>541</v>
      </c>
      <c r="D228" s="2">
        <v>3720000</v>
      </c>
      <c r="E228" s="2">
        <v>13512082882</v>
      </c>
      <c r="F228" s="1">
        <v>66</v>
      </c>
      <c r="G228" t="s">
        <v>305</v>
      </c>
      <c r="H228" s="1">
        <v>2016</v>
      </c>
      <c r="I228" s="4">
        <f t="shared" si="15"/>
        <v>204728528.5151515</v>
      </c>
      <c r="J228" s="4">
        <f t="shared" si="16"/>
        <v>3632.2803446236558</v>
      </c>
      <c r="K228" s="1">
        <f t="shared" si="17"/>
        <v>9</v>
      </c>
      <c r="L228" s="4">
        <f t="shared" si="18"/>
        <v>413333.33333333331</v>
      </c>
      <c r="M228" s="4">
        <f t="shared" si="19"/>
        <v>1501342542.4444444</v>
      </c>
    </row>
    <row r="229" spans="1:13" x14ac:dyDescent="0.2">
      <c r="A229" s="1">
        <v>230</v>
      </c>
      <c r="B229" s="1">
        <v>231</v>
      </c>
      <c r="C229" s="9" t="s">
        <v>542</v>
      </c>
      <c r="D229" s="2">
        <v>8820000</v>
      </c>
      <c r="E229" s="2">
        <v>13436014930</v>
      </c>
      <c r="F229" s="1">
        <v>209</v>
      </c>
      <c r="G229" t="s">
        <v>305</v>
      </c>
      <c r="H229" s="1">
        <v>2011</v>
      </c>
      <c r="I229" s="4">
        <f t="shared" si="15"/>
        <v>64287152.775119618</v>
      </c>
      <c r="J229" s="4">
        <f t="shared" si="16"/>
        <v>1523.3577018140591</v>
      </c>
      <c r="K229" s="1">
        <f t="shared" si="17"/>
        <v>14</v>
      </c>
      <c r="L229" s="4">
        <f t="shared" si="18"/>
        <v>630000</v>
      </c>
      <c r="M229" s="4">
        <f t="shared" si="19"/>
        <v>959715352.14285719</v>
      </c>
    </row>
    <row r="230" spans="1:13" x14ac:dyDescent="0.2">
      <c r="A230" s="1">
        <v>231</v>
      </c>
      <c r="B230" s="1">
        <v>232</v>
      </c>
      <c r="C230" s="9" t="s">
        <v>543</v>
      </c>
      <c r="D230" s="2">
        <v>23700000</v>
      </c>
      <c r="E230" s="2">
        <v>13406531968</v>
      </c>
      <c r="F230" s="1">
        <v>1315</v>
      </c>
      <c r="G230" t="s">
        <v>317</v>
      </c>
      <c r="H230" s="1">
        <v>2015</v>
      </c>
      <c r="I230" s="4">
        <f t="shared" si="15"/>
        <v>10195081.344486693</v>
      </c>
      <c r="J230" s="4">
        <f t="shared" si="16"/>
        <v>565.6764543459916</v>
      </c>
      <c r="K230" s="1">
        <f t="shared" si="17"/>
        <v>10</v>
      </c>
      <c r="L230" s="4">
        <f t="shared" si="18"/>
        <v>2370000</v>
      </c>
      <c r="M230" s="4">
        <f t="shared" si="19"/>
        <v>1340653196.8</v>
      </c>
    </row>
    <row r="231" spans="1:13" x14ac:dyDescent="0.2">
      <c r="A231" s="1">
        <v>232</v>
      </c>
      <c r="B231" s="1">
        <v>233</v>
      </c>
      <c r="C231" s="9" t="s">
        <v>544</v>
      </c>
      <c r="D231" s="2">
        <v>18600000</v>
      </c>
      <c r="E231" s="2">
        <v>13405201404</v>
      </c>
      <c r="F231" s="1">
        <v>2227</v>
      </c>
      <c r="G231" t="s">
        <v>305</v>
      </c>
      <c r="H231" s="1">
        <v>2013</v>
      </c>
      <c r="I231" s="4">
        <f t="shared" si="15"/>
        <v>6019398.9241131563</v>
      </c>
      <c r="J231" s="4">
        <f t="shared" si="16"/>
        <v>720.70975290322576</v>
      </c>
      <c r="K231" s="1">
        <f t="shared" si="17"/>
        <v>12</v>
      </c>
      <c r="L231" s="4">
        <f t="shared" si="18"/>
        <v>1550000</v>
      </c>
      <c r="M231" s="4">
        <f t="shared" si="19"/>
        <v>1117100117</v>
      </c>
    </row>
    <row r="232" spans="1:13" x14ac:dyDescent="0.2">
      <c r="A232" s="1">
        <v>233</v>
      </c>
      <c r="B232" s="1">
        <v>234</v>
      </c>
      <c r="C232" s="9" t="s">
        <v>545</v>
      </c>
      <c r="D232" s="2">
        <v>30000000</v>
      </c>
      <c r="E232" s="2">
        <v>13377630192</v>
      </c>
      <c r="F232" s="1">
        <v>223</v>
      </c>
      <c r="G232" t="s">
        <v>317</v>
      </c>
      <c r="H232" s="1">
        <v>2012</v>
      </c>
      <c r="I232" s="4">
        <f t="shared" si="15"/>
        <v>59989373.058295965</v>
      </c>
      <c r="J232" s="4">
        <f t="shared" si="16"/>
        <v>445.92100640000001</v>
      </c>
      <c r="K232" s="1">
        <f t="shared" si="17"/>
        <v>13</v>
      </c>
      <c r="L232" s="4">
        <f t="shared" si="18"/>
        <v>2307692.3076923075</v>
      </c>
      <c r="M232" s="4">
        <f t="shared" si="19"/>
        <v>1029048476.3076923</v>
      </c>
    </row>
    <row r="233" spans="1:13" x14ac:dyDescent="0.2">
      <c r="A233" s="1">
        <v>234</v>
      </c>
      <c r="B233" s="1">
        <v>235</v>
      </c>
      <c r="C233" s="9" t="s">
        <v>546</v>
      </c>
      <c r="D233" s="2">
        <v>14800000</v>
      </c>
      <c r="E233" s="2">
        <v>13371679587</v>
      </c>
      <c r="F233" s="1">
        <v>158144</v>
      </c>
      <c r="G233" t="s">
        <v>385</v>
      </c>
      <c r="H233" s="1">
        <v>2005</v>
      </c>
      <c r="I233" s="4">
        <f t="shared" si="15"/>
        <v>84553.821751062322</v>
      </c>
      <c r="J233" s="4">
        <f t="shared" si="16"/>
        <v>903.49186398648646</v>
      </c>
      <c r="K233" s="1">
        <f t="shared" si="17"/>
        <v>20</v>
      </c>
      <c r="L233" s="4">
        <f t="shared" si="18"/>
        <v>740000</v>
      </c>
      <c r="M233" s="4">
        <f t="shared" si="19"/>
        <v>668583979.35000002</v>
      </c>
    </row>
    <row r="234" spans="1:13" x14ac:dyDescent="0.2">
      <c r="A234" s="1">
        <v>235</v>
      </c>
      <c r="B234" s="1">
        <v>236</v>
      </c>
      <c r="C234" s="9" t="s">
        <v>547</v>
      </c>
      <c r="D234" s="2">
        <v>23800000</v>
      </c>
      <c r="E234" s="2">
        <v>13368372558</v>
      </c>
      <c r="F234" s="1">
        <v>138</v>
      </c>
      <c r="G234" t="s">
        <v>305</v>
      </c>
      <c r="H234" s="1">
        <v>2016</v>
      </c>
      <c r="I234" s="4">
        <f t="shared" si="15"/>
        <v>96872264.913043484</v>
      </c>
      <c r="J234" s="4">
        <f t="shared" si="16"/>
        <v>561.69632596638655</v>
      </c>
      <c r="K234" s="1">
        <f t="shared" si="17"/>
        <v>9</v>
      </c>
      <c r="L234" s="4">
        <f t="shared" si="18"/>
        <v>2644444.4444444445</v>
      </c>
      <c r="M234" s="4">
        <f t="shared" si="19"/>
        <v>1485374728.6666667</v>
      </c>
    </row>
    <row r="235" spans="1:13" x14ac:dyDescent="0.2">
      <c r="A235" s="1">
        <v>236</v>
      </c>
      <c r="B235" s="1">
        <v>237</v>
      </c>
      <c r="C235" s="9" t="s">
        <v>548</v>
      </c>
      <c r="D235" s="2">
        <v>16900000</v>
      </c>
      <c r="E235" s="2">
        <v>13364219788</v>
      </c>
      <c r="F235" s="1">
        <v>29039</v>
      </c>
      <c r="G235" t="s">
        <v>317</v>
      </c>
      <c r="H235" s="1">
        <v>2015</v>
      </c>
      <c r="I235" s="4">
        <f t="shared" si="15"/>
        <v>460216.25358999963</v>
      </c>
      <c r="J235" s="4">
        <f t="shared" si="16"/>
        <v>790.78223597633132</v>
      </c>
      <c r="K235" s="1">
        <f t="shared" si="17"/>
        <v>10</v>
      </c>
      <c r="L235" s="4">
        <f t="shared" si="18"/>
        <v>1690000</v>
      </c>
      <c r="M235" s="4">
        <f t="shared" si="19"/>
        <v>1336421978.8</v>
      </c>
    </row>
    <row r="236" spans="1:13" x14ac:dyDescent="0.2">
      <c r="A236" s="1">
        <v>237</v>
      </c>
      <c r="B236" s="1">
        <v>238</v>
      </c>
      <c r="C236" s="9" t="s">
        <v>549</v>
      </c>
      <c r="D236" s="2">
        <v>11900000</v>
      </c>
      <c r="E236" s="2">
        <v>13317446177</v>
      </c>
      <c r="F236" s="1">
        <v>297</v>
      </c>
      <c r="G236" t="s">
        <v>305</v>
      </c>
      <c r="H236" s="1">
        <v>2009</v>
      </c>
      <c r="I236" s="4">
        <f t="shared" si="15"/>
        <v>44839886.117845118</v>
      </c>
      <c r="J236" s="4">
        <f t="shared" si="16"/>
        <v>1119.113124117647</v>
      </c>
      <c r="K236" s="1">
        <f t="shared" si="17"/>
        <v>16</v>
      </c>
      <c r="L236" s="4">
        <f t="shared" si="18"/>
        <v>743750</v>
      </c>
      <c r="M236" s="4">
        <f t="shared" si="19"/>
        <v>832340386.0625</v>
      </c>
    </row>
    <row r="237" spans="1:13" x14ac:dyDescent="0.2">
      <c r="A237" s="1">
        <v>238</v>
      </c>
      <c r="B237" s="1">
        <v>239</v>
      </c>
      <c r="C237" s="9" t="s">
        <v>550</v>
      </c>
      <c r="D237" s="2">
        <v>9670000</v>
      </c>
      <c r="E237" s="2">
        <v>13250789764</v>
      </c>
      <c r="F237" s="1">
        <v>194</v>
      </c>
      <c r="G237" t="s">
        <v>305</v>
      </c>
      <c r="H237" s="1">
        <v>2012</v>
      </c>
      <c r="I237" s="4">
        <f t="shared" si="15"/>
        <v>68303040.020618558</v>
      </c>
      <c r="J237" s="4">
        <f t="shared" si="16"/>
        <v>1370.2988380558429</v>
      </c>
      <c r="K237" s="1">
        <f t="shared" si="17"/>
        <v>13</v>
      </c>
      <c r="L237" s="4">
        <f t="shared" si="18"/>
        <v>743846.15384615387</v>
      </c>
      <c r="M237" s="4">
        <f t="shared" si="19"/>
        <v>1019291520.3076923</v>
      </c>
    </row>
    <row r="238" spans="1:13" x14ac:dyDescent="0.2">
      <c r="A238" s="1">
        <v>239</v>
      </c>
      <c r="B238" s="1">
        <v>240</v>
      </c>
      <c r="C238" s="9" t="s">
        <v>551</v>
      </c>
      <c r="D238" s="2">
        <v>37900000</v>
      </c>
      <c r="E238" s="2">
        <v>13221594419</v>
      </c>
      <c r="F238" s="1">
        <v>157</v>
      </c>
      <c r="G238" t="s">
        <v>305</v>
      </c>
      <c r="H238" s="1">
        <v>2010</v>
      </c>
      <c r="I238" s="4">
        <f t="shared" si="15"/>
        <v>84213977.191082805</v>
      </c>
      <c r="J238" s="4">
        <f t="shared" si="16"/>
        <v>348.85473401055407</v>
      </c>
      <c r="K238" s="1">
        <f t="shared" si="17"/>
        <v>15</v>
      </c>
      <c r="L238" s="4">
        <f t="shared" si="18"/>
        <v>2526666.6666666665</v>
      </c>
      <c r="M238" s="4">
        <f t="shared" si="19"/>
        <v>881439627.93333328</v>
      </c>
    </row>
    <row r="239" spans="1:13" x14ac:dyDescent="0.2">
      <c r="A239" s="1">
        <v>240</v>
      </c>
      <c r="B239" s="1">
        <v>241</v>
      </c>
      <c r="C239" s="9" t="s">
        <v>552</v>
      </c>
      <c r="D239" s="2">
        <v>9250000</v>
      </c>
      <c r="E239" s="2">
        <v>13196225954</v>
      </c>
      <c r="F239" s="1">
        <v>37537</v>
      </c>
      <c r="G239" t="s">
        <v>312</v>
      </c>
      <c r="H239" s="1">
        <v>2014</v>
      </c>
      <c r="I239" s="4">
        <f t="shared" si="15"/>
        <v>351552.49364626902</v>
      </c>
      <c r="J239" s="4">
        <f t="shared" si="16"/>
        <v>1426.6190220540541</v>
      </c>
      <c r="K239" s="1">
        <f t="shared" si="17"/>
        <v>11</v>
      </c>
      <c r="L239" s="4">
        <f t="shared" si="18"/>
        <v>840909.09090909094</v>
      </c>
      <c r="M239" s="4">
        <f t="shared" si="19"/>
        <v>1199656904.909091</v>
      </c>
    </row>
    <row r="240" spans="1:13" x14ac:dyDescent="0.2">
      <c r="A240" s="1">
        <v>241</v>
      </c>
      <c r="B240" s="1">
        <v>242</v>
      </c>
      <c r="C240" s="9" t="s">
        <v>553</v>
      </c>
      <c r="D240" s="2">
        <v>20900000</v>
      </c>
      <c r="E240" s="2">
        <v>13176649526</v>
      </c>
      <c r="F240" s="1">
        <v>769</v>
      </c>
      <c r="G240" t="s">
        <v>312</v>
      </c>
      <c r="H240" s="1">
        <v>2020</v>
      </c>
      <c r="I240" s="4">
        <f t="shared" si="15"/>
        <v>17134784.819245774</v>
      </c>
      <c r="J240" s="4">
        <f t="shared" si="16"/>
        <v>630.46169980861248</v>
      </c>
      <c r="K240" s="1">
        <f t="shared" si="17"/>
        <v>5</v>
      </c>
      <c r="L240" s="4">
        <f t="shared" si="18"/>
        <v>4180000</v>
      </c>
      <c r="M240" s="4">
        <f t="shared" si="19"/>
        <v>2635329905.1999998</v>
      </c>
    </row>
    <row r="241" spans="1:13" x14ac:dyDescent="0.2">
      <c r="A241" s="1">
        <v>242</v>
      </c>
      <c r="B241" s="1">
        <v>243</v>
      </c>
      <c r="C241" s="9" t="s">
        <v>554</v>
      </c>
      <c r="D241" s="2">
        <v>19700000</v>
      </c>
      <c r="E241" s="2">
        <v>13113052398</v>
      </c>
      <c r="F241" s="1">
        <v>352</v>
      </c>
      <c r="G241" t="s">
        <v>305</v>
      </c>
      <c r="H241" s="1">
        <v>2010</v>
      </c>
      <c r="I241" s="4">
        <f t="shared" si="15"/>
        <v>37252989.767045453</v>
      </c>
      <c r="J241" s="4">
        <f t="shared" si="16"/>
        <v>665.63717756345181</v>
      </c>
      <c r="K241" s="1">
        <f t="shared" si="17"/>
        <v>15</v>
      </c>
      <c r="L241" s="4">
        <f t="shared" si="18"/>
        <v>1313333.3333333333</v>
      </c>
      <c r="M241" s="4">
        <f t="shared" si="19"/>
        <v>874203493.20000005</v>
      </c>
    </row>
    <row r="242" spans="1:13" x14ac:dyDescent="0.2">
      <c r="A242" s="1">
        <v>243</v>
      </c>
      <c r="B242" s="1">
        <v>244</v>
      </c>
      <c r="C242" s="9" t="s">
        <v>555</v>
      </c>
      <c r="D242" s="2">
        <v>14700000</v>
      </c>
      <c r="E242" s="2">
        <v>13058075071</v>
      </c>
      <c r="F242" s="1">
        <v>1203</v>
      </c>
      <c r="G242" t="s">
        <v>305</v>
      </c>
      <c r="H242" s="1">
        <v>2006</v>
      </c>
      <c r="I242" s="4">
        <f t="shared" si="15"/>
        <v>10854592.7439734</v>
      </c>
      <c r="J242" s="4">
        <f t="shared" si="16"/>
        <v>888.30442659863945</v>
      </c>
      <c r="K242" s="1">
        <f t="shared" si="17"/>
        <v>19</v>
      </c>
      <c r="L242" s="4">
        <f t="shared" si="18"/>
        <v>773684.21052631584</v>
      </c>
      <c r="M242" s="4">
        <f t="shared" si="19"/>
        <v>687267109</v>
      </c>
    </row>
    <row r="243" spans="1:13" x14ac:dyDescent="0.2">
      <c r="A243" s="1">
        <v>244</v>
      </c>
      <c r="B243" s="1">
        <v>245</v>
      </c>
      <c r="C243" s="9" t="s">
        <v>556</v>
      </c>
      <c r="D243" s="2">
        <v>20000000</v>
      </c>
      <c r="E243" s="2">
        <v>13056086166</v>
      </c>
      <c r="F243" s="1">
        <v>4089</v>
      </c>
      <c r="G243" t="s">
        <v>317</v>
      </c>
      <c r="H243" s="1">
        <v>2007</v>
      </c>
      <c r="I243" s="4">
        <f t="shared" si="15"/>
        <v>3192977.785766691</v>
      </c>
      <c r="J243" s="4">
        <f t="shared" si="16"/>
        <v>652.8043083</v>
      </c>
      <c r="K243" s="1">
        <f t="shared" si="17"/>
        <v>18</v>
      </c>
      <c r="L243" s="4">
        <f t="shared" si="18"/>
        <v>1111111.111111111</v>
      </c>
      <c r="M243" s="4">
        <f t="shared" si="19"/>
        <v>725338120.33333337</v>
      </c>
    </row>
    <row r="244" spans="1:13" x14ac:dyDescent="0.2">
      <c r="A244" s="1">
        <v>245</v>
      </c>
      <c r="B244" s="1">
        <v>246</v>
      </c>
      <c r="C244" s="9" t="s">
        <v>557</v>
      </c>
      <c r="D244" s="2">
        <v>27100000</v>
      </c>
      <c r="E244" s="2">
        <v>13052346340</v>
      </c>
      <c r="F244" s="1">
        <v>625</v>
      </c>
      <c r="G244" t="s">
        <v>305</v>
      </c>
      <c r="H244" s="1">
        <v>2008</v>
      </c>
      <c r="I244" s="4">
        <f t="shared" si="15"/>
        <v>20883754.144000001</v>
      </c>
      <c r="J244" s="4">
        <f t="shared" si="16"/>
        <v>481.63639630996312</v>
      </c>
      <c r="K244" s="1">
        <f t="shared" si="17"/>
        <v>17</v>
      </c>
      <c r="L244" s="4">
        <f t="shared" si="18"/>
        <v>1594117.6470588236</v>
      </c>
      <c r="M244" s="4">
        <f t="shared" si="19"/>
        <v>767785078.82352936</v>
      </c>
    </row>
    <row r="245" spans="1:13" x14ac:dyDescent="0.2">
      <c r="A245" s="1">
        <v>246</v>
      </c>
      <c r="B245" s="1">
        <v>247</v>
      </c>
      <c r="C245" s="9" t="s">
        <v>558</v>
      </c>
      <c r="D245" s="2">
        <v>21800000</v>
      </c>
      <c r="E245" s="2">
        <v>13051786515</v>
      </c>
      <c r="F245" s="1">
        <v>3219</v>
      </c>
      <c r="G245" t="s">
        <v>348</v>
      </c>
      <c r="H245" s="1">
        <v>2009</v>
      </c>
      <c r="I245" s="4">
        <f t="shared" si="15"/>
        <v>4054609.0447343895</v>
      </c>
      <c r="J245" s="4">
        <f t="shared" si="16"/>
        <v>598.70580344036694</v>
      </c>
      <c r="K245" s="1">
        <f t="shared" si="17"/>
        <v>16</v>
      </c>
      <c r="L245" s="4">
        <f t="shared" si="18"/>
        <v>1362500</v>
      </c>
      <c r="M245" s="4">
        <f t="shared" si="19"/>
        <v>815736657.1875</v>
      </c>
    </row>
    <row r="246" spans="1:13" x14ac:dyDescent="0.2">
      <c r="A246" s="1">
        <v>247</v>
      </c>
      <c r="B246" s="1">
        <v>248</v>
      </c>
      <c r="C246" s="9" t="s">
        <v>559</v>
      </c>
      <c r="D246" s="2">
        <v>15100000</v>
      </c>
      <c r="E246" s="2">
        <v>13009287889</v>
      </c>
      <c r="F246" s="1">
        <v>445</v>
      </c>
      <c r="G246" t="s">
        <v>317</v>
      </c>
      <c r="H246" s="1">
        <v>2020</v>
      </c>
      <c r="I246" s="4">
        <f t="shared" si="15"/>
        <v>29234354.806741573</v>
      </c>
      <c r="J246" s="4">
        <f t="shared" si="16"/>
        <v>861.5422443046358</v>
      </c>
      <c r="K246" s="1">
        <f t="shared" si="17"/>
        <v>5</v>
      </c>
      <c r="L246" s="4">
        <f t="shared" si="18"/>
        <v>3020000</v>
      </c>
      <c r="M246" s="4">
        <f t="shared" si="19"/>
        <v>2601857577.8000002</v>
      </c>
    </row>
    <row r="247" spans="1:13" x14ac:dyDescent="0.2">
      <c r="A247" s="1">
        <v>248</v>
      </c>
      <c r="B247" s="1">
        <v>249</v>
      </c>
      <c r="C247" s="9" t="s">
        <v>560</v>
      </c>
      <c r="D247" s="2">
        <v>9520000</v>
      </c>
      <c r="E247" s="2">
        <v>12981801302</v>
      </c>
      <c r="F247" s="1">
        <v>3337</v>
      </c>
      <c r="G247" t="s">
        <v>315</v>
      </c>
      <c r="H247" s="1">
        <v>2009</v>
      </c>
      <c r="I247" s="4">
        <f t="shared" si="15"/>
        <v>3890261.103386275</v>
      </c>
      <c r="J247" s="4">
        <f t="shared" si="16"/>
        <v>1363.6345905462185</v>
      </c>
      <c r="K247" s="1">
        <f t="shared" si="17"/>
        <v>16</v>
      </c>
      <c r="L247" s="4">
        <f t="shared" si="18"/>
        <v>595000</v>
      </c>
      <c r="M247" s="4">
        <f t="shared" si="19"/>
        <v>811362581.375</v>
      </c>
    </row>
    <row r="248" spans="1:13" x14ac:dyDescent="0.2">
      <c r="A248" s="1">
        <v>249</v>
      </c>
      <c r="B248" s="1">
        <v>250</v>
      </c>
      <c r="C248" s="9" t="s">
        <v>561</v>
      </c>
      <c r="D248" s="2">
        <v>15700000</v>
      </c>
      <c r="E248" s="2">
        <v>12981156477</v>
      </c>
      <c r="F248" s="1">
        <v>10037</v>
      </c>
      <c r="G248" t="s">
        <v>309</v>
      </c>
      <c r="H248" s="1">
        <v>2011</v>
      </c>
      <c r="I248" s="4">
        <f t="shared" si="15"/>
        <v>1293330.3254956661</v>
      </c>
      <c r="J248" s="4">
        <f t="shared" si="16"/>
        <v>826.82525331210195</v>
      </c>
      <c r="K248" s="1">
        <f t="shared" si="17"/>
        <v>14</v>
      </c>
      <c r="L248" s="4">
        <f t="shared" si="18"/>
        <v>1121428.5714285714</v>
      </c>
      <c r="M248" s="4">
        <f t="shared" si="19"/>
        <v>927225462.64285719</v>
      </c>
    </row>
    <row r="249" spans="1:13" x14ac:dyDescent="0.2">
      <c r="A249" s="1">
        <v>250</v>
      </c>
      <c r="B249" s="1">
        <v>251</v>
      </c>
      <c r="C249" s="9" t="s">
        <v>562</v>
      </c>
      <c r="D249" s="2">
        <v>8980000</v>
      </c>
      <c r="E249" s="2">
        <v>12979564197</v>
      </c>
      <c r="F249" s="1">
        <v>204</v>
      </c>
      <c r="G249" t="s">
        <v>305</v>
      </c>
      <c r="H249" s="1">
        <v>2009</v>
      </c>
      <c r="I249" s="4">
        <f t="shared" si="15"/>
        <v>63625314.691176474</v>
      </c>
      <c r="J249" s="4">
        <f t="shared" si="16"/>
        <v>1445.385768040089</v>
      </c>
      <c r="K249" s="1">
        <f t="shared" si="17"/>
        <v>16</v>
      </c>
      <c r="L249" s="4">
        <f t="shared" si="18"/>
        <v>561250</v>
      </c>
      <c r="M249" s="4">
        <f t="shared" si="19"/>
        <v>811222762.3125</v>
      </c>
    </row>
    <row r="250" spans="1:13" x14ac:dyDescent="0.2">
      <c r="A250" s="1">
        <v>251</v>
      </c>
      <c r="B250" s="1">
        <v>252</v>
      </c>
      <c r="C250" s="9" t="s">
        <v>563</v>
      </c>
      <c r="D250" s="2">
        <v>47400000</v>
      </c>
      <c r="E250" s="2">
        <v>12975261721</v>
      </c>
      <c r="F250" s="1">
        <v>51</v>
      </c>
      <c r="G250" t="s">
        <v>305</v>
      </c>
      <c r="H250" s="1">
        <v>2013</v>
      </c>
      <c r="I250" s="4">
        <f t="shared" si="15"/>
        <v>254416896.49019608</v>
      </c>
      <c r="J250" s="4">
        <f t="shared" si="16"/>
        <v>273.73969875527428</v>
      </c>
      <c r="K250" s="1">
        <f t="shared" si="17"/>
        <v>12</v>
      </c>
      <c r="L250" s="4">
        <f t="shared" si="18"/>
        <v>3950000</v>
      </c>
      <c r="M250" s="4">
        <f t="shared" si="19"/>
        <v>1081271810.0833333</v>
      </c>
    </row>
    <row r="251" spans="1:13" x14ac:dyDescent="0.2">
      <c r="A251" s="1">
        <v>252</v>
      </c>
      <c r="B251" s="1">
        <v>253</v>
      </c>
      <c r="C251" s="9" t="s">
        <v>564</v>
      </c>
      <c r="D251" s="2">
        <v>20600000</v>
      </c>
      <c r="E251" s="2">
        <v>12969612106</v>
      </c>
      <c r="F251" s="1">
        <v>42560</v>
      </c>
      <c r="G251" t="s">
        <v>317</v>
      </c>
      <c r="H251" s="1">
        <v>2009</v>
      </c>
      <c r="I251" s="4">
        <f t="shared" si="15"/>
        <v>304737.12655075185</v>
      </c>
      <c r="J251" s="4">
        <f t="shared" si="16"/>
        <v>629.59282067961169</v>
      </c>
      <c r="K251" s="1">
        <f t="shared" si="17"/>
        <v>16</v>
      </c>
      <c r="L251" s="4">
        <f t="shared" si="18"/>
        <v>1287500</v>
      </c>
      <c r="M251" s="4">
        <f t="shared" si="19"/>
        <v>810600756.625</v>
      </c>
    </row>
    <row r="252" spans="1:13" x14ac:dyDescent="0.2">
      <c r="A252" s="1">
        <v>254</v>
      </c>
      <c r="B252" s="1">
        <v>255</v>
      </c>
      <c r="C252" s="9" t="s">
        <v>565</v>
      </c>
      <c r="D252" s="2">
        <v>22300000</v>
      </c>
      <c r="E252" s="2">
        <v>12924915362</v>
      </c>
      <c r="F252" s="1">
        <v>169</v>
      </c>
      <c r="G252" t="s">
        <v>305</v>
      </c>
      <c r="H252" s="1">
        <v>2007</v>
      </c>
      <c r="I252" s="4">
        <f t="shared" si="15"/>
        <v>76478789.124260351</v>
      </c>
      <c r="J252" s="4">
        <f t="shared" si="16"/>
        <v>579.5926171300448</v>
      </c>
      <c r="K252" s="1">
        <f t="shared" si="17"/>
        <v>18</v>
      </c>
      <c r="L252" s="4">
        <f t="shared" si="18"/>
        <v>1238888.888888889</v>
      </c>
      <c r="M252" s="4">
        <f t="shared" si="19"/>
        <v>718050853.44444442</v>
      </c>
    </row>
    <row r="253" spans="1:13" x14ac:dyDescent="0.2">
      <c r="A253" s="1">
        <v>255</v>
      </c>
      <c r="B253" s="1">
        <v>256</v>
      </c>
      <c r="C253" s="9" t="s">
        <v>566</v>
      </c>
      <c r="D253" s="2">
        <v>16100000</v>
      </c>
      <c r="E253" s="2">
        <v>12906569229</v>
      </c>
      <c r="F253" s="1">
        <v>66131</v>
      </c>
      <c r="G253" t="s">
        <v>317</v>
      </c>
      <c r="H253" s="1">
        <v>2015</v>
      </c>
      <c r="I253" s="4">
        <f t="shared" si="15"/>
        <v>195166.7028927432</v>
      </c>
      <c r="J253" s="4">
        <f t="shared" si="16"/>
        <v>801.65026267080748</v>
      </c>
      <c r="K253" s="1">
        <f t="shared" si="17"/>
        <v>10</v>
      </c>
      <c r="L253" s="4">
        <f t="shared" si="18"/>
        <v>1610000</v>
      </c>
      <c r="M253" s="4">
        <f t="shared" si="19"/>
        <v>1290656922.9000001</v>
      </c>
    </row>
    <row r="254" spans="1:13" x14ac:dyDescent="0.2">
      <c r="A254" s="1">
        <v>256</v>
      </c>
      <c r="B254" s="1">
        <v>257</v>
      </c>
      <c r="C254" s="9" t="s">
        <v>567</v>
      </c>
      <c r="D254" s="2">
        <v>13600000</v>
      </c>
      <c r="E254" s="2">
        <v>12903392102</v>
      </c>
      <c r="F254" s="1">
        <v>8662</v>
      </c>
      <c r="G254" t="s">
        <v>312</v>
      </c>
      <c r="H254" s="1">
        <v>2015</v>
      </c>
      <c r="I254" s="4">
        <f t="shared" si="15"/>
        <v>1489655.0567998153</v>
      </c>
      <c r="J254" s="4">
        <f t="shared" si="16"/>
        <v>948.77883102941178</v>
      </c>
      <c r="K254" s="1">
        <f t="shared" si="17"/>
        <v>10</v>
      </c>
      <c r="L254" s="4">
        <f t="shared" si="18"/>
        <v>1360000</v>
      </c>
      <c r="M254" s="4">
        <f t="shared" si="19"/>
        <v>1290339210.2</v>
      </c>
    </row>
    <row r="255" spans="1:13" x14ac:dyDescent="0.2">
      <c r="A255" s="1">
        <v>257</v>
      </c>
      <c r="B255" s="1">
        <v>258</v>
      </c>
      <c r="C255" s="9" t="s">
        <v>568</v>
      </c>
      <c r="D255" s="2">
        <v>19000000</v>
      </c>
      <c r="E255" s="2">
        <v>12902883527</v>
      </c>
      <c r="F255" s="1">
        <v>6419</v>
      </c>
      <c r="G255" t="s">
        <v>317</v>
      </c>
      <c r="H255" s="1">
        <v>2006</v>
      </c>
      <c r="I255" s="4">
        <f t="shared" si="15"/>
        <v>2010108.0428415642</v>
      </c>
      <c r="J255" s="4">
        <f t="shared" si="16"/>
        <v>679.09913300000005</v>
      </c>
      <c r="K255" s="1">
        <f t="shared" si="17"/>
        <v>19</v>
      </c>
      <c r="L255" s="4">
        <f t="shared" si="18"/>
        <v>1000000</v>
      </c>
      <c r="M255" s="4">
        <f t="shared" si="19"/>
        <v>679099133</v>
      </c>
    </row>
    <row r="256" spans="1:13" x14ac:dyDescent="0.2">
      <c r="A256" s="1">
        <v>258</v>
      </c>
      <c r="B256" s="1">
        <v>259</v>
      </c>
      <c r="C256" s="9" t="s">
        <v>569</v>
      </c>
      <c r="D256" s="2">
        <v>21500000</v>
      </c>
      <c r="E256" s="2">
        <v>12893925588</v>
      </c>
      <c r="F256" s="1">
        <v>4311</v>
      </c>
      <c r="G256" t="s">
        <v>317</v>
      </c>
      <c r="H256" s="1">
        <v>2020</v>
      </c>
      <c r="I256" s="4">
        <f t="shared" si="15"/>
        <v>2990936.1141266529</v>
      </c>
      <c r="J256" s="4">
        <f t="shared" si="16"/>
        <v>599.71746920930229</v>
      </c>
      <c r="K256" s="1">
        <f t="shared" si="17"/>
        <v>5</v>
      </c>
      <c r="L256" s="4">
        <f t="shared" si="18"/>
        <v>4300000</v>
      </c>
      <c r="M256" s="4">
        <f t="shared" si="19"/>
        <v>2578785117.5999999</v>
      </c>
    </row>
    <row r="257" spans="1:13" x14ac:dyDescent="0.2">
      <c r="A257" s="1">
        <v>259</v>
      </c>
      <c r="B257" s="1">
        <v>260</v>
      </c>
      <c r="C257" s="9" t="s">
        <v>570</v>
      </c>
      <c r="D257" s="2">
        <v>31700000</v>
      </c>
      <c r="E257" s="2">
        <v>12889926707</v>
      </c>
      <c r="F257" s="1">
        <v>11800</v>
      </c>
      <c r="G257" t="s">
        <v>348</v>
      </c>
      <c r="H257" s="1">
        <v>2012</v>
      </c>
      <c r="I257" s="4">
        <f t="shared" si="15"/>
        <v>1092366.6700847459</v>
      </c>
      <c r="J257" s="4">
        <f t="shared" si="16"/>
        <v>406.62229359621449</v>
      </c>
      <c r="K257" s="1">
        <f t="shared" si="17"/>
        <v>13</v>
      </c>
      <c r="L257" s="4">
        <f t="shared" si="18"/>
        <v>2438461.5384615385</v>
      </c>
      <c r="M257" s="4">
        <f t="shared" si="19"/>
        <v>991532823.61538458</v>
      </c>
    </row>
    <row r="258" spans="1:13" x14ac:dyDescent="0.2">
      <c r="A258" s="1">
        <v>260</v>
      </c>
      <c r="B258" s="1">
        <v>261</v>
      </c>
      <c r="C258" s="9" t="s">
        <v>571</v>
      </c>
      <c r="D258" s="2">
        <v>18400000</v>
      </c>
      <c r="E258" s="2">
        <v>12758281340</v>
      </c>
      <c r="F258" s="1">
        <v>16954</v>
      </c>
      <c r="G258" t="s">
        <v>309</v>
      </c>
      <c r="H258" s="1">
        <v>2013</v>
      </c>
      <c r="I258" s="4">
        <f t="shared" si="15"/>
        <v>752523.37737407105</v>
      </c>
      <c r="J258" s="4">
        <f t="shared" si="16"/>
        <v>693.38485543478259</v>
      </c>
      <c r="K258" s="1">
        <f t="shared" si="17"/>
        <v>12</v>
      </c>
      <c r="L258" s="4">
        <f t="shared" si="18"/>
        <v>1533333.3333333333</v>
      </c>
      <c r="M258" s="4">
        <f t="shared" si="19"/>
        <v>1063190111.6666666</v>
      </c>
    </row>
    <row r="259" spans="1:13" x14ac:dyDescent="0.2">
      <c r="A259" s="1">
        <v>261</v>
      </c>
      <c r="B259" s="1">
        <v>262</v>
      </c>
      <c r="C259" s="9" t="s">
        <v>572</v>
      </c>
      <c r="D259" s="2">
        <v>22300000</v>
      </c>
      <c r="E259" s="2">
        <v>12675495179</v>
      </c>
      <c r="F259" s="1">
        <v>1122</v>
      </c>
      <c r="G259" t="s">
        <v>307</v>
      </c>
      <c r="H259" s="1">
        <v>2018</v>
      </c>
      <c r="I259" s="4">
        <f t="shared" ref="I259:I297" si="20">E259/F259</f>
        <v>11297232.779857397</v>
      </c>
      <c r="J259" s="4">
        <f t="shared" ref="J259:J297" si="21">E259/D259</f>
        <v>568.40785556053811</v>
      </c>
      <c r="K259" s="1">
        <f t="shared" ref="K259:K297" si="22">(2025)-H259</f>
        <v>7</v>
      </c>
      <c r="L259" s="4">
        <f t="shared" ref="L259:L297" si="23">D259/K259</f>
        <v>3185714.2857142859</v>
      </c>
      <c r="M259" s="4">
        <f t="shared" ref="M259:M297" si="24">E259/K259</f>
        <v>1810785025.5714285</v>
      </c>
    </row>
    <row r="260" spans="1:13" x14ac:dyDescent="0.2">
      <c r="A260" s="1">
        <v>262</v>
      </c>
      <c r="B260" s="1">
        <v>263</v>
      </c>
      <c r="C260" s="9" t="s">
        <v>573</v>
      </c>
      <c r="D260" s="2">
        <v>21400000</v>
      </c>
      <c r="E260" s="2">
        <v>12630830484</v>
      </c>
      <c r="F260" s="1">
        <v>3634</v>
      </c>
      <c r="G260" t="s">
        <v>309</v>
      </c>
      <c r="H260" s="1">
        <v>2013</v>
      </c>
      <c r="I260" s="4">
        <f t="shared" si="20"/>
        <v>3475737.6125481562</v>
      </c>
      <c r="J260" s="4">
        <f t="shared" si="21"/>
        <v>590.22572355140187</v>
      </c>
      <c r="K260" s="1">
        <f t="shared" si="22"/>
        <v>12</v>
      </c>
      <c r="L260" s="4">
        <f t="shared" si="23"/>
        <v>1783333.3333333333</v>
      </c>
      <c r="M260" s="4">
        <f t="shared" si="24"/>
        <v>1052569207</v>
      </c>
    </row>
    <row r="261" spans="1:13" x14ac:dyDescent="0.2">
      <c r="A261" s="1">
        <v>263</v>
      </c>
      <c r="B261" s="1">
        <v>264</v>
      </c>
      <c r="C261" s="9" t="s">
        <v>574</v>
      </c>
      <c r="D261" s="2">
        <v>20000000</v>
      </c>
      <c r="E261" s="2">
        <v>12626456017</v>
      </c>
      <c r="F261" s="1">
        <v>598</v>
      </c>
      <c r="G261" t="s">
        <v>305</v>
      </c>
      <c r="H261" s="1">
        <v>2006</v>
      </c>
      <c r="I261" s="4">
        <f t="shared" si="20"/>
        <v>21114474.944816053</v>
      </c>
      <c r="J261" s="4">
        <f t="shared" si="21"/>
        <v>631.32280085000002</v>
      </c>
      <c r="K261" s="1">
        <f t="shared" si="22"/>
        <v>19</v>
      </c>
      <c r="L261" s="4">
        <f t="shared" si="23"/>
        <v>1052631.5789473683</v>
      </c>
      <c r="M261" s="4">
        <f t="shared" si="24"/>
        <v>664550316.68421054</v>
      </c>
    </row>
    <row r="262" spans="1:13" x14ac:dyDescent="0.2">
      <c r="A262" s="1">
        <v>264</v>
      </c>
      <c r="B262" s="1">
        <v>265</v>
      </c>
      <c r="C262" s="9" t="s">
        <v>575</v>
      </c>
      <c r="D262" s="2">
        <v>22500000</v>
      </c>
      <c r="E262" s="2">
        <v>12611329246</v>
      </c>
      <c r="F262" s="1">
        <v>22118</v>
      </c>
      <c r="G262" t="s">
        <v>305</v>
      </c>
      <c r="H262" s="1">
        <v>2014</v>
      </c>
      <c r="I262" s="4">
        <f t="shared" si="20"/>
        <v>570183.9789311873</v>
      </c>
      <c r="J262" s="4">
        <f t="shared" si="21"/>
        <v>560.50352204444448</v>
      </c>
      <c r="K262" s="1">
        <f t="shared" si="22"/>
        <v>11</v>
      </c>
      <c r="L262" s="4">
        <f t="shared" si="23"/>
        <v>2045454.5454545454</v>
      </c>
      <c r="M262" s="4">
        <f t="shared" si="24"/>
        <v>1146484476.909091</v>
      </c>
    </row>
    <row r="263" spans="1:13" x14ac:dyDescent="0.2">
      <c r="A263" s="1">
        <v>265</v>
      </c>
      <c r="B263" s="1">
        <v>266</v>
      </c>
      <c r="C263" s="9" t="s">
        <v>576</v>
      </c>
      <c r="D263" s="2">
        <v>7610000</v>
      </c>
      <c r="E263" s="2">
        <v>12528044071</v>
      </c>
      <c r="F263" s="1">
        <v>2737</v>
      </c>
      <c r="G263" t="s">
        <v>317</v>
      </c>
      <c r="H263" s="1">
        <v>2012</v>
      </c>
      <c r="I263" s="4">
        <f t="shared" si="20"/>
        <v>4577290.4899525028</v>
      </c>
      <c r="J263" s="4">
        <f t="shared" si="21"/>
        <v>1646.2607189224705</v>
      </c>
      <c r="K263" s="1">
        <f t="shared" si="22"/>
        <v>13</v>
      </c>
      <c r="L263" s="4">
        <f t="shared" si="23"/>
        <v>585384.61538461538</v>
      </c>
      <c r="M263" s="4">
        <f t="shared" si="24"/>
        <v>963695697.76923072</v>
      </c>
    </row>
    <row r="264" spans="1:13" x14ac:dyDescent="0.2">
      <c r="A264" s="1">
        <v>266</v>
      </c>
      <c r="B264" s="1">
        <v>267</v>
      </c>
      <c r="C264" s="9" t="s">
        <v>577</v>
      </c>
      <c r="D264" s="2">
        <v>12400000</v>
      </c>
      <c r="E264" s="2">
        <v>12464867813</v>
      </c>
      <c r="F264" s="1">
        <v>4382</v>
      </c>
      <c r="G264" t="s">
        <v>305</v>
      </c>
      <c r="H264" s="1">
        <v>2007</v>
      </c>
      <c r="I264" s="4">
        <f t="shared" si="20"/>
        <v>2844561.3448197171</v>
      </c>
      <c r="J264" s="4">
        <f t="shared" si="21"/>
        <v>1005.2312752419355</v>
      </c>
      <c r="K264" s="1">
        <f t="shared" si="22"/>
        <v>18</v>
      </c>
      <c r="L264" s="4">
        <f t="shared" si="23"/>
        <v>688888.88888888888</v>
      </c>
      <c r="M264" s="4">
        <f t="shared" si="24"/>
        <v>692492656.27777779</v>
      </c>
    </row>
    <row r="265" spans="1:13" x14ac:dyDescent="0.2">
      <c r="A265" s="1">
        <v>267</v>
      </c>
      <c r="B265" s="1">
        <v>268</v>
      </c>
      <c r="C265" s="9" t="s">
        <v>578</v>
      </c>
      <c r="D265" s="2">
        <v>29800000</v>
      </c>
      <c r="E265" s="2">
        <v>12386316820</v>
      </c>
      <c r="F265" s="1">
        <v>133</v>
      </c>
      <c r="G265" t="s">
        <v>305</v>
      </c>
      <c r="H265" s="1">
        <v>2011</v>
      </c>
      <c r="I265" s="4">
        <f t="shared" si="20"/>
        <v>93130201.654135332</v>
      </c>
      <c r="J265" s="4">
        <f t="shared" si="21"/>
        <v>415.64821543624163</v>
      </c>
      <c r="K265" s="1">
        <f t="shared" si="22"/>
        <v>14</v>
      </c>
      <c r="L265" s="4">
        <f t="shared" si="23"/>
        <v>2128571.4285714286</v>
      </c>
      <c r="M265" s="4">
        <f t="shared" si="24"/>
        <v>884736915.71428573</v>
      </c>
    </row>
    <row r="266" spans="1:13" x14ac:dyDescent="0.2">
      <c r="A266" s="1">
        <v>268</v>
      </c>
      <c r="B266" s="1">
        <v>269</v>
      </c>
      <c r="C266" s="9" t="s">
        <v>579</v>
      </c>
      <c r="D266" s="2">
        <v>42900000</v>
      </c>
      <c r="E266" s="2">
        <v>12376238565</v>
      </c>
      <c r="F266" s="1">
        <v>366</v>
      </c>
      <c r="G266" t="s">
        <v>305</v>
      </c>
      <c r="H266" s="1">
        <v>2012</v>
      </c>
      <c r="I266" s="4">
        <f t="shared" si="20"/>
        <v>33814859.467213117</v>
      </c>
      <c r="J266" s="4">
        <f t="shared" si="21"/>
        <v>288.49040944055946</v>
      </c>
      <c r="K266" s="1">
        <f t="shared" si="22"/>
        <v>13</v>
      </c>
      <c r="L266" s="4">
        <f t="shared" si="23"/>
        <v>3300000</v>
      </c>
      <c r="M266" s="4">
        <f t="shared" si="24"/>
        <v>952018351.15384614</v>
      </c>
    </row>
    <row r="267" spans="1:13" x14ac:dyDescent="0.2">
      <c r="A267" s="1">
        <v>269</v>
      </c>
      <c r="B267" s="1">
        <v>270</v>
      </c>
      <c r="C267" s="9" t="s">
        <v>580</v>
      </c>
      <c r="D267" s="2">
        <v>14100000</v>
      </c>
      <c r="E267" s="2">
        <v>12373854954</v>
      </c>
      <c r="F267" s="1">
        <v>77308</v>
      </c>
      <c r="G267" t="s">
        <v>385</v>
      </c>
      <c r="H267" s="1">
        <v>2006</v>
      </c>
      <c r="I267" s="4">
        <f t="shared" si="20"/>
        <v>160059.17827391732</v>
      </c>
      <c r="J267" s="4">
        <f t="shared" si="21"/>
        <v>877.57836553191487</v>
      </c>
      <c r="K267" s="1">
        <f t="shared" si="22"/>
        <v>19</v>
      </c>
      <c r="L267" s="4">
        <f t="shared" si="23"/>
        <v>742105.26315789472</v>
      </c>
      <c r="M267" s="4">
        <f t="shared" si="24"/>
        <v>651255523.89473689</v>
      </c>
    </row>
    <row r="268" spans="1:13" x14ac:dyDescent="0.2">
      <c r="A268" s="1">
        <v>270</v>
      </c>
      <c r="B268" s="1">
        <v>271</v>
      </c>
      <c r="C268" s="9" t="s">
        <v>581</v>
      </c>
      <c r="D268" s="2">
        <v>32500000</v>
      </c>
      <c r="E268" s="2">
        <v>12371602129</v>
      </c>
      <c r="F268" s="1">
        <v>188</v>
      </c>
      <c r="G268" t="s">
        <v>309</v>
      </c>
      <c r="H268" s="1">
        <v>2008</v>
      </c>
      <c r="I268" s="4">
        <f t="shared" si="20"/>
        <v>65806394.30319149</v>
      </c>
      <c r="J268" s="4">
        <f t="shared" si="21"/>
        <v>380.66468089230767</v>
      </c>
      <c r="K268" s="1">
        <f t="shared" si="22"/>
        <v>17</v>
      </c>
      <c r="L268" s="4">
        <f t="shared" si="23"/>
        <v>1911764.705882353</v>
      </c>
      <c r="M268" s="4">
        <f t="shared" si="24"/>
        <v>727741301.70588231</v>
      </c>
    </row>
    <row r="269" spans="1:13" x14ac:dyDescent="0.2">
      <c r="A269" s="1">
        <v>271</v>
      </c>
      <c r="B269" s="1">
        <v>272</v>
      </c>
      <c r="C269" s="9" t="s">
        <v>582</v>
      </c>
      <c r="D269" s="2">
        <v>26300000</v>
      </c>
      <c r="E269" s="2">
        <v>12367072234</v>
      </c>
      <c r="F269" s="1">
        <v>963</v>
      </c>
      <c r="G269" t="s">
        <v>309</v>
      </c>
      <c r="H269" s="1">
        <v>2016</v>
      </c>
      <c r="I269" s="4">
        <f t="shared" si="20"/>
        <v>12842234.926272066</v>
      </c>
      <c r="J269" s="4">
        <f t="shared" si="21"/>
        <v>470.23088342205324</v>
      </c>
      <c r="K269" s="1">
        <f t="shared" si="22"/>
        <v>9</v>
      </c>
      <c r="L269" s="4">
        <f t="shared" si="23"/>
        <v>2922222.222222222</v>
      </c>
      <c r="M269" s="4">
        <f t="shared" si="24"/>
        <v>1374119137.1111112</v>
      </c>
    </row>
    <row r="270" spans="1:13" x14ac:dyDescent="0.2">
      <c r="A270" s="1">
        <v>272</v>
      </c>
      <c r="B270" s="1">
        <v>273</v>
      </c>
      <c r="C270" s="9" t="s">
        <v>583</v>
      </c>
      <c r="D270" s="2">
        <v>33800000</v>
      </c>
      <c r="E270" s="2">
        <v>12326155433</v>
      </c>
      <c r="F270" s="1">
        <v>630</v>
      </c>
      <c r="G270" t="s">
        <v>305</v>
      </c>
      <c r="H270" s="1">
        <v>2016</v>
      </c>
      <c r="I270" s="4">
        <f t="shared" si="20"/>
        <v>19565326.084126983</v>
      </c>
      <c r="J270" s="4">
        <f t="shared" si="21"/>
        <v>364.6791548224852</v>
      </c>
      <c r="K270" s="1">
        <f t="shared" si="22"/>
        <v>9</v>
      </c>
      <c r="L270" s="4">
        <f t="shared" si="23"/>
        <v>3755555.5555555555</v>
      </c>
      <c r="M270" s="4">
        <f t="shared" si="24"/>
        <v>1369572825.8888888</v>
      </c>
    </row>
    <row r="271" spans="1:13" x14ac:dyDescent="0.2">
      <c r="A271" s="1">
        <v>273</v>
      </c>
      <c r="B271" s="1">
        <v>274</v>
      </c>
      <c r="C271" s="9" t="s">
        <v>584</v>
      </c>
      <c r="D271" s="2">
        <v>12200000</v>
      </c>
      <c r="E271" s="2">
        <v>12319098703</v>
      </c>
      <c r="F271" s="1">
        <v>590</v>
      </c>
      <c r="G271" t="s">
        <v>317</v>
      </c>
      <c r="H271" s="1">
        <v>2015</v>
      </c>
      <c r="I271" s="4">
        <f t="shared" si="20"/>
        <v>20879828.310169492</v>
      </c>
      <c r="J271" s="4">
        <f t="shared" si="21"/>
        <v>1009.7621887704918</v>
      </c>
      <c r="K271" s="1">
        <f t="shared" si="22"/>
        <v>10</v>
      </c>
      <c r="L271" s="4">
        <f t="shared" si="23"/>
        <v>1220000</v>
      </c>
      <c r="M271" s="4">
        <f t="shared" si="24"/>
        <v>1231909870.3</v>
      </c>
    </row>
    <row r="272" spans="1:13" x14ac:dyDescent="0.2">
      <c r="A272" s="1">
        <v>274</v>
      </c>
      <c r="B272" s="1">
        <v>275</v>
      </c>
      <c r="C272" s="9" t="s">
        <v>585</v>
      </c>
      <c r="D272" s="2">
        <v>12400000</v>
      </c>
      <c r="E272" s="2">
        <v>12161624272</v>
      </c>
      <c r="F272" s="1">
        <v>2786</v>
      </c>
      <c r="G272" t="s">
        <v>312</v>
      </c>
      <c r="H272" s="1">
        <v>2021</v>
      </c>
      <c r="I272" s="4">
        <f t="shared" si="20"/>
        <v>4365263.5577889448</v>
      </c>
      <c r="J272" s="4">
        <f t="shared" si="21"/>
        <v>980.77615096774196</v>
      </c>
      <c r="K272" s="1">
        <f t="shared" si="22"/>
        <v>4</v>
      </c>
      <c r="L272" s="4">
        <f t="shared" si="23"/>
        <v>3100000</v>
      </c>
      <c r="M272" s="4">
        <f t="shared" si="24"/>
        <v>3040406068</v>
      </c>
    </row>
    <row r="273" spans="1:13" x14ac:dyDescent="0.2">
      <c r="A273" s="1">
        <v>275</v>
      </c>
      <c r="B273" s="1">
        <v>276</v>
      </c>
      <c r="C273" s="9" t="s">
        <v>586</v>
      </c>
      <c r="D273" s="2">
        <v>13600000</v>
      </c>
      <c r="E273" s="2">
        <v>12097238674</v>
      </c>
      <c r="F273" s="1">
        <v>1544</v>
      </c>
      <c r="G273" t="s">
        <v>305</v>
      </c>
      <c r="H273" s="1">
        <v>2006</v>
      </c>
      <c r="I273" s="4">
        <f t="shared" si="20"/>
        <v>7834999.1411917098</v>
      </c>
      <c r="J273" s="4">
        <f t="shared" si="21"/>
        <v>889.50284367647055</v>
      </c>
      <c r="K273" s="1">
        <f t="shared" si="22"/>
        <v>19</v>
      </c>
      <c r="L273" s="4">
        <f t="shared" si="23"/>
        <v>715789.47368421056</v>
      </c>
      <c r="M273" s="4">
        <f t="shared" si="24"/>
        <v>636696772.31578946</v>
      </c>
    </row>
    <row r="274" spans="1:13" x14ac:dyDescent="0.2">
      <c r="A274" s="1">
        <v>276</v>
      </c>
      <c r="B274" s="1">
        <v>277</v>
      </c>
      <c r="C274" s="9" t="s">
        <v>587</v>
      </c>
      <c r="D274" s="2">
        <v>16700000</v>
      </c>
      <c r="E274" s="2">
        <v>12078065051</v>
      </c>
      <c r="F274" s="1">
        <v>104717</v>
      </c>
      <c r="G274" t="s">
        <v>317</v>
      </c>
      <c r="H274" s="1">
        <v>2014</v>
      </c>
      <c r="I274" s="4">
        <f t="shared" si="20"/>
        <v>115340.05988521443</v>
      </c>
      <c r="J274" s="4">
        <f t="shared" si="21"/>
        <v>723.2374282035928</v>
      </c>
      <c r="K274" s="1">
        <f t="shared" si="22"/>
        <v>11</v>
      </c>
      <c r="L274" s="4">
        <f t="shared" si="23"/>
        <v>1518181.8181818181</v>
      </c>
      <c r="M274" s="4">
        <f t="shared" si="24"/>
        <v>1098005913.7272727</v>
      </c>
    </row>
    <row r="275" spans="1:13" x14ac:dyDescent="0.2">
      <c r="A275" s="1">
        <v>277</v>
      </c>
      <c r="B275" s="1">
        <v>278</v>
      </c>
      <c r="C275" s="9" t="s">
        <v>588</v>
      </c>
      <c r="D275" s="2">
        <v>16100000</v>
      </c>
      <c r="E275" s="2">
        <v>12071886355</v>
      </c>
      <c r="F275" s="1">
        <v>335</v>
      </c>
      <c r="G275" t="s">
        <v>305</v>
      </c>
      <c r="H275" s="1">
        <v>2006</v>
      </c>
      <c r="I275" s="4">
        <f t="shared" si="20"/>
        <v>36035481.656716421</v>
      </c>
      <c r="J275" s="4">
        <f t="shared" si="21"/>
        <v>749.80660590062109</v>
      </c>
      <c r="K275" s="1">
        <f t="shared" si="22"/>
        <v>19</v>
      </c>
      <c r="L275" s="4">
        <f t="shared" si="23"/>
        <v>847368.42105263157</v>
      </c>
      <c r="M275" s="4">
        <f t="shared" si="24"/>
        <v>635362439.73684216</v>
      </c>
    </row>
    <row r="276" spans="1:13" x14ac:dyDescent="0.2">
      <c r="A276" s="1">
        <v>278</v>
      </c>
      <c r="B276" s="1">
        <v>279</v>
      </c>
      <c r="C276" s="9" t="s">
        <v>589</v>
      </c>
      <c r="D276" s="2">
        <v>18600000</v>
      </c>
      <c r="E276" s="2">
        <v>12030471541</v>
      </c>
      <c r="F276" s="1">
        <v>474</v>
      </c>
      <c r="G276" t="s">
        <v>317</v>
      </c>
      <c r="H276" s="1">
        <v>2015</v>
      </c>
      <c r="I276" s="4">
        <f t="shared" si="20"/>
        <v>25380741.647679325</v>
      </c>
      <c r="J276" s="4">
        <f t="shared" si="21"/>
        <v>646.79954521505374</v>
      </c>
      <c r="K276" s="1">
        <f t="shared" si="22"/>
        <v>10</v>
      </c>
      <c r="L276" s="4">
        <f t="shared" si="23"/>
        <v>1860000</v>
      </c>
      <c r="M276" s="4">
        <f t="shared" si="24"/>
        <v>1203047154.0999999</v>
      </c>
    </row>
    <row r="277" spans="1:13" x14ac:dyDescent="0.2">
      <c r="A277" s="1">
        <v>279</v>
      </c>
      <c r="B277" s="1">
        <v>280</v>
      </c>
      <c r="C277" s="9" t="s">
        <v>590</v>
      </c>
      <c r="D277" s="2">
        <v>23400000</v>
      </c>
      <c r="E277" s="2">
        <v>12020712027</v>
      </c>
      <c r="F277" s="1">
        <v>65623</v>
      </c>
      <c r="G277" t="s">
        <v>305</v>
      </c>
      <c r="H277" s="1">
        <v>2013</v>
      </c>
      <c r="I277" s="4">
        <f t="shared" si="20"/>
        <v>183178.33727504077</v>
      </c>
      <c r="J277" s="4">
        <f t="shared" si="21"/>
        <v>513.7056421794872</v>
      </c>
      <c r="K277" s="1">
        <f t="shared" si="22"/>
        <v>12</v>
      </c>
      <c r="L277" s="4">
        <f t="shared" si="23"/>
        <v>1950000</v>
      </c>
      <c r="M277" s="4">
        <f t="shared" si="24"/>
        <v>1001726002.25</v>
      </c>
    </row>
    <row r="278" spans="1:13" x14ac:dyDescent="0.2">
      <c r="A278" s="1">
        <v>280</v>
      </c>
      <c r="B278" s="1">
        <v>281</v>
      </c>
      <c r="C278" s="9" t="s">
        <v>591</v>
      </c>
      <c r="D278" s="2">
        <v>15100000</v>
      </c>
      <c r="E278" s="2">
        <v>12018947879</v>
      </c>
      <c r="F278" s="1">
        <v>52</v>
      </c>
      <c r="G278" t="s">
        <v>305</v>
      </c>
      <c r="H278" s="1">
        <v>2009</v>
      </c>
      <c r="I278" s="4">
        <f t="shared" si="20"/>
        <v>231133613.05769232</v>
      </c>
      <c r="J278" s="4">
        <f t="shared" si="21"/>
        <v>795.95681317880792</v>
      </c>
      <c r="K278" s="1">
        <f t="shared" si="22"/>
        <v>16</v>
      </c>
      <c r="L278" s="4">
        <f t="shared" si="23"/>
        <v>943750</v>
      </c>
      <c r="M278" s="4">
        <f t="shared" si="24"/>
        <v>751184242.4375</v>
      </c>
    </row>
    <row r="279" spans="1:13" x14ac:dyDescent="0.2">
      <c r="A279" s="1">
        <v>281</v>
      </c>
      <c r="B279" s="1">
        <v>282</v>
      </c>
      <c r="C279" s="9" t="s">
        <v>592</v>
      </c>
      <c r="D279" s="2">
        <v>14000000</v>
      </c>
      <c r="E279" s="2">
        <v>11997319531</v>
      </c>
      <c r="F279" s="1">
        <v>644</v>
      </c>
      <c r="G279" t="s">
        <v>341</v>
      </c>
      <c r="H279" s="1">
        <v>2014</v>
      </c>
      <c r="I279" s="4">
        <f t="shared" si="20"/>
        <v>18629378.153726708</v>
      </c>
      <c r="J279" s="4">
        <f t="shared" si="21"/>
        <v>856.95139507142858</v>
      </c>
      <c r="K279" s="1">
        <f t="shared" si="22"/>
        <v>11</v>
      </c>
      <c r="L279" s="4">
        <f t="shared" si="23"/>
        <v>1272727.2727272727</v>
      </c>
      <c r="M279" s="4">
        <f t="shared" si="24"/>
        <v>1090665411.909091</v>
      </c>
    </row>
    <row r="280" spans="1:13" x14ac:dyDescent="0.2">
      <c r="A280" s="1">
        <v>282</v>
      </c>
      <c r="B280" s="1">
        <v>283</v>
      </c>
      <c r="C280" s="9" t="s">
        <v>593</v>
      </c>
      <c r="D280" s="2">
        <v>6830000</v>
      </c>
      <c r="E280" s="2">
        <v>11958012432</v>
      </c>
      <c r="F280" s="1">
        <v>2657</v>
      </c>
      <c r="G280" t="s">
        <v>341</v>
      </c>
      <c r="H280" s="1">
        <v>2013</v>
      </c>
      <c r="I280" s="4">
        <f t="shared" si="20"/>
        <v>4500569.2254422279</v>
      </c>
      <c r="J280" s="4">
        <f t="shared" si="21"/>
        <v>1750.8070910688141</v>
      </c>
      <c r="K280" s="1">
        <f t="shared" si="22"/>
        <v>12</v>
      </c>
      <c r="L280" s="4">
        <f t="shared" si="23"/>
        <v>569166.66666666663</v>
      </c>
      <c r="M280" s="4">
        <f t="shared" si="24"/>
        <v>996501036</v>
      </c>
    </row>
    <row r="281" spans="1:13" x14ac:dyDescent="0.2">
      <c r="A281" s="1">
        <v>283</v>
      </c>
      <c r="B281" s="1">
        <v>284</v>
      </c>
      <c r="C281" s="9" t="s">
        <v>594</v>
      </c>
      <c r="D281" s="2">
        <v>23600000</v>
      </c>
      <c r="E281" s="2">
        <v>11954665940</v>
      </c>
      <c r="F281" s="1">
        <v>615</v>
      </c>
      <c r="G281" t="s">
        <v>317</v>
      </c>
      <c r="H281" s="1">
        <v>2018</v>
      </c>
      <c r="I281" s="4">
        <f t="shared" si="20"/>
        <v>19438481.203252032</v>
      </c>
      <c r="J281" s="4">
        <f t="shared" si="21"/>
        <v>506.55364152542376</v>
      </c>
      <c r="K281" s="1">
        <f t="shared" si="22"/>
        <v>7</v>
      </c>
      <c r="L281" s="4">
        <f t="shared" si="23"/>
        <v>3371428.5714285714</v>
      </c>
      <c r="M281" s="4">
        <f t="shared" si="24"/>
        <v>1707809420</v>
      </c>
    </row>
    <row r="282" spans="1:13" x14ac:dyDescent="0.2">
      <c r="A282" s="1">
        <v>284</v>
      </c>
      <c r="B282" s="1">
        <v>285</v>
      </c>
      <c r="C282" s="9" t="s">
        <v>595</v>
      </c>
      <c r="D282" s="2">
        <v>9020000</v>
      </c>
      <c r="E282" s="2">
        <v>11946387556</v>
      </c>
      <c r="F282" s="1">
        <v>977</v>
      </c>
      <c r="G282" t="s">
        <v>317</v>
      </c>
      <c r="H282" s="1">
        <v>2016</v>
      </c>
      <c r="I282" s="4">
        <f t="shared" si="20"/>
        <v>12227622.882292733</v>
      </c>
      <c r="J282" s="4">
        <f t="shared" si="21"/>
        <v>1324.4332101995565</v>
      </c>
      <c r="K282" s="1">
        <f t="shared" si="22"/>
        <v>9</v>
      </c>
      <c r="L282" s="4">
        <f t="shared" si="23"/>
        <v>1002222.2222222222</v>
      </c>
      <c r="M282" s="4">
        <f t="shared" si="24"/>
        <v>1327376395.1111112</v>
      </c>
    </row>
    <row r="283" spans="1:13" x14ac:dyDescent="0.2">
      <c r="A283" s="1">
        <v>285</v>
      </c>
      <c r="B283" s="1">
        <v>286</v>
      </c>
      <c r="C283" s="9" t="s">
        <v>596</v>
      </c>
      <c r="D283" s="2">
        <v>10400000</v>
      </c>
      <c r="E283" s="2">
        <v>11909217449</v>
      </c>
      <c r="F283" s="1">
        <v>4824</v>
      </c>
      <c r="G283" t="s">
        <v>312</v>
      </c>
      <c r="H283" s="1">
        <v>2013</v>
      </c>
      <c r="I283" s="4">
        <f t="shared" si="20"/>
        <v>2468743.2522802656</v>
      </c>
      <c r="J283" s="4">
        <f t="shared" si="21"/>
        <v>1145.1170624038461</v>
      </c>
      <c r="K283" s="1">
        <f t="shared" si="22"/>
        <v>12</v>
      </c>
      <c r="L283" s="4">
        <f t="shared" si="23"/>
        <v>866666.66666666663</v>
      </c>
      <c r="M283" s="4">
        <f t="shared" si="24"/>
        <v>992434787.41666663</v>
      </c>
    </row>
    <row r="284" spans="1:13" x14ac:dyDescent="0.2">
      <c r="A284" s="1">
        <v>286</v>
      </c>
      <c r="B284" s="1">
        <v>287</v>
      </c>
      <c r="C284" s="9" t="s">
        <v>597</v>
      </c>
      <c r="D284" s="2">
        <v>21900000</v>
      </c>
      <c r="E284" s="2">
        <v>11893387937</v>
      </c>
      <c r="F284" s="1">
        <v>266</v>
      </c>
      <c r="G284" t="s">
        <v>305</v>
      </c>
      <c r="H284" s="1">
        <v>2010</v>
      </c>
      <c r="I284" s="4">
        <f t="shared" si="20"/>
        <v>44711984.725563906</v>
      </c>
      <c r="J284" s="4">
        <f t="shared" si="21"/>
        <v>543.07707474885842</v>
      </c>
      <c r="K284" s="1">
        <f t="shared" si="22"/>
        <v>15</v>
      </c>
      <c r="L284" s="4">
        <f t="shared" si="23"/>
        <v>1460000</v>
      </c>
      <c r="M284" s="4">
        <f t="shared" si="24"/>
        <v>792892529.13333333</v>
      </c>
    </row>
    <row r="285" spans="1:13" x14ac:dyDescent="0.2">
      <c r="A285" s="1">
        <v>287</v>
      </c>
      <c r="B285" s="1">
        <v>288</v>
      </c>
      <c r="C285" s="9" t="s">
        <v>598</v>
      </c>
      <c r="D285" s="2">
        <v>22000000</v>
      </c>
      <c r="E285" s="2">
        <v>11842283184</v>
      </c>
      <c r="F285" s="1">
        <v>751</v>
      </c>
      <c r="G285" t="s">
        <v>312</v>
      </c>
      <c r="H285" s="1">
        <v>2018</v>
      </c>
      <c r="I285" s="4">
        <f t="shared" si="20"/>
        <v>15768685.997336885</v>
      </c>
      <c r="J285" s="4">
        <f t="shared" si="21"/>
        <v>538.28559927272727</v>
      </c>
      <c r="K285" s="1">
        <f t="shared" si="22"/>
        <v>7</v>
      </c>
      <c r="L285" s="4">
        <f t="shared" si="23"/>
        <v>3142857.1428571427</v>
      </c>
      <c r="M285" s="4">
        <f t="shared" si="24"/>
        <v>1691754740.5714285</v>
      </c>
    </row>
    <row r="286" spans="1:13" x14ac:dyDescent="0.2">
      <c r="A286" s="1">
        <v>288</v>
      </c>
      <c r="B286" s="1">
        <v>289</v>
      </c>
      <c r="C286" s="9" t="s">
        <v>599</v>
      </c>
      <c r="D286" s="2">
        <v>35500000</v>
      </c>
      <c r="E286" s="2">
        <v>11840564703</v>
      </c>
      <c r="F286" s="1">
        <v>262326</v>
      </c>
      <c r="G286" t="s">
        <v>312</v>
      </c>
      <c r="H286" s="1">
        <v>2012</v>
      </c>
      <c r="I286" s="4">
        <f t="shared" si="20"/>
        <v>45136.832426065281</v>
      </c>
      <c r="J286" s="4">
        <f t="shared" si="21"/>
        <v>333.53703388732396</v>
      </c>
      <c r="K286" s="1">
        <f t="shared" si="22"/>
        <v>13</v>
      </c>
      <c r="L286" s="4">
        <f t="shared" si="23"/>
        <v>2730769.230769231</v>
      </c>
      <c r="M286" s="4">
        <f t="shared" si="24"/>
        <v>910812669.46153843</v>
      </c>
    </row>
    <row r="287" spans="1:13" x14ac:dyDescent="0.2">
      <c r="A287" s="1">
        <v>289</v>
      </c>
      <c r="B287" s="1">
        <v>290</v>
      </c>
      <c r="C287" s="9" t="s">
        <v>600</v>
      </c>
      <c r="D287" s="2">
        <v>15800000</v>
      </c>
      <c r="E287" s="2">
        <v>11838649898</v>
      </c>
      <c r="F287" s="1">
        <v>22174</v>
      </c>
      <c r="G287" t="s">
        <v>317</v>
      </c>
      <c r="H287" s="1">
        <v>2010</v>
      </c>
      <c r="I287" s="4">
        <f t="shared" si="20"/>
        <v>533897.8036439073</v>
      </c>
      <c r="J287" s="4">
        <f t="shared" si="21"/>
        <v>749.28163911392403</v>
      </c>
      <c r="K287" s="1">
        <f t="shared" si="22"/>
        <v>15</v>
      </c>
      <c r="L287" s="4">
        <f t="shared" si="23"/>
        <v>1053333.3333333333</v>
      </c>
      <c r="M287" s="4">
        <f t="shared" si="24"/>
        <v>789243326.5333333</v>
      </c>
    </row>
    <row r="288" spans="1:13" x14ac:dyDescent="0.2">
      <c r="A288" s="1">
        <v>290</v>
      </c>
      <c r="B288" s="1">
        <v>291</v>
      </c>
      <c r="C288" s="9" t="s">
        <v>601</v>
      </c>
      <c r="D288" s="2">
        <v>8080000</v>
      </c>
      <c r="E288" s="2">
        <v>11806216949</v>
      </c>
      <c r="F288" s="1">
        <v>138</v>
      </c>
      <c r="G288" t="s">
        <v>305</v>
      </c>
      <c r="H288" s="1">
        <v>2009</v>
      </c>
      <c r="I288" s="4">
        <f t="shared" si="20"/>
        <v>85552296.731884062</v>
      </c>
      <c r="J288" s="4">
        <f t="shared" si="21"/>
        <v>1461.1654639851486</v>
      </c>
      <c r="K288" s="1">
        <f t="shared" si="22"/>
        <v>16</v>
      </c>
      <c r="L288" s="4">
        <f t="shared" si="23"/>
        <v>505000</v>
      </c>
      <c r="M288" s="4">
        <f t="shared" si="24"/>
        <v>737888559.3125</v>
      </c>
    </row>
    <row r="289" spans="1:13" x14ac:dyDescent="0.2">
      <c r="A289" s="1">
        <v>291</v>
      </c>
      <c r="B289" s="1">
        <v>292</v>
      </c>
      <c r="C289" s="9" t="s">
        <v>602</v>
      </c>
      <c r="D289" s="2">
        <v>9840000</v>
      </c>
      <c r="E289" s="2">
        <v>11791649003</v>
      </c>
      <c r="F289" s="1">
        <v>2519</v>
      </c>
      <c r="G289" t="s">
        <v>348</v>
      </c>
      <c r="H289" s="1">
        <v>2011</v>
      </c>
      <c r="I289" s="4">
        <f t="shared" si="20"/>
        <v>4681083.3676061928</v>
      </c>
      <c r="J289" s="4">
        <f t="shared" si="21"/>
        <v>1198.338313313008</v>
      </c>
      <c r="K289" s="1">
        <f t="shared" si="22"/>
        <v>14</v>
      </c>
      <c r="L289" s="4">
        <f t="shared" si="23"/>
        <v>702857.14285714284</v>
      </c>
      <c r="M289" s="4">
        <f t="shared" si="24"/>
        <v>842260643.07142854</v>
      </c>
    </row>
    <row r="290" spans="1:13" x14ac:dyDescent="0.2">
      <c r="A290" s="1">
        <v>292</v>
      </c>
      <c r="B290" s="1">
        <v>293</v>
      </c>
      <c r="C290" s="9" t="s">
        <v>603</v>
      </c>
      <c r="D290" s="2">
        <v>19900000</v>
      </c>
      <c r="E290" s="2">
        <v>11761981184</v>
      </c>
      <c r="F290" s="1">
        <v>45177</v>
      </c>
      <c r="G290" t="s">
        <v>315</v>
      </c>
      <c r="H290" s="1">
        <v>2005</v>
      </c>
      <c r="I290" s="4">
        <f t="shared" si="20"/>
        <v>260353.30331806006</v>
      </c>
      <c r="J290" s="4">
        <f t="shared" si="21"/>
        <v>591.05433085427137</v>
      </c>
      <c r="K290" s="1">
        <f t="shared" si="22"/>
        <v>20</v>
      </c>
      <c r="L290" s="4">
        <f t="shared" si="23"/>
        <v>995000</v>
      </c>
      <c r="M290" s="4">
        <f t="shared" si="24"/>
        <v>588099059.20000005</v>
      </c>
    </row>
    <row r="291" spans="1:13" x14ac:dyDescent="0.2">
      <c r="A291" s="1">
        <v>293</v>
      </c>
      <c r="B291" s="1">
        <v>294</v>
      </c>
      <c r="C291" s="9" t="s">
        <v>604</v>
      </c>
      <c r="D291" s="2">
        <v>11100000</v>
      </c>
      <c r="E291" s="2">
        <v>11734620739</v>
      </c>
      <c r="F291" s="1">
        <v>246</v>
      </c>
      <c r="G291" t="s">
        <v>305</v>
      </c>
      <c r="H291" s="1">
        <v>2012</v>
      </c>
      <c r="I291" s="4">
        <f t="shared" si="20"/>
        <v>47701710.321138211</v>
      </c>
      <c r="J291" s="4">
        <f t="shared" si="21"/>
        <v>1057.1730395495495</v>
      </c>
      <c r="K291" s="1">
        <f t="shared" si="22"/>
        <v>13</v>
      </c>
      <c r="L291" s="4">
        <f t="shared" si="23"/>
        <v>853846.15384615387</v>
      </c>
      <c r="M291" s="4">
        <f t="shared" si="24"/>
        <v>902663133.76923072</v>
      </c>
    </row>
    <row r="292" spans="1:13" x14ac:dyDescent="0.2">
      <c r="A292" s="1">
        <v>294</v>
      </c>
      <c r="B292" s="1">
        <v>295</v>
      </c>
      <c r="C292" s="9" t="s">
        <v>605</v>
      </c>
      <c r="D292" s="2">
        <v>12100000</v>
      </c>
      <c r="E292" s="2">
        <v>11709869278</v>
      </c>
      <c r="F292" s="1">
        <v>159305</v>
      </c>
      <c r="G292" t="s">
        <v>317</v>
      </c>
      <c r="H292" s="1">
        <v>2014</v>
      </c>
      <c r="I292" s="4">
        <f t="shared" si="20"/>
        <v>73505.974564514603</v>
      </c>
      <c r="J292" s="4">
        <f t="shared" si="21"/>
        <v>967.75779157024795</v>
      </c>
      <c r="K292" s="1">
        <f t="shared" si="22"/>
        <v>11</v>
      </c>
      <c r="L292" s="4">
        <f t="shared" si="23"/>
        <v>1100000</v>
      </c>
      <c r="M292" s="4">
        <f t="shared" si="24"/>
        <v>1064533570.7272727</v>
      </c>
    </row>
    <row r="293" spans="1:13" x14ac:dyDescent="0.2">
      <c r="A293" s="1">
        <v>295</v>
      </c>
      <c r="B293" s="1">
        <v>296</v>
      </c>
      <c r="C293" s="9" t="s">
        <v>606</v>
      </c>
      <c r="D293" s="2">
        <v>15000000</v>
      </c>
      <c r="E293" s="2">
        <v>11618626248</v>
      </c>
      <c r="F293" s="1">
        <v>440</v>
      </c>
      <c r="G293" t="s">
        <v>317</v>
      </c>
      <c r="H293" s="1">
        <v>2012</v>
      </c>
      <c r="I293" s="4">
        <f t="shared" si="20"/>
        <v>26405968.745454546</v>
      </c>
      <c r="J293" s="4">
        <f t="shared" si="21"/>
        <v>774.57508319999999</v>
      </c>
      <c r="K293" s="1">
        <f t="shared" si="22"/>
        <v>13</v>
      </c>
      <c r="L293" s="4">
        <f t="shared" si="23"/>
        <v>1153846.1538461538</v>
      </c>
      <c r="M293" s="4">
        <f t="shared" si="24"/>
        <v>893740480.61538458</v>
      </c>
    </row>
    <row r="294" spans="1:13" x14ac:dyDescent="0.2">
      <c r="A294" s="1">
        <v>296</v>
      </c>
      <c r="B294" s="1">
        <v>297</v>
      </c>
      <c r="C294" s="9" t="s">
        <v>607</v>
      </c>
      <c r="D294" s="2">
        <v>11300000</v>
      </c>
      <c r="E294" s="2">
        <v>11586962179</v>
      </c>
      <c r="F294" s="1">
        <v>2789</v>
      </c>
      <c r="G294" t="s">
        <v>317</v>
      </c>
      <c r="H294" s="1">
        <v>2010</v>
      </c>
      <c r="I294" s="4">
        <f t="shared" si="20"/>
        <v>4154522.1150950161</v>
      </c>
      <c r="J294" s="4">
        <f t="shared" si="21"/>
        <v>1025.3948830973452</v>
      </c>
      <c r="K294" s="1">
        <f t="shared" si="22"/>
        <v>15</v>
      </c>
      <c r="L294" s="4">
        <f t="shared" si="23"/>
        <v>753333.33333333337</v>
      </c>
      <c r="M294" s="4">
        <f t="shared" si="24"/>
        <v>772464145.26666665</v>
      </c>
    </row>
    <row r="295" spans="1:13" x14ac:dyDescent="0.2">
      <c r="A295" s="1">
        <v>297</v>
      </c>
      <c r="B295" s="1">
        <v>298</v>
      </c>
      <c r="C295" s="9" t="s">
        <v>608</v>
      </c>
      <c r="D295" s="2">
        <v>7580000</v>
      </c>
      <c r="E295" s="2">
        <v>11512332695</v>
      </c>
      <c r="F295" s="1">
        <v>76838</v>
      </c>
      <c r="G295" t="s">
        <v>317</v>
      </c>
      <c r="H295" s="1">
        <v>2012</v>
      </c>
      <c r="I295" s="4">
        <f t="shared" si="20"/>
        <v>149826.03262708554</v>
      </c>
      <c r="J295" s="4">
        <f t="shared" si="21"/>
        <v>1518.7774003957784</v>
      </c>
      <c r="K295" s="1">
        <f t="shared" si="22"/>
        <v>13</v>
      </c>
      <c r="L295" s="4">
        <f t="shared" si="23"/>
        <v>583076.92307692312</v>
      </c>
      <c r="M295" s="4">
        <f t="shared" si="24"/>
        <v>885564053.46153843</v>
      </c>
    </row>
    <row r="296" spans="1:13" x14ac:dyDescent="0.2">
      <c r="A296" s="1">
        <v>298</v>
      </c>
      <c r="B296" s="1">
        <v>299</v>
      </c>
      <c r="C296" s="9" t="s">
        <v>609</v>
      </c>
      <c r="D296" s="2">
        <v>9040000</v>
      </c>
      <c r="E296" s="2">
        <v>11442069884</v>
      </c>
      <c r="F296" s="1">
        <v>21617</v>
      </c>
      <c r="G296" t="s">
        <v>317</v>
      </c>
      <c r="H296" s="1">
        <v>2013</v>
      </c>
      <c r="I296" s="4">
        <f t="shared" si="20"/>
        <v>529308.87190637004</v>
      </c>
      <c r="J296" s="4">
        <f t="shared" si="21"/>
        <v>1265.7156951327433</v>
      </c>
      <c r="K296" s="1">
        <f t="shared" si="22"/>
        <v>12</v>
      </c>
      <c r="L296" s="4">
        <f t="shared" si="23"/>
        <v>753333.33333333337</v>
      </c>
      <c r="M296" s="4">
        <f t="shared" si="24"/>
        <v>953505823.66666663</v>
      </c>
    </row>
    <row r="297" spans="1:13" x14ac:dyDescent="0.2">
      <c r="A297" s="1">
        <v>299</v>
      </c>
      <c r="B297" s="1">
        <v>300</v>
      </c>
      <c r="C297" s="9" t="s">
        <v>610</v>
      </c>
      <c r="D297" s="2">
        <v>12900000</v>
      </c>
      <c r="E297" s="2">
        <v>11387663843</v>
      </c>
      <c r="F297" s="1">
        <v>345736</v>
      </c>
      <c r="G297" t="s">
        <v>385</v>
      </c>
      <c r="H297" s="1">
        <v>2007</v>
      </c>
      <c r="I297" s="4">
        <f t="shared" si="20"/>
        <v>32937.454714001433</v>
      </c>
      <c r="J297" s="4">
        <f t="shared" si="21"/>
        <v>882.76463899224802</v>
      </c>
      <c r="K297" s="1">
        <f t="shared" si="22"/>
        <v>18</v>
      </c>
      <c r="L297" s="4">
        <f t="shared" si="23"/>
        <v>716666.66666666663</v>
      </c>
      <c r="M297" s="4">
        <f t="shared" si="24"/>
        <v>632647991.27777779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7C0-F3BF-1F4C-A9A4-4F483B0A46F5}">
  <dimension ref="A3:B26"/>
  <sheetViews>
    <sheetView workbookViewId="0">
      <selection activeCell="X15" sqref="X15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305</v>
      </c>
      <c r="B4" s="2">
        <v>237000000</v>
      </c>
    </row>
    <row r="5" spans="1:2" x14ac:dyDescent="0.2">
      <c r="A5" s="13" t="s">
        <v>304</v>
      </c>
      <c r="B5" s="2">
        <v>237000000</v>
      </c>
    </row>
    <row r="6" spans="1:2" x14ac:dyDescent="0.2">
      <c r="A6" s="11" t="s">
        <v>307</v>
      </c>
      <c r="B6" s="2">
        <v>154000000</v>
      </c>
    </row>
    <row r="7" spans="1:2" x14ac:dyDescent="0.2">
      <c r="A7" s="13" t="s">
        <v>306</v>
      </c>
      <c r="B7" s="2">
        <v>154000000</v>
      </c>
    </row>
    <row r="8" spans="1:2" x14ac:dyDescent="0.2">
      <c r="A8" s="11" t="s">
        <v>309</v>
      </c>
      <c r="B8" s="2">
        <v>152000000</v>
      </c>
    </row>
    <row r="9" spans="1:2" x14ac:dyDescent="0.2">
      <c r="A9" s="13" t="s">
        <v>308</v>
      </c>
      <c r="B9" s="2">
        <v>152000000</v>
      </c>
    </row>
    <row r="10" spans="1:2" x14ac:dyDescent="0.2">
      <c r="A10" s="11" t="s">
        <v>317</v>
      </c>
      <c r="B10" s="2">
        <v>135000000</v>
      </c>
    </row>
    <row r="11" spans="1:2" x14ac:dyDescent="0.2">
      <c r="A11" s="13" t="s">
        <v>388</v>
      </c>
      <c r="B11" s="2">
        <v>135000000</v>
      </c>
    </row>
    <row r="12" spans="1:2" x14ac:dyDescent="0.2">
      <c r="A12" s="11" t="s">
        <v>348</v>
      </c>
      <c r="B12" s="2">
        <v>111000000</v>
      </c>
    </row>
    <row r="13" spans="1:2" x14ac:dyDescent="0.2">
      <c r="A13" s="13" t="s">
        <v>347</v>
      </c>
      <c r="B13" s="2">
        <v>111000000</v>
      </c>
    </row>
    <row r="14" spans="1:2" x14ac:dyDescent="0.2">
      <c r="A14" s="11" t="s">
        <v>312</v>
      </c>
      <c r="B14" s="2">
        <v>108000000</v>
      </c>
    </row>
    <row r="15" spans="1:2" x14ac:dyDescent="0.2">
      <c r="A15" s="13" t="s">
        <v>311</v>
      </c>
      <c r="B15" s="2">
        <v>108000000</v>
      </c>
    </row>
    <row r="16" spans="1:2" x14ac:dyDescent="0.2">
      <c r="A16" s="11" t="s">
        <v>315</v>
      </c>
      <c r="B16" s="2">
        <v>93500000</v>
      </c>
    </row>
    <row r="17" spans="1:2" x14ac:dyDescent="0.2">
      <c r="A17" s="13" t="s">
        <v>314</v>
      </c>
      <c r="B17" s="2">
        <v>93500000</v>
      </c>
    </row>
    <row r="18" spans="1:2" x14ac:dyDescent="0.2">
      <c r="A18" s="11" t="s">
        <v>370</v>
      </c>
      <c r="B18" s="2">
        <v>78900000</v>
      </c>
    </row>
    <row r="19" spans="1:2" x14ac:dyDescent="0.2">
      <c r="A19" s="13" t="s">
        <v>369</v>
      </c>
      <c r="B19" s="2">
        <v>78900000</v>
      </c>
    </row>
    <row r="20" spans="1:2" x14ac:dyDescent="0.2">
      <c r="A20" s="11" t="s">
        <v>385</v>
      </c>
      <c r="B20" s="2">
        <v>55700000</v>
      </c>
    </row>
    <row r="21" spans="1:2" x14ac:dyDescent="0.2">
      <c r="A21" s="13" t="s">
        <v>384</v>
      </c>
      <c r="B21" s="2">
        <v>55700000</v>
      </c>
    </row>
    <row r="22" spans="1:2" x14ac:dyDescent="0.2">
      <c r="A22" s="11" t="s">
        <v>341</v>
      </c>
      <c r="B22" s="2">
        <v>36900000</v>
      </c>
    </row>
    <row r="23" spans="1:2" x14ac:dyDescent="0.2">
      <c r="A23" s="13" t="s">
        <v>468</v>
      </c>
      <c r="B23" s="2">
        <v>36900000</v>
      </c>
    </row>
    <row r="24" spans="1:2" x14ac:dyDescent="0.2">
      <c r="A24" s="11" t="s">
        <v>460</v>
      </c>
      <c r="B24" s="2">
        <v>18900000</v>
      </c>
    </row>
    <row r="25" spans="1:2" x14ac:dyDescent="0.2">
      <c r="A25" s="13" t="s">
        <v>459</v>
      </c>
      <c r="B25" s="2">
        <v>18900000</v>
      </c>
    </row>
    <row r="26" spans="1:2" x14ac:dyDescent="0.2">
      <c r="A26" s="11" t="s">
        <v>632</v>
      </c>
      <c r="B26" s="2">
        <v>1180900000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940-4C88-9842-B55F-867647382561}">
  <dimension ref="A3:B26"/>
  <sheetViews>
    <sheetView workbookViewId="0">
      <selection activeCell="A4" sqref="A4"/>
    </sheetView>
  </sheetViews>
  <sheetFormatPr baseColWidth="10" defaultRowHeight="16" x14ac:dyDescent="0.2"/>
  <cols>
    <col min="1" max="1" width="30" bestFit="1" customWidth="1"/>
    <col min="2" max="2" width="14.6640625" bestFit="1" customWidth="1"/>
    <col min="3" max="3" width="17.83203125" bestFit="1" customWidth="1"/>
    <col min="4" max="15" width="11.1640625" bestFit="1" customWidth="1"/>
    <col min="16" max="16" width="10.1640625" bestFit="1" customWidth="1"/>
    <col min="17" max="18" width="11.1640625" bestFit="1" customWidth="1"/>
    <col min="19" max="19" width="12.6640625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305</v>
      </c>
      <c r="B4" s="2">
        <v>216495600668</v>
      </c>
    </row>
    <row r="5" spans="1:2" x14ac:dyDescent="0.2">
      <c r="A5" s="13" t="s">
        <v>304</v>
      </c>
      <c r="B5" s="2">
        <v>216495600668</v>
      </c>
    </row>
    <row r="6" spans="1:2" x14ac:dyDescent="0.2">
      <c r="A6" s="11" t="s">
        <v>307</v>
      </c>
      <c r="B6" s="2">
        <v>152638999634</v>
      </c>
    </row>
    <row r="7" spans="1:2" x14ac:dyDescent="0.2">
      <c r="A7" s="13" t="s">
        <v>306</v>
      </c>
      <c r="B7" s="2">
        <v>152638999634</v>
      </c>
    </row>
    <row r="8" spans="1:2" x14ac:dyDescent="0.2">
      <c r="A8" s="11" t="s">
        <v>309</v>
      </c>
      <c r="B8" s="2">
        <v>140138068504</v>
      </c>
    </row>
    <row r="9" spans="1:2" x14ac:dyDescent="0.2">
      <c r="A9" s="13" t="s">
        <v>308</v>
      </c>
      <c r="B9" s="2">
        <v>140138068504</v>
      </c>
    </row>
    <row r="10" spans="1:2" x14ac:dyDescent="0.2">
      <c r="A10" s="11" t="s">
        <v>312</v>
      </c>
      <c r="B10" s="2">
        <v>88452629066</v>
      </c>
    </row>
    <row r="11" spans="1:2" x14ac:dyDescent="0.2">
      <c r="A11" s="13" t="s">
        <v>311</v>
      </c>
      <c r="B11" s="2">
        <v>88452629066</v>
      </c>
    </row>
    <row r="12" spans="1:2" x14ac:dyDescent="0.2">
      <c r="A12" s="11" t="s">
        <v>315</v>
      </c>
      <c r="B12" s="2">
        <v>74447865775</v>
      </c>
    </row>
    <row r="13" spans="1:2" x14ac:dyDescent="0.2">
      <c r="A13" s="13" t="s">
        <v>314</v>
      </c>
      <c r="B13" s="2">
        <v>74447865775</v>
      </c>
    </row>
    <row r="14" spans="1:2" x14ac:dyDescent="0.2">
      <c r="A14" s="11" t="s">
        <v>317</v>
      </c>
      <c r="B14" s="2">
        <v>73333582362</v>
      </c>
    </row>
    <row r="15" spans="1:2" x14ac:dyDescent="0.2">
      <c r="A15" s="13" t="s">
        <v>316</v>
      </c>
      <c r="B15" s="2">
        <v>73333582362</v>
      </c>
    </row>
    <row r="16" spans="1:2" x14ac:dyDescent="0.2">
      <c r="A16" s="11" t="s">
        <v>341</v>
      </c>
      <c r="B16" s="2">
        <v>31155421572</v>
      </c>
    </row>
    <row r="17" spans="1:2" x14ac:dyDescent="0.2">
      <c r="A17" s="13" t="s">
        <v>340</v>
      </c>
      <c r="B17" s="2">
        <v>31155421572</v>
      </c>
    </row>
    <row r="18" spans="1:2" x14ac:dyDescent="0.2">
      <c r="A18" s="11" t="s">
        <v>348</v>
      </c>
      <c r="B18" s="2">
        <v>28920114696</v>
      </c>
    </row>
    <row r="19" spans="1:2" x14ac:dyDescent="0.2">
      <c r="A19" s="13" t="s">
        <v>347</v>
      </c>
      <c r="B19" s="2">
        <v>28920114696</v>
      </c>
    </row>
    <row r="20" spans="1:2" x14ac:dyDescent="0.2">
      <c r="A20" s="11" t="s">
        <v>370</v>
      </c>
      <c r="B20" s="2">
        <v>25251693106</v>
      </c>
    </row>
    <row r="21" spans="1:2" x14ac:dyDescent="0.2">
      <c r="A21" s="13" t="s">
        <v>369</v>
      </c>
      <c r="B21" s="2">
        <v>25251693106</v>
      </c>
    </row>
    <row r="22" spans="1:2" x14ac:dyDescent="0.2">
      <c r="A22" s="11" t="s">
        <v>385</v>
      </c>
      <c r="B22" s="2">
        <v>23158451096</v>
      </c>
    </row>
    <row r="23" spans="1:2" x14ac:dyDescent="0.2">
      <c r="A23" s="13" t="s">
        <v>384</v>
      </c>
      <c r="B23" s="2">
        <v>23158451096</v>
      </c>
    </row>
    <row r="24" spans="1:2" x14ac:dyDescent="0.2">
      <c r="A24" s="11" t="s">
        <v>460</v>
      </c>
      <c r="B24" s="2">
        <v>16582763026</v>
      </c>
    </row>
    <row r="25" spans="1:2" x14ac:dyDescent="0.2">
      <c r="A25" s="13" t="s">
        <v>459</v>
      </c>
      <c r="B25" s="2">
        <v>16582763026</v>
      </c>
    </row>
    <row r="26" spans="1:2" x14ac:dyDescent="0.2">
      <c r="A26" s="11" t="s">
        <v>632</v>
      </c>
      <c r="B26" s="2">
        <v>870575189505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F0C-D960-264D-9286-F2EC243C2BFB}">
  <dimension ref="B8"/>
  <sheetViews>
    <sheetView workbookViewId="0">
      <selection activeCell="H19" sqref="H19"/>
    </sheetView>
  </sheetViews>
  <sheetFormatPr baseColWidth="10" defaultRowHeight="16" x14ac:dyDescent="0.2"/>
  <sheetData>
    <row r="8" spans="2:2" x14ac:dyDescent="0.2">
      <c r="B8" t="s">
        <v>637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A7B-5424-2C49-9DA8-A3EF26E5FBB6}">
  <dimension ref="H15"/>
  <sheetViews>
    <sheetView workbookViewId="0">
      <selection activeCell="I28" sqref="I28"/>
    </sheetView>
  </sheetViews>
  <sheetFormatPr baseColWidth="10" defaultRowHeight="16" x14ac:dyDescent="0.2"/>
  <sheetData>
    <row r="15" spans="8:8" x14ac:dyDescent="0.2">
      <c r="H15" t="s">
        <v>631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50D-1068-424F-9B2C-B03043DC6814}">
  <dimension ref="A3:B28"/>
  <sheetViews>
    <sheetView workbookViewId="0">
      <selection activeCell="Q43" sqref="Q43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341</v>
      </c>
      <c r="B4" s="2">
        <v>183583656216</v>
      </c>
    </row>
    <row r="5" spans="1:2" x14ac:dyDescent="0.2">
      <c r="A5" s="11" t="s">
        <v>307</v>
      </c>
      <c r="B5" s="2">
        <v>488360795776</v>
      </c>
    </row>
    <row r="6" spans="1:2" x14ac:dyDescent="0.2">
      <c r="A6" s="11" t="s">
        <v>317</v>
      </c>
      <c r="B6" s="2">
        <v>1413577129943</v>
      </c>
    </row>
    <row r="7" spans="1:2" x14ac:dyDescent="0.2">
      <c r="A7" s="11" t="s">
        <v>309</v>
      </c>
      <c r="B7" s="2">
        <v>730538279845</v>
      </c>
    </row>
    <row r="8" spans="1:2" x14ac:dyDescent="0.2">
      <c r="A8" s="11" t="s">
        <v>348</v>
      </c>
      <c r="B8" s="2">
        <v>308455890573</v>
      </c>
    </row>
    <row r="9" spans="1:2" x14ac:dyDescent="0.2">
      <c r="A9" s="11" t="s">
        <v>370</v>
      </c>
      <c r="B9" s="2">
        <v>25251693106</v>
      </c>
    </row>
    <row r="10" spans="1:2" x14ac:dyDescent="0.2">
      <c r="A10" s="11" t="s">
        <v>305</v>
      </c>
      <c r="B10" s="2">
        <v>2424786010175</v>
      </c>
    </row>
    <row r="11" spans="1:2" x14ac:dyDescent="0.2">
      <c r="A11" s="11" t="s">
        <v>385</v>
      </c>
      <c r="B11" s="2">
        <v>166941819185</v>
      </c>
    </row>
    <row r="12" spans="1:2" x14ac:dyDescent="0.2">
      <c r="A12" s="11" t="s">
        <v>312</v>
      </c>
      <c r="B12" s="2">
        <v>638081119552</v>
      </c>
    </row>
    <row r="13" spans="1:2" x14ac:dyDescent="0.2">
      <c r="A13" s="11" t="s">
        <v>460</v>
      </c>
      <c r="B13" s="2">
        <v>16582763026</v>
      </c>
    </row>
    <row r="14" spans="1:2" x14ac:dyDescent="0.2">
      <c r="A14" s="11" t="s">
        <v>315</v>
      </c>
      <c r="B14" s="2">
        <v>114738579212</v>
      </c>
    </row>
    <row r="15" spans="1:2" x14ac:dyDescent="0.2">
      <c r="A15" s="11" t="s">
        <v>632</v>
      </c>
      <c r="B15" s="2">
        <v>6510897736609</v>
      </c>
    </row>
    <row r="18" spans="1:2" x14ac:dyDescent="0.2">
      <c r="A18" s="11" t="s">
        <v>341</v>
      </c>
      <c r="B18" s="2">
        <v>183583656216</v>
      </c>
    </row>
    <row r="19" spans="1:2" x14ac:dyDescent="0.2">
      <c r="A19" s="11" t="s">
        <v>307</v>
      </c>
      <c r="B19" s="2">
        <v>488360795776</v>
      </c>
    </row>
    <row r="20" spans="1:2" x14ac:dyDescent="0.2">
      <c r="A20" s="11" t="s">
        <v>317</v>
      </c>
      <c r="B20" s="2">
        <v>1413577129943</v>
      </c>
    </row>
    <row r="21" spans="1:2" x14ac:dyDescent="0.2">
      <c r="A21" s="11" t="s">
        <v>309</v>
      </c>
      <c r="B21" s="2">
        <v>730538279845</v>
      </c>
    </row>
    <row r="22" spans="1:2" x14ac:dyDescent="0.2">
      <c r="A22" s="11" t="s">
        <v>348</v>
      </c>
      <c r="B22" s="2">
        <v>308455890573</v>
      </c>
    </row>
    <row r="23" spans="1:2" x14ac:dyDescent="0.2">
      <c r="A23" s="11" t="s">
        <v>370</v>
      </c>
      <c r="B23" s="2">
        <v>25251693106</v>
      </c>
    </row>
    <row r="24" spans="1:2" x14ac:dyDescent="0.2">
      <c r="A24" s="11" t="s">
        <v>305</v>
      </c>
      <c r="B24" s="2">
        <v>2424786010175</v>
      </c>
    </row>
    <row r="25" spans="1:2" x14ac:dyDescent="0.2">
      <c r="A25" s="11" t="s">
        <v>385</v>
      </c>
      <c r="B25" s="2">
        <v>166941819185</v>
      </c>
    </row>
    <row r="26" spans="1:2" x14ac:dyDescent="0.2">
      <c r="A26" s="11" t="s">
        <v>312</v>
      </c>
      <c r="B26" s="2">
        <v>638081119552</v>
      </c>
    </row>
    <row r="27" spans="1:2" x14ac:dyDescent="0.2">
      <c r="A27" s="11" t="s">
        <v>460</v>
      </c>
      <c r="B27" s="2">
        <v>16582763026</v>
      </c>
    </row>
    <row r="28" spans="1:2" x14ac:dyDescent="0.2">
      <c r="A28" s="11" t="s">
        <v>315</v>
      </c>
      <c r="B28" s="2">
        <v>114738579212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353-0432-1740-867C-92DE201EC03D}">
  <dimension ref="A1:B12"/>
  <sheetViews>
    <sheetView workbookViewId="0">
      <selection activeCell="M13" sqref="M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3" t="s">
        <v>618</v>
      </c>
      <c r="B1" s="3" t="s">
        <v>634</v>
      </c>
    </row>
    <row r="2" spans="1:2" x14ac:dyDescent="0.2">
      <c r="A2" s="11" t="s">
        <v>341</v>
      </c>
      <c r="B2" s="2">
        <v>221730000</v>
      </c>
    </row>
    <row r="3" spans="1:2" x14ac:dyDescent="0.2">
      <c r="A3" s="11" t="s">
        <v>307</v>
      </c>
      <c r="B3" s="2">
        <v>629300000</v>
      </c>
    </row>
    <row r="4" spans="1:2" x14ac:dyDescent="0.2">
      <c r="A4" s="11" t="s">
        <v>317</v>
      </c>
      <c r="B4" s="2">
        <v>1958290000</v>
      </c>
    </row>
    <row r="5" spans="1:2" x14ac:dyDescent="0.2">
      <c r="A5" s="11" t="s">
        <v>309</v>
      </c>
      <c r="B5" s="2">
        <v>995800000</v>
      </c>
    </row>
    <row r="6" spans="1:2" x14ac:dyDescent="0.2">
      <c r="A6" s="11" t="s">
        <v>348</v>
      </c>
      <c r="B6" s="2">
        <v>580840000</v>
      </c>
    </row>
    <row r="7" spans="1:2" x14ac:dyDescent="0.2">
      <c r="A7" s="11" t="s">
        <v>370</v>
      </c>
      <c r="B7" s="2">
        <v>78900000</v>
      </c>
    </row>
    <row r="8" spans="1:2" x14ac:dyDescent="0.2">
      <c r="A8" s="11" t="s">
        <v>305</v>
      </c>
      <c r="B8" s="2">
        <v>3583570000</v>
      </c>
    </row>
    <row r="9" spans="1:2" x14ac:dyDescent="0.2">
      <c r="A9" s="11" t="s">
        <v>385</v>
      </c>
      <c r="B9" s="2">
        <v>244700000</v>
      </c>
    </row>
    <row r="10" spans="1:2" x14ac:dyDescent="0.2">
      <c r="A10" s="11" t="s">
        <v>312</v>
      </c>
      <c r="B10" s="2">
        <v>857250000</v>
      </c>
    </row>
    <row r="11" spans="1:2" x14ac:dyDescent="0.2">
      <c r="A11" s="11" t="s">
        <v>460</v>
      </c>
      <c r="B11" s="2">
        <v>18900000</v>
      </c>
    </row>
    <row r="12" spans="1:2" x14ac:dyDescent="0.2">
      <c r="A12" s="11" t="s">
        <v>315</v>
      </c>
      <c r="B12" s="2">
        <v>181820000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CF8-F7EF-0F48-8352-8E3E6DCA327D}">
  <dimension ref="A3:B15"/>
  <sheetViews>
    <sheetView workbookViewId="0">
      <selection activeCell="B5" sqref="B5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3" max="17" width="22.83203125" bestFit="1" customWidth="1"/>
    <col min="18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341</v>
      </c>
      <c r="B4" s="2">
        <v>221730000</v>
      </c>
    </row>
    <row r="5" spans="1:2" ht="17" customHeight="1" x14ac:dyDescent="0.2">
      <c r="A5" s="11" t="s">
        <v>307</v>
      </c>
      <c r="B5" s="2">
        <v>629300000</v>
      </c>
    </row>
    <row r="6" spans="1:2" x14ac:dyDescent="0.2">
      <c r="A6" s="11" t="s">
        <v>317</v>
      </c>
      <c r="B6" s="2">
        <v>1958290000</v>
      </c>
    </row>
    <row r="7" spans="1:2" x14ac:dyDescent="0.2">
      <c r="A7" s="11" t="s">
        <v>309</v>
      </c>
      <c r="B7" s="2">
        <v>995800000</v>
      </c>
    </row>
    <row r="8" spans="1:2" x14ac:dyDescent="0.2">
      <c r="A8" s="11" t="s">
        <v>348</v>
      </c>
      <c r="B8" s="2">
        <v>580840000</v>
      </c>
    </row>
    <row r="9" spans="1:2" x14ac:dyDescent="0.2">
      <c r="A9" s="11" t="s">
        <v>370</v>
      </c>
      <c r="B9" s="2">
        <v>78900000</v>
      </c>
    </row>
    <row r="10" spans="1:2" x14ac:dyDescent="0.2">
      <c r="A10" s="11" t="s">
        <v>305</v>
      </c>
      <c r="B10" s="2">
        <v>3583570000</v>
      </c>
    </row>
    <row r="11" spans="1:2" x14ac:dyDescent="0.2">
      <c r="A11" s="11" t="s">
        <v>385</v>
      </c>
      <c r="B11" s="2">
        <v>244700000</v>
      </c>
    </row>
    <row r="12" spans="1:2" x14ac:dyDescent="0.2">
      <c r="A12" s="11" t="s">
        <v>312</v>
      </c>
      <c r="B12" s="2">
        <v>857250000</v>
      </c>
    </row>
    <row r="13" spans="1:2" x14ac:dyDescent="0.2">
      <c r="A13" s="11" t="s">
        <v>460</v>
      </c>
      <c r="B13" s="2">
        <v>18900000</v>
      </c>
    </row>
    <row r="14" spans="1:2" x14ac:dyDescent="0.2">
      <c r="A14" s="11" t="s">
        <v>315</v>
      </c>
      <c r="B14" s="2">
        <v>181820000</v>
      </c>
    </row>
    <row r="15" spans="1:2" x14ac:dyDescent="0.2">
      <c r="A15" s="11" t="s">
        <v>632</v>
      </c>
      <c r="B15" s="2">
        <v>9351100000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CEF2-B3F5-C243-B8CF-7BD34E1A3644}">
  <dimension ref="G11"/>
  <sheetViews>
    <sheetView workbookViewId="0">
      <selection activeCell="P38" sqref="P38"/>
    </sheetView>
  </sheetViews>
  <sheetFormatPr baseColWidth="10" defaultRowHeight="16" x14ac:dyDescent="0.2"/>
  <sheetData>
    <row r="11" spans="7:7" x14ac:dyDescent="0.2">
      <c r="G11" t="s">
        <v>631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79-000F-0E42-8436-7225D1BA60AC}">
  <dimension ref="I8"/>
  <sheetViews>
    <sheetView zoomScaleNormal="379" workbookViewId="0">
      <selection activeCell="I8" sqref="I8"/>
    </sheetView>
  </sheetViews>
  <sheetFormatPr baseColWidth="10" defaultRowHeight="16" x14ac:dyDescent="0.2"/>
  <sheetData>
    <row r="8" spans="9:9" x14ac:dyDescent="0.2">
      <c r="I8" t="s">
        <v>631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EC1-4AC5-D247-985B-2F3DF0BF9801}">
  <dimension ref="A3:B14"/>
  <sheetViews>
    <sheetView workbookViewId="0">
      <selection activeCell="T48" sqref="T48:T49"/>
    </sheetView>
  </sheetViews>
  <sheetFormatPr baseColWidth="10" defaultRowHeight="16" x14ac:dyDescent="0.2"/>
  <cols>
    <col min="1" max="1" width="20.1640625" bestFit="1" customWidth="1"/>
    <col min="2" max="2" width="23.6640625" bestFit="1" customWidth="1"/>
    <col min="3" max="3" width="15" bestFit="1" customWidth="1"/>
    <col min="4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630</v>
      </c>
    </row>
    <row r="4" spans="1:2" x14ac:dyDescent="0.2">
      <c r="A4" s="11" t="s">
        <v>341</v>
      </c>
      <c r="B4" s="4">
        <v>966.55427893580156</v>
      </c>
    </row>
    <row r="5" spans="1:2" x14ac:dyDescent="0.2">
      <c r="A5" s="11" t="s">
        <v>460</v>
      </c>
      <c r="B5" s="4">
        <v>877.39486910052915</v>
      </c>
    </row>
    <row r="6" spans="1:2" x14ac:dyDescent="0.2">
      <c r="A6" s="11" t="s">
        <v>317</v>
      </c>
      <c r="B6" s="4">
        <v>873.31638638742811</v>
      </c>
    </row>
    <row r="7" spans="1:2" x14ac:dyDescent="0.2">
      <c r="A7" s="11" t="s">
        <v>385</v>
      </c>
      <c r="B7" s="4">
        <v>844.19212216272138</v>
      </c>
    </row>
    <row r="8" spans="1:2" x14ac:dyDescent="0.2">
      <c r="A8" s="11" t="s">
        <v>312</v>
      </c>
      <c r="B8" s="4">
        <v>841.92640309383296</v>
      </c>
    </row>
    <row r="9" spans="1:2" x14ac:dyDescent="0.2">
      <c r="A9" s="11" t="s">
        <v>305</v>
      </c>
      <c r="B9" s="4">
        <v>784.21553443467678</v>
      </c>
    </row>
    <row r="10" spans="1:2" x14ac:dyDescent="0.2">
      <c r="A10" s="11" t="s">
        <v>315</v>
      </c>
      <c r="B10" s="4">
        <v>753.71936625826004</v>
      </c>
    </row>
    <row r="11" spans="1:2" x14ac:dyDescent="0.2">
      <c r="A11" s="11" t="s">
        <v>307</v>
      </c>
      <c r="B11" s="4">
        <v>732.23928554953761</v>
      </c>
    </row>
    <row r="12" spans="1:2" x14ac:dyDescent="0.2">
      <c r="A12" s="11" t="s">
        <v>309</v>
      </c>
      <c r="B12" s="4">
        <v>701.84106263431852</v>
      </c>
    </row>
    <row r="13" spans="1:2" x14ac:dyDescent="0.2">
      <c r="A13" s="11" t="s">
        <v>348</v>
      </c>
      <c r="B13" s="4">
        <v>647.74187555136564</v>
      </c>
    </row>
    <row r="14" spans="1:2" x14ac:dyDescent="0.2">
      <c r="A14" s="11" t="s">
        <v>370</v>
      </c>
      <c r="B14" s="4">
        <v>320.04680742712293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6CC-2472-9542-B579-080032EA4C2E}">
  <dimension ref="A3:D14"/>
  <sheetViews>
    <sheetView workbookViewId="0">
      <selection activeCell="J44" sqref="J44"/>
    </sheetView>
  </sheetViews>
  <sheetFormatPr baseColWidth="10" defaultRowHeight="16" x14ac:dyDescent="0.2"/>
  <cols>
    <col min="1" max="1" width="20.1640625" bestFit="1" customWidth="1"/>
    <col min="2" max="2" width="19.5" bestFit="1" customWidth="1"/>
    <col min="3" max="3" width="22.6640625" bestFit="1" customWidth="1"/>
    <col min="4" max="4" width="16.33203125" bestFit="1" customWidth="1"/>
    <col min="5" max="5" width="19.5" bestFit="1" customWidth="1"/>
    <col min="6" max="6" width="22.6640625" bestFit="1" customWidth="1"/>
    <col min="7" max="7" width="19.5" bestFit="1" customWidth="1"/>
    <col min="8" max="8" width="22.6640625" bestFit="1" customWidth="1"/>
    <col min="9" max="9" width="19.5" bestFit="1" customWidth="1"/>
    <col min="10" max="10" width="22.6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22.6640625" bestFit="1" customWidth="1"/>
    <col min="15" max="15" width="19.5" bestFit="1" customWidth="1"/>
    <col min="16" max="16" width="22.6640625" bestFit="1" customWidth="1"/>
    <col min="17" max="17" width="19.5" bestFit="1" customWidth="1"/>
    <col min="18" max="18" width="22.6640625" bestFit="1" customWidth="1"/>
    <col min="19" max="19" width="19.5" bestFit="1" customWidth="1"/>
    <col min="20" max="20" width="22.6640625" bestFit="1" customWidth="1"/>
    <col min="21" max="21" width="19.5" bestFit="1" customWidth="1"/>
    <col min="22" max="22" width="22.6640625" bestFit="1" customWidth="1"/>
    <col min="23" max="23" width="19.5" bestFit="1" customWidth="1"/>
    <col min="24" max="24" width="22.6640625" bestFit="1" customWidth="1"/>
    <col min="25" max="25" width="19.5" bestFit="1" customWidth="1"/>
    <col min="26" max="26" width="22.6640625" bestFit="1" customWidth="1"/>
    <col min="27" max="27" width="19.5" bestFit="1" customWidth="1"/>
    <col min="28" max="28" width="22.6640625" bestFit="1" customWidth="1"/>
    <col min="29" max="29" width="19.5" bestFit="1" customWidth="1"/>
    <col min="30" max="30" width="22.6640625" bestFit="1" customWidth="1"/>
    <col min="31" max="31" width="19.5" bestFit="1" customWidth="1"/>
    <col min="32" max="32" width="22.6640625" bestFit="1" customWidth="1"/>
    <col min="33" max="33" width="19.5" bestFit="1" customWidth="1"/>
    <col min="34" max="34" width="22.6640625" bestFit="1" customWidth="1"/>
    <col min="35" max="35" width="19.5" bestFit="1" customWidth="1"/>
    <col min="36" max="36" width="27.5" bestFit="1" customWidth="1"/>
    <col min="37" max="37" width="24.33203125" bestFit="1" customWidth="1"/>
    <col min="38" max="38" width="20.83203125" bestFit="1" customWidth="1"/>
    <col min="39" max="39" width="17.83203125" bestFit="1" customWidth="1"/>
    <col min="40" max="40" width="16.5" bestFit="1" customWidth="1"/>
    <col min="41" max="41" width="20.83203125" bestFit="1" customWidth="1"/>
    <col min="42" max="42" width="17.83203125" bestFit="1" customWidth="1"/>
    <col min="43" max="43" width="16.5" bestFit="1" customWidth="1"/>
    <col min="44" max="44" width="20.83203125" bestFit="1" customWidth="1"/>
    <col min="45" max="45" width="17.83203125" bestFit="1" customWidth="1"/>
    <col min="46" max="46" width="16.5" bestFit="1" customWidth="1"/>
    <col min="47" max="47" width="20.83203125" bestFit="1" customWidth="1"/>
    <col min="48" max="48" width="17.83203125" bestFit="1" customWidth="1"/>
    <col min="49" max="49" width="16.5" bestFit="1" customWidth="1"/>
    <col min="50" max="50" width="20.83203125" bestFit="1" customWidth="1"/>
    <col min="51" max="51" width="17.83203125" bestFit="1" customWidth="1"/>
    <col min="52" max="52" width="16.5" bestFit="1" customWidth="1"/>
    <col min="53" max="53" width="25.83203125" bestFit="1" customWidth="1"/>
    <col min="54" max="54" width="22.83203125" bestFit="1" customWidth="1"/>
    <col min="55" max="55" width="21.1640625" bestFit="1" customWidth="1"/>
  </cols>
  <sheetData>
    <row r="3" spans="1:4" x14ac:dyDescent="0.2">
      <c r="A3" s="10" t="s">
        <v>624</v>
      </c>
      <c r="B3" t="s">
        <v>625</v>
      </c>
      <c r="C3" t="s">
        <v>626</v>
      </c>
      <c r="D3" t="s">
        <v>627</v>
      </c>
    </row>
    <row r="4" spans="1:4" x14ac:dyDescent="0.2">
      <c r="A4" s="11" t="s">
        <v>341</v>
      </c>
      <c r="B4" s="2">
        <v>20157272.727272727</v>
      </c>
      <c r="C4" s="4">
        <v>23769020.312334646</v>
      </c>
      <c r="D4" s="2">
        <v>183583656216</v>
      </c>
    </row>
    <row r="5" spans="1:4" x14ac:dyDescent="0.2">
      <c r="A5" s="11" t="s">
        <v>307</v>
      </c>
      <c r="B5" s="2">
        <v>44950000</v>
      </c>
      <c r="C5" s="4">
        <v>44892080.051387191</v>
      </c>
      <c r="D5" s="2">
        <v>488360795776</v>
      </c>
    </row>
    <row r="6" spans="1:4" x14ac:dyDescent="0.2">
      <c r="A6" s="11" t="s">
        <v>317</v>
      </c>
      <c r="B6" s="2">
        <v>27198472.222222224</v>
      </c>
      <c r="C6" s="4">
        <v>16663773.014965024</v>
      </c>
      <c r="D6" s="2">
        <v>1413577129943</v>
      </c>
    </row>
    <row r="7" spans="1:4" x14ac:dyDescent="0.2">
      <c r="A7" s="11" t="s">
        <v>309</v>
      </c>
      <c r="B7" s="2">
        <v>41491666.666666664</v>
      </c>
      <c r="C7" s="4">
        <v>24931477.429113124</v>
      </c>
      <c r="D7" s="2">
        <v>730538279845</v>
      </c>
    </row>
    <row r="8" spans="1:4" x14ac:dyDescent="0.2">
      <c r="A8" s="11" t="s">
        <v>348</v>
      </c>
      <c r="B8" s="2">
        <v>32268888.888888888</v>
      </c>
      <c r="C8" s="4">
        <v>6316722.5977279376</v>
      </c>
      <c r="D8" s="2">
        <v>308455890573</v>
      </c>
    </row>
    <row r="9" spans="1:4" x14ac:dyDescent="0.2">
      <c r="A9" s="11" t="s">
        <v>370</v>
      </c>
      <c r="B9" s="2">
        <v>78900000</v>
      </c>
      <c r="C9" s="4">
        <v>4193240.303221521</v>
      </c>
      <c r="D9" s="2">
        <v>25251693106</v>
      </c>
    </row>
    <row r="10" spans="1:4" x14ac:dyDescent="0.2">
      <c r="A10" s="11" t="s">
        <v>305</v>
      </c>
      <c r="B10" s="2">
        <v>31713008.849557523</v>
      </c>
      <c r="C10" s="4">
        <v>98524290.482412174</v>
      </c>
      <c r="D10" s="2">
        <v>2424786010175</v>
      </c>
    </row>
    <row r="11" spans="1:4" x14ac:dyDescent="0.2">
      <c r="A11" s="11" t="s">
        <v>385</v>
      </c>
      <c r="B11" s="2">
        <v>22245454.545454547</v>
      </c>
      <c r="C11" s="4">
        <v>304583.74865774729</v>
      </c>
      <c r="D11" s="2">
        <v>166941819185</v>
      </c>
    </row>
    <row r="12" spans="1:4" x14ac:dyDescent="0.2">
      <c r="A12" s="11" t="s">
        <v>312</v>
      </c>
      <c r="B12" s="2">
        <v>31750000</v>
      </c>
      <c r="C12" s="4">
        <v>23570707.930390041</v>
      </c>
      <c r="D12" s="2">
        <v>638081119552</v>
      </c>
    </row>
    <row r="13" spans="1:4" x14ac:dyDescent="0.2">
      <c r="A13" s="11" t="s">
        <v>460</v>
      </c>
      <c r="B13" s="2">
        <v>18900000</v>
      </c>
      <c r="C13" s="4">
        <v>24676730.693452381</v>
      </c>
      <c r="D13" s="2">
        <v>16582763026</v>
      </c>
    </row>
    <row r="14" spans="1:4" x14ac:dyDescent="0.2">
      <c r="A14" s="11" t="s">
        <v>315</v>
      </c>
      <c r="B14" s="2">
        <v>45455000</v>
      </c>
      <c r="C14" s="4">
        <v>11877628.963531042</v>
      </c>
      <c r="D14" s="2">
        <v>114738579212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E77-B991-054E-BADB-CF9A938DE881}">
  <dimension ref="A3:C20"/>
  <sheetViews>
    <sheetView workbookViewId="0">
      <selection activeCell="B3" sqref="B3"/>
    </sheetView>
  </sheetViews>
  <sheetFormatPr baseColWidth="10" defaultRowHeight="16" x14ac:dyDescent="0.2"/>
  <cols>
    <col min="1" max="1" width="20.1640625" bestFit="1" customWidth="1"/>
    <col min="2" max="2" width="18.83203125" bestFit="1" customWidth="1"/>
    <col min="3" max="3" width="22.6640625" bestFit="1" customWidth="1"/>
    <col min="4" max="34" width="22.83203125" bestFit="1" customWidth="1"/>
    <col min="35" max="35" width="23.6640625" bestFit="1" customWidth="1"/>
    <col min="36" max="36" width="27.5" bestFit="1" customWidth="1"/>
  </cols>
  <sheetData>
    <row r="3" spans="1:3" x14ac:dyDescent="0.2">
      <c r="A3" s="10" t="s">
        <v>624</v>
      </c>
      <c r="B3" t="s">
        <v>628</v>
      </c>
      <c r="C3" t="s">
        <v>629</v>
      </c>
    </row>
    <row r="4" spans="1:3" x14ac:dyDescent="0.2">
      <c r="A4" s="12">
        <v>4</v>
      </c>
      <c r="B4" s="4">
        <v>3944760144.21875</v>
      </c>
      <c r="C4" s="4">
        <v>3834375</v>
      </c>
    </row>
    <row r="5" spans="1:3" x14ac:dyDescent="0.2">
      <c r="A5" s="12">
        <v>5</v>
      </c>
      <c r="B5" s="4">
        <v>3031959700.8999996</v>
      </c>
      <c r="C5" s="4">
        <v>3670000</v>
      </c>
    </row>
    <row r="6" spans="1:3" x14ac:dyDescent="0.2">
      <c r="A6" s="12">
        <v>6</v>
      </c>
      <c r="B6" s="4">
        <v>4366493738.333333</v>
      </c>
      <c r="C6" s="4">
        <v>3050000</v>
      </c>
    </row>
    <row r="7" spans="1:3" x14ac:dyDescent="0.2">
      <c r="A7" s="12">
        <v>7</v>
      </c>
      <c r="B7" s="4">
        <v>3422553989.3265309</v>
      </c>
      <c r="C7" s="4">
        <v>4791836.7346938774</v>
      </c>
    </row>
    <row r="8" spans="1:3" x14ac:dyDescent="0.2">
      <c r="A8" s="12">
        <v>8</v>
      </c>
      <c r="B8" s="4">
        <v>2355815349.125</v>
      </c>
      <c r="C8" s="4">
        <v>4793750</v>
      </c>
    </row>
    <row r="9" spans="1:3" x14ac:dyDescent="0.2">
      <c r="A9" s="12">
        <v>9</v>
      </c>
      <c r="B9" s="4">
        <v>2806826923.9382715</v>
      </c>
      <c r="C9" s="4">
        <v>4126172.8395061726</v>
      </c>
    </row>
    <row r="10" spans="1:3" x14ac:dyDescent="0.2">
      <c r="A10" s="12">
        <v>10</v>
      </c>
      <c r="B10" s="4">
        <v>2208291901.4470587</v>
      </c>
      <c r="C10" s="4">
        <v>3234117.6470588236</v>
      </c>
    </row>
    <row r="11" spans="1:3" x14ac:dyDescent="0.2">
      <c r="A11" s="12">
        <v>11</v>
      </c>
      <c r="B11" s="4">
        <v>1941123322.5483868</v>
      </c>
      <c r="C11" s="4">
        <v>2868475.0733137825</v>
      </c>
    </row>
    <row r="12" spans="1:3" x14ac:dyDescent="0.2">
      <c r="A12" s="12">
        <v>12</v>
      </c>
      <c r="B12" s="4">
        <v>1482822556.0253625</v>
      </c>
      <c r="C12" s="4">
        <v>2191920.2898550732</v>
      </c>
    </row>
    <row r="13" spans="1:3" x14ac:dyDescent="0.2">
      <c r="A13" s="12">
        <v>13</v>
      </c>
      <c r="B13" s="4">
        <v>1343795223.8883376</v>
      </c>
      <c r="C13" s="4">
        <v>2425732.0099255592</v>
      </c>
    </row>
    <row r="14" spans="1:3" x14ac:dyDescent="0.2">
      <c r="A14" s="12">
        <v>14</v>
      </c>
      <c r="B14" s="4">
        <v>1553888338.059006</v>
      </c>
      <c r="C14" s="4">
        <v>1999875.7763975153</v>
      </c>
    </row>
    <row r="15" spans="1:3" x14ac:dyDescent="0.2">
      <c r="A15" s="12">
        <v>15</v>
      </c>
      <c r="B15" s="4">
        <v>1234634282.7083333</v>
      </c>
      <c r="C15" s="4">
        <v>1989583.3333333333</v>
      </c>
    </row>
    <row r="16" spans="1:3" x14ac:dyDescent="0.2">
      <c r="A16" s="12">
        <v>16</v>
      </c>
      <c r="B16" s="4">
        <v>1081285894.2666667</v>
      </c>
      <c r="C16" s="4">
        <v>1496479.1666666667</v>
      </c>
    </row>
    <row r="17" spans="1:3" x14ac:dyDescent="0.2">
      <c r="A17" s="12">
        <v>17</v>
      </c>
      <c r="B17" s="4">
        <v>1352217155.7581701</v>
      </c>
      <c r="C17" s="4">
        <v>1895098.039215686</v>
      </c>
    </row>
    <row r="18" spans="1:3" x14ac:dyDescent="0.2">
      <c r="A18" s="12">
        <v>18</v>
      </c>
      <c r="B18" s="4">
        <v>1395960491.0238097</v>
      </c>
      <c r="C18" s="4">
        <v>2024603.1746031742</v>
      </c>
    </row>
    <row r="19" spans="1:3" x14ac:dyDescent="0.2">
      <c r="A19" s="12">
        <v>19</v>
      </c>
      <c r="B19" s="4">
        <v>1853181298.5493419</v>
      </c>
      <c r="C19" s="4">
        <v>2362664.4736842103</v>
      </c>
    </row>
    <row r="20" spans="1:3" x14ac:dyDescent="0.2">
      <c r="A20" s="12">
        <v>20</v>
      </c>
      <c r="B20" s="4">
        <v>988510182.72500002</v>
      </c>
      <c r="C20" s="4">
        <v>1557000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Feuil1</vt:lpstr>
      <vt:lpstr>★ DASHBOARD</vt:lpstr>
      <vt:lpstr>Données brutes</vt:lpstr>
      <vt:lpstr>Données formatées</vt:lpstr>
      <vt:lpstr>Données traitées</vt:lpstr>
      <vt:lpstr>Données renommées</vt:lpstr>
      <vt:lpstr>Données enrichies</vt:lpstr>
      <vt:lpstr>Winners by category (followers)</vt:lpstr>
      <vt:lpstr>Winners by category (views)</vt:lpstr>
      <vt:lpstr>Corrélation vues et nb de vidéo</vt:lpstr>
      <vt:lpstr>Corrélation création abo vues</vt:lpstr>
      <vt:lpstr>Vues par catégories Treemap</vt:lpstr>
      <vt:lpstr>Abonnés par catégories Treemap</vt:lpstr>
      <vt:lpstr>Abonnés par catégories</vt:lpstr>
      <vt:lpstr>Ancienneté</vt:lpstr>
      <vt:lpstr>Abonnés vs Vues</vt:lpstr>
      <vt:lpstr>Engagement moyen par catégorie</vt:lpstr>
      <vt:lpstr>Classement par catégorie</vt:lpstr>
      <vt:lpstr>Croissance par ancienneté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Wernberg-moller</dc:creator>
  <cp:lastModifiedBy>Suzanne Wernberg</cp:lastModifiedBy>
  <dcterms:created xsi:type="dcterms:W3CDTF">2025-10-06T13:16:12Z</dcterms:created>
  <dcterms:modified xsi:type="dcterms:W3CDTF">2025-10-07T07:04:14Z</dcterms:modified>
</cp:coreProperties>
</file>