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120" yWindow="110" windowWidth="15180" windowHeight="8070"/>
  </bookViews>
  <sheets>
    <sheet name="Computers in the basement" sheetId="1" r:id="rId1"/>
  </sheets>
  <definedNames>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5000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TRUE</definedName>
    <definedName name="RiskUseDifferentSeedForEachSim">FALSE</definedName>
    <definedName name="RiskUseFixedSeed">FALSE</definedName>
    <definedName name="RiskUseMultipleCPUs">FALSE</definedName>
  </definedNames>
  <calcPr calcId="171027" calcMode="manual"/>
</workbook>
</file>

<file path=xl/calcChain.xml><?xml version="1.0" encoding="utf-8"?>
<calcChain xmlns="http://schemas.openxmlformats.org/spreadsheetml/2006/main">
  <c r="G17" i="1" l="1"/>
  <c r="H17" i="1"/>
  <c r="A9" i="1"/>
  <c r="D10" i="1"/>
  <c r="I17" i="1"/>
  <c r="J17" i="1"/>
  <c r="C18" i="1"/>
  <c r="D18" i="1" l="1"/>
  <c r="H18" i="1" s="1"/>
  <c r="E18" i="1"/>
  <c r="I18" i="1" s="1"/>
  <c r="K18" i="1"/>
  <c r="G18" i="1"/>
  <c r="F18" i="1"/>
  <c r="J18" i="1" s="1"/>
  <c r="F11" i="1"/>
  <c r="K34" i="1" l="1"/>
  <c r="K31" i="1"/>
  <c r="K24" i="1"/>
  <c r="K21" i="1"/>
  <c r="K26" i="1"/>
  <c r="K30" i="1"/>
  <c r="K32" i="1"/>
  <c r="K27" i="1"/>
  <c r="K29" i="1"/>
  <c r="K22" i="1"/>
  <c r="K19" i="1"/>
  <c r="K23" i="1"/>
  <c r="K37" i="1"/>
  <c r="K36" i="1"/>
  <c r="K33" i="1"/>
  <c r="K39" i="1"/>
  <c r="K20" i="1"/>
  <c r="K38" i="1"/>
  <c r="K35" i="1"/>
  <c r="K25" i="1"/>
  <c r="K28" i="1"/>
  <c r="C19" i="1"/>
  <c r="F19" i="1" l="1"/>
  <c r="J19" i="1" s="1"/>
  <c r="E19" i="1"/>
  <c r="I19" i="1" s="1"/>
  <c r="D19" i="1"/>
  <c r="H19" i="1" s="1"/>
  <c r="G19" i="1"/>
  <c r="C20" i="1"/>
  <c r="F20" i="1" l="1"/>
  <c r="J20" i="1" s="1"/>
  <c r="E20" i="1"/>
  <c r="I20" i="1" s="1"/>
  <c r="D20" i="1"/>
  <c r="H20" i="1" s="1"/>
  <c r="G20" i="1"/>
  <c r="C21" i="1"/>
  <c r="F21" i="1" l="1"/>
  <c r="J21" i="1" s="1"/>
  <c r="E21" i="1"/>
  <c r="I21" i="1" s="1"/>
  <c r="D21" i="1"/>
  <c r="H21" i="1" s="1"/>
  <c r="G21" i="1"/>
  <c r="C22" i="1"/>
  <c r="F22" i="1" l="1"/>
  <c r="J22" i="1" s="1"/>
  <c r="E22" i="1"/>
  <c r="I22" i="1" s="1"/>
  <c r="D22" i="1"/>
  <c r="H22" i="1" s="1"/>
  <c r="G22" i="1"/>
  <c r="C23" i="1"/>
  <c r="F23" i="1" l="1"/>
  <c r="J23" i="1" s="1"/>
  <c r="E23" i="1"/>
  <c r="I23" i="1" s="1"/>
  <c r="D23" i="1"/>
  <c r="H23" i="1" s="1"/>
  <c r="G23" i="1"/>
  <c r="C24" i="1"/>
  <c r="F24" i="1" l="1"/>
  <c r="J24" i="1" s="1"/>
  <c r="E24" i="1"/>
  <c r="I24" i="1" s="1"/>
  <c r="D24" i="1"/>
  <c r="H24" i="1" s="1"/>
  <c r="G24" i="1"/>
  <c r="C25" i="1"/>
  <c r="F25" i="1" l="1"/>
  <c r="J25" i="1" s="1"/>
  <c r="E25" i="1"/>
  <c r="I25" i="1" s="1"/>
  <c r="D25" i="1"/>
  <c r="H25" i="1" s="1"/>
  <c r="G25" i="1"/>
  <c r="C26" i="1"/>
  <c r="D26" i="1" l="1"/>
  <c r="H26" i="1" s="1"/>
  <c r="E26" i="1"/>
  <c r="I26" i="1" s="1"/>
  <c r="F26" i="1"/>
  <c r="J26" i="1" s="1"/>
  <c r="G26" i="1"/>
  <c r="C27" i="1"/>
  <c r="D27" i="1" l="1"/>
  <c r="H27" i="1" s="1"/>
  <c r="E27" i="1"/>
  <c r="I27" i="1" s="1"/>
  <c r="F27" i="1"/>
  <c r="J27" i="1" s="1"/>
  <c r="G27" i="1"/>
  <c r="C28" i="1"/>
  <c r="D28" i="1" l="1"/>
  <c r="H28" i="1" s="1"/>
  <c r="E28" i="1"/>
  <c r="I28" i="1" s="1"/>
  <c r="F28" i="1"/>
  <c r="J28" i="1" s="1"/>
  <c r="G28" i="1"/>
  <c r="C29" i="1"/>
  <c r="D29" i="1" l="1"/>
  <c r="H29" i="1" s="1"/>
  <c r="E29" i="1"/>
  <c r="I29" i="1" s="1"/>
  <c r="F29" i="1"/>
  <c r="J29" i="1" s="1"/>
  <c r="G29" i="1"/>
  <c r="C30" i="1"/>
  <c r="D30" i="1" l="1"/>
  <c r="H30" i="1" s="1"/>
  <c r="E30" i="1"/>
  <c r="I30" i="1" s="1"/>
  <c r="F30" i="1"/>
  <c r="J30" i="1" s="1"/>
  <c r="G30" i="1"/>
  <c r="C31" i="1"/>
  <c r="D31" i="1" l="1"/>
  <c r="H31" i="1" s="1"/>
  <c r="E31" i="1"/>
  <c r="I31" i="1" s="1"/>
  <c r="F31" i="1"/>
  <c r="J31" i="1" s="1"/>
  <c r="G31" i="1"/>
  <c r="C32" i="1"/>
  <c r="D32" i="1" l="1"/>
  <c r="H32" i="1" s="1"/>
  <c r="E32" i="1"/>
  <c r="I32" i="1" s="1"/>
  <c r="F32" i="1"/>
  <c r="J32" i="1" s="1"/>
  <c r="G32" i="1"/>
  <c r="C33" i="1"/>
  <c r="F33" i="1" l="1"/>
  <c r="J33" i="1" s="1"/>
  <c r="E33" i="1"/>
  <c r="I33" i="1" s="1"/>
  <c r="D33" i="1"/>
  <c r="H33" i="1" s="1"/>
  <c r="G33" i="1"/>
  <c r="C34" i="1"/>
  <c r="D34" i="1" l="1"/>
  <c r="H34" i="1" s="1"/>
  <c r="E34" i="1"/>
  <c r="I34" i="1" s="1"/>
  <c r="F34" i="1"/>
  <c r="J34" i="1" s="1"/>
  <c r="G34" i="1"/>
  <c r="C35" i="1"/>
  <c r="D35" i="1" l="1"/>
  <c r="H35" i="1" s="1"/>
  <c r="E35" i="1"/>
  <c r="I35" i="1" s="1"/>
  <c r="F35" i="1"/>
  <c r="J35" i="1" s="1"/>
  <c r="G35" i="1"/>
  <c r="C36" i="1"/>
  <c r="D36" i="1" l="1"/>
  <c r="H36" i="1" s="1"/>
  <c r="E36" i="1"/>
  <c r="I36" i="1" s="1"/>
  <c r="F36" i="1"/>
  <c r="J36" i="1" s="1"/>
  <c r="G36" i="1"/>
  <c r="C37" i="1"/>
  <c r="D37" i="1" l="1"/>
  <c r="H37" i="1" s="1"/>
  <c r="F37" i="1"/>
  <c r="J37" i="1" s="1"/>
  <c r="E37" i="1"/>
  <c r="I37" i="1" s="1"/>
  <c r="G37" i="1"/>
  <c r="C38" i="1"/>
  <c r="D38" i="1" l="1"/>
  <c r="H38" i="1" s="1"/>
  <c r="E38" i="1"/>
  <c r="I38" i="1" s="1"/>
  <c r="F38" i="1"/>
  <c r="J38" i="1" s="1"/>
  <c r="G38" i="1"/>
  <c r="C39" i="1"/>
  <c r="E39" i="1" l="1"/>
  <c r="I39" i="1" s="1"/>
  <c r="F39" i="1"/>
  <c r="J39" i="1" s="1"/>
  <c r="D39" i="1"/>
  <c r="H39" i="1" s="1"/>
  <c r="G39" i="1"/>
</calcChain>
</file>

<file path=xl/comments1.xml><?xml version="1.0" encoding="utf-8"?>
<comments xmlns="http://schemas.openxmlformats.org/spreadsheetml/2006/main">
  <authors>
    <author>Timour Koupeev</author>
  </authors>
  <commentList>
    <comment ref="C18" authorId="0" shapeId="0">
      <text>
        <r>
          <rPr>
            <b/>
            <sz val="8"/>
            <color indexed="81"/>
            <rFont val="Tahoma"/>
            <family val="2"/>
          </rPr>
          <t>This cell shows if the taken computer is good. It uses the RiskBinomial function with number_of_successes=1 
and probability_of_success=</t>
        </r>
        <r>
          <rPr>
            <b/>
            <i/>
            <sz val="8"/>
            <color indexed="81"/>
            <rFont val="Tahoma"/>
            <family val="2"/>
          </rPr>
          <t>N</t>
        </r>
        <r>
          <rPr>
            <i/>
            <sz val="8"/>
            <color indexed="81"/>
            <rFont val="Tahoma"/>
            <family val="2"/>
          </rPr>
          <t>umber_of_good_left_in_the_basement</t>
        </r>
        <r>
          <rPr>
            <b/>
            <sz val="8"/>
            <color indexed="81"/>
            <rFont val="Tahoma"/>
            <family val="2"/>
          </rPr>
          <t>/(</t>
        </r>
        <r>
          <rPr>
            <b/>
            <i/>
            <sz val="8"/>
            <color indexed="81"/>
            <rFont val="Tahoma"/>
            <family val="2"/>
          </rPr>
          <t>T</t>
        </r>
        <r>
          <rPr>
            <i/>
            <sz val="8"/>
            <color indexed="81"/>
            <rFont val="Tahoma"/>
            <family val="2"/>
          </rPr>
          <t>otal_number_of_PCs</t>
        </r>
        <r>
          <rPr>
            <b/>
            <sz val="8"/>
            <color indexed="81"/>
            <rFont val="Tahoma"/>
            <family val="2"/>
          </rPr>
          <t xml:space="preserve"> - </t>
        </r>
        <r>
          <rPr>
            <b/>
            <i/>
            <sz val="8"/>
            <color indexed="81"/>
            <rFont val="Tahoma"/>
            <family val="2"/>
          </rPr>
          <t>N</t>
        </r>
        <r>
          <rPr>
            <i/>
            <sz val="8"/>
            <color indexed="81"/>
            <rFont val="Tahoma"/>
            <family val="2"/>
          </rPr>
          <t>umber_of_PCs_already_taken</t>
        </r>
        <r>
          <rPr>
            <b/>
            <sz val="8"/>
            <color indexed="81"/>
            <rFont val="Tahoma"/>
            <family val="2"/>
          </rPr>
          <t>)</t>
        </r>
      </text>
    </comment>
    <comment ref="D18" authorId="0" shapeId="0">
      <text>
        <r>
          <rPr>
            <b/>
            <sz val="8"/>
            <color indexed="81"/>
            <rFont val="Tahoma"/>
            <family val="2"/>
          </rPr>
          <t>This cell checks if the good computer has already been taken and if not then uses a RiskBinomial function with number_of_successes=1 
and probability_of_success=</t>
        </r>
        <r>
          <rPr>
            <b/>
            <i/>
            <sz val="8"/>
            <color indexed="81"/>
            <rFont val="Tahoma"/>
            <family val="2"/>
          </rPr>
          <t>N</t>
        </r>
        <r>
          <rPr>
            <i/>
            <sz val="8"/>
            <color indexed="81"/>
            <rFont val="Tahoma"/>
            <family val="2"/>
          </rPr>
          <t>umber_of_bad_HD_left_in_the_basement</t>
        </r>
        <r>
          <rPr>
            <b/>
            <sz val="8"/>
            <color indexed="81"/>
            <rFont val="Tahoma"/>
            <family val="2"/>
          </rPr>
          <t>/(</t>
        </r>
        <r>
          <rPr>
            <b/>
            <i/>
            <sz val="8"/>
            <color indexed="81"/>
            <rFont val="Tahoma"/>
            <family val="2"/>
          </rPr>
          <t>T</t>
        </r>
        <r>
          <rPr>
            <i/>
            <sz val="8"/>
            <color indexed="81"/>
            <rFont val="Tahoma"/>
            <family val="2"/>
          </rPr>
          <t>otal_number_of_PCs</t>
        </r>
        <r>
          <rPr>
            <b/>
            <sz val="8"/>
            <color indexed="81"/>
            <rFont val="Tahoma"/>
            <family val="2"/>
          </rPr>
          <t xml:space="preserve"> - </t>
        </r>
        <r>
          <rPr>
            <b/>
            <i/>
            <sz val="8"/>
            <color indexed="81"/>
            <rFont val="Tahoma"/>
            <family val="2"/>
          </rPr>
          <t>N</t>
        </r>
        <r>
          <rPr>
            <i/>
            <sz val="8"/>
            <color indexed="81"/>
            <rFont val="Tahoma"/>
            <family val="2"/>
          </rPr>
          <t>umber_of_PCs_already_taken</t>
        </r>
        <r>
          <rPr>
            <b/>
            <sz val="8"/>
            <color indexed="81"/>
            <rFont val="Tahoma"/>
            <family val="2"/>
          </rPr>
          <t xml:space="preserve"> - </t>
        </r>
        <r>
          <rPr>
            <b/>
            <i/>
            <sz val="8"/>
            <color indexed="81"/>
            <rFont val="Tahoma"/>
            <family val="2"/>
          </rPr>
          <t>N</t>
        </r>
        <r>
          <rPr>
            <i/>
            <sz val="8"/>
            <color indexed="81"/>
            <rFont val="Tahoma"/>
            <family val="2"/>
          </rPr>
          <t>umber_of_good_left_in_the_basement</t>
        </r>
        <r>
          <rPr>
            <b/>
            <sz val="8"/>
            <color indexed="81"/>
            <rFont val="Tahoma"/>
            <family val="2"/>
          </rPr>
          <t>)</t>
        </r>
      </text>
    </comment>
    <comment ref="E18" authorId="0" shapeId="0">
      <text>
        <r>
          <rPr>
            <b/>
            <sz val="8"/>
            <color indexed="81"/>
            <rFont val="Tahoma"/>
            <family val="2"/>
          </rPr>
          <t>This cell checks if any good or bad HD computers have already been taken and if not then uses a RiskBinomial function with number_of_successes=1 
and probability_of_success=</t>
        </r>
        <r>
          <rPr>
            <b/>
            <i/>
            <sz val="8"/>
            <color indexed="81"/>
            <rFont val="Tahoma"/>
            <family val="2"/>
          </rPr>
          <t>N</t>
        </r>
        <r>
          <rPr>
            <i/>
            <sz val="8"/>
            <color indexed="81"/>
            <rFont val="Tahoma"/>
            <family val="2"/>
          </rPr>
          <t>umber_of_bad_MB_left_in_the_basement</t>
        </r>
        <r>
          <rPr>
            <b/>
            <sz val="8"/>
            <color indexed="81"/>
            <rFont val="Tahoma"/>
            <family val="2"/>
          </rPr>
          <t>/(</t>
        </r>
        <r>
          <rPr>
            <b/>
            <i/>
            <sz val="8"/>
            <color indexed="81"/>
            <rFont val="Tahoma"/>
            <family val="2"/>
          </rPr>
          <t>T</t>
        </r>
        <r>
          <rPr>
            <i/>
            <sz val="8"/>
            <color indexed="81"/>
            <rFont val="Tahoma"/>
            <family val="2"/>
          </rPr>
          <t>otal_number_of_PCs</t>
        </r>
        <r>
          <rPr>
            <b/>
            <sz val="8"/>
            <color indexed="81"/>
            <rFont val="Tahoma"/>
            <family val="2"/>
          </rPr>
          <t xml:space="preserve"> - </t>
        </r>
        <r>
          <rPr>
            <b/>
            <i/>
            <sz val="8"/>
            <color indexed="81"/>
            <rFont val="Tahoma"/>
            <family val="2"/>
          </rPr>
          <t>N</t>
        </r>
        <r>
          <rPr>
            <i/>
            <sz val="8"/>
            <color indexed="81"/>
            <rFont val="Tahoma"/>
            <family val="2"/>
          </rPr>
          <t>umber_of_PCs_already_taken</t>
        </r>
        <r>
          <rPr>
            <b/>
            <sz val="8"/>
            <color indexed="81"/>
            <rFont val="Tahoma"/>
            <family val="2"/>
          </rPr>
          <t xml:space="preserve"> - </t>
        </r>
        <r>
          <rPr>
            <b/>
            <i/>
            <sz val="8"/>
            <color indexed="81"/>
            <rFont val="Tahoma"/>
            <family val="2"/>
          </rPr>
          <t>N</t>
        </r>
        <r>
          <rPr>
            <i/>
            <sz val="8"/>
            <color indexed="81"/>
            <rFont val="Tahoma"/>
            <family val="2"/>
          </rPr>
          <t xml:space="preserve">umber_of_good_left_in_the_basement - </t>
        </r>
        <r>
          <rPr>
            <b/>
            <i/>
            <sz val="8"/>
            <color indexed="81"/>
            <rFont val="Tahoma"/>
            <family val="2"/>
          </rPr>
          <t>N</t>
        </r>
        <r>
          <rPr>
            <i/>
            <sz val="8"/>
            <color indexed="81"/>
            <rFont val="Tahoma"/>
            <family val="2"/>
          </rPr>
          <t>umber_of_bad_HD_left_in_the_basement</t>
        </r>
        <r>
          <rPr>
            <b/>
            <sz val="8"/>
            <color indexed="81"/>
            <rFont val="Tahoma"/>
            <family val="2"/>
          </rPr>
          <t>)</t>
        </r>
      </text>
    </comment>
    <comment ref="F18" authorId="0" shapeId="0">
      <text>
        <r>
          <rPr>
            <b/>
            <sz val="8"/>
            <color indexed="81"/>
            <rFont val="Tahoma"/>
            <family val="2"/>
          </rPr>
          <t>This cell checks if any good, bad HD or bad MB computers have already been taken and if not then uses a RiskBinomial function with number_of_successes=1 
and probability_of_success=N</t>
        </r>
        <r>
          <rPr>
            <i/>
            <sz val="8"/>
            <color indexed="81"/>
            <rFont val="Tahoma"/>
            <family val="2"/>
          </rPr>
          <t>umber_of_bad_HD&amp;MB_left_in_the_basement</t>
        </r>
        <r>
          <rPr>
            <b/>
            <sz val="8"/>
            <color indexed="81"/>
            <rFont val="Tahoma"/>
            <family val="2"/>
          </rPr>
          <t>/(</t>
        </r>
        <r>
          <rPr>
            <b/>
            <i/>
            <sz val="8"/>
            <color indexed="81"/>
            <rFont val="Tahoma"/>
            <family val="2"/>
          </rPr>
          <t>T</t>
        </r>
        <r>
          <rPr>
            <i/>
            <sz val="8"/>
            <color indexed="81"/>
            <rFont val="Tahoma"/>
            <family val="2"/>
          </rPr>
          <t xml:space="preserve">otal_number_of_PCs </t>
        </r>
        <r>
          <rPr>
            <b/>
            <sz val="8"/>
            <color indexed="81"/>
            <rFont val="Tahoma"/>
            <family val="2"/>
          </rPr>
          <t>-</t>
        </r>
        <r>
          <rPr>
            <i/>
            <sz val="8"/>
            <color indexed="81"/>
            <rFont val="Tahoma"/>
            <family val="2"/>
          </rPr>
          <t xml:space="preserve"> </t>
        </r>
        <r>
          <rPr>
            <b/>
            <i/>
            <sz val="8"/>
            <color indexed="81"/>
            <rFont val="Tahoma"/>
            <family val="2"/>
          </rPr>
          <t>N</t>
        </r>
        <r>
          <rPr>
            <i/>
            <sz val="8"/>
            <color indexed="81"/>
            <rFont val="Tahoma"/>
            <family val="2"/>
          </rPr>
          <t xml:space="preserve">umber_of_PCs_already_taken </t>
        </r>
        <r>
          <rPr>
            <b/>
            <sz val="8"/>
            <color indexed="81"/>
            <rFont val="Tahoma"/>
            <family val="2"/>
          </rPr>
          <t>-</t>
        </r>
        <r>
          <rPr>
            <i/>
            <sz val="8"/>
            <color indexed="81"/>
            <rFont val="Tahoma"/>
            <family val="2"/>
          </rPr>
          <t xml:space="preserve"> </t>
        </r>
        <r>
          <rPr>
            <b/>
            <i/>
            <sz val="8"/>
            <color indexed="81"/>
            <rFont val="Tahoma"/>
            <family val="2"/>
          </rPr>
          <t>N</t>
        </r>
        <r>
          <rPr>
            <i/>
            <sz val="8"/>
            <color indexed="81"/>
            <rFont val="Tahoma"/>
            <family val="2"/>
          </rPr>
          <t xml:space="preserve">umber_of_good_left_in_the_basement - </t>
        </r>
        <r>
          <rPr>
            <b/>
            <i/>
            <sz val="8"/>
            <color indexed="81"/>
            <rFont val="Tahoma"/>
            <family val="2"/>
          </rPr>
          <t>N</t>
        </r>
        <r>
          <rPr>
            <i/>
            <sz val="8"/>
            <color indexed="81"/>
            <rFont val="Tahoma"/>
            <family val="2"/>
          </rPr>
          <t xml:space="preserve">umber_of_bad_HD_left_in_the_basement - </t>
        </r>
        <r>
          <rPr>
            <b/>
            <i/>
            <sz val="8"/>
            <color indexed="81"/>
            <rFont val="Tahoma"/>
            <family val="2"/>
          </rPr>
          <t>N</t>
        </r>
        <r>
          <rPr>
            <i/>
            <sz val="8"/>
            <color indexed="81"/>
            <rFont val="Tahoma"/>
            <family val="2"/>
          </rPr>
          <t>umber_of_bad_MB_left_in_the_basement</t>
        </r>
        <r>
          <rPr>
            <b/>
            <sz val="8"/>
            <color indexed="81"/>
            <rFont val="Tahoma"/>
            <family val="2"/>
          </rPr>
          <t>)</t>
        </r>
      </text>
    </comment>
  </commentList>
</comments>
</file>

<file path=xl/sharedStrings.xml><?xml version="1.0" encoding="utf-8"?>
<sst xmlns="http://schemas.openxmlformats.org/spreadsheetml/2006/main" count="19" uniqueCount="15">
  <si>
    <t>Total PCs</t>
  </si>
  <si>
    <t>PCs with bad HD only</t>
  </si>
  <si>
    <t>PCs with bad MB only</t>
  </si>
  <si>
    <t>Got a PC?</t>
  </si>
  <si>
    <t>Answer:</t>
  </si>
  <si>
    <t>Basement</t>
  </si>
  <si>
    <t>Good</t>
  </si>
  <si>
    <t>Bad HD</t>
  </si>
  <si>
    <t>Bad MB</t>
  </si>
  <si>
    <t>PC taken</t>
  </si>
  <si>
    <t>Taken</t>
  </si>
  <si>
    <t>Bad HD&amp;MB</t>
  </si>
  <si>
    <r>
      <t>Problem:</t>
    </r>
    <r>
      <rPr>
        <sz val="10"/>
        <rFont val="Times New Roman"/>
        <family val="1"/>
      </rPr>
      <t xml:space="preserve"> You need a replacement PC. The IT manager says there are 22 PCs stored in the basement, but 3 have bad hard disks only, two have bad motherboards only, and one has both a bad hard disk and motherboard. Of course, nobody can remember which ones. For reasons he alone understands, you can only take out one PC at a time, coming to him to ask for the key, and then returning it afterwards. Presuming you can dismantle PCs and rebuild them, how many trips will you have to make to the basement to get a working PC?</t>
    </r>
  </si>
  <si>
    <t>PCs with bad HD&amp;MB</t>
  </si>
  <si>
    <t>Computers in the basement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</si>
</sst>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 #,##0.00_-;_-* &quot;-&quot;??_-;_-@_-"/>
  </numFmts>
  <fonts count="15" x14ac:knownFonts="1">
    <font>
      <sz val="10"/>
      <name val="Arial"/>
    </font>
    <font>
      <sz val="10"/>
      <name val="Arial"/>
      <family val="2"/>
    </font>
    <font>
      <sz val="8"/>
      <name val="Arial"/>
      <family val="2"/>
    </font>
    <font>
      <b/>
      <sz val="10"/>
      <color indexed="10"/>
      <name val="Arial"/>
      <family val="2"/>
    </font>
    <font>
      <b/>
      <sz val="10"/>
      <color indexed="12"/>
      <name val="Arial"/>
      <family val="2"/>
    </font>
    <font>
      <b/>
      <sz val="10"/>
      <name val="Arial"/>
      <family val="2"/>
    </font>
    <font>
      <sz val="10"/>
      <color indexed="9"/>
      <name val="Arial"/>
      <family val="2"/>
    </font>
    <font>
      <sz val="12"/>
      <name val="Times New Roman"/>
      <family val="1"/>
    </font>
    <font>
      <sz val="10"/>
      <name val="Times New Roman"/>
      <family val="1"/>
    </font>
    <font>
      <b/>
      <sz val="10"/>
      <name val="Times New Roman"/>
      <family val="1"/>
    </font>
    <font>
      <sz val="10"/>
      <color indexed="10"/>
      <name val="Lucida Console"/>
      <family val="3"/>
    </font>
    <font>
      <b/>
      <sz val="8"/>
      <color indexed="81"/>
      <name val="Tahoma"/>
      <family val="2"/>
    </font>
    <font>
      <b/>
      <i/>
      <sz val="8"/>
      <color indexed="81"/>
      <name val="Tahoma"/>
      <family val="2"/>
    </font>
    <font>
      <i/>
      <sz val="8"/>
      <color indexed="81"/>
      <name val="Tahoma"/>
      <family val="2"/>
    </font>
    <font>
      <sz val="16"/>
      <name val="Arial"/>
      <family val="2"/>
    </font>
  </fonts>
  <fills count="4">
    <fill>
      <patternFill patternType="none"/>
    </fill>
    <fill>
      <patternFill patternType="gray125"/>
    </fill>
    <fill>
      <patternFill patternType="solid">
        <fgColor indexed="22"/>
        <bgColor indexed="64"/>
      </patternFill>
    </fill>
    <fill>
      <patternFill patternType="solid">
        <fgColor indexed="42"/>
        <bgColor indexed="64"/>
      </patternFill>
    </fill>
  </fills>
  <borders count="2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58">
    <xf numFmtId="0" fontId="0" fillId="0" borderId="0" xfId="0"/>
    <xf numFmtId="0" fontId="0" fillId="0" borderId="0" xfId="0" applyProtection="1">
      <protection locked="0"/>
    </xf>
    <xf numFmtId="0" fontId="0" fillId="0" borderId="1" xfId="0" applyBorder="1" applyProtection="1">
      <protection locked="0"/>
    </xf>
    <xf numFmtId="0" fontId="4" fillId="0" borderId="2" xfId="0" applyFont="1" applyBorder="1" applyAlignment="1" applyProtection="1">
      <alignment horizontal="center"/>
      <protection locked="0"/>
    </xf>
    <xf numFmtId="0" fontId="0" fillId="0" borderId="3" xfId="0" applyBorder="1" applyProtection="1">
      <protection locked="0"/>
    </xf>
    <xf numFmtId="0" fontId="4" fillId="0" borderId="4" xfId="0" applyFont="1" applyBorder="1" applyAlignment="1" applyProtection="1">
      <alignment horizontal="center"/>
      <protection locked="0"/>
    </xf>
    <xf numFmtId="0" fontId="0" fillId="0" borderId="5" xfId="0" applyBorder="1" applyProtection="1">
      <protection locked="0"/>
    </xf>
    <xf numFmtId="0" fontId="4" fillId="0" borderId="6" xfId="0" applyFont="1" applyBorder="1" applyAlignment="1" applyProtection="1">
      <alignment horizontal="center"/>
      <protection locked="0"/>
    </xf>
    <xf numFmtId="0" fontId="6" fillId="0" borderId="0" xfId="0" applyFont="1" applyProtection="1">
      <protection hidden="1"/>
    </xf>
    <xf numFmtId="22" fontId="0" fillId="0" borderId="0" xfId="0" applyNumberFormat="1" applyProtection="1">
      <protection locked="0"/>
    </xf>
    <xf numFmtId="0" fontId="0" fillId="0" borderId="0" xfId="0" applyBorder="1" applyProtection="1">
      <protection locked="0"/>
    </xf>
    <xf numFmtId="0" fontId="4" fillId="0" borderId="0" xfId="0" applyFont="1" applyBorder="1" applyAlignment="1" applyProtection="1">
      <alignment horizontal="center"/>
      <protection locked="0"/>
    </xf>
    <xf numFmtId="0" fontId="7" fillId="0" borderId="0" xfId="0" applyFont="1"/>
    <xf numFmtId="0" fontId="10" fillId="0" borderId="0" xfId="0" applyFont="1" applyProtection="1">
      <protection hidden="1"/>
    </xf>
    <xf numFmtId="0" fontId="14" fillId="0" borderId="0" xfId="0" applyFont="1" applyProtection="1">
      <protection locked="0"/>
    </xf>
    <xf numFmtId="0" fontId="5" fillId="0" borderId="7" xfId="0" applyFont="1" applyBorder="1" applyAlignment="1" applyProtection="1">
      <alignment horizontal="center"/>
      <protection locked="0"/>
    </xf>
    <xf numFmtId="0" fontId="5" fillId="0" borderId="8" xfId="0" applyFont="1" applyBorder="1" applyAlignment="1" applyProtection="1">
      <alignment horizontal="center"/>
      <protection locked="0"/>
    </xf>
    <xf numFmtId="0" fontId="5" fillId="0" borderId="0" xfId="0" applyFont="1" applyBorder="1" applyAlignment="1" applyProtection="1">
      <alignment horizontal="center"/>
      <protection locked="0"/>
    </xf>
    <xf numFmtId="0" fontId="0" fillId="0" borderId="8" xfId="0" applyBorder="1" applyAlignment="1" applyProtection="1">
      <alignment horizontal="center"/>
      <protection locked="0"/>
    </xf>
    <xf numFmtId="0" fontId="0" fillId="0" borderId="0" xfId="0" applyBorder="1" applyAlignment="1" applyProtection="1">
      <alignment horizontal="center"/>
      <protection locked="0"/>
    </xf>
    <xf numFmtId="0" fontId="0" fillId="0" borderId="7" xfId="0" applyBorder="1" applyAlignment="1" applyProtection="1">
      <alignment horizontal="center"/>
      <protection locked="0"/>
    </xf>
    <xf numFmtId="0" fontId="0" fillId="0" borderId="4" xfId="0" applyBorder="1" applyAlignment="1" applyProtection="1">
      <alignment horizontal="center"/>
      <protection locked="0"/>
    </xf>
    <xf numFmtId="0" fontId="0" fillId="0" borderId="0" xfId="1" applyNumberFormat="1" applyFont="1" applyBorder="1" applyAlignment="1" applyProtection="1">
      <alignment horizontal="center"/>
      <protection locked="0"/>
    </xf>
    <xf numFmtId="0" fontId="0" fillId="0" borderId="7" xfId="1" applyNumberFormat="1" applyFont="1" applyBorder="1" applyAlignment="1" applyProtection="1">
      <alignment horizontal="center"/>
      <protection locked="0"/>
    </xf>
    <xf numFmtId="0" fontId="0" fillId="0" borderId="4" xfId="1" applyNumberFormat="1" applyFont="1" applyBorder="1" applyAlignment="1" applyProtection="1">
      <alignment horizontal="center"/>
      <protection locked="0"/>
    </xf>
    <xf numFmtId="0" fontId="0" fillId="0" borderId="9" xfId="0" applyBorder="1" applyAlignment="1" applyProtection="1">
      <alignment horizontal="center"/>
      <protection locked="0"/>
    </xf>
    <xf numFmtId="0" fontId="0" fillId="0" borderId="10" xfId="1" applyNumberFormat="1" applyFont="1" applyBorder="1" applyAlignment="1" applyProtection="1">
      <alignment horizontal="center"/>
      <protection locked="0"/>
    </xf>
    <xf numFmtId="0" fontId="0" fillId="0" borderId="11" xfId="1" applyNumberFormat="1" applyFont="1" applyBorder="1" applyAlignment="1" applyProtection="1">
      <alignment horizontal="center"/>
      <protection locked="0"/>
    </xf>
    <xf numFmtId="0" fontId="0" fillId="0" borderId="6" xfId="1" applyNumberFormat="1" applyFont="1" applyBorder="1" applyAlignment="1" applyProtection="1">
      <alignment horizontal="center"/>
      <protection locked="0"/>
    </xf>
    <xf numFmtId="0" fontId="0" fillId="0" borderId="10" xfId="0" applyBorder="1" applyAlignment="1" applyProtection="1">
      <alignment horizontal="center"/>
      <protection locked="0"/>
    </xf>
    <xf numFmtId="0" fontId="0" fillId="0" borderId="11" xfId="0" applyBorder="1" applyAlignment="1" applyProtection="1">
      <alignment horizontal="center"/>
      <protection locked="0"/>
    </xf>
    <xf numFmtId="0" fontId="0" fillId="0" borderId="12" xfId="0" applyBorder="1" applyAlignment="1" applyProtection="1">
      <alignment horizontal="center"/>
      <protection locked="0"/>
    </xf>
    <xf numFmtId="0" fontId="0" fillId="0" borderId="13" xfId="0" applyBorder="1" applyAlignment="1" applyProtection="1">
      <alignment horizontal="center"/>
      <protection locked="0"/>
    </xf>
    <xf numFmtId="0" fontId="5" fillId="0" borderId="12" xfId="0" applyFont="1" applyBorder="1" applyAlignment="1" applyProtection="1">
      <alignment vertical="distributed"/>
      <protection locked="0"/>
    </xf>
    <xf numFmtId="0" fontId="5" fillId="2" borderId="14" xfId="0" applyFont="1" applyFill="1" applyBorder="1" applyAlignment="1" applyProtection="1">
      <alignment horizontal="center"/>
      <protection locked="0"/>
    </xf>
    <xf numFmtId="0" fontId="5" fillId="2" borderId="15" xfId="0" applyFont="1" applyFill="1" applyBorder="1" applyAlignment="1" applyProtection="1">
      <alignment horizontal="center"/>
      <protection locked="0"/>
    </xf>
    <xf numFmtId="0" fontId="5" fillId="2" borderId="16" xfId="0" applyFont="1" applyFill="1" applyBorder="1" applyAlignment="1" applyProtection="1">
      <alignment horizontal="center"/>
      <protection locked="0"/>
    </xf>
    <xf numFmtId="0" fontId="5" fillId="2" borderId="17" xfId="0" applyFont="1" applyFill="1" applyBorder="1" applyAlignment="1" applyProtection="1">
      <alignment horizontal="center"/>
      <protection locked="0"/>
    </xf>
    <xf numFmtId="0" fontId="0" fillId="0" borderId="12" xfId="0" applyBorder="1" applyProtection="1">
      <protection locked="0"/>
    </xf>
    <xf numFmtId="0" fontId="5" fillId="0" borderId="18" xfId="0" applyFont="1" applyBorder="1" applyProtection="1">
      <protection locked="0"/>
    </xf>
    <xf numFmtId="0" fontId="3" fillId="0" borderId="19" xfId="0" applyFont="1" applyBorder="1" applyAlignment="1" applyProtection="1">
      <alignment horizontal="center"/>
      <protection locked="0"/>
    </xf>
    <xf numFmtId="0" fontId="5" fillId="2" borderId="1" xfId="0" applyNumberFormat="1" applyFont="1" applyFill="1" applyBorder="1" applyAlignment="1" applyProtection="1">
      <alignment horizontal="center"/>
      <protection locked="0"/>
    </xf>
    <xf numFmtId="0" fontId="5" fillId="2" borderId="20" xfId="0" applyNumberFormat="1" applyFont="1" applyFill="1" applyBorder="1" applyAlignment="1" applyProtection="1">
      <alignment horizontal="center"/>
      <protection locked="0"/>
    </xf>
    <xf numFmtId="0" fontId="5" fillId="2" borderId="2" xfId="0" applyNumberFormat="1" applyFont="1" applyFill="1" applyBorder="1" applyAlignment="1" applyProtection="1">
      <alignment horizontal="center"/>
      <protection locked="0"/>
    </xf>
    <xf numFmtId="0" fontId="5" fillId="2" borderId="21" xfId="0" applyFont="1" applyFill="1" applyBorder="1" applyAlignment="1" applyProtection="1">
      <alignment horizontal="center"/>
      <protection locked="0"/>
    </xf>
    <xf numFmtId="0" fontId="5" fillId="2" borderId="22" xfId="0" applyFont="1" applyFill="1" applyBorder="1" applyAlignment="1" applyProtection="1">
      <alignment horizontal="center"/>
      <protection locked="0"/>
    </xf>
    <xf numFmtId="0" fontId="5" fillId="2" borderId="23" xfId="0" applyFont="1" applyFill="1" applyBorder="1" applyAlignment="1" applyProtection="1">
      <alignment horizontal="center"/>
      <protection locked="0"/>
    </xf>
    <xf numFmtId="0" fontId="9" fillId="3" borderId="1" xfId="0" applyFont="1" applyFill="1" applyBorder="1" applyAlignment="1">
      <alignment horizontal="left" vertical="center" wrapText="1"/>
    </xf>
    <xf numFmtId="0" fontId="9" fillId="3" borderId="20" xfId="0" applyFont="1" applyFill="1" applyBorder="1" applyAlignment="1">
      <alignment horizontal="left" vertical="center" wrapText="1"/>
    </xf>
    <xf numFmtId="0" fontId="9" fillId="3" borderId="2" xfId="0" applyFont="1" applyFill="1" applyBorder="1" applyAlignment="1">
      <alignment horizontal="left" vertical="center" wrapText="1"/>
    </xf>
    <xf numFmtId="0" fontId="9" fillId="3" borderId="3" xfId="0" applyFont="1" applyFill="1" applyBorder="1" applyAlignment="1">
      <alignment horizontal="left" vertical="center" wrapText="1"/>
    </xf>
    <xf numFmtId="0" fontId="9" fillId="3" borderId="0" xfId="0" applyFont="1" applyFill="1" applyBorder="1" applyAlignment="1">
      <alignment horizontal="left" vertical="center" wrapText="1"/>
    </xf>
    <xf numFmtId="0" fontId="9" fillId="3" borderId="4" xfId="0" applyFont="1" applyFill="1" applyBorder="1" applyAlignment="1">
      <alignment horizontal="left" vertical="center" wrapText="1"/>
    </xf>
    <xf numFmtId="0" fontId="9" fillId="3" borderId="5" xfId="0" applyFont="1" applyFill="1" applyBorder="1" applyAlignment="1">
      <alignment horizontal="left" vertical="center" wrapText="1"/>
    </xf>
    <xf numFmtId="0" fontId="9" fillId="3" borderId="10" xfId="0" applyFont="1" applyFill="1" applyBorder="1" applyAlignment="1">
      <alignment horizontal="left" vertical="center" wrapText="1"/>
    </xf>
    <xf numFmtId="0" fontId="9" fillId="3" borderId="6" xfId="0" applyFont="1" applyFill="1" applyBorder="1" applyAlignment="1">
      <alignment horizontal="left" vertical="center" wrapText="1"/>
    </xf>
    <xf numFmtId="0" fontId="5" fillId="2" borderId="24" xfId="0" applyFont="1" applyFill="1" applyBorder="1" applyAlignment="1" applyProtection="1">
      <alignment horizontal="center" vertical="distributed"/>
      <protection locked="0"/>
    </xf>
    <xf numFmtId="0" fontId="5" fillId="2" borderId="25" xfId="0" applyFont="1" applyFill="1" applyBorder="1" applyAlignment="1" applyProtection="1">
      <alignment horizontal="center" vertical="distributed"/>
      <protection locked="0"/>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4</xdr:col>
      <xdr:colOff>298450</xdr:colOff>
      <xdr:row>1</xdr:row>
      <xdr:rowOff>190500</xdr:rowOff>
    </xdr:to>
    <xdr:pic>
      <xdr:nvPicPr>
        <xdr:cNvPr id="3" name="Picture 2">
          <a:hlinkClick xmlns:r="http://schemas.openxmlformats.org/officeDocument/2006/relationships" r:id="rId1"/>
          <a:extLst>
            <a:ext uri="{FF2B5EF4-FFF2-40B4-BE49-F238E27FC236}">
              <a16:creationId xmlns:a16="http://schemas.microsoft.com/office/drawing/2014/main" id="{00F7151F-E799-4C31-A163-6A1157C64E8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0"/>
          <a:ext cx="2622550" cy="1371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K39"/>
  <sheetViews>
    <sheetView showGridLines="0" tabSelected="1" workbookViewId="0"/>
  </sheetViews>
  <sheetFormatPr defaultColWidth="9.1796875" defaultRowHeight="12.5" x14ac:dyDescent="0.25"/>
  <cols>
    <col min="1" max="1" width="3" style="1" bestFit="1" customWidth="1"/>
    <col min="2" max="2" width="19.7265625" style="1" bestFit="1" customWidth="1"/>
    <col min="3" max="3" width="5.81640625" style="1" bestFit="1" customWidth="1"/>
    <col min="4" max="4" width="7.7265625" style="1" bestFit="1" customWidth="1"/>
    <col min="5" max="5" width="8" style="1" bestFit="1" customWidth="1"/>
    <col min="6" max="6" width="11.81640625" style="1" bestFit="1" customWidth="1"/>
    <col min="7" max="7" width="5.81640625" style="1" bestFit="1" customWidth="1"/>
    <col min="8" max="8" width="7.7265625" style="1" bestFit="1" customWidth="1"/>
    <col min="9" max="9" width="8" style="1" bestFit="1" customWidth="1"/>
    <col min="10" max="10" width="11.81640625" style="1" bestFit="1" customWidth="1"/>
    <col min="11" max="11" width="10.1796875" style="1" bestFit="1" customWidth="1"/>
    <col min="12" max="16384" width="9.1796875" style="1"/>
  </cols>
  <sheetData>
    <row r="1" spans="1:11" ht="93" customHeight="1" x14ac:dyDescent="0.25"/>
    <row r="2" spans="1:11" ht="17.25" customHeight="1" x14ac:dyDescent="0.4">
      <c r="F2" s="14" t="s">
        <v>14</v>
      </c>
    </row>
    <row r="3" spans="1:11" ht="17.25" customHeight="1" thickBot="1" x14ac:dyDescent="0.4">
      <c r="E3" s="12"/>
    </row>
    <row r="4" spans="1:11" ht="12.75" customHeight="1" x14ac:dyDescent="0.25">
      <c r="B4" s="47" t="s">
        <v>12</v>
      </c>
      <c r="C4" s="48"/>
      <c r="D4" s="48"/>
      <c r="E4" s="48"/>
      <c r="F4" s="48"/>
      <c r="G4" s="48"/>
      <c r="H4" s="48"/>
      <c r="I4" s="48"/>
      <c r="J4" s="48"/>
      <c r="K4" s="49"/>
    </row>
    <row r="5" spans="1:11" ht="12.75" customHeight="1" x14ac:dyDescent="0.25">
      <c r="B5" s="50"/>
      <c r="C5" s="51"/>
      <c r="D5" s="51"/>
      <c r="E5" s="51"/>
      <c r="F5" s="51"/>
      <c r="G5" s="51"/>
      <c r="H5" s="51"/>
      <c r="I5" s="51"/>
      <c r="J5" s="51"/>
      <c r="K5" s="52"/>
    </row>
    <row r="6" spans="1:11" ht="21.75" customHeight="1" x14ac:dyDescent="0.25">
      <c r="B6" s="50"/>
      <c r="C6" s="51"/>
      <c r="D6" s="51"/>
      <c r="E6" s="51"/>
      <c r="F6" s="51"/>
      <c r="G6" s="51"/>
      <c r="H6" s="51"/>
      <c r="I6" s="51"/>
      <c r="J6" s="51"/>
      <c r="K6" s="52"/>
    </row>
    <row r="7" spans="1:11" ht="12.75" customHeight="1" x14ac:dyDescent="0.25">
      <c r="B7" s="50"/>
      <c r="C7" s="51"/>
      <c r="D7" s="51"/>
      <c r="E7" s="51"/>
      <c r="F7" s="51"/>
      <c r="G7" s="51"/>
      <c r="H7" s="51"/>
      <c r="I7" s="51"/>
      <c r="J7" s="51"/>
      <c r="K7" s="52"/>
    </row>
    <row r="8" spans="1:11" ht="12.75" customHeight="1" thickBot="1" x14ac:dyDescent="0.3">
      <c r="B8" s="53"/>
      <c r="C8" s="54"/>
      <c r="D8" s="54"/>
      <c r="E8" s="54"/>
      <c r="F8" s="54"/>
      <c r="G8" s="54"/>
      <c r="H8" s="54"/>
      <c r="I8" s="54"/>
      <c r="J8" s="54"/>
      <c r="K8" s="55"/>
    </row>
    <row r="9" spans="1:11" ht="13" thickBot="1" x14ac:dyDescent="0.3">
      <c r="A9" s="8">
        <f>SUM(C11:C13)</f>
        <v>6</v>
      </c>
    </row>
    <row r="10" spans="1:11" ht="13.5" thickBot="1" x14ac:dyDescent="0.35">
      <c r="A10" s="9"/>
      <c r="B10" s="2" t="s">
        <v>0</v>
      </c>
      <c r="C10" s="3">
        <v>22</v>
      </c>
      <c r="D10" s="13" t="str">
        <f>IF(C10&lt;SUM(C11:C13),CONCATENATE("Error: Total PCs must be greater at least ",A9),"")</f>
        <v/>
      </c>
    </row>
    <row r="11" spans="1:11" ht="13.5" thickBot="1" x14ac:dyDescent="0.35">
      <c r="B11" s="4" t="s">
        <v>1</v>
      </c>
      <c r="C11" s="5">
        <v>3</v>
      </c>
      <c r="E11" s="39" t="s">
        <v>4</v>
      </c>
      <c r="F11" s="40" t="e">
        <f ca="1">_xll.RiskOutput("Answer:") + MAX(K18:K39)</f>
        <v>#NAME?</v>
      </c>
    </row>
    <row r="12" spans="1:11" ht="13" x14ac:dyDescent="0.3">
      <c r="B12" s="4" t="s">
        <v>2</v>
      </c>
      <c r="C12" s="5">
        <v>2</v>
      </c>
    </row>
    <row r="13" spans="1:11" ht="13.5" thickBot="1" x14ac:dyDescent="0.35">
      <c r="B13" s="6" t="s">
        <v>13</v>
      </c>
      <c r="C13" s="7">
        <v>1</v>
      </c>
    </row>
    <row r="14" spans="1:11" ht="13.5" thickBot="1" x14ac:dyDescent="0.35">
      <c r="B14" s="10"/>
      <c r="C14" s="11"/>
    </row>
    <row r="15" spans="1:11" ht="13" x14ac:dyDescent="0.3">
      <c r="B15" s="56" t="s">
        <v>9</v>
      </c>
      <c r="C15" s="41" t="s">
        <v>10</v>
      </c>
      <c r="D15" s="42"/>
      <c r="E15" s="42"/>
      <c r="F15" s="43"/>
      <c r="G15" s="44" t="s">
        <v>5</v>
      </c>
      <c r="H15" s="45"/>
      <c r="I15" s="45"/>
      <c r="J15" s="46"/>
      <c r="K15" s="56" t="s">
        <v>3</v>
      </c>
    </row>
    <row r="16" spans="1:11" ht="13" x14ac:dyDescent="0.3">
      <c r="B16" s="57"/>
      <c r="C16" s="34" t="s">
        <v>6</v>
      </c>
      <c r="D16" s="35" t="s">
        <v>7</v>
      </c>
      <c r="E16" s="35" t="s">
        <v>8</v>
      </c>
      <c r="F16" s="36" t="s">
        <v>11</v>
      </c>
      <c r="G16" s="34" t="s">
        <v>6</v>
      </c>
      <c r="H16" s="35" t="s">
        <v>7</v>
      </c>
      <c r="I16" s="35" t="s">
        <v>8</v>
      </c>
      <c r="J16" s="37" t="s">
        <v>11</v>
      </c>
      <c r="K16" s="57"/>
    </row>
    <row r="17" spans="2:11" ht="13" x14ac:dyDescent="0.3">
      <c r="B17" s="33"/>
      <c r="C17" s="18"/>
      <c r="D17" s="19"/>
      <c r="E17" s="20"/>
      <c r="F17" s="21"/>
      <c r="G17" s="16">
        <f>C10-SUM(C11:C13)</f>
        <v>16</v>
      </c>
      <c r="H17" s="17">
        <f>C11</f>
        <v>3</v>
      </c>
      <c r="I17" s="15">
        <f>C12</f>
        <v>2</v>
      </c>
      <c r="J17" s="17">
        <f>C13</f>
        <v>1</v>
      </c>
      <c r="K17" s="38"/>
    </row>
    <row r="18" spans="2:11" x14ac:dyDescent="0.25">
      <c r="B18" s="31">
        <v>1</v>
      </c>
      <c r="C18" s="18" t="e">
        <f ca="1">_xll.RiskBinomial(1,G17/($C$10-B18+1))</f>
        <v>#NAME?</v>
      </c>
      <c r="D18" s="22" t="e">
        <f ca="1">IF(SUM($C18:C18)=0,_xll.RiskBinomial(1,H17/($C$10-$B18+1-SUM($G18:G18))),0)</f>
        <v>#NAME?</v>
      </c>
      <c r="E18" s="23" t="e">
        <f ca="1">IF(SUM($C18:D18)=0,_xll.RiskBinomial(1,I17/($C$10-$B18+1-SUM($G18:H18))),0)</f>
        <v>#NAME?</v>
      </c>
      <c r="F18" s="24" t="e">
        <f ca="1">IF(SUM($C18:E18)=0,_xll.RiskBinomial(1,J17/($C$10-$B18+1-SUM($G18:I18))),0)</f>
        <v>#NAME?</v>
      </c>
      <c r="G18" s="18" t="e">
        <f ca="1">G17-C18</f>
        <v>#NAME?</v>
      </c>
      <c r="H18" s="19" t="e">
        <f ca="1">H17-D18</f>
        <v>#NAME?</v>
      </c>
      <c r="I18" s="20" t="e">
        <f ca="1">I17-E18</f>
        <v>#NAME?</v>
      </c>
      <c r="J18" s="19" t="e">
        <f ca="1">J17-F18</f>
        <v>#NAME?</v>
      </c>
      <c r="K18" s="31" t="e">
        <f ca="1">IF(C18=1,1,0)</f>
        <v>#NAME?</v>
      </c>
    </row>
    <row r="19" spans="2:11" x14ac:dyDescent="0.25">
      <c r="B19" s="31">
        <v>2</v>
      </c>
      <c r="C19" s="18" t="e">
        <f ca="1">_xll.RiskBinomial(1,G18/($C$10-B19+1))</f>
        <v>#NAME?</v>
      </c>
      <c r="D19" s="22" t="e">
        <f ca="1">IF(SUM($C19:C19)=0,_xll.RiskBinomial(1,H18/($C$10-$B19+1-SUM($G19:G19))),0)</f>
        <v>#NAME?</v>
      </c>
      <c r="E19" s="23" t="e">
        <f ca="1">IF(SUM($C19:D19)=0,_xll.RiskBinomial(1,I18/($C$10-$B19+1-SUM($G19:H19))),0)</f>
        <v>#NAME?</v>
      </c>
      <c r="F19" s="24" t="e">
        <f ca="1">IF(SUM($C19:E19)=0,_xll.RiskBinomial(1,J18/($C$10-$B19+1-SUM($G19:I19))),0)</f>
        <v>#NAME?</v>
      </c>
      <c r="G19" s="18" t="e">
        <f t="shared" ref="G19:G39" ca="1" si="0">G18-C19</f>
        <v>#NAME?</v>
      </c>
      <c r="H19" s="19" t="e">
        <f t="shared" ref="H19:H39" ca="1" si="1">H18-D19</f>
        <v>#NAME?</v>
      </c>
      <c r="I19" s="20" t="e">
        <f t="shared" ref="I19:I39" ca="1" si="2">I18-E19</f>
        <v>#NAME?</v>
      </c>
      <c r="J19" s="19" t="e">
        <f t="shared" ref="J19:J39" ca="1" si="3">J18-F19</f>
        <v>#NAME?</v>
      </c>
      <c r="K19" s="31" t="e">
        <f ca="1">IF(SUM($K$18:K18)&gt;0,0,IF(OR(C19=1,AND(SUM($D$18:D19)&gt;0,SUM($E$18:E19)&gt;0)),B19,0))</f>
        <v>#NAME?</v>
      </c>
    </row>
    <row r="20" spans="2:11" x14ac:dyDescent="0.25">
      <c r="B20" s="31">
        <v>3</v>
      </c>
      <c r="C20" s="18" t="e">
        <f ca="1">_xll.RiskBinomial(1,G19/($C$10-B20+1))</f>
        <v>#NAME?</v>
      </c>
      <c r="D20" s="22" t="e">
        <f ca="1">IF(SUM($C20:C20)=0,_xll.RiskBinomial(1,H19/($C$10-$B20+1-SUM($G20:G20))),0)</f>
        <v>#NAME?</v>
      </c>
      <c r="E20" s="23" t="e">
        <f ca="1">IF(SUM($C20:D20)=0,_xll.RiskBinomial(1,I19/($C$10-$B20+1-SUM($G20:H20))),0)</f>
        <v>#NAME?</v>
      </c>
      <c r="F20" s="24" t="e">
        <f ca="1">IF(SUM($C20:E20)=0,_xll.RiskBinomial(1,J19/($C$10-$B20+1-SUM($G20:I20))),0)</f>
        <v>#NAME?</v>
      </c>
      <c r="G20" s="18" t="e">
        <f t="shared" ca="1" si="0"/>
        <v>#NAME?</v>
      </c>
      <c r="H20" s="19" t="e">
        <f t="shared" ca="1" si="1"/>
        <v>#NAME?</v>
      </c>
      <c r="I20" s="20" t="e">
        <f t="shared" ca="1" si="2"/>
        <v>#NAME?</v>
      </c>
      <c r="J20" s="19" t="e">
        <f t="shared" ca="1" si="3"/>
        <v>#NAME?</v>
      </c>
      <c r="K20" s="31" t="e">
        <f ca="1">IF(SUM($K$18:K19)&gt;0,0,IF(OR(C20=1,AND(SUM($D$18:D20)&gt;0,SUM($E$18:E20)&gt;0)),B20,0))</f>
        <v>#NAME?</v>
      </c>
    </row>
    <row r="21" spans="2:11" x14ac:dyDescent="0.25">
      <c r="B21" s="31">
        <v>4</v>
      </c>
      <c r="C21" s="18" t="e">
        <f ca="1">_xll.RiskBinomial(1,G20/($C$10-B21+1))</f>
        <v>#NAME?</v>
      </c>
      <c r="D21" s="22" t="e">
        <f ca="1">IF(SUM($C21:C21)=0,_xll.RiskBinomial(1,H20/($C$10-$B21+1-SUM($G21:G21))),0)</f>
        <v>#NAME?</v>
      </c>
      <c r="E21" s="23" t="e">
        <f ca="1">IF(SUM($C21:D21)=0,_xll.RiskBinomial(1,I20/($C$10-$B21+1-SUM($G21:H21))),0)</f>
        <v>#NAME?</v>
      </c>
      <c r="F21" s="24" t="e">
        <f ca="1">IF(SUM($C21:E21)=0,_xll.RiskBinomial(1,J20/($C$10-$B21+1-SUM($G21:I21))),0)</f>
        <v>#NAME?</v>
      </c>
      <c r="G21" s="18" t="e">
        <f t="shared" ca="1" si="0"/>
        <v>#NAME?</v>
      </c>
      <c r="H21" s="19" t="e">
        <f t="shared" ca="1" si="1"/>
        <v>#NAME?</v>
      </c>
      <c r="I21" s="20" t="e">
        <f t="shared" ca="1" si="2"/>
        <v>#NAME?</v>
      </c>
      <c r="J21" s="19" t="e">
        <f t="shared" ca="1" si="3"/>
        <v>#NAME?</v>
      </c>
      <c r="K21" s="31" t="e">
        <f ca="1">IF(SUM($K$18:K20)&gt;0,0,IF(OR(C21=1,AND(SUM($D$18:D21)&gt;0,SUM($E$18:E21)&gt;0)),B21,0))</f>
        <v>#NAME?</v>
      </c>
    </row>
    <row r="22" spans="2:11" x14ac:dyDescent="0.25">
      <c r="B22" s="31">
        <v>5</v>
      </c>
      <c r="C22" s="18" t="e">
        <f ca="1">_xll.RiskBinomial(1,G21/($C$10-B22+1))</f>
        <v>#NAME?</v>
      </c>
      <c r="D22" s="22" t="e">
        <f ca="1">IF(SUM($C22:C22)=0,_xll.RiskBinomial(1,H21/($C$10-$B22+1-SUM($G22:G22))),0)</f>
        <v>#NAME?</v>
      </c>
      <c r="E22" s="23" t="e">
        <f ca="1">IF(SUM($C22:D22)=0,_xll.RiskBinomial(1,I21/($C$10-$B22+1-SUM($G22:H22))),0)</f>
        <v>#NAME?</v>
      </c>
      <c r="F22" s="24" t="e">
        <f ca="1">IF(SUM($C22:E22)=0,_xll.RiskBinomial(1,J21/($C$10-$B22+1-SUM($G22:I22))),0)</f>
        <v>#NAME?</v>
      </c>
      <c r="G22" s="18" t="e">
        <f t="shared" ca="1" si="0"/>
        <v>#NAME?</v>
      </c>
      <c r="H22" s="19" t="e">
        <f t="shared" ca="1" si="1"/>
        <v>#NAME?</v>
      </c>
      <c r="I22" s="20" t="e">
        <f t="shared" ca="1" si="2"/>
        <v>#NAME?</v>
      </c>
      <c r="J22" s="19" t="e">
        <f t="shared" ca="1" si="3"/>
        <v>#NAME?</v>
      </c>
      <c r="K22" s="31" t="e">
        <f ca="1">IF(SUM($K$18:K21)&gt;0,0,IF(OR(C22=1,AND(SUM($D$18:D22)&gt;0,SUM($E$18:E22)&gt;0)),B22,0))</f>
        <v>#NAME?</v>
      </c>
    </row>
    <row r="23" spans="2:11" x14ac:dyDescent="0.25">
      <c r="B23" s="31">
        <v>6</v>
      </c>
      <c r="C23" s="18" t="e">
        <f ca="1">_xll.RiskBinomial(1,G22/($C$10-B23+1))</f>
        <v>#NAME?</v>
      </c>
      <c r="D23" s="22" t="e">
        <f ca="1">IF(SUM($C23:C23)=0,_xll.RiskBinomial(1,H22/($C$10-$B23+1-SUM($G23:G23))),0)</f>
        <v>#NAME?</v>
      </c>
      <c r="E23" s="23" t="e">
        <f ca="1">IF(SUM($C23:D23)=0,_xll.RiskBinomial(1,I22/($C$10-$B23+1-SUM($G23:H23))),0)</f>
        <v>#NAME?</v>
      </c>
      <c r="F23" s="24" t="e">
        <f ca="1">IF(SUM($C23:E23)=0,_xll.RiskBinomial(1,J22/($C$10-$B23+1-SUM($G23:I23))),0)</f>
        <v>#NAME?</v>
      </c>
      <c r="G23" s="18" t="e">
        <f t="shared" ca="1" si="0"/>
        <v>#NAME?</v>
      </c>
      <c r="H23" s="19" t="e">
        <f t="shared" ca="1" si="1"/>
        <v>#NAME?</v>
      </c>
      <c r="I23" s="20" t="e">
        <f t="shared" ca="1" si="2"/>
        <v>#NAME?</v>
      </c>
      <c r="J23" s="19" t="e">
        <f t="shared" ca="1" si="3"/>
        <v>#NAME?</v>
      </c>
      <c r="K23" s="31" t="e">
        <f ca="1">IF(SUM($K$18:K22)&gt;0,0,IF(OR(C23=1,AND(SUM($D$18:D23)&gt;0,SUM($E$18:E23)&gt;0)),B23,0))</f>
        <v>#NAME?</v>
      </c>
    </row>
    <row r="24" spans="2:11" x14ac:dyDescent="0.25">
      <c r="B24" s="31">
        <v>7</v>
      </c>
      <c r="C24" s="18" t="e">
        <f ca="1">_xll.RiskBinomial(1,G23/($C$10-B24+1))</f>
        <v>#NAME?</v>
      </c>
      <c r="D24" s="22" t="e">
        <f ca="1">IF(SUM($C24:C24)=0,_xll.RiskBinomial(1,H23/($C$10-$B24+1-SUM($G24:G24))),0)</f>
        <v>#NAME?</v>
      </c>
      <c r="E24" s="23" t="e">
        <f ca="1">IF(SUM($C24:D24)=0,_xll.RiskBinomial(1,I23/($C$10-$B24+1-SUM($G24:H24))),0)</f>
        <v>#NAME?</v>
      </c>
      <c r="F24" s="24" t="e">
        <f ca="1">IF(SUM($C24:E24)=0,_xll.RiskBinomial(1,J23/($C$10-$B24+1-SUM($G24:I24))),0)</f>
        <v>#NAME?</v>
      </c>
      <c r="G24" s="18" t="e">
        <f t="shared" ca="1" si="0"/>
        <v>#NAME?</v>
      </c>
      <c r="H24" s="19" t="e">
        <f t="shared" ca="1" si="1"/>
        <v>#NAME?</v>
      </c>
      <c r="I24" s="20" t="e">
        <f t="shared" ca="1" si="2"/>
        <v>#NAME?</v>
      </c>
      <c r="J24" s="19" t="e">
        <f t="shared" ca="1" si="3"/>
        <v>#NAME?</v>
      </c>
      <c r="K24" s="31" t="e">
        <f ca="1">IF(SUM($K$18:K23)&gt;0,0,IF(OR(C24=1,AND(SUM($D$18:D24)&gt;0,SUM($E$18:E24)&gt;0)),B24,0))</f>
        <v>#NAME?</v>
      </c>
    </row>
    <row r="25" spans="2:11" x14ac:dyDescent="0.25">
      <c r="B25" s="31">
        <v>8</v>
      </c>
      <c r="C25" s="18" t="e">
        <f ca="1">_xll.RiskBinomial(1,G24/($C$10-B25+1))</f>
        <v>#NAME?</v>
      </c>
      <c r="D25" s="22" t="e">
        <f ca="1">IF(SUM($C25:C25)=0,_xll.RiskBinomial(1,H24/($C$10-$B25+1-SUM($G25:G25))),0)</f>
        <v>#NAME?</v>
      </c>
      <c r="E25" s="23" t="e">
        <f ca="1">IF(SUM($C25:D25)=0,_xll.RiskBinomial(1,I24/($C$10-$B25+1-SUM($G25:H25))),0)</f>
        <v>#NAME?</v>
      </c>
      <c r="F25" s="24" t="e">
        <f ca="1">IF(SUM($C25:E25)=0,_xll.RiskBinomial(1,J24/($C$10-$B25+1-SUM($G25:I25))),0)</f>
        <v>#NAME?</v>
      </c>
      <c r="G25" s="18" t="e">
        <f t="shared" ca="1" si="0"/>
        <v>#NAME?</v>
      </c>
      <c r="H25" s="19" t="e">
        <f t="shared" ca="1" si="1"/>
        <v>#NAME?</v>
      </c>
      <c r="I25" s="20" t="e">
        <f t="shared" ca="1" si="2"/>
        <v>#NAME?</v>
      </c>
      <c r="J25" s="19" t="e">
        <f t="shared" ca="1" si="3"/>
        <v>#NAME?</v>
      </c>
      <c r="K25" s="31" t="e">
        <f ca="1">IF(SUM($K$18:K24)&gt;0,0,IF(OR(C25=1,AND(SUM($D$18:D25)&gt;0,SUM($E$18:E25)&gt;0)),B25,0))</f>
        <v>#NAME?</v>
      </c>
    </row>
    <row r="26" spans="2:11" x14ac:dyDescent="0.25">
      <c r="B26" s="31">
        <v>9</v>
      </c>
      <c r="C26" s="18" t="e">
        <f ca="1">_xll.RiskBinomial(1,G25/($C$10-B26+1))</f>
        <v>#NAME?</v>
      </c>
      <c r="D26" s="22" t="e">
        <f ca="1">IF(SUM($C26:C26)=0,_xll.RiskBinomial(1,H25/($C$10-$B26+1-SUM($G26:G26))),0)</f>
        <v>#NAME?</v>
      </c>
      <c r="E26" s="23" t="e">
        <f ca="1">IF(SUM($C26:D26)=0,_xll.RiskBinomial(1,I25/($C$10-$B26+1-SUM($G26:H26))),0)</f>
        <v>#NAME?</v>
      </c>
      <c r="F26" s="24" t="e">
        <f ca="1">IF(SUM($C26:E26)=0,_xll.RiskBinomial(1,J25/($C$10-$B26+1-SUM($G26:I26))),0)</f>
        <v>#NAME?</v>
      </c>
      <c r="G26" s="18" t="e">
        <f t="shared" ca="1" si="0"/>
        <v>#NAME?</v>
      </c>
      <c r="H26" s="19" t="e">
        <f t="shared" ca="1" si="1"/>
        <v>#NAME?</v>
      </c>
      <c r="I26" s="20" t="e">
        <f t="shared" ca="1" si="2"/>
        <v>#NAME?</v>
      </c>
      <c r="J26" s="19" t="e">
        <f t="shared" ca="1" si="3"/>
        <v>#NAME?</v>
      </c>
      <c r="K26" s="31" t="e">
        <f ca="1">IF(SUM($K$18:K25)&gt;0,0,IF(OR(C26=1,AND(SUM($D$18:D26)&gt;0,SUM($E$18:E26)&gt;0)),B26,0))</f>
        <v>#NAME?</v>
      </c>
    </row>
    <row r="27" spans="2:11" x14ac:dyDescent="0.25">
      <c r="B27" s="31">
        <v>10</v>
      </c>
      <c r="C27" s="18" t="e">
        <f ca="1">_xll.RiskBinomial(1,G26/($C$10-B27+1))</f>
        <v>#NAME?</v>
      </c>
      <c r="D27" s="22" t="e">
        <f ca="1">IF(SUM($C27:C27)=0,_xll.RiskBinomial(1,H26/($C$10-$B27+1-SUM($G27:G27))),0)</f>
        <v>#NAME?</v>
      </c>
      <c r="E27" s="23" t="e">
        <f ca="1">IF(SUM($C27:D27)=0,_xll.RiskBinomial(1,I26/($C$10-$B27+1-SUM($G27:H27))),0)</f>
        <v>#NAME?</v>
      </c>
      <c r="F27" s="24" t="e">
        <f ca="1">IF(SUM($C27:E27)=0,_xll.RiskBinomial(1,J26/($C$10-$B27+1-SUM($G27:I27))),0)</f>
        <v>#NAME?</v>
      </c>
      <c r="G27" s="18" t="e">
        <f t="shared" ca="1" si="0"/>
        <v>#NAME?</v>
      </c>
      <c r="H27" s="19" t="e">
        <f t="shared" ca="1" si="1"/>
        <v>#NAME?</v>
      </c>
      <c r="I27" s="20" t="e">
        <f t="shared" ca="1" si="2"/>
        <v>#NAME?</v>
      </c>
      <c r="J27" s="19" t="e">
        <f t="shared" ca="1" si="3"/>
        <v>#NAME?</v>
      </c>
      <c r="K27" s="31" t="e">
        <f ca="1">IF(SUM($K$18:K26)&gt;0,0,IF(OR(C27=1,AND(SUM($D$18:D27)&gt;0,SUM($E$18:E27)&gt;0)),B27,0))</f>
        <v>#NAME?</v>
      </c>
    </row>
    <row r="28" spans="2:11" x14ac:dyDescent="0.25">
      <c r="B28" s="31">
        <v>11</v>
      </c>
      <c r="C28" s="18" t="e">
        <f ca="1">_xll.RiskBinomial(1,G27/($C$10-B28+1))</f>
        <v>#NAME?</v>
      </c>
      <c r="D28" s="22" t="e">
        <f ca="1">IF(SUM($C28:C28)=0,_xll.RiskBinomial(1,H27/($C$10-$B28+1-SUM($G28:G28))),0)</f>
        <v>#NAME?</v>
      </c>
      <c r="E28" s="23" t="e">
        <f ca="1">IF(SUM($C28:D28)=0,_xll.RiskBinomial(1,I27/($C$10-$B28+1-SUM($G28:H28))),0)</f>
        <v>#NAME?</v>
      </c>
      <c r="F28" s="24" t="e">
        <f ca="1">IF(SUM($C28:E28)=0,_xll.RiskBinomial(1,J27/($C$10-$B28+1-SUM($G28:I28))),0)</f>
        <v>#NAME?</v>
      </c>
      <c r="G28" s="18" t="e">
        <f t="shared" ca="1" si="0"/>
        <v>#NAME?</v>
      </c>
      <c r="H28" s="19" t="e">
        <f t="shared" ca="1" si="1"/>
        <v>#NAME?</v>
      </c>
      <c r="I28" s="20" t="e">
        <f t="shared" ca="1" si="2"/>
        <v>#NAME?</v>
      </c>
      <c r="J28" s="19" t="e">
        <f t="shared" ca="1" si="3"/>
        <v>#NAME?</v>
      </c>
      <c r="K28" s="31" t="e">
        <f ca="1">IF(SUM($K$18:K27)&gt;0,0,IF(OR(C28=1,AND(SUM($D$18:D28)&gt;0,SUM($E$18:E28)&gt;0)),B28,0))</f>
        <v>#NAME?</v>
      </c>
    </row>
    <row r="29" spans="2:11" x14ac:dyDescent="0.25">
      <c r="B29" s="31">
        <v>12</v>
      </c>
      <c r="C29" s="18" t="e">
        <f ca="1">_xll.RiskBinomial(1,G28/($C$10-B29+1))</f>
        <v>#NAME?</v>
      </c>
      <c r="D29" s="22" t="e">
        <f ca="1">IF(SUM($C29:C29)=0,_xll.RiskBinomial(1,H28/($C$10-$B29+1-SUM($G29:G29))),0)</f>
        <v>#NAME?</v>
      </c>
      <c r="E29" s="23" t="e">
        <f ca="1">IF(SUM($C29:D29)=0,_xll.RiskBinomial(1,I28/($C$10-$B29+1-SUM($G29:H29))),0)</f>
        <v>#NAME?</v>
      </c>
      <c r="F29" s="24" t="e">
        <f ca="1">IF(SUM($C29:E29)=0,_xll.RiskBinomial(1,J28/($C$10-$B29+1-SUM($G29:I29))),0)</f>
        <v>#NAME?</v>
      </c>
      <c r="G29" s="18" t="e">
        <f t="shared" ca="1" si="0"/>
        <v>#NAME?</v>
      </c>
      <c r="H29" s="19" t="e">
        <f t="shared" ca="1" si="1"/>
        <v>#NAME?</v>
      </c>
      <c r="I29" s="20" t="e">
        <f t="shared" ca="1" si="2"/>
        <v>#NAME?</v>
      </c>
      <c r="J29" s="19" t="e">
        <f t="shared" ca="1" si="3"/>
        <v>#NAME?</v>
      </c>
      <c r="K29" s="31" t="e">
        <f ca="1">IF(SUM($K$18:K28)&gt;0,0,IF(OR(C29=1,AND(SUM($D$18:D29)&gt;0,SUM($E$18:E29)&gt;0)),B29,0))</f>
        <v>#NAME?</v>
      </c>
    </row>
    <row r="30" spans="2:11" x14ac:dyDescent="0.25">
      <c r="B30" s="31">
        <v>13</v>
      </c>
      <c r="C30" s="18" t="e">
        <f ca="1">_xll.RiskBinomial(1,G29/($C$10-B30+1))</f>
        <v>#NAME?</v>
      </c>
      <c r="D30" s="22" t="e">
        <f ca="1">IF(SUM($C30:C30)=0,_xll.RiskBinomial(1,H29/($C$10-$B30+1-SUM($G30:G30))),0)</f>
        <v>#NAME?</v>
      </c>
      <c r="E30" s="23" t="e">
        <f ca="1">IF(SUM($C30:D30)=0,_xll.RiskBinomial(1,I29/($C$10-$B30+1-SUM($G30:H30))),0)</f>
        <v>#NAME?</v>
      </c>
      <c r="F30" s="24" t="e">
        <f ca="1">IF(SUM($C30:E30)=0,_xll.RiskBinomial(1,J29/($C$10-$B30+1-SUM($G30:I30))),0)</f>
        <v>#NAME?</v>
      </c>
      <c r="G30" s="18" t="e">
        <f t="shared" ca="1" si="0"/>
        <v>#NAME?</v>
      </c>
      <c r="H30" s="19" t="e">
        <f t="shared" ca="1" si="1"/>
        <v>#NAME?</v>
      </c>
      <c r="I30" s="20" t="e">
        <f t="shared" ca="1" si="2"/>
        <v>#NAME?</v>
      </c>
      <c r="J30" s="19" t="e">
        <f t="shared" ca="1" si="3"/>
        <v>#NAME?</v>
      </c>
      <c r="K30" s="31" t="e">
        <f ca="1">IF(SUM($K$18:K29)&gt;0,0,IF(OR(C30=1,AND(SUM($D$18:D30)&gt;0,SUM($E$18:E30)&gt;0)),B30,0))</f>
        <v>#NAME?</v>
      </c>
    </row>
    <row r="31" spans="2:11" x14ac:dyDescent="0.25">
      <c r="B31" s="31">
        <v>14</v>
      </c>
      <c r="C31" s="18" t="e">
        <f ca="1">_xll.RiskBinomial(1,G30/($C$10-B31+1))</f>
        <v>#NAME?</v>
      </c>
      <c r="D31" s="22" t="e">
        <f ca="1">IF(SUM($C31:C31)=0,_xll.RiskBinomial(1,H30/($C$10-$B31+1-SUM($G31:G31))),0)</f>
        <v>#NAME?</v>
      </c>
      <c r="E31" s="23" t="e">
        <f ca="1">IF(SUM($C31:D31)=0,_xll.RiskBinomial(1,I30/($C$10-$B31+1-SUM($G31:H31))),0)</f>
        <v>#NAME?</v>
      </c>
      <c r="F31" s="24" t="e">
        <f ca="1">IF(SUM($C31:E31)=0,_xll.RiskBinomial(1,J30/($C$10-$B31+1-SUM($G31:I31))),0)</f>
        <v>#NAME?</v>
      </c>
      <c r="G31" s="18" t="e">
        <f t="shared" ca="1" si="0"/>
        <v>#NAME?</v>
      </c>
      <c r="H31" s="19" t="e">
        <f t="shared" ca="1" si="1"/>
        <v>#NAME?</v>
      </c>
      <c r="I31" s="20" t="e">
        <f t="shared" ca="1" si="2"/>
        <v>#NAME?</v>
      </c>
      <c r="J31" s="19" t="e">
        <f t="shared" ca="1" si="3"/>
        <v>#NAME?</v>
      </c>
      <c r="K31" s="31" t="e">
        <f ca="1">IF(SUM($K$18:K30)&gt;0,0,IF(OR(C31=1,AND(SUM($D$18:D31)&gt;0,SUM($E$18:E31)&gt;0)),B31,0))</f>
        <v>#NAME?</v>
      </c>
    </row>
    <row r="32" spans="2:11" x14ac:dyDescent="0.25">
      <c r="B32" s="31">
        <v>15</v>
      </c>
      <c r="C32" s="18" t="e">
        <f ca="1">_xll.RiskBinomial(1,G31/($C$10-B32+1))</f>
        <v>#NAME?</v>
      </c>
      <c r="D32" s="22" t="e">
        <f ca="1">IF(SUM($C32:C32)=0,_xll.RiskBinomial(1,H31/($C$10-$B32+1-SUM($G32:G32))),0)</f>
        <v>#NAME?</v>
      </c>
      <c r="E32" s="23" t="e">
        <f ca="1">IF(SUM($C32:D32)=0,_xll.RiskBinomial(1,I31/($C$10-$B32+1-SUM($G32:H32))),0)</f>
        <v>#NAME?</v>
      </c>
      <c r="F32" s="24" t="e">
        <f ca="1">IF(SUM($C32:E32)=0,_xll.RiskBinomial(1,J31/($C$10-$B32+1-SUM($G32:I32))),0)</f>
        <v>#NAME?</v>
      </c>
      <c r="G32" s="18" t="e">
        <f t="shared" ca="1" si="0"/>
        <v>#NAME?</v>
      </c>
      <c r="H32" s="19" t="e">
        <f t="shared" ca="1" si="1"/>
        <v>#NAME?</v>
      </c>
      <c r="I32" s="20" t="e">
        <f t="shared" ca="1" si="2"/>
        <v>#NAME?</v>
      </c>
      <c r="J32" s="19" t="e">
        <f t="shared" ca="1" si="3"/>
        <v>#NAME?</v>
      </c>
      <c r="K32" s="31" t="e">
        <f ca="1">IF(SUM($K$18:K31)&gt;0,0,IF(OR(C32=1,AND(SUM($D$18:D32)&gt;0,SUM($E$18:E32)&gt;0)),B32,0))</f>
        <v>#NAME?</v>
      </c>
    </row>
    <row r="33" spans="2:11" x14ac:dyDescent="0.25">
      <c r="B33" s="31">
        <v>16</v>
      </c>
      <c r="C33" s="18" t="e">
        <f ca="1">_xll.RiskBinomial(1,G32/($C$10-B33+1))</f>
        <v>#NAME?</v>
      </c>
      <c r="D33" s="22" t="e">
        <f ca="1">IF(SUM($C33:C33)=0,_xll.RiskBinomial(1,H32/($C$10-$B33+1-SUM($G33:G33))),0)</f>
        <v>#NAME?</v>
      </c>
      <c r="E33" s="23" t="e">
        <f ca="1">IF(SUM($C33:D33)=0,_xll.RiskBinomial(1,I32/($C$10-$B33+1-SUM($G33:H33))),0)</f>
        <v>#NAME?</v>
      </c>
      <c r="F33" s="24" t="e">
        <f ca="1">IF(SUM($C33:E33)=0,_xll.RiskBinomial(1,J32/($C$10-$B33+1-SUM($G33:I33))),0)</f>
        <v>#NAME?</v>
      </c>
      <c r="G33" s="18" t="e">
        <f t="shared" ca="1" si="0"/>
        <v>#NAME?</v>
      </c>
      <c r="H33" s="19" t="e">
        <f t="shared" ca="1" si="1"/>
        <v>#NAME?</v>
      </c>
      <c r="I33" s="20" t="e">
        <f t="shared" ca="1" si="2"/>
        <v>#NAME?</v>
      </c>
      <c r="J33" s="19" t="e">
        <f t="shared" ca="1" si="3"/>
        <v>#NAME?</v>
      </c>
      <c r="K33" s="31" t="e">
        <f ca="1">IF(SUM($K$18:K32)&gt;0,0,IF(OR(C33=1,AND(SUM($D$18:D33)&gt;0,SUM($E$18:E33)&gt;0)),B33,0))</f>
        <v>#NAME?</v>
      </c>
    </row>
    <row r="34" spans="2:11" x14ac:dyDescent="0.25">
      <c r="B34" s="31">
        <v>17</v>
      </c>
      <c r="C34" s="18" t="e">
        <f ca="1">_xll.RiskBinomial(1,G33/($C$10-B34+1))</f>
        <v>#NAME?</v>
      </c>
      <c r="D34" s="22" t="e">
        <f ca="1">IF(SUM($C34:C34)=0,_xll.RiskBinomial(1,H33/($C$10-$B34+1-SUM($G34:G34))),0)</f>
        <v>#NAME?</v>
      </c>
      <c r="E34" s="23" t="e">
        <f ca="1">IF(SUM($C34:D34)=0,_xll.RiskBinomial(1,I33/($C$10-$B34+1-SUM($G34:H34))),0)</f>
        <v>#NAME?</v>
      </c>
      <c r="F34" s="24" t="e">
        <f ca="1">IF(SUM($C34:E34)=0,_xll.RiskBinomial(1,J33/($C$10-$B34+1-SUM($G34:I34))),0)</f>
        <v>#NAME?</v>
      </c>
      <c r="G34" s="18" t="e">
        <f t="shared" ca="1" si="0"/>
        <v>#NAME?</v>
      </c>
      <c r="H34" s="19" t="e">
        <f t="shared" ca="1" si="1"/>
        <v>#NAME?</v>
      </c>
      <c r="I34" s="20" t="e">
        <f t="shared" ca="1" si="2"/>
        <v>#NAME?</v>
      </c>
      <c r="J34" s="19" t="e">
        <f t="shared" ca="1" si="3"/>
        <v>#NAME?</v>
      </c>
      <c r="K34" s="31" t="e">
        <f ca="1">IF(SUM($K$18:K33)&gt;0,0,IF(OR(C34=1,AND(SUM($D$18:D34)&gt;0,SUM($E$18:E34)&gt;0)),B34,0))</f>
        <v>#NAME?</v>
      </c>
    </row>
    <row r="35" spans="2:11" x14ac:dyDescent="0.25">
      <c r="B35" s="31">
        <v>18</v>
      </c>
      <c r="C35" s="18" t="e">
        <f ca="1">_xll.RiskBinomial(1,G34/($C$10-B35+1))</f>
        <v>#NAME?</v>
      </c>
      <c r="D35" s="22" t="e">
        <f ca="1">IF(SUM($C35:C35)=0,_xll.RiskBinomial(1,H34/($C$10-$B35+1-SUM($G35:G35))),0)</f>
        <v>#NAME?</v>
      </c>
      <c r="E35" s="23" t="e">
        <f ca="1">IF(SUM($C35:D35)=0,_xll.RiskBinomial(1,I34/($C$10-$B35+1-SUM($G35:H35))),0)</f>
        <v>#NAME?</v>
      </c>
      <c r="F35" s="24" t="e">
        <f ca="1">IF(SUM($C35:E35)=0,_xll.RiskBinomial(1,J34/($C$10-$B35+1-SUM($G35:I35))),0)</f>
        <v>#NAME?</v>
      </c>
      <c r="G35" s="18" t="e">
        <f t="shared" ca="1" si="0"/>
        <v>#NAME?</v>
      </c>
      <c r="H35" s="19" t="e">
        <f t="shared" ca="1" si="1"/>
        <v>#NAME?</v>
      </c>
      <c r="I35" s="20" t="e">
        <f t="shared" ca="1" si="2"/>
        <v>#NAME?</v>
      </c>
      <c r="J35" s="19" t="e">
        <f t="shared" ca="1" si="3"/>
        <v>#NAME?</v>
      </c>
      <c r="K35" s="31" t="e">
        <f ca="1">IF(SUM($K$18:K34)&gt;0,0,IF(OR(C35=1,AND(SUM($D$18:D35)&gt;0,SUM($E$18:E35)&gt;0)),B35,0))</f>
        <v>#NAME?</v>
      </c>
    </row>
    <row r="36" spans="2:11" x14ac:dyDescent="0.25">
      <c r="B36" s="31">
        <v>19</v>
      </c>
      <c r="C36" s="18" t="e">
        <f ca="1">_xll.RiskBinomial(1,G35/($C$10-B36+1))</f>
        <v>#NAME?</v>
      </c>
      <c r="D36" s="22" t="e">
        <f ca="1">IF(SUM($C36:C36)=0,_xll.RiskBinomial(1,H35/($C$10-$B36+1-SUM($G36:G36))),0)</f>
        <v>#NAME?</v>
      </c>
      <c r="E36" s="23" t="e">
        <f ca="1">IF(SUM($C36:D36)=0,_xll.RiskBinomial(1,I35/($C$10-$B36+1-SUM($G36:H36))),0)</f>
        <v>#NAME?</v>
      </c>
      <c r="F36" s="24" t="e">
        <f ca="1">IF(SUM($C36:E36)=0,_xll.RiskBinomial(1,J35/($C$10-$B36+1-SUM($G36:I36))),0)</f>
        <v>#NAME?</v>
      </c>
      <c r="G36" s="18" t="e">
        <f t="shared" ca="1" si="0"/>
        <v>#NAME?</v>
      </c>
      <c r="H36" s="19" t="e">
        <f t="shared" ca="1" si="1"/>
        <v>#NAME?</v>
      </c>
      <c r="I36" s="20" t="e">
        <f t="shared" ca="1" si="2"/>
        <v>#NAME?</v>
      </c>
      <c r="J36" s="19" t="e">
        <f t="shared" ca="1" si="3"/>
        <v>#NAME?</v>
      </c>
      <c r="K36" s="31" t="e">
        <f ca="1">IF(SUM($K$18:K35)&gt;0,0,IF(OR(C36=1,AND(SUM($D$18:D36)&gt;0,SUM($E$18:E36)&gt;0)),B36,0))</f>
        <v>#NAME?</v>
      </c>
    </row>
    <row r="37" spans="2:11" x14ac:dyDescent="0.25">
      <c r="B37" s="31">
        <v>20</v>
      </c>
      <c r="C37" s="18" t="e">
        <f ca="1">_xll.RiskBinomial(1,G36/($C$10-B37+1))</f>
        <v>#NAME?</v>
      </c>
      <c r="D37" s="22" t="e">
        <f ca="1">IF(SUM($C37:C37)=0,_xll.RiskBinomial(1,H36/($C$10-$B37+1-SUM($G37:G37))),0)</f>
        <v>#NAME?</v>
      </c>
      <c r="E37" s="23" t="e">
        <f ca="1">IF(SUM($C37:D37)=0,_xll.RiskBinomial(1,I36/($C$10-$B37+1-SUM($G37:H37))),0)</f>
        <v>#NAME?</v>
      </c>
      <c r="F37" s="24" t="e">
        <f ca="1">IF(SUM($C37:E37)=0,_xll.RiskBinomial(1,J36/($C$10-$B37+1-SUM($G37:I37))),0)</f>
        <v>#NAME?</v>
      </c>
      <c r="G37" s="18" t="e">
        <f t="shared" ca="1" si="0"/>
        <v>#NAME?</v>
      </c>
      <c r="H37" s="19" t="e">
        <f t="shared" ca="1" si="1"/>
        <v>#NAME?</v>
      </c>
      <c r="I37" s="20" t="e">
        <f t="shared" ca="1" si="2"/>
        <v>#NAME?</v>
      </c>
      <c r="J37" s="19" t="e">
        <f t="shared" ca="1" si="3"/>
        <v>#NAME?</v>
      </c>
      <c r="K37" s="31" t="e">
        <f ca="1">IF(SUM($K$18:K36)&gt;0,0,IF(OR(C37=1,AND(SUM($D$18:D37)&gt;0,SUM($E$18:E37)&gt;0)),B37,0))</f>
        <v>#NAME?</v>
      </c>
    </row>
    <row r="38" spans="2:11" x14ac:dyDescent="0.25">
      <c r="B38" s="31">
        <v>21</v>
      </c>
      <c r="C38" s="18" t="e">
        <f ca="1">_xll.RiskBinomial(1,G37/($C$10-B38+1))</f>
        <v>#NAME?</v>
      </c>
      <c r="D38" s="22" t="e">
        <f ca="1">IF(SUM($C38:C38)=0,_xll.RiskBinomial(1,H37/($C$10-$B38+1-SUM($G38:G38))),0)</f>
        <v>#NAME?</v>
      </c>
      <c r="E38" s="23" t="e">
        <f ca="1">IF(SUM($C38:D38)=0,_xll.RiskBinomial(1,I37/($C$10-$B38+1-SUM($G38:H38))),0)</f>
        <v>#NAME?</v>
      </c>
      <c r="F38" s="24" t="e">
        <f ca="1">IF(SUM($C38:E38)=0,_xll.RiskBinomial(1,J37/($C$10-$B38+1-SUM($G38:I38))),0)</f>
        <v>#NAME?</v>
      </c>
      <c r="G38" s="18" t="e">
        <f t="shared" ca="1" si="0"/>
        <v>#NAME?</v>
      </c>
      <c r="H38" s="19" t="e">
        <f t="shared" ca="1" si="1"/>
        <v>#NAME?</v>
      </c>
      <c r="I38" s="20" t="e">
        <f t="shared" ca="1" si="2"/>
        <v>#NAME?</v>
      </c>
      <c r="J38" s="19" t="e">
        <f t="shared" ca="1" si="3"/>
        <v>#NAME?</v>
      </c>
      <c r="K38" s="31" t="e">
        <f ca="1">IF(SUM($K$18:K37)&gt;0,0,IF(OR(C38=1,AND(SUM($D$18:D38)&gt;0,SUM($E$18:E38)&gt;0)),B38,0))</f>
        <v>#NAME?</v>
      </c>
    </row>
    <row r="39" spans="2:11" ht="13" thickBot="1" x14ac:dyDescent="0.3">
      <c r="B39" s="32">
        <v>22</v>
      </c>
      <c r="C39" s="25" t="e">
        <f ca="1">_xll.RiskBinomial(1,G38/($C$10-B39+1))</f>
        <v>#NAME?</v>
      </c>
      <c r="D39" s="26" t="e">
        <f ca="1">IF(SUM($C39:C39)=0,_xll.RiskBinomial(1,H38/($C$10-$B39+1-SUM($G39:G39))),0)</f>
        <v>#NAME?</v>
      </c>
      <c r="E39" s="27" t="e">
        <f ca="1">IF(SUM($C39:D39)=0,_xll.RiskBinomial(1,I38/($C$10-$B39+1-SUM($G39:H39))),0)</f>
        <v>#NAME?</v>
      </c>
      <c r="F39" s="28" t="e">
        <f ca="1">IF(SUM($C39:E39)=0,_xll.RiskBinomial(1,J38/($C$10-$B39+1-SUM($G39:I39))),0)</f>
        <v>#NAME?</v>
      </c>
      <c r="G39" s="25" t="e">
        <f t="shared" ca="1" si="0"/>
        <v>#NAME?</v>
      </c>
      <c r="H39" s="29" t="e">
        <f t="shared" ca="1" si="1"/>
        <v>#NAME?</v>
      </c>
      <c r="I39" s="30" t="e">
        <f t="shared" ca="1" si="2"/>
        <v>#NAME?</v>
      </c>
      <c r="J39" s="29" t="e">
        <f t="shared" ca="1" si="3"/>
        <v>#NAME?</v>
      </c>
      <c r="K39" s="32" t="e">
        <f ca="1">IF(SUM($K$18:K38)&gt;0,0,IF(OR(C39=1,AND(SUM($D$18:D39)&gt;0,SUM($E$18:E39)&gt;0)),B39,0))</f>
        <v>#NAME?</v>
      </c>
    </row>
  </sheetData>
  <mergeCells count="5">
    <mergeCell ref="C15:F15"/>
    <mergeCell ref="G15:J15"/>
    <mergeCell ref="B4:K8"/>
    <mergeCell ref="B15:B16"/>
    <mergeCell ref="K15:K16"/>
  </mergeCells>
  <phoneticPr fontId="2" type="noConversion"/>
  <pageMargins left="0.75" right="0.75" top="1" bottom="1" header="0.5" footer="0.5"/>
  <pageSetup paperSize="9" orientation="portrait" horizontalDpi="300" vertic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Computers in the basement</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2003-03-28T17:02:24Z</dcterms:created>
  <dcterms:modified xsi:type="dcterms:W3CDTF">2017-09-22T16:20:01Z</dcterms:modified>
  <cp:category/>
</cp:coreProperties>
</file>