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Power station pumps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M11" i="1" l="1"/>
  <c r="G18" i="1"/>
  <c r="M12" i="1"/>
  <c r="H18" i="1"/>
  <c r="M13" i="1"/>
  <c r="I18" i="1"/>
  <c r="M14" i="1"/>
  <c r="J18" i="1"/>
  <c r="K18" i="1"/>
  <c r="L18" i="1"/>
  <c r="M18" i="1"/>
  <c r="N18" i="1"/>
  <c r="N11" i="1"/>
  <c r="N12" i="1"/>
  <c r="N13" i="1"/>
  <c r="N14" i="1"/>
  <c r="O11" i="1"/>
  <c r="O12" i="1"/>
  <c r="O13" i="1"/>
  <c r="O14" i="1"/>
  <c r="S18" i="1"/>
  <c r="T18" i="1"/>
  <c r="R18" i="1"/>
  <c r="O18" i="1"/>
  <c r="Q18" i="1"/>
  <c r="P18" i="1"/>
  <c r="B19" i="1" l="1"/>
  <c r="T19" i="1" l="1"/>
  <c r="C19" i="1"/>
  <c r="E19" i="1"/>
  <c r="F19" i="1"/>
  <c r="D19" i="1"/>
  <c r="E12" i="1"/>
  <c r="M19" i="1" l="1"/>
  <c r="N19" i="1"/>
  <c r="H19" i="1"/>
  <c r="S19" i="1"/>
  <c r="U19" i="1" s="1"/>
  <c r="J19" i="1"/>
  <c r="K19" i="1"/>
  <c r="B20" i="1" s="1"/>
  <c r="T20" i="1" s="1"/>
  <c r="G19" i="1"/>
  <c r="I19" i="1"/>
  <c r="L19" i="1"/>
  <c r="P19" i="1"/>
  <c r="E11" i="1"/>
  <c r="E10" i="1"/>
  <c r="D20" i="1" l="1"/>
  <c r="Q19" i="1"/>
  <c r="L20" i="1"/>
  <c r="F20" i="1"/>
  <c r="O19" i="1"/>
  <c r="C20" i="1" s="1"/>
  <c r="R19" i="1"/>
  <c r="E20" i="1"/>
  <c r="M20" i="1" l="1"/>
  <c r="N20" i="1"/>
  <c r="G20" i="1"/>
  <c r="I20" i="1"/>
  <c r="J20" i="1"/>
  <c r="H20" i="1"/>
  <c r="K20" i="1"/>
  <c r="B21" i="1" s="1"/>
  <c r="S20" i="1"/>
  <c r="T21" i="1" l="1"/>
  <c r="U20" i="1"/>
  <c r="P20" i="1"/>
  <c r="D21" i="1" s="1"/>
  <c r="R20" i="1"/>
  <c r="F21" i="1" s="1"/>
  <c r="O20" i="1"/>
  <c r="C21" i="1" s="1"/>
  <c r="Q20" i="1"/>
  <c r="E21" i="1" s="1"/>
  <c r="K21" i="1" l="1"/>
  <c r="B22" i="1" s="1"/>
  <c r="T22" i="1" s="1"/>
  <c r="J21" i="1"/>
  <c r="I21" i="1"/>
  <c r="O21" i="1"/>
  <c r="S21" i="1"/>
  <c r="U21" i="1" s="1"/>
  <c r="H21" i="1"/>
  <c r="G21" i="1"/>
  <c r="M21" i="1"/>
  <c r="N21" i="1"/>
  <c r="L21" i="1"/>
  <c r="P21" i="1"/>
  <c r="D22" i="1"/>
  <c r="L22" i="1" l="1"/>
  <c r="Q21" i="1"/>
  <c r="E22" i="1" s="1"/>
  <c r="R21" i="1"/>
  <c r="F22" i="1" s="1"/>
  <c r="C22" i="1"/>
  <c r="M22" i="1" l="1"/>
  <c r="G22" i="1"/>
  <c r="H22" i="1"/>
  <c r="J22" i="1"/>
  <c r="K22" i="1"/>
  <c r="B23" i="1" s="1"/>
  <c r="I22" i="1"/>
  <c r="S22" i="1"/>
  <c r="Q22" i="1" s="1"/>
  <c r="R22" i="1"/>
  <c r="N22" i="1"/>
  <c r="T23" i="1" l="1"/>
  <c r="U22" i="1"/>
  <c r="P22" i="1"/>
  <c r="D23" i="1" s="1"/>
  <c r="F23" i="1"/>
  <c r="O22" i="1"/>
  <c r="C23" i="1" s="1"/>
  <c r="E23" i="1"/>
  <c r="L23" i="1" l="1"/>
  <c r="I23" i="1"/>
  <c r="S23" i="1"/>
  <c r="U23" i="1" s="1"/>
  <c r="J23" i="1"/>
  <c r="K23" i="1"/>
  <c r="B24" i="1" s="1"/>
  <c r="T24" i="1" s="1"/>
  <c r="G23" i="1"/>
  <c r="H23" i="1"/>
  <c r="M23" i="1"/>
  <c r="N23" i="1"/>
  <c r="O23" i="1" l="1"/>
  <c r="R23" i="1"/>
  <c r="F24" i="1" s="1"/>
  <c r="N24" i="1" s="1"/>
  <c r="Q23" i="1"/>
  <c r="E24" i="1" s="1"/>
  <c r="C24" i="1"/>
  <c r="P23" i="1"/>
  <c r="D24" i="1" s="1"/>
  <c r="L24" i="1" l="1"/>
  <c r="G24" i="1"/>
  <c r="I24" i="1"/>
  <c r="H24" i="1"/>
  <c r="S24" i="1"/>
  <c r="O24" i="1" s="1"/>
  <c r="K24" i="1"/>
  <c r="B25" i="1" s="1"/>
  <c r="J24" i="1"/>
  <c r="M24" i="1"/>
  <c r="P24" i="1" l="1"/>
  <c r="T25" i="1"/>
  <c r="D25" i="1"/>
  <c r="U24" i="1"/>
  <c r="R24" i="1"/>
  <c r="F25" i="1" s="1"/>
  <c r="Q24" i="1"/>
  <c r="E25" i="1" s="1"/>
  <c r="C25" i="1"/>
  <c r="M25" i="1" l="1"/>
  <c r="N25" i="1"/>
  <c r="L25" i="1"/>
  <c r="H25" i="1"/>
  <c r="J25" i="1"/>
  <c r="S25" i="1"/>
  <c r="U25" i="1" s="1"/>
  <c r="K25" i="1"/>
  <c r="B26" i="1" s="1"/>
  <c r="T26" i="1" s="1"/>
  <c r="I25" i="1"/>
  <c r="G25" i="1"/>
  <c r="P25" i="1" l="1"/>
  <c r="O25" i="1"/>
  <c r="C26" i="1" s="1"/>
  <c r="R25" i="1"/>
  <c r="F26" i="1" s="1"/>
  <c r="Q25" i="1"/>
  <c r="E26" i="1" s="1"/>
  <c r="D26" i="1"/>
  <c r="M26" i="1" l="1"/>
  <c r="N26" i="1"/>
  <c r="G26" i="1"/>
  <c r="K26" i="1"/>
  <c r="B27" i="1" s="1"/>
  <c r="T27" i="1" s="1"/>
  <c r="H26" i="1"/>
  <c r="S26" i="1"/>
  <c r="U26" i="1" s="1"/>
  <c r="I26" i="1"/>
  <c r="J26" i="1"/>
  <c r="L26" i="1"/>
  <c r="P26" i="1" l="1"/>
  <c r="D27" i="1" s="1"/>
  <c r="R26" i="1"/>
  <c r="Q26" i="1"/>
  <c r="E27" i="1" s="1"/>
  <c r="O26" i="1"/>
  <c r="C27" i="1" s="1"/>
  <c r="F27" i="1"/>
  <c r="M27" i="1" l="1"/>
  <c r="K27" i="1"/>
  <c r="B28" i="1" s="1"/>
  <c r="T28" i="1" s="1"/>
  <c r="J27" i="1"/>
  <c r="G27" i="1"/>
  <c r="H27" i="1"/>
  <c r="S27" i="1"/>
  <c r="U27" i="1" s="1"/>
  <c r="I27" i="1"/>
  <c r="N27" i="1"/>
  <c r="L27" i="1"/>
  <c r="O27" i="1" l="1"/>
  <c r="P27" i="1"/>
  <c r="D28" i="1" s="1"/>
  <c r="L28" i="1"/>
  <c r="R27" i="1"/>
  <c r="F28" i="1" s="1"/>
  <c r="C28" i="1"/>
  <c r="Q27" i="1"/>
  <c r="E28" i="1" s="1"/>
  <c r="M28" i="1" l="1"/>
  <c r="N28" i="1"/>
  <c r="S28" i="1"/>
  <c r="H28" i="1"/>
  <c r="G28" i="1"/>
  <c r="K28" i="1"/>
  <c r="B29" i="1" s="1"/>
  <c r="J28" i="1"/>
  <c r="O28" i="1"/>
  <c r="C29" i="1" s="1"/>
  <c r="I28" i="1"/>
  <c r="H29" i="1" l="1"/>
  <c r="K29" i="1"/>
  <c r="B30" i="1" s="1"/>
  <c r="T30" i="1" s="1"/>
  <c r="G29" i="1"/>
  <c r="J29" i="1"/>
  <c r="I29" i="1"/>
  <c r="S29" i="1"/>
  <c r="U29" i="1" s="1"/>
  <c r="U28" i="1"/>
  <c r="P28" i="1"/>
  <c r="D29" i="1" s="1"/>
  <c r="Q28" i="1"/>
  <c r="T29" i="1"/>
  <c r="E29" i="1"/>
  <c r="R28" i="1"/>
  <c r="F29" i="1" s="1"/>
  <c r="R29" i="1" l="1"/>
  <c r="F30" i="1" s="1"/>
  <c r="N29" i="1"/>
  <c r="Q29" i="1"/>
  <c r="E30" i="1" s="1"/>
  <c r="M29" i="1"/>
  <c r="O29" i="1"/>
  <c r="C30" i="1" s="1"/>
  <c r="P29" i="1"/>
  <c r="D30" i="1" s="1"/>
  <c r="L29" i="1"/>
  <c r="I30" i="1" l="1"/>
  <c r="G30" i="1"/>
  <c r="S30" i="1"/>
  <c r="U30" i="1" s="1"/>
  <c r="J30" i="1"/>
  <c r="H30" i="1"/>
  <c r="K30" i="1"/>
  <c r="B31" i="1" s="1"/>
  <c r="T31" i="1" s="1"/>
  <c r="L30" i="1"/>
  <c r="N30" i="1"/>
  <c r="M30" i="1"/>
  <c r="Q30" i="1" l="1"/>
  <c r="E31" i="1" s="1"/>
  <c r="R30" i="1"/>
  <c r="F31" i="1" s="1"/>
  <c r="P30" i="1"/>
  <c r="D31" i="1" s="1"/>
  <c r="O30" i="1"/>
  <c r="C31" i="1" s="1"/>
  <c r="N31" i="1" l="1"/>
  <c r="M31" i="1"/>
  <c r="L31" i="1"/>
  <c r="J31" i="1"/>
  <c r="S31" i="1"/>
  <c r="U31" i="1" s="1"/>
  <c r="I31" i="1"/>
  <c r="H31" i="1"/>
  <c r="G31" i="1"/>
  <c r="K31" i="1"/>
  <c r="B32" i="1" s="1"/>
  <c r="T32" i="1" s="1"/>
  <c r="P31" i="1" l="1"/>
  <c r="Q31" i="1"/>
  <c r="C32" i="1"/>
  <c r="R31" i="1"/>
  <c r="F32" i="1" s="1"/>
  <c r="O31" i="1"/>
  <c r="D32" i="1"/>
  <c r="E32" i="1"/>
  <c r="N32" i="1" l="1"/>
  <c r="M32" i="1"/>
  <c r="L32" i="1"/>
  <c r="K32" i="1"/>
  <c r="B33" i="1" s="1"/>
  <c r="T33" i="1" s="1"/>
  <c r="G32" i="1"/>
  <c r="H32" i="1"/>
  <c r="J32" i="1"/>
  <c r="S32" i="1"/>
  <c r="U32" i="1" s="1"/>
  <c r="I32" i="1"/>
  <c r="O32" i="1" l="1"/>
  <c r="E33" i="1"/>
  <c r="C33" i="1"/>
  <c r="P32" i="1"/>
  <c r="D33" i="1" s="1"/>
  <c r="Q32" i="1"/>
  <c r="R32" i="1"/>
  <c r="F33" i="1" s="1"/>
  <c r="L33" i="1" l="1"/>
  <c r="N33" i="1"/>
  <c r="M33" i="1"/>
  <c r="G33" i="1"/>
  <c r="K33" i="1"/>
  <c r="B34" i="1" s="1"/>
  <c r="T34" i="1" s="1"/>
  <c r="J33" i="1"/>
  <c r="I33" i="1"/>
  <c r="H33" i="1"/>
  <c r="S33" i="1"/>
  <c r="U33" i="1" s="1"/>
  <c r="Q33" i="1" l="1"/>
  <c r="E34" i="1" s="1"/>
  <c r="R33" i="1"/>
  <c r="F34" i="1" s="1"/>
  <c r="P33" i="1"/>
  <c r="D34" i="1" s="1"/>
  <c r="O33" i="1"/>
  <c r="C34" i="1" s="1"/>
  <c r="N34" i="1" l="1"/>
  <c r="L34" i="1"/>
  <c r="G34" i="1"/>
  <c r="I34" i="1"/>
  <c r="K34" i="1"/>
  <c r="B35" i="1" s="1"/>
  <c r="T35" i="1" s="1"/>
  <c r="H34" i="1"/>
  <c r="J34" i="1"/>
  <c r="S34" i="1"/>
  <c r="U34" i="1" s="1"/>
  <c r="M34" i="1"/>
  <c r="P34" i="1" l="1"/>
  <c r="Q34" i="1"/>
  <c r="E35" i="1" s="1"/>
  <c r="O34" i="1"/>
  <c r="C35" i="1" s="1"/>
  <c r="K35" i="1" s="1"/>
  <c r="B36" i="1" s="1"/>
  <c r="S35" i="1"/>
  <c r="U35" i="1" s="1"/>
  <c r="G35" i="1"/>
  <c r="M35" i="1"/>
  <c r="Q35" i="1"/>
  <c r="R34" i="1"/>
  <c r="F35" i="1" s="1"/>
  <c r="D35" i="1"/>
  <c r="T36" i="1" l="1"/>
  <c r="E36" i="1"/>
  <c r="M36" i="1" s="1"/>
  <c r="O35" i="1"/>
  <c r="C36" i="1" s="1"/>
  <c r="H36" i="1" s="1"/>
  <c r="H35" i="1"/>
  <c r="I35" i="1"/>
  <c r="J35" i="1"/>
  <c r="I36" i="1"/>
  <c r="K36" i="1"/>
  <c r="B37" i="1" s="1"/>
  <c r="T37" i="1" s="1"/>
  <c r="S36" i="1"/>
  <c r="U36" i="1" s="1"/>
  <c r="R35" i="1"/>
  <c r="F36" i="1" s="1"/>
  <c r="N35" i="1"/>
  <c r="L35" i="1"/>
  <c r="P35" i="1"/>
  <c r="D36" i="1" s="1"/>
  <c r="J36" i="1" l="1"/>
  <c r="G36" i="1"/>
  <c r="P36" i="1"/>
  <c r="D37" i="1" s="1"/>
  <c r="L36" i="1"/>
  <c r="R36" i="1"/>
  <c r="N36" i="1"/>
  <c r="O36" i="1"/>
  <c r="C37" i="1" s="1"/>
  <c r="Q36" i="1"/>
  <c r="E37" i="1" s="1"/>
  <c r="F37" i="1" l="1"/>
  <c r="N37" i="1"/>
  <c r="L37" i="1"/>
  <c r="M37" i="1"/>
  <c r="K37" i="1"/>
  <c r="B38" i="1" s="1"/>
  <c r="T38" i="1" s="1"/>
  <c r="J37" i="1"/>
  <c r="O37" i="1"/>
  <c r="C38" i="1" s="1"/>
  <c r="H37" i="1"/>
  <c r="S37" i="1"/>
  <c r="U37" i="1" s="1"/>
  <c r="I37" i="1"/>
  <c r="G37" i="1"/>
  <c r="H38" i="1" l="1"/>
  <c r="I38" i="1"/>
  <c r="G38" i="1"/>
  <c r="K38" i="1"/>
  <c r="B39" i="1" s="1"/>
  <c r="T39" i="1" s="1"/>
  <c r="J38" i="1"/>
  <c r="S38" i="1"/>
  <c r="U38" i="1" s="1"/>
  <c r="Q37" i="1"/>
  <c r="E38" i="1"/>
  <c r="P37" i="1"/>
  <c r="D38" i="1" s="1"/>
  <c r="R37" i="1"/>
  <c r="F38" i="1" s="1"/>
  <c r="N38" i="1" l="1"/>
  <c r="R38" i="1"/>
  <c r="P38" i="1"/>
  <c r="L38" i="1"/>
  <c r="Q38" i="1"/>
  <c r="E39" i="1" s="1"/>
  <c r="M38" i="1"/>
  <c r="O38" i="1"/>
  <c r="C39" i="1" s="1"/>
  <c r="D39" i="1" l="1"/>
  <c r="F39" i="1"/>
  <c r="L39" i="1"/>
  <c r="N39" i="1"/>
  <c r="J39" i="1"/>
  <c r="I39" i="1"/>
  <c r="G39" i="1"/>
  <c r="H39" i="1"/>
  <c r="S39" i="1"/>
  <c r="U39" i="1" s="1"/>
  <c r="K39" i="1"/>
  <c r="B40" i="1" s="1"/>
  <c r="T40" i="1" s="1"/>
  <c r="Q39" i="1"/>
  <c r="M39" i="1"/>
  <c r="O39" i="1" l="1"/>
  <c r="C40" i="1" s="1"/>
  <c r="K40" i="1" s="1"/>
  <c r="B41" i="1" s="1"/>
  <c r="T41" i="1" s="1"/>
  <c r="R39" i="1"/>
  <c r="H40" i="1"/>
  <c r="G40" i="1"/>
  <c r="I40" i="1"/>
  <c r="J40" i="1"/>
  <c r="E40" i="1"/>
  <c r="F40" i="1"/>
  <c r="P39" i="1"/>
  <c r="D40" i="1" s="1"/>
  <c r="S40" i="1" l="1"/>
  <c r="U40" i="1" s="1"/>
  <c r="L40" i="1"/>
  <c r="N40" i="1"/>
  <c r="M40" i="1"/>
  <c r="R40" i="1" l="1"/>
  <c r="O40" i="1"/>
  <c r="C41" i="1" s="1"/>
  <c r="Q40" i="1"/>
  <c r="E41" i="1" s="1"/>
  <c r="P40" i="1"/>
  <c r="D41" i="1" s="1"/>
  <c r="L41" i="1" s="1"/>
  <c r="F41" i="1"/>
  <c r="N41" i="1" s="1"/>
  <c r="M41" i="1"/>
  <c r="H41" i="1"/>
  <c r="S41" i="1"/>
  <c r="U41" i="1" s="1"/>
  <c r="O41" i="1"/>
  <c r="K41" i="1"/>
  <c r="B42" i="1" s="1"/>
  <c r="T42" i="1" s="1"/>
  <c r="J41" i="1"/>
  <c r="G41" i="1"/>
  <c r="I41" i="1"/>
  <c r="Q41" i="1" l="1"/>
  <c r="E42" i="1" s="1"/>
  <c r="C42" i="1"/>
  <c r="P41" i="1"/>
  <c r="D42" i="1" s="1"/>
  <c r="R41" i="1"/>
  <c r="F42" i="1" s="1"/>
  <c r="N42" i="1" l="1"/>
  <c r="M42" i="1"/>
  <c r="J42" i="1"/>
  <c r="S42" i="1"/>
  <c r="U42" i="1" s="1"/>
  <c r="H42" i="1"/>
  <c r="I42" i="1"/>
  <c r="G42" i="1"/>
  <c r="K42" i="1"/>
  <c r="B43" i="1" s="1"/>
  <c r="T43" i="1" s="1"/>
  <c r="L42" i="1"/>
  <c r="Q42" i="1" l="1"/>
  <c r="P42" i="1"/>
  <c r="D43" i="1" s="1"/>
  <c r="O42" i="1"/>
  <c r="C43" i="1" s="1"/>
  <c r="R42" i="1"/>
  <c r="F43" i="1" s="1"/>
  <c r="E43" i="1"/>
  <c r="N43" i="1" l="1"/>
  <c r="G43" i="1"/>
  <c r="J43" i="1"/>
  <c r="I43" i="1"/>
  <c r="K43" i="1"/>
  <c r="B44" i="1" s="1"/>
  <c r="T44" i="1" s="1"/>
  <c r="S43" i="1"/>
  <c r="U43" i="1" s="1"/>
  <c r="H43" i="1"/>
  <c r="P43" i="1"/>
  <c r="L43" i="1"/>
  <c r="M43" i="1"/>
  <c r="Q43" i="1"/>
  <c r="D44" i="1" l="1"/>
  <c r="E44" i="1"/>
  <c r="O43" i="1"/>
  <c r="C44" i="1" s="1"/>
  <c r="R43" i="1"/>
  <c r="F44" i="1" s="1"/>
  <c r="G44" i="1" l="1"/>
  <c r="J44" i="1"/>
  <c r="I44" i="1"/>
  <c r="H44" i="1"/>
  <c r="K44" i="1"/>
  <c r="B45" i="1" s="1"/>
  <c r="T45" i="1" s="1"/>
  <c r="S44" i="1"/>
  <c r="U44" i="1" s="1"/>
  <c r="N44" i="1"/>
  <c r="Q44" i="1"/>
  <c r="E45" i="1" s="1"/>
  <c r="M44" i="1"/>
  <c r="L44" i="1"/>
  <c r="P44" i="1"/>
  <c r="D45" i="1" s="1"/>
  <c r="O44" i="1" l="1"/>
  <c r="C45" i="1" s="1"/>
  <c r="L45" i="1"/>
  <c r="M45" i="1"/>
  <c r="R44" i="1"/>
  <c r="F45" i="1" s="1"/>
  <c r="S45" i="1" l="1"/>
  <c r="O45" i="1" s="1"/>
  <c r="G45" i="1"/>
  <c r="H45" i="1"/>
  <c r="I45" i="1"/>
  <c r="K45" i="1"/>
  <c r="B46" i="1" s="1"/>
  <c r="J45" i="1"/>
  <c r="N45" i="1"/>
  <c r="R45" i="1"/>
  <c r="T46" i="1" l="1"/>
  <c r="C46" i="1"/>
  <c r="F46" i="1"/>
  <c r="U45" i="1"/>
  <c r="P45" i="1"/>
  <c r="D46" i="1" s="1"/>
  <c r="Q45" i="1"/>
  <c r="E46" i="1" s="1"/>
  <c r="M46" i="1" l="1"/>
  <c r="L46" i="1"/>
  <c r="G46" i="1"/>
  <c r="S46" i="1"/>
  <c r="U46" i="1" s="1"/>
  <c r="I46" i="1"/>
  <c r="K46" i="1"/>
  <c r="B47" i="1" s="1"/>
  <c r="T47" i="1" s="1"/>
  <c r="H46" i="1"/>
  <c r="J46" i="1"/>
  <c r="N46" i="1"/>
  <c r="R46" i="1" l="1"/>
  <c r="F47" i="1" s="1"/>
  <c r="P46" i="1"/>
  <c r="D47" i="1" s="1"/>
  <c r="O46" i="1"/>
  <c r="C47" i="1" s="1"/>
  <c r="Q46" i="1"/>
  <c r="E47" i="1" s="1"/>
  <c r="M47" i="1" l="1"/>
  <c r="L47" i="1"/>
  <c r="N47" i="1"/>
  <c r="I47" i="1"/>
  <c r="S47" i="1"/>
  <c r="U47" i="1" s="1"/>
  <c r="H47" i="1"/>
  <c r="G47" i="1"/>
  <c r="K47" i="1"/>
  <c r="B48" i="1" s="1"/>
  <c r="T48" i="1" s="1"/>
  <c r="J47" i="1"/>
  <c r="R47" i="1" l="1"/>
  <c r="Q47" i="1"/>
  <c r="E48" i="1" s="1"/>
  <c r="O47" i="1"/>
  <c r="C48" i="1" s="1"/>
  <c r="F48" i="1"/>
  <c r="P47" i="1"/>
  <c r="D48" i="1" s="1"/>
  <c r="K48" i="1" l="1"/>
  <c r="B49" i="1" s="1"/>
  <c r="T49" i="1" s="1"/>
  <c r="S48" i="1"/>
  <c r="U48" i="1" s="1"/>
  <c r="H48" i="1"/>
  <c r="J48" i="1"/>
  <c r="O48" i="1"/>
  <c r="I48" i="1"/>
  <c r="G48" i="1"/>
  <c r="C49" i="1"/>
  <c r="M48" i="1"/>
  <c r="Q48" i="1"/>
  <c r="L48" i="1"/>
  <c r="P48" i="1"/>
  <c r="D49" i="1" s="1"/>
  <c r="R48" i="1"/>
  <c r="F49" i="1" s="1"/>
  <c r="N48" i="1"/>
  <c r="E49" i="1" l="1"/>
  <c r="M49" i="1" s="1"/>
  <c r="L49" i="1"/>
  <c r="N49" i="1"/>
  <c r="H49" i="1"/>
  <c r="I49" i="1"/>
  <c r="J49" i="1"/>
  <c r="S49" i="1"/>
  <c r="U49" i="1" s="1"/>
  <c r="G49" i="1"/>
  <c r="K49" i="1"/>
  <c r="B50" i="1" s="1"/>
  <c r="T50" i="1" s="1"/>
  <c r="O49" i="1" l="1"/>
  <c r="C50" i="1" s="1"/>
  <c r="G50" i="1" s="1"/>
  <c r="K50" i="1"/>
  <c r="B51" i="1" s="1"/>
  <c r="T51" i="1" s="1"/>
  <c r="S50" i="1"/>
  <c r="U50" i="1" s="1"/>
  <c r="I50" i="1"/>
  <c r="P49" i="1"/>
  <c r="R49" i="1"/>
  <c r="F50" i="1" s="1"/>
  <c r="Q49" i="1"/>
  <c r="E50" i="1" s="1"/>
  <c r="D50" i="1"/>
  <c r="J50" i="1" l="1"/>
  <c r="H50" i="1"/>
  <c r="O50" i="1"/>
  <c r="L50" i="1"/>
  <c r="P50" i="1"/>
  <c r="N50" i="1"/>
  <c r="R50" i="1"/>
  <c r="F51" i="1" s="1"/>
  <c r="C51" i="1"/>
  <c r="M50" i="1"/>
  <c r="E51" i="1" s="1"/>
  <c r="Q50" i="1"/>
  <c r="D51" i="1" l="1"/>
  <c r="P51" i="1" s="1"/>
  <c r="M51" i="1"/>
  <c r="R51" i="1"/>
  <c r="N51" i="1"/>
  <c r="L51" i="1"/>
  <c r="H51" i="1"/>
  <c r="K51" i="1"/>
  <c r="B52" i="1" s="1"/>
  <c r="T52" i="1" s="1"/>
  <c r="O51" i="1"/>
  <c r="S51" i="1"/>
  <c r="U51" i="1" s="1"/>
  <c r="I51" i="1"/>
  <c r="J51" i="1"/>
  <c r="G51" i="1"/>
  <c r="C52" i="1" l="1"/>
  <c r="D52" i="1"/>
  <c r="F52" i="1"/>
  <c r="Q51" i="1"/>
  <c r="E52" i="1" s="1"/>
  <c r="M52" i="1" l="1"/>
  <c r="N52" i="1"/>
  <c r="H52" i="1"/>
  <c r="G52" i="1"/>
  <c r="I52" i="1"/>
  <c r="S52" i="1"/>
  <c r="U52" i="1" s="1"/>
  <c r="K52" i="1"/>
  <c r="B53" i="1" s="1"/>
  <c r="T53" i="1" s="1"/>
  <c r="O52" i="1"/>
  <c r="J52" i="1"/>
  <c r="P52" i="1"/>
  <c r="L52" i="1"/>
  <c r="Q52" i="1" l="1"/>
  <c r="E53" i="1" s="1"/>
  <c r="D53" i="1"/>
  <c r="C53" i="1"/>
  <c r="L53" i="1"/>
  <c r="R52" i="1"/>
  <c r="F53" i="1" s="1"/>
  <c r="N53" i="1" l="1"/>
  <c r="M53" i="1"/>
  <c r="I53" i="1"/>
  <c r="H53" i="1"/>
  <c r="G53" i="1"/>
  <c r="S53" i="1"/>
  <c r="Q53" i="1" s="1"/>
  <c r="J53" i="1"/>
  <c r="K53" i="1"/>
  <c r="B54" i="1" s="1"/>
  <c r="O53" i="1" l="1"/>
  <c r="R53" i="1"/>
  <c r="T54" i="1"/>
  <c r="C54" i="1"/>
  <c r="U53" i="1"/>
  <c r="P53" i="1"/>
  <c r="D54" i="1" s="1"/>
  <c r="E54" i="1"/>
  <c r="F54" i="1"/>
  <c r="L54" i="1" l="1"/>
  <c r="N54" i="1"/>
  <c r="G54" i="1"/>
  <c r="K54" i="1"/>
  <c r="B55" i="1" s="1"/>
  <c r="T55" i="1" s="1"/>
  <c r="J54" i="1"/>
  <c r="H54" i="1"/>
  <c r="I54" i="1"/>
  <c r="S54" i="1"/>
  <c r="U54" i="1" s="1"/>
  <c r="M54" i="1"/>
  <c r="Q54" i="1" l="1"/>
  <c r="E55" i="1" s="1"/>
  <c r="M55" i="1" s="1"/>
  <c r="R54" i="1"/>
  <c r="F55" i="1" s="1"/>
  <c r="P54" i="1"/>
  <c r="D55" i="1" s="1"/>
  <c r="O54" i="1"/>
  <c r="C55" i="1" s="1"/>
  <c r="I55" i="1" l="1"/>
  <c r="J55" i="1"/>
  <c r="H55" i="1"/>
  <c r="K55" i="1"/>
  <c r="B56" i="1" s="1"/>
  <c r="G55" i="1"/>
  <c r="S55" i="1"/>
  <c r="R55" i="1" s="1"/>
  <c r="L55" i="1"/>
  <c r="N55" i="1"/>
  <c r="T56" i="1" l="1"/>
  <c r="F56" i="1"/>
  <c r="U55" i="1"/>
  <c r="Q55" i="1"/>
  <c r="E56" i="1" s="1"/>
  <c r="P55" i="1"/>
  <c r="D56" i="1" s="1"/>
  <c r="O55" i="1"/>
  <c r="C56" i="1" s="1"/>
  <c r="I56" i="1" l="1"/>
  <c r="G56" i="1"/>
  <c r="S56" i="1"/>
  <c r="U56" i="1" s="1"/>
  <c r="O56" i="1"/>
  <c r="J56" i="1"/>
  <c r="H56" i="1"/>
  <c r="K56" i="1"/>
  <c r="B57" i="1" s="1"/>
  <c r="T57" i="1" s="1"/>
  <c r="M56" i="1"/>
  <c r="L56" i="1"/>
  <c r="R56" i="1"/>
  <c r="N56" i="1"/>
  <c r="Q56" i="1" l="1"/>
  <c r="P56" i="1"/>
  <c r="E57" i="1"/>
  <c r="C57" i="1"/>
  <c r="F57" i="1"/>
  <c r="D57" i="1"/>
  <c r="M57" i="1" l="1"/>
  <c r="H57" i="1"/>
  <c r="I57" i="1"/>
  <c r="G57" i="1"/>
  <c r="S57" i="1"/>
  <c r="U57" i="1" s="1"/>
  <c r="J57" i="1"/>
  <c r="K57" i="1"/>
  <c r="B58" i="1" s="1"/>
  <c r="T58" i="1" s="1"/>
  <c r="L57" i="1"/>
  <c r="N57" i="1"/>
  <c r="R57" i="1" l="1"/>
  <c r="F58" i="1" s="1"/>
  <c r="Q57" i="1"/>
  <c r="P57" i="1"/>
  <c r="D58" i="1" s="1"/>
  <c r="O57" i="1"/>
  <c r="C58" i="1" s="1"/>
  <c r="E58" i="1"/>
  <c r="L58" i="1" l="1"/>
  <c r="K58" i="1"/>
  <c r="B59" i="1" s="1"/>
  <c r="T59" i="1" s="1"/>
  <c r="H58" i="1"/>
  <c r="I58" i="1"/>
  <c r="G58" i="1"/>
  <c r="J58" i="1"/>
  <c r="S58" i="1"/>
  <c r="U58" i="1" s="1"/>
  <c r="N58" i="1"/>
  <c r="M58" i="1"/>
  <c r="R58" i="1" l="1"/>
  <c r="F59" i="1" s="1"/>
  <c r="O58" i="1"/>
  <c r="C59" i="1" s="1"/>
  <c r="P58" i="1"/>
  <c r="D59" i="1" s="1"/>
  <c r="Q58" i="1"/>
  <c r="E59" i="1" s="1"/>
  <c r="M59" i="1" l="1"/>
  <c r="G59" i="1"/>
  <c r="I59" i="1"/>
  <c r="K59" i="1"/>
  <c r="B60" i="1" s="1"/>
  <c r="T60" i="1" s="1"/>
  <c r="S59" i="1"/>
  <c r="U59" i="1" s="1"/>
  <c r="H59" i="1"/>
  <c r="J59" i="1"/>
  <c r="L59" i="1"/>
  <c r="R59" i="1"/>
  <c r="F60" i="1" s="1"/>
  <c r="N59" i="1"/>
  <c r="N60" i="1" l="1"/>
  <c r="Q59" i="1"/>
  <c r="E60" i="1" s="1"/>
  <c r="O59" i="1"/>
  <c r="C60" i="1" s="1"/>
  <c r="P59" i="1"/>
  <c r="D60" i="1" s="1"/>
  <c r="M60" i="1" l="1"/>
  <c r="L60" i="1"/>
  <c r="I60" i="1"/>
  <c r="G60" i="1"/>
  <c r="J60" i="1"/>
  <c r="K60" i="1"/>
  <c r="B61" i="1" s="1"/>
  <c r="S60" i="1"/>
  <c r="H60" i="1"/>
  <c r="U60" i="1" l="1"/>
  <c r="R60" i="1"/>
  <c r="F61" i="1" s="1"/>
  <c r="T61" i="1"/>
  <c r="Q60" i="1"/>
  <c r="E61" i="1" s="1"/>
  <c r="O60" i="1"/>
  <c r="C61" i="1" s="1"/>
  <c r="P60" i="1"/>
  <c r="D61" i="1" s="1"/>
  <c r="N61" i="1" l="1"/>
  <c r="M61" i="1"/>
  <c r="J61" i="1"/>
  <c r="S61" i="1"/>
  <c r="U61" i="1" s="1"/>
  <c r="K61" i="1"/>
  <c r="B62" i="1" s="1"/>
  <c r="T62" i="1" s="1"/>
  <c r="G61" i="1"/>
  <c r="H61" i="1"/>
  <c r="I61" i="1"/>
  <c r="L61" i="1"/>
  <c r="P61" i="1" l="1"/>
  <c r="D62" i="1" s="1"/>
  <c r="O61" i="1"/>
  <c r="Q61" i="1"/>
  <c r="E62" i="1" s="1"/>
  <c r="C62" i="1"/>
  <c r="R61" i="1"/>
  <c r="F62" i="1" s="1"/>
  <c r="M62" i="1" l="1"/>
  <c r="N62" i="1"/>
  <c r="G62" i="1"/>
  <c r="H62" i="1"/>
  <c r="K62" i="1"/>
  <c r="B63" i="1" s="1"/>
  <c r="T63" i="1" s="1"/>
  <c r="I62" i="1"/>
  <c r="S62" i="1"/>
  <c r="U62" i="1" s="1"/>
  <c r="J62" i="1"/>
  <c r="L62" i="1"/>
  <c r="O62" i="1" l="1"/>
  <c r="C63" i="1" s="1"/>
  <c r="G63" i="1" s="1"/>
  <c r="J63" i="1"/>
  <c r="O63" i="1"/>
  <c r="H63" i="1"/>
  <c r="S63" i="1"/>
  <c r="U63" i="1" s="1"/>
  <c r="I63" i="1"/>
  <c r="P62" i="1"/>
  <c r="D63" i="1" s="1"/>
  <c r="R62" i="1"/>
  <c r="F63" i="1" s="1"/>
  <c r="Q62" i="1"/>
  <c r="E63" i="1" s="1"/>
  <c r="K63" i="1" l="1"/>
  <c r="B64" i="1" s="1"/>
  <c r="M63" i="1"/>
  <c r="Q63" i="1"/>
  <c r="E64" i="1" s="1"/>
  <c r="N63" i="1"/>
  <c r="R63" i="1"/>
  <c r="F64" i="1" s="1"/>
  <c r="L63" i="1"/>
  <c r="P63" i="1"/>
  <c r="D64" i="1" s="1"/>
  <c r="T64" i="1" l="1"/>
  <c r="C64" i="1"/>
  <c r="N64" i="1"/>
  <c r="M64" i="1"/>
  <c r="L64" i="1"/>
  <c r="S64" i="1" l="1"/>
  <c r="O64" i="1" s="1"/>
  <c r="G64" i="1"/>
  <c r="I64" i="1"/>
  <c r="J64" i="1"/>
  <c r="H64" i="1"/>
  <c r="K64" i="1"/>
  <c r="B65" i="1" s="1"/>
  <c r="T65" i="1" l="1"/>
  <c r="C65" i="1"/>
  <c r="U64" i="1"/>
  <c r="Q64" i="1"/>
  <c r="E65" i="1" s="1"/>
  <c r="M65" i="1" s="1"/>
  <c r="P64" i="1"/>
  <c r="D65" i="1" s="1"/>
  <c r="L65" i="1" s="1"/>
  <c r="R64" i="1"/>
  <c r="F65" i="1" s="1"/>
  <c r="N65" i="1" l="1"/>
  <c r="I65" i="1"/>
  <c r="J65" i="1"/>
  <c r="K65" i="1"/>
  <c r="B66" i="1" s="1"/>
  <c r="H65" i="1"/>
  <c r="G65" i="1"/>
  <c r="S65" i="1"/>
  <c r="O65" i="1" s="1"/>
  <c r="T66" i="1" l="1"/>
  <c r="E66" i="1"/>
  <c r="M66" i="1" s="1"/>
  <c r="C66" i="1"/>
  <c r="U65" i="1"/>
  <c r="Q65" i="1"/>
  <c r="P65" i="1"/>
  <c r="D66" i="1" s="1"/>
  <c r="L66" i="1" s="1"/>
  <c r="R65" i="1"/>
  <c r="F66" i="1" s="1"/>
  <c r="N66" i="1" l="1"/>
  <c r="S66" i="1"/>
  <c r="J66" i="1"/>
  <c r="K66" i="1"/>
  <c r="B67" i="1" s="1"/>
  <c r="T67" i="1" s="1"/>
  <c r="H66" i="1"/>
  <c r="I66" i="1"/>
  <c r="G66" i="1"/>
  <c r="U66" i="1" l="1"/>
  <c r="P66" i="1"/>
  <c r="D67" i="1" s="1"/>
  <c r="Q66" i="1"/>
  <c r="E67" i="1" s="1"/>
  <c r="M67" i="1" s="1"/>
  <c r="O66" i="1"/>
  <c r="C67" i="1" s="1"/>
  <c r="R66" i="1"/>
  <c r="F67" i="1" s="1"/>
  <c r="L67" i="1" l="1"/>
  <c r="P67" i="1"/>
  <c r="K67" i="1"/>
  <c r="B68" i="1" s="1"/>
  <c r="H67" i="1"/>
  <c r="I67" i="1"/>
  <c r="J67" i="1"/>
  <c r="G67" i="1"/>
  <c r="S67" i="1"/>
  <c r="U67" i="1" s="1"/>
  <c r="O67" i="1"/>
  <c r="Q67" i="1"/>
  <c r="N67" i="1"/>
  <c r="R67" i="1"/>
  <c r="T68" i="1" l="1"/>
  <c r="F68" i="1"/>
  <c r="D68" i="1"/>
  <c r="E68" i="1"/>
  <c r="M68" i="1" s="1"/>
  <c r="C68" i="1"/>
  <c r="N68" i="1" l="1"/>
  <c r="R68" i="1"/>
  <c r="P68" i="1"/>
  <c r="L68" i="1"/>
  <c r="Q68" i="1"/>
  <c r="K68" i="1"/>
  <c r="B69" i="1" s="1"/>
  <c r="H68" i="1"/>
  <c r="G68" i="1"/>
  <c r="I68" i="1"/>
  <c r="S68" i="1"/>
  <c r="U68" i="1" s="1"/>
  <c r="J68" i="1"/>
  <c r="T69" i="1" l="1"/>
  <c r="C69" i="1"/>
  <c r="F69" i="1"/>
  <c r="N69" i="1" s="1"/>
  <c r="D69" i="1"/>
  <c r="L69" i="1" s="1"/>
  <c r="O68" i="1"/>
  <c r="E69" i="1"/>
  <c r="K69" i="1" l="1"/>
  <c r="B70" i="1" s="1"/>
  <c r="G69" i="1"/>
  <c r="J69" i="1"/>
  <c r="H69" i="1"/>
  <c r="I69" i="1"/>
  <c r="S69" i="1"/>
  <c r="U69" i="1" s="1"/>
  <c r="M69" i="1"/>
  <c r="O69" i="1" l="1"/>
  <c r="C70" i="1" s="1"/>
  <c r="R69" i="1"/>
  <c r="F70" i="1" s="1"/>
  <c r="T70" i="1"/>
  <c r="E70" i="1"/>
  <c r="M70" i="1" s="1"/>
  <c r="Q69" i="1"/>
  <c r="P69" i="1"/>
  <c r="D70" i="1" s="1"/>
  <c r="L70" i="1" s="1"/>
  <c r="N70" i="1" l="1"/>
  <c r="R70" i="1"/>
  <c r="G70" i="1"/>
  <c r="H70" i="1"/>
  <c r="K70" i="1"/>
  <c r="B71" i="1" s="1"/>
  <c r="J70" i="1"/>
  <c r="I70" i="1"/>
  <c r="S70" i="1"/>
  <c r="Q70" i="1" s="1"/>
  <c r="E71" i="1" s="1"/>
  <c r="M71" i="1" s="1"/>
  <c r="O70" i="1"/>
  <c r="T71" i="1" l="1"/>
  <c r="C71" i="1"/>
  <c r="F71" i="1"/>
  <c r="N71" i="1" s="1"/>
  <c r="U70" i="1"/>
  <c r="P70" i="1"/>
  <c r="D71" i="1" s="1"/>
  <c r="L71" i="1" l="1"/>
  <c r="G71" i="1"/>
  <c r="H71" i="1"/>
  <c r="I71" i="1"/>
  <c r="J71" i="1"/>
  <c r="S71" i="1"/>
  <c r="K71" i="1"/>
  <c r="B72" i="1" s="1"/>
  <c r="U71" i="1" l="1"/>
  <c r="Q71" i="1"/>
  <c r="E72" i="1" s="1"/>
  <c r="M72" i="1" s="1"/>
  <c r="R71" i="1"/>
  <c r="F72" i="1" s="1"/>
  <c r="P71" i="1"/>
  <c r="D72" i="1" s="1"/>
  <c r="L72" i="1" s="1"/>
  <c r="T72" i="1"/>
  <c r="O71" i="1"/>
  <c r="C72" i="1" s="1"/>
  <c r="K72" i="1" l="1"/>
  <c r="B73" i="1" s="1"/>
  <c r="T73" i="1" s="1"/>
  <c r="I72" i="1"/>
  <c r="H72" i="1"/>
  <c r="G72" i="1"/>
  <c r="S72" i="1"/>
  <c r="J72" i="1"/>
  <c r="N72" i="1"/>
  <c r="P72" i="1"/>
  <c r="D73" i="1" s="1"/>
  <c r="L73" i="1" l="1"/>
  <c r="U72" i="1"/>
  <c r="Q72" i="1"/>
  <c r="E73" i="1" s="1"/>
  <c r="R72" i="1"/>
  <c r="F73" i="1" s="1"/>
  <c r="O72" i="1"/>
  <c r="C73" i="1" s="1"/>
  <c r="I73" i="1" l="1"/>
  <c r="J73" i="1"/>
  <c r="K73" i="1"/>
  <c r="B74" i="1" s="1"/>
  <c r="H73" i="1"/>
  <c r="G73" i="1"/>
  <c r="S73" i="1"/>
  <c r="N73" i="1"/>
  <c r="M73" i="1"/>
  <c r="T74" i="1" l="1"/>
  <c r="U73" i="1"/>
  <c r="P73" i="1"/>
  <c r="D74" i="1" s="1"/>
  <c r="Q73" i="1"/>
  <c r="O73" i="1"/>
  <c r="C74" i="1" s="1"/>
  <c r="E74" i="1"/>
  <c r="R73" i="1"/>
  <c r="F74" i="1" s="1"/>
  <c r="N74" i="1" l="1"/>
  <c r="L74" i="1"/>
  <c r="S74" i="1"/>
  <c r="U74" i="1" s="1"/>
  <c r="H74" i="1"/>
  <c r="K74" i="1"/>
  <c r="I74" i="1"/>
  <c r="G74" i="1"/>
  <c r="J74" i="1"/>
  <c r="M74" i="1"/>
  <c r="Q74" i="1" l="1"/>
  <c r="O74" i="1"/>
  <c r="P74" i="1"/>
  <c r="R74" i="1"/>
</calcChain>
</file>

<file path=xl/comments1.xml><?xml version="1.0" encoding="utf-8"?>
<comments xmlns="http://schemas.openxmlformats.org/spreadsheetml/2006/main">
  <authors>
    <author>David</author>
  </authors>
  <commentList>
    <comment ref="E11" authorId="0" shapeId="0">
      <text>
        <r>
          <rPr>
            <sz val="8"/>
            <color indexed="81"/>
            <rFont val="Tahoma"/>
            <family val="2"/>
          </rPr>
          <t>Mean of this cell gives the required probability</t>
        </r>
      </text>
    </comment>
  </commentList>
</comments>
</file>

<file path=xl/sharedStrings.xml><?xml version="1.0" encoding="utf-8"?>
<sst xmlns="http://schemas.openxmlformats.org/spreadsheetml/2006/main" count="43" uniqueCount="23">
  <si>
    <t>How long before a shutdown?</t>
  </si>
  <si>
    <t>P(&gt;0 shutdowns in a year)?</t>
  </si>
  <si>
    <t>No. shutdowns in a year</t>
  </si>
  <si>
    <t>P(fail/day)</t>
  </si>
  <si>
    <t>MTBF (days)</t>
  </si>
  <si>
    <t>Pumps working</t>
  </si>
  <si>
    <t>Pumps  failed</t>
  </si>
  <si>
    <t>A</t>
  </si>
  <si>
    <t>B</t>
  </si>
  <si>
    <t>C</t>
  </si>
  <si>
    <t>D</t>
  </si>
  <si>
    <t>Status (1=failed) at time t</t>
  </si>
  <si>
    <t>MTBF at time t</t>
  </si>
  <si>
    <t>Time to repair completion new t</t>
  </si>
  <si>
    <t>Time to failure new t</t>
  </si>
  <si>
    <t>Collapse</t>
  </si>
  <si>
    <t>Collapses</t>
  </si>
  <si>
    <t>Time t (days)</t>
  </si>
  <si>
    <t>in a year</t>
  </si>
  <si>
    <t>Result</t>
  </si>
  <si>
    <t>Results</t>
  </si>
  <si>
    <t>Power station pumps</t>
  </si>
  <si>
    <r>
      <t>Problem:</t>
    </r>
    <r>
      <rPr>
        <sz val="10"/>
        <rFont val="Arial"/>
        <family val="2"/>
      </rPr>
      <t xml:space="preserve"> 4 pumps, A to D, serve a power station. In order to work, the station needs 2 working pumps. Each pump has a probability of failure in a day, which depends on number of pumps working. Each repair of the pump takes LN(20,15) days. How long will it take before a shutdown (before 3 of 4 pumps break down)? How many shutdowns will the station have per year? What is the probability of one or more shutdowns per year?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</si>
</sst>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4" fillId="0" borderId="0" xfId="0" applyFont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2" borderId="15" xfId="0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7" fillId="2" borderId="25" xfId="0" applyFont="1" applyFill="1" applyBorder="1" applyAlignment="1">
      <alignment horizontal="centerContinuous"/>
    </xf>
    <xf numFmtId="0" fontId="7" fillId="2" borderId="15" xfId="0" applyFont="1" applyFill="1" applyBorder="1" applyAlignment="1">
      <alignment horizontal="centerContinuous"/>
    </xf>
    <xf numFmtId="0" fontId="7" fillId="2" borderId="16" xfId="0" applyFont="1" applyFill="1" applyBorder="1" applyAlignment="1">
      <alignment horizontal="centerContinuous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2" borderId="25" xfId="0" applyFont="1" applyFill="1" applyBorder="1" applyAlignment="1">
      <alignment horizontal="centerContinuous"/>
    </xf>
    <xf numFmtId="0" fontId="0" fillId="2" borderId="29" xfId="0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2" borderId="32" xfId="0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33" xfId="0" applyBorder="1" applyProtection="1"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>
      <alignment horizontal="center" vertical="distributed"/>
    </xf>
    <xf numFmtId="0" fontId="7" fillId="2" borderId="32" xfId="0" applyFont="1" applyFill="1" applyBorder="1" applyAlignment="1">
      <alignment horizontal="center" vertical="distributed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left" vertical="center" wrapText="1"/>
    </xf>
    <xf numFmtId="0" fontId="7" fillId="3" borderId="35" xfId="0" applyFont="1" applyFill="1" applyBorder="1" applyAlignment="1">
      <alignment horizontal="left" vertical="center" wrapText="1"/>
    </xf>
    <xf numFmtId="0" fontId="7" fillId="3" borderId="36" xfId="0" applyFont="1" applyFill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 applyProtection="1">
      <alignment horizontal="center" vertical="distributed"/>
      <protection locked="0"/>
    </xf>
    <xf numFmtId="0" fontId="7" fillId="2" borderId="39" xfId="0" applyFont="1" applyFill="1" applyBorder="1" applyAlignment="1" applyProtection="1">
      <alignment horizontal="center" vertical="distributed"/>
      <protection locked="0"/>
    </xf>
    <xf numFmtId="0" fontId="0" fillId="0" borderId="1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57150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957F0-0B7D-4321-BF89-F1C904F5E3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162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74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6.1796875" style="1" customWidth="1"/>
    <col min="3" max="6" width="6.81640625" style="1" customWidth="1"/>
    <col min="7" max="10" width="13.7265625" style="1" customWidth="1"/>
    <col min="11" max="11" width="10.1796875" style="1" bestFit="1" customWidth="1"/>
    <col min="12" max="12" width="12.26953125" style="1" bestFit="1" customWidth="1"/>
    <col min="13" max="15" width="12" style="1" bestFit="1" customWidth="1"/>
    <col min="16" max="18" width="9.54296875" style="1" bestFit="1" customWidth="1"/>
    <col min="19" max="19" width="9.1796875" style="1"/>
    <col min="20" max="20" width="9.7265625" style="1" bestFit="1" customWidth="1"/>
    <col min="21" max="16384" width="9.1796875" style="1"/>
  </cols>
  <sheetData>
    <row r="1" spans="1:21" ht="91.5" customHeight="1" x14ac:dyDescent="0.25"/>
    <row r="2" spans="1:21" ht="17.25" customHeight="1" x14ac:dyDescent="0.4">
      <c r="G2" s="4" t="s">
        <v>21</v>
      </c>
    </row>
    <row r="3" spans="1:21" ht="17.25" customHeight="1" thickBot="1" x14ac:dyDescent="0.4">
      <c r="E3" s="3"/>
    </row>
    <row r="4" spans="1:21" ht="12.75" customHeight="1" x14ac:dyDescent="0.25">
      <c r="B4" s="83" t="s">
        <v>22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21" ht="12.75" customHeight="1" x14ac:dyDescent="0.25"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21" ht="12.75" customHeight="1" x14ac:dyDescent="0.25"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21" ht="12.75" customHeight="1" thickBot="1" x14ac:dyDescent="0.3">
      <c r="B7" s="89"/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1:21" ht="13" thickBot="1" x14ac:dyDescent="0.3">
      <c r="A8" s="2"/>
    </row>
    <row r="9" spans="1:21" ht="12.75" customHeight="1" thickBot="1" x14ac:dyDescent="0.35">
      <c r="B9" s="76" t="s">
        <v>20</v>
      </c>
      <c r="C9" s="77"/>
      <c r="D9" s="77"/>
      <c r="E9" s="78"/>
      <c r="G9" s="75"/>
      <c r="H9" s="81" t="s">
        <v>3</v>
      </c>
      <c r="I9" s="81"/>
      <c r="J9" s="82"/>
      <c r="K9"/>
      <c r="L9" s="63" t="s">
        <v>4</v>
      </c>
      <c r="M9" s="26"/>
      <c r="N9" s="26"/>
      <c r="O9" s="27"/>
      <c r="P9"/>
      <c r="Q9"/>
      <c r="R9"/>
      <c r="S9"/>
      <c r="T9"/>
    </row>
    <row r="10" spans="1:21" ht="14.25" customHeight="1" x14ac:dyDescent="0.3">
      <c r="B10" s="94" t="s">
        <v>0</v>
      </c>
      <c r="C10" s="95"/>
      <c r="D10" s="96"/>
      <c r="E10" s="23" t="e">
        <f ca="1">_xll.RiskOutput() + SUM(U19:U74)</f>
        <v>#NAME?</v>
      </c>
      <c r="G10" s="73" t="s">
        <v>5</v>
      </c>
      <c r="H10" s="19">
        <v>4</v>
      </c>
      <c r="I10" s="20">
        <v>3</v>
      </c>
      <c r="J10" s="38">
        <v>2</v>
      </c>
      <c r="K10" s="5"/>
      <c r="L10" s="64" t="s">
        <v>6</v>
      </c>
      <c r="M10" s="19">
        <v>0</v>
      </c>
      <c r="N10" s="20">
        <v>1</v>
      </c>
      <c r="O10" s="38">
        <v>2</v>
      </c>
      <c r="P10"/>
      <c r="Q10"/>
      <c r="R10"/>
      <c r="S10"/>
      <c r="T10"/>
    </row>
    <row r="11" spans="1:21" ht="13" x14ac:dyDescent="0.3">
      <c r="B11" s="97" t="s">
        <v>1</v>
      </c>
      <c r="C11" s="98"/>
      <c r="D11" s="99"/>
      <c r="E11" s="24" t="e">
        <f ca="1">_xll.RiskOutput() + IF(E12&gt;0,1,0)</f>
        <v>#NAME?</v>
      </c>
      <c r="G11" s="65" t="s">
        <v>7</v>
      </c>
      <c r="H11" s="67">
        <v>2E-3</v>
      </c>
      <c r="I11" s="68">
        <v>7.0000000000000001E-3</v>
      </c>
      <c r="J11" s="69">
        <v>2.5000000000000001E-2</v>
      </c>
      <c r="K11" s="5"/>
      <c r="L11" s="65" t="s">
        <v>7</v>
      </c>
      <c r="M11" s="7">
        <f>-1/LN(1-H11)</f>
        <v>499.49983316645478</v>
      </c>
      <c r="N11" s="6">
        <f t="shared" ref="N11:O14" si="0">-1/LN(1-I11)</f>
        <v>142.35655747304608</v>
      </c>
      <c r="O11" s="16">
        <f t="shared" si="0"/>
        <v>39.497890205207177</v>
      </c>
      <c r="P11"/>
      <c r="Q11"/>
      <c r="R11"/>
      <c r="S11"/>
      <c r="T11"/>
    </row>
    <row r="12" spans="1:21" ht="13.5" thickBot="1" x14ac:dyDescent="0.35">
      <c r="B12" s="100" t="s">
        <v>2</v>
      </c>
      <c r="C12" s="101"/>
      <c r="D12" s="102"/>
      <c r="E12" s="25" t="e">
        <f ca="1">_xll.RiskOutput() + SUM(T18:T74)</f>
        <v>#NAME?</v>
      </c>
      <c r="G12" s="65" t="s">
        <v>8</v>
      </c>
      <c r="H12" s="67">
        <v>4.0000000000000001E-3</v>
      </c>
      <c r="I12" s="68">
        <v>1.2999999999999999E-2</v>
      </c>
      <c r="J12" s="69">
        <v>7.9000000000000001E-2</v>
      </c>
      <c r="K12" s="5"/>
      <c r="L12" s="65" t="s">
        <v>8</v>
      </c>
      <c r="M12" s="7">
        <f>-1/LN(1-H12)</f>
        <v>249.49966599830609</v>
      </c>
      <c r="N12" s="6">
        <f t="shared" si="0"/>
        <v>76.421986489559586</v>
      </c>
      <c r="O12" s="16">
        <f t="shared" si="0"/>
        <v>12.151370685172994</v>
      </c>
      <c r="P12"/>
      <c r="Q12"/>
      <c r="R12"/>
      <c r="S12"/>
      <c r="T12"/>
    </row>
    <row r="13" spans="1:21" ht="13" x14ac:dyDescent="0.3">
      <c r="F13" s="74"/>
      <c r="G13" s="65" t="s">
        <v>9</v>
      </c>
      <c r="H13" s="67">
        <v>7.0000000000000001E-3</v>
      </c>
      <c r="I13" s="68">
        <v>3.4000000000000002E-2</v>
      </c>
      <c r="J13" s="69">
        <v>0.14199999999999999</v>
      </c>
      <c r="K13" s="5"/>
      <c r="L13" s="65" t="s">
        <v>9</v>
      </c>
      <c r="M13" s="7">
        <f>-1/LN(1-H13)</f>
        <v>142.35655747304608</v>
      </c>
      <c r="N13" s="6">
        <f t="shared" si="0"/>
        <v>28.908882142970743</v>
      </c>
      <c r="O13" s="16">
        <f t="shared" si="0"/>
        <v>6.5294959092237077</v>
      </c>
      <c r="P13"/>
      <c r="Q13"/>
      <c r="R13"/>
      <c r="S13"/>
      <c r="T13"/>
    </row>
    <row r="14" spans="1:21" ht="13.5" thickBot="1" x14ac:dyDescent="0.35">
      <c r="G14" s="66" t="s">
        <v>10</v>
      </c>
      <c r="H14" s="70">
        <v>2E-3</v>
      </c>
      <c r="I14" s="71">
        <v>7.0000000000000001E-3</v>
      </c>
      <c r="J14" s="72">
        <v>2.5000000000000001E-2</v>
      </c>
      <c r="K14" s="5"/>
      <c r="L14" s="66" t="s">
        <v>10</v>
      </c>
      <c r="M14" s="17">
        <f>-1/LN(1-H14)</f>
        <v>499.49983316645478</v>
      </c>
      <c r="N14" s="34">
        <f t="shared" si="0"/>
        <v>142.35655747304608</v>
      </c>
      <c r="O14" s="18">
        <f t="shared" si="0"/>
        <v>39.497890205207177</v>
      </c>
      <c r="P14"/>
      <c r="Q14"/>
      <c r="R14"/>
      <c r="S14"/>
      <c r="T14"/>
    </row>
    <row r="15" spans="1:21" ht="13" thickBo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1" ht="13" x14ac:dyDescent="0.3">
      <c r="B16"/>
      <c r="C16" s="53" t="s">
        <v>11</v>
      </c>
      <c r="D16" s="54"/>
      <c r="E16" s="54"/>
      <c r="F16" s="55"/>
      <c r="G16" s="53" t="s">
        <v>12</v>
      </c>
      <c r="H16" s="54"/>
      <c r="I16" s="54"/>
      <c r="J16" s="55"/>
      <c r="K16" s="53" t="s">
        <v>13</v>
      </c>
      <c r="L16" s="54"/>
      <c r="M16" s="54"/>
      <c r="N16" s="55"/>
      <c r="O16" s="53" t="s">
        <v>14</v>
      </c>
      <c r="P16" s="54"/>
      <c r="Q16" s="54"/>
      <c r="R16" s="54"/>
      <c r="S16" s="79" t="s">
        <v>15</v>
      </c>
      <c r="T16" s="59" t="s">
        <v>16</v>
      </c>
      <c r="U16" s="92" t="s">
        <v>19</v>
      </c>
    </row>
    <row r="17" spans="2:21" ht="13" x14ac:dyDescent="0.3">
      <c r="B17" s="57" t="s">
        <v>17</v>
      </c>
      <c r="C17" s="28" t="s">
        <v>7</v>
      </c>
      <c r="D17" s="20" t="s">
        <v>8</v>
      </c>
      <c r="E17" s="19" t="s">
        <v>9</v>
      </c>
      <c r="F17" s="29" t="s">
        <v>10</v>
      </c>
      <c r="G17" s="28" t="s">
        <v>7</v>
      </c>
      <c r="H17" s="20" t="s">
        <v>8</v>
      </c>
      <c r="I17" s="20" t="s">
        <v>9</v>
      </c>
      <c r="J17" s="38" t="s">
        <v>10</v>
      </c>
      <c r="K17" s="28" t="s">
        <v>7</v>
      </c>
      <c r="L17" s="20" t="s">
        <v>8</v>
      </c>
      <c r="M17" s="20" t="s">
        <v>9</v>
      </c>
      <c r="N17" s="38" t="s">
        <v>10</v>
      </c>
      <c r="O17" s="28" t="s">
        <v>7</v>
      </c>
      <c r="P17" s="20" t="s">
        <v>8</v>
      </c>
      <c r="Q17" s="20" t="s">
        <v>9</v>
      </c>
      <c r="R17" s="19" t="s">
        <v>10</v>
      </c>
      <c r="S17" s="80"/>
      <c r="T17" s="56" t="s">
        <v>18</v>
      </c>
      <c r="U17" s="93"/>
    </row>
    <row r="18" spans="2:21" x14ac:dyDescent="0.25">
      <c r="B18" s="9">
        <v>0</v>
      </c>
      <c r="C18" s="30">
        <v>0</v>
      </c>
      <c r="D18" s="8">
        <v>0</v>
      </c>
      <c r="E18" s="10">
        <v>0</v>
      </c>
      <c r="F18" s="31">
        <v>0</v>
      </c>
      <c r="G18" s="46">
        <f t="shared" ref="G18:G49" si="1">HLOOKUP(SUM($C18:$F18),$M$10:$O$14,2)</f>
        <v>499.49983316645478</v>
      </c>
      <c r="H18" s="35">
        <f t="shared" ref="H18:H49" si="2">HLOOKUP(SUM($C18:$F18),$M$10:$O$14,3)</f>
        <v>249.49966599830609</v>
      </c>
      <c r="I18" s="35">
        <f t="shared" ref="I18:I49" si="3">HLOOKUP(SUM($C18:$F18),$M$10:$O$14,4)</f>
        <v>142.35655747304608</v>
      </c>
      <c r="J18" s="47">
        <f t="shared" ref="J18:J49" si="4">HLOOKUP(SUM($C18:$F18),$M$10:$O$14,5)</f>
        <v>499.49983316645478</v>
      </c>
      <c r="K18" s="39">
        <f>IF(C18=0,1000000,_xll.RiskLognorm(20,15))</f>
        <v>1000000</v>
      </c>
      <c r="L18" s="37">
        <f>IF(D18=0,1000000,_xll.RiskLognorm(20,15))</f>
        <v>1000000</v>
      </c>
      <c r="M18" s="37">
        <f>IF(E18=0,1000000,_xll.RiskLognorm(20,15))</f>
        <v>1000000</v>
      </c>
      <c r="N18" s="40">
        <f>IF(F18=0,1000000,_xll.RiskLognorm(20,15))</f>
        <v>1000000</v>
      </c>
      <c r="O18" s="39" t="e">
        <f ca="1">_xll.RiskExpon(G18)</f>
        <v>#NAME?</v>
      </c>
      <c r="P18" s="37" t="e">
        <f ca="1">_xll.RiskExpon(H18)</f>
        <v>#NAME?</v>
      </c>
      <c r="Q18" s="37" t="e">
        <f ca="1">_xll.RiskExpon(I18)</f>
        <v>#NAME?</v>
      </c>
      <c r="R18" s="11" t="e">
        <f ca="1">_xll.RiskExpon(J18)</f>
        <v>#NAME?</v>
      </c>
      <c r="S18" s="32">
        <f>IF(SUM(C18:F18)=3,1,0)</f>
        <v>0</v>
      </c>
      <c r="T18" s="6">
        <f>IF(B18&lt;366,S18,0)</f>
        <v>0</v>
      </c>
      <c r="U18" s="60"/>
    </row>
    <row r="19" spans="2:21" x14ac:dyDescent="0.25">
      <c r="B19" s="13" t="e">
        <f ca="1">MIN(K18:R18)</f>
        <v>#NAME?</v>
      </c>
      <c r="C19" s="32" t="e">
        <f t="shared" ref="C19:C50" ca="1" si="5">C18+IF($B19=O18,1,0)+IF($B19=K18,-1,0)</f>
        <v>#NAME?</v>
      </c>
      <c r="D19" s="6" t="e">
        <f ca="1">D18+IF($B19=P18,1,0)+IF($B19=L18,-1,0)</f>
        <v>#NAME?</v>
      </c>
      <c r="E19" s="7" t="e">
        <f t="shared" ref="E19:E50" ca="1" si="6">E18+IF($B19=Q18,1,0)+IF($B19=M18,-1,0)</f>
        <v>#NAME?</v>
      </c>
      <c r="F19" s="21" t="e">
        <f t="shared" ref="F19:F50" ca="1" si="7">F18+IF($B19=R18,1,0)+IF($B19=N18,-1,0)</f>
        <v>#NAME?</v>
      </c>
      <c r="G19" s="48" t="e">
        <f t="shared" ca="1" si="1"/>
        <v>#NAME?</v>
      </c>
      <c r="H19" s="36" t="e">
        <f t="shared" ca="1" si="2"/>
        <v>#NAME?</v>
      </c>
      <c r="I19" s="36" t="e">
        <f t="shared" ca="1" si="3"/>
        <v>#NAME?</v>
      </c>
      <c r="J19" s="49" t="e">
        <f t="shared" ca="1" si="4"/>
        <v>#NAME?</v>
      </c>
      <c r="K19" s="41" t="e">
        <f ca="1">IF(C19=0,1000000,IF(SUM(C18:C19)=2,K18,_xll.RiskLognorm(20,15)+$B19))</f>
        <v>#NAME?</v>
      </c>
      <c r="L19" s="12" t="e">
        <f ca="1">IF(D19=0,1000000,IF(SUM(D18:D19)=2,L18,_xll.RiskLognorm(20,15)+$B19))</f>
        <v>#NAME?</v>
      </c>
      <c r="M19" s="12" t="e">
        <f ca="1">IF(E19=0,1000000,IF(SUM(E18:E19)=2,M18,_xll.RiskLognorm(20,15)+$B19))</f>
        <v>#NAME?</v>
      </c>
      <c r="N19" s="42" t="e">
        <f ca="1">IF(F19=0,1000000,IF(SUM(F18:F19)=2,N18,_xll.RiskLognorm(20,15)+$B19))</f>
        <v>#NAME?</v>
      </c>
      <c r="O19" s="41" t="e">
        <f ca="1">IF(OR(C19=1,$S19=1),1000000,_xll.RiskExpon(G19)+$B19)</f>
        <v>#NAME?</v>
      </c>
      <c r="P19" s="12" t="e">
        <f ca="1">IF(OR(D19=1,$S19=1),1000000,_xll.RiskExpon(H19)+$B19)</f>
        <v>#NAME?</v>
      </c>
      <c r="Q19" s="12" t="e">
        <f ca="1">IF(OR(E19=1,$S19=1),1000000,_xll.RiskExpon(I19)+$B19)</f>
        <v>#NAME?</v>
      </c>
      <c r="R19" s="14" t="e">
        <f ca="1">IF(OR(F19=1,$S19=1),1000000,_xll.RiskExpon(J19)+$B19)</f>
        <v>#NAME?</v>
      </c>
      <c r="S19" s="32" t="e">
        <f t="shared" ref="S19:S74" ca="1" si="8">IF(SUM(C19:F19)=3,1,0)</f>
        <v>#NAME?</v>
      </c>
      <c r="T19" s="6" t="e">
        <f t="shared" ref="T19:T74" ca="1" si="9">IF(B19&lt;366,S19,0)</f>
        <v>#NAME?</v>
      </c>
      <c r="U19" s="61" t="e">
        <f ca="1">IF(AND(SUM($S$18:S18)=0,S19=1),B19,0)</f>
        <v>#NAME?</v>
      </c>
    </row>
    <row r="20" spans="2:21" x14ac:dyDescent="0.25">
      <c r="B20" s="13" t="e">
        <f ca="1">MIN(K19:R19)</f>
        <v>#NAME?</v>
      </c>
      <c r="C20" s="32" t="e">
        <f t="shared" ca="1" si="5"/>
        <v>#NAME?</v>
      </c>
      <c r="D20" s="6" t="e">
        <f t="shared" ref="D20:D50" ca="1" si="10">D19+IF($B20=P19,1,0)+IF($B20=L19,-1,0)</f>
        <v>#NAME?</v>
      </c>
      <c r="E20" s="7" t="e">
        <f t="shared" ca="1" si="6"/>
        <v>#NAME?</v>
      </c>
      <c r="F20" s="21" t="e">
        <f t="shared" ca="1" si="7"/>
        <v>#NAME?</v>
      </c>
      <c r="G20" s="48" t="e">
        <f t="shared" ca="1" si="1"/>
        <v>#NAME?</v>
      </c>
      <c r="H20" s="36" t="e">
        <f t="shared" ca="1" si="2"/>
        <v>#NAME?</v>
      </c>
      <c r="I20" s="36" t="e">
        <f t="shared" ca="1" si="3"/>
        <v>#NAME?</v>
      </c>
      <c r="J20" s="49" t="e">
        <f t="shared" ca="1" si="4"/>
        <v>#NAME?</v>
      </c>
      <c r="K20" s="41" t="e">
        <f ca="1">IF(C20=0,1000000,IF(SUM(C19:C20)=2,K19,_xll.RiskLognorm(20,15)+$B20))</f>
        <v>#NAME?</v>
      </c>
      <c r="L20" s="12" t="e">
        <f ca="1">IF(D20=0,1000000,IF(SUM(D19:D20)=2,L19,_xll.RiskLognorm(20,15)+$B20))</f>
        <v>#NAME?</v>
      </c>
      <c r="M20" s="12" t="e">
        <f ca="1">IF(E20=0,1000000,IF(SUM(E19:E20)=2,M19,_xll.RiskLognorm(20,15)+$B20))</f>
        <v>#NAME?</v>
      </c>
      <c r="N20" s="42" t="e">
        <f ca="1">IF(F20=0,1000000,IF(SUM(F19:F20)=2,N19,_xll.RiskLognorm(20,15)+$B20))</f>
        <v>#NAME?</v>
      </c>
      <c r="O20" s="41" t="e">
        <f ca="1">IF(OR(C20=1,$S20=1),1000000,_xll.RiskExpon(G20)+$B20)</f>
        <v>#NAME?</v>
      </c>
      <c r="P20" s="12" t="e">
        <f ca="1">IF(OR(D20=1,$S20=1),1000000,_xll.RiskExpon(H20)+$B20)</f>
        <v>#NAME?</v>
      </c>
      <c r="Q20" s="12" t="e">
        <f ca="1">IF(OR(E20=1,$S20=1),1000000,_xll.RiskExpon(I20)+$B20)</f>
        <v>#NAME?</v>
      </c>
      <c r="R20" s="14" t="e">
        <f ca="1">IF(OR(F20=1,$S20=1),1000000,_xll.RiskExpon(J20)+$B20)</f>
        <v>#NAME?</v>
      </c>
      <c r="S20" s="32" t="e">
        <f t="shared" ca="1" si="8"/>
        <v>#NAME?</v>
      </c>
      <c r="T20" s="6" t="e">
        <f t="shared" ca="1" si="9"/>
        <v>#NAME?</v>
      </c>
      <c r="U20" s="61" t="e">
        <f ca="1">IF(AND(SUM($S$18:S19)=0,S20=1),B20,0)</f>
        <v>#NAME?</v>
      </c>
    </row>
    <row r="21" spans="2:21" x14ac:dyDescent="0.25">
      <c r="B21" s="13" t="e">
        <f t="shared" ref="B21:B74" ca="1" si="11">MIN(K20:R20)</f>
        <v>#NAME?</v>
      </c>
      <c r="C21" s="32" t="e">
        <f t="shared" ca="1" si="5"/>
        <v>#NAME?</v>
      </c>
      <c r="D21" s="6" t="e">
        <f t="shared" ca="1" si="10"/>
        <v>#NAME?</v>
      </c>
      <c r="E21" s="7" t="e">
        <f t="shared" ca="1" si="6"/>
        <v>#NAME?</v>
      </c>
      <c r="F21" s="21" t="e">
        <f t="shared" ca="1" si="7"/>
        <v>#NAME?</v>
      </c>
      <c r="G21" s="48" t="e">
        <f t="shared" ca="1" si="1"/>
        <v>#NAME?</v>
      </c>
      <c r="H21" s="36" t="e">
        <f t="shared" ca="1" si="2"/>
        <v>#NAME?</v>
      </c>
      <c r="I21" s="36" t="e">
        <f t="shared" ca="1" si="3"/>
        <v>#NAME?</v>
      </c>
      <c r="J21" s="49" t="e">
        <f t="shared" ca="1" si="4"/>
        <v>#NAME?</v>
      </c>
      <c r="K21" s="41" t="e">
        <f ca="1">IF(C21=0,1000000,IF(SUM(C20:C21)=2,K20,_xll.RiskLognorm(20,15)+$B21))</f>
        <v>#NAME?</v>
      </c>
      <c r="L21" s="12" t="e">
        <f ca="1">IF(D21=0,1000000,IF(SUM(D20:D21)=2,L20,_xll.RiskLognorm(20,15)+$B21))</f>
        <v>#NAME?</v>
      </c>
      <c r="M21" s="12" t="e">
        <f ca="1">IF(E21=0,1000000,IF(SUM(E20:E21)=2,M20,_xll.RiskLognorm(20,15)+$B21))</f>
        <v>#NAME?</v>
      </c>
      <c r="N21" s="42" t="e">
        <f ca="1">IF(F21=0,1000000,IF(SUM(F20:F21)=2,N20,_xll.RiskLognorm(20,15)+$B21))</f>
        <v>#NAME?</v>
      </c>
      <c r="O21" s="41" t="e">
        <f ca="1">IF(OR(C21=1,$S21=1),1000000,_xll.RiskExpon(G21)+$B21)</f>
        <v>#NAME?</v>
      </c>
      <c r="P21" s="12" t="e">
        <f ca="1">IF(OR(D21=1,$S21=1),1000000,_xll.RiskExpon(H21)+$B21)</f>
        <v>#NAME?</v>
      </c>
      <c r="Q21" s="12" t="e">
        <f ca="1">IF(OR(E21=1,$S21=1),1000000,_xll.RiskExpon(I21)+$B21)</f>
        <v>#NAME?</v>
      </c>
      <c r="R21" s="14" t="e">
        <f ca="1">IF(OR(F21=1,$S21=1),1000000,_xll.RiskExpon(J21)+$B21)</f>
        <v>#NAME?</v>
      </c>
      <c r="S21" s="32" t="e">
        <f t="shared" ca="1" si="8"/>
        <v>#NAME?</v>
      </c>
      <c r="T21" s="6" t="e">
        <f t="shared" ca="1" si="9"/>
        <v>#NAME?</v>
      </c>
      <c r="U21" s="61" t="e">
        <f ca="1">IF(AND(SUM($S$18:S20)=0,S21=1),B21,0)</f>
        <v>#NAME?</v>
      </c>
    </row>
    <row r="22" spans="2:21" x14ac:dyDescent="0.25">
      <c r="B22" s="13" t="e">
        <f t="shared" ca="1" si="11"/>
        <v>#NAME?</v>
      </c>
      <c r="C22" s="32" t="e">
        <f t="shared" ca="1" si="5"/>
        <v>#NAME?</v>
      </c>
      <c r="D22" s="6" t="e">
        <f t="shared" ca="1" si="10"/>
        <v>#NAME?</v>
      </c>
      <c r="E22" s="7" t="e">
        <f t="shared" ca="1" si="6"/>
        <v>#NAME?</v>
      </c>
      <c r="F22" s="21" t="e">
        <f t="shared" ca="1" si="7"/>
        <v>#NAME?</v>
      </c>
      <c r="G22" s="48" t="e">
        <f t="shared" ca="1" si="1"/>
        <v>#NAME?</v>
      </c>
      <c r="H22" s="36" t="e">
        <f t="shared" ca="1" si="2"/>
        <v>#NAME?</v>
      </c>
      <c r="I22" s="36" t="e">
        <f t="shared" ca="1" si="3"/>
        <v>#NAME?</v>
      </c>
      <c r="J22" s="49" t="e">
        <f t="shared" ca="1" si="4"/>
        <v>#NAME?</v>
      </c>
      <c r="K22" s="41" t="e">
        <f ca="1">IF(C22=0,1000000,IF(SUM(C21:C22)=2,K21,_xll.RiskLognorm(20,15)+$B22))</f>
        <v>#NAME?</v>
      </c>
      <c r="L22" s="12" t="e">
        <f ca="1">IF(D22=0,1000000,IF(SUM(D21:D22)=2,L21,_xll.RiskLognorm(20,15)+$B22))</f>
        <v>#NAME?</v>
      </c>
      <c r="M22" s="12" t="e">
        <f ca="1">IF(E22=0,1000000,IF(SUM(E21:E22)=2,M21,_xll.RiskLognorm(20,15)+$B22))</f>
        <v>#NAME?</v>
      </c>
      <c r="N22" s="42" t="e">
        <f ca="1">IF(F22=0,1000000,IF(SUM(F21:F22)=2,N21,_xll.RiskLognorm(20,15)+$B22))</f>
        <v>#NAME?</v>
      </c>
      <c r="O22" s="41" t="e">
        <f ca="1">IF(OR(C22=1,$S22=1),1000000,_xll.RiskExpon(G22)+$B22)</f>
        <v>#NAME?</v>
      </c>
      <c r="P22" s="12" t="e">
        <f ca="1">IF(OR(D22=1,$S22=1),1000000,_xll.RiskExpon(H22)+$B22)</f>
        <v>#NAME?</v>
      </c>
      <c r="Q22" s="12" t="e">
        <f ca="1">IF(OR(E22=1,$S22=1),1000000,_xll.RiskExpon(I22)+$B22)</f>
        <v>#NAME?</v>
      </c>
      <c r="R22" s="14" t="e">
        <f ca="1">IF(OR(F22=1,$S22=1),1000000,_xll.RiskExpon(J22)+$B22)</f>
        <v>#NAME?</v>
      </c>
      <c r="S22" s="32" t="e">
        <f t="shared" ca="1" si="8"/>
        <v>#NAME?</v>
      </c>
      <c r="T22" s="6" t="e">
        <f t="shared" ca="1" si="9"/>
        <v>#NAME?</v>
      </c>
      <c r="U22" s="61" t="e">
        <f ca="1">IF(AND(SUM($S$18:S21)=0,S22=1),B22,0)</f>
        <v>#NAME?</v>
      </c>
    </row>
    <row r="23" spans="2:21" x14ac:dyDescent="0.25">
      <c r="B23" s="13" t="e">
        <f t="shared" ca="1" si="11"/>
        <v>#NAME?</v>
      </c>
      <c r="C23" s="32" t="e">
        <f t="shared" ca="1" si="5"/>
        <v>#NAME?</v>
      </c>
      <c r="D23" s="6" t="e">
        <f t="shared" ca="1" si="10"/>
        <v>#NAME?</v>
      </c>
      <c r="E23" s="7" t="e">
        <f t="shared" ca="1" si="6"/>
        <v>#NAME?</v>
      </c>
      <c r="F23" s="21" t="e">
        <f t="shared" ca="1" si="7"/>
        <v>#NAME?</v>
      </c>
      <c r="G23" s="48" t="e">
        <f t="shared" ca="1" si="1"/>
        <v>#NAME?</v>
      </c>
      <c r="H23" s="36" t="e">
        <f t="shared" ca="1" si="2"/>
        <v>#NAME?</v>
      </c>
      <c r="I23" s="36" t="e">
        <f t="shared" ca="1" si="3"/>
        <v>#NAME?</v>
      </c>
      <c r="J23" s="49" t="e">
        <f t="shared" ca="1" si="4"/>
        <v>#NAME?</v>
      </c>
      <c r="K23" s="41" t="e">
        <f ca="1">IF(C23=0,1000000,IF(SUM(C22:C23)=2,K22,_xll.RiskLognorm(20,15)+$B23))</f>
        <v>#NAME?</v>
      </c>
      <c r="L23" s="12" t="e">
        <f ca="1">IF(D23=0,1000000,IF(SUM(D22:D23)=2,L22,_xll.RiskLognorm(20,15)+$B23))</f>
        <v>#NAME?</v>
      </c>
      <c r="M23" s="12" t="e">
        <f ca="1">IF(E23=0,1000000,IF(SUM(E22:E23)=2,M22,_xll.RiskLognorm(20,15)+$B23))</f>
        <v>#NAME?</v>
      </c>
      <c r="N23" s="42" t="e">
        <f ca="1">IF(F23=0,1000000,IF(SUM(F22:F23)=2,N22,_xll.RiskLognorm(20,15)+$B23))</f>
        <v>#NAME?</v>
      </c>
      <c r="O23" s="41" t="e">
        <f ca="1">IF(OR(C23=1,$S23=1),1000000,_xll.RiskExpon(G23)+$B23)</f>
        <v>#NAME?</v>
      </c>
      <c r="P23" s="12" t="e">
        <f ca="1">IF(OR(D23=1,$S23=1),1000000,_xll.RiskExpon(H23)+$B23)</f>
        <v>#NAME?</v>
      </c>
      <c r="Q23" s="12" t="e">
        <f ca="1">IF(OR(E23=1,$S23=1),1000000,_xll.RiskExpon(I23)+$B23)</f>
        <v>#NAME?</v>
      </c>
      <c r="R23" s="14" t="e">
        <f ca="1">IF(OR(F23=1,$S23=1),1000000,_xll.RiskExpon(J23)+$B23)</f>
        <v>#NAME?</v>
      </c>
      <c r="S23" s="32" t="e">
        <f t="shared" ca="1" si="8"/>
        <v>#NAME?</v>
      </c>
      <c r="T23" s="6" t="e">
        <f t="shared" ca="1" si="9"/>
        <v>#NAME?</v>
      </c>
      <c r="U23" s="61" t="e">
        <f ca="1">IF(AND(SUM($S$18:S22)=0,S23=1),B23,0)</f>
        <v>#NAME?</v>
      </c>
    </row>
    <row r="24" spans="2:21" x14ac:dyDescent="0.25">
      <c r="B24" s="13" t="e">
        <f t="shared" ca="1" si="11"/>
        <v>#NAME?</v>
      </c>
      <c r="C24" s="32" t="e">
        <f t="shared" ca="1" si="5"/>
        <v>#NAME?</v>
      </c>
      <c r="D24" s="6" t="e">
        <f t="shared" ca="1" si="10"/>
        <v>#NAME?</v>
      </c>
      <c r="E24" s="7" t="e">
        <f t="shared" ca="1" si="6"/>
        <v>#NAME?</v>
      </c>
      <c r="F24" s="21" t="e">
        <f t="shared" ca="1" si="7"/>
        <v>#NAME?</v>
      </c>
      <c r="G24" s="48" t="e">
        <f t="shared" ca="1" si="1"/>
        <v>#NAME?</v>
      </c>
      <c r="H24" s="36" t="e">
        <f t="shared" ca="1" si="2"/>
        <v>#NAME?</v>
      </c>
      <c r="I24" s="36" t="e">
        <f t="shared" ca="1" si="3"/>
        <v>#NAME?</v>
      </c>
      <c r="J24" s="49" t="e">
        <f t="shared" ca="1" si="4"/>
        <v>#NAME?</v>
      </c>
      <c r="K24" s="41" t="e">
        <f ca="1">IF(C24=0,1000000,IF(SUM(C23:C24)=2,K23,_xll.RiskLognorm(20,15)+$B24))</f>
        <v>#NAME?</v>
      </c>
      <c r="L24" s="12" t="e">
        <f ca="1">IF(D24=0,1000000,IF(SUM(D23:D24)=2,L23,_xll.RiskLognorm(20,15)+$B24))</f>
        <v>#NAME?</v>
      </c>
      <c r="M24" s="12" t="e">
        <f ca="1">IF(E24=0,1000000,IF(SUM(E23:E24)=2,M23,_xll.RiskLognorm(20,15)+$B24))</f>
        <v>#NAME?</v>
      </c>
      <c r="N24" s="42" t="e">
        <f ca="1">IF(F24=0,1000000,IF(SUM(F23:F24)=2,N23,_xll.RiskLognorm(20,15)+$B24))</f>
        <v>#NAME?</v>
      </c>
      <c r="O24" s="41" t="e">
        <f ca="1">IF(OR(C24=1,$S24=1),1000000,_xll.RiskExpon(G24)+$B24)</f>
        <v>#NAME?</v>
      </c>
      <c r="P24" s="12" t="e">
        <f ca="1">IF(OR(D24=1,$S24=1),1000000,_xll.RiskExpon(H24)+$B24)</f>
        <v>#NAME?</v>
      </c>
      <c r="Q24" s="12" t="e">
        <f ca="1">IF(OR(E24=1,$S24=1),1000000,_xll.RiskExpon(I24)+$B24)</f>
        <v>#NAME?</v>
      </c>
      <c r="R24" s="14" t="e">
        <f ca="1">IF(OR(F24=1,$S24=1),1000000,_xll.RiskExpon(J24)+$B24)</f>
        <v>#NAME?</v>
      </c>
      <c r="S24" s="32" t="e">
        <f t="shared" ca="1" si="8"/>
        <v>#NAME?</v>
      </c>
      <c r="T24" s="6" t="e">
        <f t="shared" ca="1" si="9"/>
        <v>#NAME?</v>
      </c>
      <c r="U24" s="61" t="e">
        <f ca="1">IF(AND(SUM($S$18:S23)=0,S24=1),B24,0)</f>
        <v>#NAME?</v>
      </c>
    </row>
    <row r="25" spans="2:21" x14ac:dyDescent="0.25">
      <c r="B25" s="13" t="e">
        <f t="shared" ca="1" si="11"/>
        <v>#NAME?</v>
      </c>
      <c r="C25" s="32" t="e">
        <f t="shared" ca="1" si="5"/>
        <v>#NAME?</v>
      </c>
      <c r="D25" s="6" t="e">
        <f t="shared" ca="1" si="10"/>
        <v>#NAME?</v>
      </c>
      <c r="E25" s="7" t="e">
        <f t="shared" ca="1" si="6"/>
        <v>#NAME?</v>
      </c>
      <c r="F25" s="21" t="e">
        <f t="shared" ca="1" si="7"/>
        <v>#NAME?</v>
      </c>
      <c r="G25" s="48" t="e">
        <f t="shared" ca="1" si="1"/>
        <v>#NAME?</v>
      </c>
      <c r="H25" s="36" t="e">
        <f t="shared" ca="1" si="2"/>
        <v>#NAME?</v>
      </c>
      <c r="I25" s="36" t="e">
        <f t="shared" ca="1" si="3"/>
        <v>#NAME?</v>
      </c>
      <c r="J25" s="49" t="e">
        <f t="shared" ca="1" si="4"/>
        <v>#NAME?</v>
      </c>
      <c r="K25" s="41" t="e">
        <f ca="1">IF(C25=0,1000000,IF(SUM(C24:C25)=2,K24,_xll.RiskLognorm(20,15)+$B25))</f>
        <v>#NAME?</v>
      </c>
      <c r="L25" s="12" t="e">
        <f ca="1">IF(D25=0,1000000,IF(SUM(D24:D25)=2,L24,_xll.RiskLognorm(20,15)+$B25))</f>
        <v>#NAME?</v>
      </c>
      <c r="M25" s="12" t="e">
        <f ca="1">IF(E25=0,1000000,IF(SUM(E24:E25)=2,M24,_xll.RiskLognorm(20,15)+$B25))</f>
        <v>#NAME?</v>
      </c>
      <c r="N25" s="42" t="e">
        <f ca="1">IF(F25=0,1000000,IF(SUM(F24:F25)=2,N24,_xll.RiskLognorm(20,15)+$B25))</f>
        <v>#NAME?</v>
      </c>
      <c r="O25" s="41" t="e">
        <f ca="1">IF(OR(C25=1,$S25=1),1000000,_xll.RiskExpon(G25)+$B25)</f>
        <v>#NAME?</v>
      </c>
      <c r="P25" s="12" t="e">
        <f ca="1">IF(OR(D25=1,$S25=1),1000000,_xll.RiskExpon(H25)+$B25)</f>
        <v>#NAME?</v>
      </c>
      <c r="Q25" s="12" t="e">
        <f ca="1">IF(OR(E25=1,$S25=1),1000000,_xll.RiskExpon(I25)+$B25)</f>
        <v>#NAME?</v>
      </c>
      <c r="R25" s="14" t="e">
        <f ca="1">IF(OR(F25=1,$S25=1),1000000,_xll.RiskExpon(J25)+$B25)</f>
        <v>#NAME?</v>
      </c>
      <c r="S25" s="32" t="e">
        <f t="shared" ca="1" si="8"/>
        <v>#NAME?</v>
      </c>
      <c r="T25" s="6" t="e">
        <f t="shared" ca="1" si="9"/>
        <v>#NAME?</v>
      </c>
      <c r="U25" s="61" t="e">
        <f ca="1">IF(AND(SUM($S$18:S24)=0,S25=1),B25,0)</f>
        <v>#NAME?</v>
      </c>
    </row>
    <row r="26" spans="2:21" x14ac:dyDescent="0.25">
      <c r="B26" s="13" t="e">
        <f t="shared" ca="1" si="11"/>
        <v>#NAME?</v>
      </c>
      <c r="C26" s="32" t="e">
        <f t="shared" ca="1" si="5"/>
        <v>#NAME?</v>
      </c>
      <c r="D26" s="6" t="e">
        <f t="shared" ca="1" si="10"/>
        <v>#NAME?</v>
      </c>
      <c r="E26" s="7" t="e">
        <f t="shared" ca="1" si="6"/>
        <v>#NAME?</v>
      </c>
      <c r="F26" s="21" t="e">
        <f t="shared" ca="1" si="7"/>
        <v>#NAME?</v>
      </c>
      <c r="G26" s="48" t="e">
        <f t="shared" ca="1" si="1"/>
        <v>#NAME?</v>
      </c>
      <c r="H26" s="36" t="e">
        <f t="shared" ca="1" si="2"/>
        <v>#NAME?</v>
      </c>
      <c r="I26" s="36" t="e">
        <f t="shared" ca="1" si="3"/>
        <v>#NAME?</v>
      </c>
      <c r="J26" s="49" t="e">
        <f t="shared" ca="1" si="4"/>
        <v>#NAME?</v>
      </c>
      <c r="K26" s="41" t="e">
        <f ca="1">IF(C26=0,1000000,IF(SUM(C25:C26)=2,K25,_xll.RiskLognorm(20,15)+$B26))</f>
        <v>#NAME?</v>
      </c>
      <c r="L26" s="12" t="e">
        <f ca="1">IF(D26=0,1000000,IF(SUM(D25:D26)=2,L25,_xll.RiskLognorm(20,15)+$B26))</f>
        <v>#NAME?</v>
      </c>
      <c r="M26" s="12" t="e">
        <f ca="1">IF(E26=0,1000000,IF(SUM(E25:E26)=2,M25,_xll.RiskLognorm(20,15)+$B26))</f>
        <v>#NAME?</v>
      </c>
      <c r="N26" s="42" t="e">
        <f ca="1">IF(F26=0,1000000,IF(SUM(F25:F26)=2,N25,_xll.RiskLognorm(20,15)+$B26))</f>
        <v>#NAME?</v>
      </c>
      <c r="O26" s="41" t="e">
        <f ca="1">IF(OR(C26=1,$S26=1),1000000,_xll.RiskExpon(G26)+$B26)</f>
        <v>#NAME?</v>
      </c>
      <c r="P26" s="12" t="e">
        <f ca="1">IF(OR(D26=1,$S26=1),1000000,_xll.RiskExpon(H26)+$B26)</f>
        <v>#NAME?</v>
      </c>
      <c r="Q26" s="12" t="e">
        <f ca="1">IF(OR(E26=1,$S26=1),1000000,_xll.RiskExpon(I26)+$B26)</f>
        <v>#NAME?</v>
      </c>
      <c r="R26" s="14" t="e">
        <f ca="1">IF(OR(F26=1,$S26=1),1000000,_xll.RiskExpon(J26)+$B26)</f>
        <v>#NAME?</v>
      </c>
      <c r="S26" s="32" t="e">
        <f t="shared" ca="1" si="8"/>
        <v>#NAME?</v>
      </c>
      <c r="T26" s="6" t="e">
        <f t="shared" ca="1" si="9"/>
        <v>#NAME?</v>
      </c>
      <c r="U26" s="61" t="e">
        <f ca="1">IF(AND(SUM($S$18:S25)=0,S26=1),B26,0)</f>
        <v>#NAME?</v>
      </c>
    </row>
    <row r="27" spans="2:21" x14ac:dyDescent="0.25">
      <c r="B27" s="13" t="e">
        <f t="shared" ca="1" si="11"/>
        <v>#NAME?</v>
      </c>
      <c r="C27" s="32" t="e">
        <f t="shared" ca="1" si="5"/>
        <v>#NAME?</v>
      </c>
      <c r="D27" s="6" t="e">
        <f t="shared" ca="1" si="10"/>
        <v>#NAME?</v>
      </c>
      <c r="E27" s="7" t="e">
        <f t="shared" ca="1" si="6"/>
        <v>#NAME?</v>
      </c>
      <c r="F27" s="21" t="e">
        <f t="shared" ca="1" si="7"/>
        <v>#NAME?</v>
      </c>
      <c r="G27" s="48" t="e">
        <f t="shared" ca="1" si="1"/>
        <v>#NAME?</v>
      </c>
      <c r="H27" s="36" t="e">
        <f t="shared" ca="1" si="2"/>
        <v>#NAME?</v>
      </c>
      <c r="I27" s="36" t="e">
        <f t="shared" ca="1" si="3"/>
        <v>#NAME?</v>
      </c>
      <c r="J27" s="49" t="e">
        <f t="shared" ca="1" si="4"/>
        <v>#NAME?</v>
      </c>
      <c r="K27" s="41" t="e">
        <f ca="1">IF(C27=0,1000000,IF(SUM(C26:C27)=2,K26,_xll.RiskLognorm(20,15)+$B27))</f>
        <v>#NAME?</v>
      </c>
      <c r="L27" s="12" t="e">
        <f ca="1">IF(D27=0,1000000,IF(SUM(D26:D27)=2,L26,_xll.RiskLognorm(20,15)+$B27))</f>
        <v>#NAME?</v>
      </c>
      <c r="M27" s="12" t="e">
        <f ca="1">IF(E27=0,1000000,IF(SUM(E26:E27)=2,M26,_xll.RiskLognorm(20,15)+$B27))</f>
        <v>#NAME?</v>
      </c>
      <c r="N27" s="42" t="e">
        <f ca="1">IF(F27=0,1000000,IF(SUM(F26:F27)=2,N26,_xll.RiskLognorm(20,15)+$B27))</f>
        <v>#NAME?</v>
      </c>
      <c r="O27" s="41" t="e">
        <f ca="1">IF(OR(C27=1,$S27=1),1000000,_xll.RiskExpon(G27)+$B27)</f>
        <v>#NAME?</v>
      </c>
      <c r="P27" s="12" t="e">
        <f ca="1">IF(OR(D27=1,$S27=1),1000000,_xll.RiskExpon(H27)+$B27)</f>
        <v>#NAME?</v>
      </c>
      <c r="Q27" s="12" t="e">
        <f ca="1">IF(OR(E27=1,$S27=1),1000000,_xll.RiskExpon(I27)+$B27)</f>
        <v>#NAME?</v>
      </c>
      <c r="R27" s="14" t="e">
        <f ca="1">IF(OR(F27=1,$S27=1),1000000,_xll.RiskExpon(J27)+$B27)</f>
        <v>#NAME?</v>
      </c>
      <c r="S27" s="32" t="e">
        <f t="shared" ca="1" si="8"/>
        <v>#NAME?</v>
      </c>
      <c r="T27" s="6" t="e">
        <f t="shared" ca="1" si="9"/>
        <v>#NAME?</v>
      </c>
      <c r="U27" s="61" t="e">
        <f ca="1">IF(AND(SUM($S$18:S26)=0,S27=1),B27,0)</f>
        <v>#NAME?</v>
      </c>
    </row>
    <row r="28" spans="2:21" x14ac:dyDescent="0.25">
      <c r="B28" s="13" t="e">
        <f t="shared" ca="1" si="11"/>
        <v>#NAME?</v>
      </c>
      <c r="C28" s="32" t="e">
        <f t="shared" ca="1" si="5"/>
        <v>#NAME?</v>
      </c>
      <c r="D28" s="6" t="e">
        <f t="shared" ca="1" si="10"/>
        <v>#NAME?</v>
      </c>
      <c r="E28" s="7" t="e">
        <f t="shared" ca="1" si="6"/>
        <v>#NAME?</v>
      </c>
      <c r="F28" s="21" t="e">
        <f t="shared" ca="1" si="7"/>
        <v>#NAME?</v>
      </c>
      <c r="G28" s="48" t="e">
        <f t="shared" ca="1" si="1"/>
        <v>#NAME?</v>
      </c>
      <c r="H28" s="36" t="e">
        <f t="shared" ca="1" si="2"/>
        <v>#NAME?</v>
      </c>
      <c r="I28" s="36" t="e">
        <f t="shared" ca="1" si="3"/>
        <v>#NAME?</v>
      </c>
      <c r="J28" s="49" t="e">
        <f t="shared" ca="1" si="4"/>
        <v>#NAME?</v>
      </c>
      <c r="K28" s="41" t="e">
        <f ca="1">IF(C28=0,1000000,IF(SUM(C27:C28)=2,K27,_xll.RiskLognorm(20,15)+$B28))</f>
        <v>#NAME?</v>
      </c>
      <c r="L28" s="12" t="e">
        <f ca="1">IF(D28=0,1000000,IF(SUM(D27:D28)=2,L27,_xll.RiskLognorm(20,15)+$B28))</f>
        <v>#NAME?</v>
      </c>
      <c r="M28" s="12" t="e">
        <f ca="1">IF(E28=0,1000000,IF(SUM(E27:E28)=2,M27,_xll.RiskLognorm(20,15)+$B28))</f>
        <v>#NAME?</v>
      </c>
      <c r="N28" s="42" t="e">
        <f ca="1">IF(F28=0,1000000,IF(SUM(F27:F28)=2,N27,_xll.RiskLognorm(20,15)+$B28))</f>
        <v>#NAME?</v>
      </c>
      <c r="O28" s="41" t="e">
        <f ca="1">IF(OR(C28=1,$S28=1),1000000,_xll.RiskExpon(G28)+$B28)</f>
        <v>#NAME?</v>
      </c>
      <c r="P28" s="12" t="e">
        <f ca="1">IF(OR(D28=1,$S28=1),1000000,_xll.RiskExpon(H28)+$B28)</f>
        <v>#NAME?</v>
      </c>
      <c r="Q28" s="12" t="e">
        <f ca="1">IF(OR(E28=1,$S28=1),1000000,_xll.RiskExpon(I28)+$B28)</f>
        <v>#NAME?</v>
      </c>
      <c r="R28" s="14" t="e">
        <f ca="1">IF(OR(F28=1,$S28=1),1000000,_xll.RiskExpon(J28)+$B28)</f>
        <v>#NAME?</v>
      </c>
      <c r="S28" s="32" t="e">
        <f t="shared" ca="1" si="8"/>
        <v>#NAME?</v>
      </c>
      <c r="T28" s="6" t="e">
        <f t="shared" ca="1" si="9"/>
        <v>#NAME?</v>
      </c>
      <c r="U28" s="61" t="e">
        <f ca="1">IF(AND(SUM($S$18:S27)=0,S28=1),B28,0)</f>
        <v>#NAME?</v>
      </c>
    </row>
    <row r="29" spans="2:21" x14ac:dyDescent="0.25">
      <c r="B29" s="13" t="e">
        <f t="shared" ca="1" si="11"/>
        <v>#NAME?</v>
      </c>
      <c r="C29" s="32" t="e">
        <f t="shared" ca="1" si="5"/>
        <v>#NAME?</v>
      </c>
      <c r="D29" s="6" t="e">
        <f t="shared" ca="1" si="10"/>
        <v>#NAME?</v>
      </c>
      <c r="E29" s="7" t="e">
        <f t="shared" ca="1" si="6"/>
        <v>#NAME?</v>
      </c>
      <c r="F29" s="21" t="e">
        <f t="shared" ca="1" si="7"/>
        <v>#NAME?</v>
      </c>
      <c r="G29" s="48" t="e">
        <f t="shared" ca="1" si="1"/>
        <v>#NAME?</v>
      </c>
      <c r="H29" s="36" t="e">
        <f t="shared" ca="1" si="2"/>
        <v>#NAME?</v>
      </c>
      <c r="I29" s="36" t="e">
        <f t="shared" ca="1" si="3"/>
        <v>#NAME?</v>
      </c>
      <c r="J29" s="49" t="e">
        <f t="shared" ca="1" si="4"/>
        <v>#NAME?</v>
      </c>
      <c r="K29" s="41" t="e">
        <f ca="1">IF(C29=0,1000000,IF(SUM(C28:C29)=2,K28,_xll.RiskLognorm(20,15)+$B29))</f>
        <v>#NAME?</v>
      </c>
      <c r="L29" s="12" t="e">
        <f ca="1">IF(D29=0,1000000,IF(SUM(D28:D29)=2,L28,_xll.RiskLognorm(20,15)+$B29))</f>
        <v>#NAME?</v>
      </c>
      <c r="M29" s="12" t="e">
        <f ca="1">IF(E29=0,1000000,IF(SUM(E28:E29)=2,M28,_xll.RiskLognorm(20,15)+$B29))</f>
        <v>#NAME?</v>
      </c>
      <c r="N29" s="42" t="e">
        <f ca="1">IF(F29=0,1000000,IF(SUM(F28:F29)=2,N28,_xll.RiskLognorm(20,15)+$B29))</f>
        <v>#NAME?</v>
      </c>
      <c r="O29" s="41" t="e">
        <f ca="1">IF(OR(C29=1,$S29=1),1000000,_xll.RiskExpon(G29)+$B29)</f>
        <v>#NAME?</v>
      </c>
      <c r="P29" s="12" t="e">
        <f ca="1">IF(OR(D29=1,$S29=1),1000000,_xll.RiskExpon(H29)+$B29)</f>
        <v>#NAME?</v>
      </c>
      <c r="Q29" s="12" t="e">
        <f ca="1">IF(OR(E29=1,$S29=1),1000000,_xll.RiskExpon(I29)+$B29)</f>
        <v>#NAME?</v>
      </c>
      <c r="R29" s="14" t="e">
        <f ca="1">IF(OR(F29=1,$S29=1),1000000,_xll.RiskExpon(J29)+$B29)</f>
        <v>#NAME?</v>
      </c>
      <c r="S29" s="32" t="e">
        <f t="shared" ca="1" si="8"/>
        <v>#NAME?</v>
      </c>
      <c r="T29" s="6" t="e">
        <f t="shared" ca="1" si="9"/>
        <v>#NAME?</v>
      </c>
      <c r="U29" s="61" t="e">
        <f ca="1">IF(AND(SUM($S$18:S28)=0,S29=1),B29,0)</f>
        <v>#NAME?</v>
      </c>
    </row>
    <row r="30" spans="2:21" x14ac:dyDescent="0.25">
      <c r="B30" s="13" t="e">
        <f t="shared" ca="1" si="11"/>
        <v>#NAME?</v>
      </c>
      <c r="C30" s="32" t="e">
        <f t="shared" ca="1" si="5"/>
        <v>#NAME?</v>
      </c>
      <c r="D30" s="6" t="e">
        <f t="shared" ca="1" si="10"/>
        <v>#NAME?</v>
      </c>
      <c r="E30" s="7" t="e">
        <f t="shared" ca="1" si="6"/>
        <v>#NAME?</v>
      </c>
      <c r="F30" s="21" t="e">
        <f t="shared" ca="1" si="7"/>
        <v>#NAME?</v>
      </c>
      <c r="G30" s="48" t="e">
        <f t="shared" ca="1" si="1"/>
        <v>#NAME?</v>
      </c>
      <c r="H30" s="36" t="e">
        <f t="shared" ca="1" si="2"/>
        <v>#NAME?</v>
      </c>
      <c r="I30" s="36" t="e">
        <f t="shared" ca="1" si="3"/>
        <v>#NAME?</v>
      </c>
      <c r="J30" s="49" t="e">
        <f t="shared" ca="1" si="4"/>
        <v>#NAME?</v>
      </c>
      <c r="K30" s="41" t="e">
        <f ca="1">IF(C30=0,1000000,IF(SUM(C29:C30)=2,K29,_xll.RiskLognorm(20,15)+$B30))</f>
        <v>#NAME?</v>
      </c>
      <c r="L30" s="12" t="e">
        <f ca="1">IF(D30=0,1000000,IF(SUM(D29:D30)=2,L29,_xll.RiskLognorm(20,15)+$B30))</f>
        <v>#NAME?</v>
      </c>
      <c r="M30" s="12" t="e">
        <f ca="1">IF(E30=0,1000000,IF(SUM(E29:E30)=2,M29,_xll.RiskLognorm(20,15)+$B30))</f>
        <v>#NAME?</v>
      </c>
      <c r="N30" s="42" t="e">
        <f ca="1">IF(F30=0,1000000,IF(SUM(F29:F30)=2,N29,_xll.RiskLognorm(20,15)+$B30))</f>
        <v>#NAME?</v>
      </c>
      <c r="O30" s="41" t="e">
        <f ca="1">IF(OR(C30=1,$S30=1),1000000,_xll.RiskExpon(G30)+$B30)</f>
        <v>#NAME?</v>
      </c>
      <c r="P30" s="12" t="e">
        <f ca="1">IF(OR(D30=1,$S30=1),1000000,_xll.RiskExpon(H30)+$B30)</f>
        <v>#NAME?</v>
      </c>
      <c r="Q30" s="12" t="e">
        <f ca="1">IF(OR(E30=1,$S30=1),1000000,_xll.RiskExpon(I30)+$B30)</f>
        <v>#NAME?</v>
      </c>
      <c r="R30" s="14" t="e">
        <f ca="1">IF(OR(F30=1,$S30=1),1000000,_xll.RiskExpon(J30)+$B30)</f>
        <v>#NAME?</v>
      </c>
      <c r="S30" s="32" t="e">
        <f t="shared" ca="1" si="8"/>
        <v>#NAME?</v>
      </c>
      <c r="T30" s="6" t="e">
        <f t="shared" ca="1" si="9"/>
        <v>#NAME?</v>
      </c>
      <c r="U30" s="61" t="e">
        <f ca="1">IF(AND(SUM($S$18:S29)=0,S30=1),B30,0)</f>
        <v>#NAME?</v>
      </c>
    </row>
    <row r="31" spans="2:21" x14ac:dyDescent="0.25">
      <c r="B31" s="13" t="e">
        <f t="shared" ca="1" si="11"/>
        <v>#NAME?</v>
      </c>
      <c r="C31" s="32" t="e">
        <f t="shared" ca="1" si="5"/>
        <v>#NAME?</v>
      </c>
      <c r="D31" s="6" t="e">
        <f t="shared" ca="1" si="10"/>
        <v>#NAME?</v>
      </c>
      <c r="E31" s="7" t="e">
        <f t="shared" ca="1" si="6"/>
        <v>#NAME?</v>
      </c>
      <c r="F31" s="21" t="e">
        <f t="shared" ca="1" si="7"/>
        <v>#NAME?</v>
      </c>
      <c r="G31" s="48" t="e">
        <f t="shared" ca="1" si="1"/>
        <v>#NAME?</v>
      </c>
      <c r="H31" s="36" t="e">
        <f t="shared" ca="1" si="2"/>
        <v>#NAME?</v>
      </c>
      <c r="I31" s="36" t="e">
        <f t="shared" ca="1" si="3"/>
        <v>#NAME?</v>
      </c>
      <c r="J31" s="49" t="e">
        <f t="shared" ca="1" si="4"/>
        <v>#NAME?</v>
      </c>
      <c r="K31" s="41" t="e">
        <f ca="1">IF(C31=0,1000000,IF(SUM(C30:C31)=2,K30,_xll.RiskLognorm(20,15)+$B31))</f>
        <v>#NAME?</v>
      </c>
      <c r="L31" s="12" t="e">
        <f ca="1">IF(D31=0,1000000,IF(SUM(D30:D31)=2,L30,_xll.RiskLognorm(20,15)+$B31))</f>
        <v>#NAME?</v>
      </c>
      <c r="M31" s="12" t="e">
        <f ca="1">IF(E31=0,1000000,IF(SUM(E30:E31)=2,M30,_xll.RiskLognorm(20,15)+$B31))</f>
        <v>#NAME?</v>
      </c>
      <c r="N31" s="42" t="e">
        <f ca="1">IF(F31=0,1000000,IF(SUM(F30:F31)=2,N30,_xll.RiskLognorm(20,15)+$B31))</f>
        <v>#NAME?</v>
      </c>
      <c r="O31" s="41" t="e">
        <f ca="1">IF(OR(C31=1,$S31=1),1000000,_xll.RiskExpon(G31)+$B31)</f>
        <v>#NAME?</v>
      </c>
      <c r="P31" s="12" t="e">
        <f ca="1">IF(OR(D31=1,$S31=1),1000000,_xll.RiskExpon(H31)+$B31)</f>
        <v>#NAME?</v>
      </c>
      <c r="Q31" s="12" t="e">
        <f ca="1">IF(OR(E31=1,$S31=1),1000000,_xll.RiskExpon(I31)+$B31)</f>
        <v>#NAME?</v>
      </c>
      <c r="R31" s="14" t="e">
        <f ca="1">IF(OR(F31=1,$S31=1),1000000,_xll.RiskExpon(J31)+$B31)</f>
        <v>#NAME?</v>
      </c>
      <c r="S31" s="32" t="e">
        <f t="shared" ca="1" si="8"/>
        <v>#NAME?</v>
      </c>
      <c r="T31" s="6" t="e">
        <f t="shared" ca="1" si="9"/>
        <v>#NAME?</v>
      </c>
      <c r="U31" s="61" t="e">
        <f ca="1">IF(AND(SUM($S$18:S30)=0,S31=1),B31,0)</f>
        <v>#NAME?</v>
      </c>
    </row>
    <row r="32" spans="2:21" x14ac:dyDescent="0.25">
      <c r="B32" s="13" t="e">
        <f t="shared" ca="1" si="11"/>
        <v>#NAME?</v>
      </c>
      <c r="C32" s="32" t="e">
        <f t="shared" ca="1" si="5"/>
        <v>#NAME?</v>
      </c>
      <c r="D32" s="6" t="e">
        <f t="shared" ca="1" si="10"/>
        <v>#NAME?</v>
      </c>
      <c r="E32" s="7" t="e">
        <f t="shared" ca="1" si="6"/>
        <v>#NAME?</v>
      </c>
      <c r="F32" s="21" t="e">
        <f t="shared" ca="1" si="7"/>
        <v>#NAME?</v>
      </c>
      <c r="G32" s="48" t="e">
        <f t="shared" ca="1" si="1"/>
        <v>#NAME?</v>
      </c>
      <c r="H32" s="36" t="e">
        <f t="shared" ca="1" si="2"/>
        <v>#NAME?</v>
      </c>
      <c r="I32" s="36" t="e">
        <f t="shared" ca="1" si="3"/>
        <v>#NAME?</v>
      </c>
      <c r="J32" s="49" t="e">
        <f t="shared" ca="1" si="4"/>
        <v>#NAME?</v>
      </c>
      <c r="K32" s="41" t="e">
        <f ca="1">IF(C32=0,1000000,IF(SUM(C31:C32)=2,K31,_xll.RiskLognorm(20,15)+$B32))</f>
        <v>#NAME?</v>
      </c>
      <c r="L32" s="12" t="e">
        <f ca="1">IF(D32=0,1000000,IF(SUM(D31:D32)=2,L31,_xll.RiskLognorm(20,15)+$B32))</f>
        <v>#NAME?</v>
      </c>
      <c r="M32" s="12" t="e">
        <f ca="1">IF(E32=0,1000000,IF(SUM(E31:E32)=2,M31,_xll.RiskLognorm(20,15)+$B32))</f>
        <v>#NAME?</v>
      </c>
      <c r="N32" s="42" t="e">
        <f ca="1">IF(F32=0,1000000,IF(SUM(F31:F32)=2,N31,_xll.RiskLognorm(20,15)+$B32))</f>
        <v>#NAME?</v>
      </c>
      <c r="O32" s="41" t="e">
        <f ca="1">IF(OR(C32=1,$S32=1),1000000,_xll.RiskExpon(G32)+$B32)</f>
        <v>#NAME?</v>
      </c>
      <c r="P32" s="12" t="e">
        <f ca="1">IF(OR(D32=1,$S32=1),1000000,_xll.RiskExpon(H32)+$B32)</f>
        <v>#NAME?</v>
      </c>
      <c r="Q32" s="12" t="e">
        <f ca="1">IF(OR(E32=1,$S32=1),1000000,_xll.RiskExpon(I32)+$B32)</f>
        <v>#NAME?</v>
      </c>
      <c r="R32" s="14" t="e">
        <f ca="1">IF(OR(F32=1,$S32=1),1000000,_xll.RiskExpon(J32)+$B32)</f>
        <v>#NAME?</v>
      </c>
      <c r="S32" s="32" t="e">
        <f t="shared" ca="1" si="8"/>
        <v>#NAME?</v>
      </c>
      <c r="T32" s="6" t="e">
        <f t="shared" ca="1" si="9"/>
        <v>#NAME?</v>
      </c>
      <c r="U32" s="61" t="e">
        <f ca="1">IF(AND(SUM($S$18:S31)=0,S32=1),B32,0)</f>
        <v>#NAME?</v>
      </c>
    </row>
    <row r="33" spans="2:21" x14ac:dyDescent="0.25">
      <c r="B33" s="13" t="e">
        <f t="shared" ca="1" si="11"/>
        <v>#NAME?</v>
      </c>
      <c r="C33" s="32" t="e">
        <f t="shared" ca="1" si="5"/>
        <v>#NAME?</v>
      </c>
      <c r="D33" s="6" t="e">
        <f t="shared" ca="1" si="10"/>
        <v>#NAME?</v>
      </c>
      <c r="E33" s="7" t="e">
        <f t="shared" ca="1" si="6"/>
        <v>#NAME?</v>
      </c>
      <c r="F33" s="21" t="e">
        <f t="shared" ca="1" si="7"/>
        <v>#NAME?</v>
      </c>
      <c r="G33" s="48" t="e">
        <f t="shared" ca="1" si="1"/>
        <v>#NAME?</v>
      </c>
      <c r="H33" s="36" t="e">
        <f t="shared" ca="1" si="2"/>
        <v>#NAME?</v>
      </c>
      <c r="I33" s="36" t="e">
        <f t="shared" ca="1" si="3"/>
        <v>#NAME?</v>
      </c>
      <c r="J33" s="49" t="e">
        <f t="shared" ca="1" si="4"/>
        <v>#NAME?</v>
      </c>
      <c r="K33" s="41" t="e">
        <f ca="1">IF(C33=0,1000000,IF(SUM(C32:C33)=2,K32,_xll.RiskLognorm(20,15)+$B33))</f>
        <v>#NAME?</v>
      </c>
      <c r="L33" s="12" t="e">
        <f ca="1">IF(D33=0,1000000,IF(SUM(D32:D33)=2,L32,_xll.RiskLognorm(20,15)+$B33))</f>
        <v>#NAME?</v>
      </c>
      <c r="M33" s="12" t="e">
        <f ca="1">IF(E33=0,1000000,IF(SUM(E32:E33)=2,M32,_xll.RiskLognorm(20,15)+$B33))</f>
        <v>#NAME?</v>
      </c>
      <c r="N33" s="42" t="e">
        <f ca="1">IF(F33=0,1000000,IF(SUM(F32:F33)=2,N32,_xll.RiskLognorm(20,15)+$B33))</f>
        <v>#NAME?</v>
      </c>
      <c r="O33" s="41" t="e">
        <f ca="1">IF(OR(C33=1,$S33=1),1000000,_xll.RiskExpon(G33)+$B33)</f>
        <v>#NAME?</v>
      </c>
      <c r="P33" s="12" t="e">
        <f ca="1">IF(OR(D33=1,$S33=1),1000000,_xll.RiskExpon(H33)+$B33)</f>
        <v>#NAME?</v>
      </c>
      <c r="Q33" s="12" t="e">
        <f ca="1">IF(OR(E33=1,$S33=1),1000000,_xll.RiskExpon(I33)+$B33)</f>
        <v>#NAME?</v>
      </c>
      <c r="R33" s="14" t="e">
        <f ca="1">IF(OR(F33=1,$S33=1),1000000,_xll.RiskExpon(J33)+$B33)</f>
        <v>#NAME?</v>
      </c>
      <c r="S33" s="32" t="e">
        <f t="shared" ca="1" si="8"/>
        <v>#NAME?</v>
      </c>
      <c r="T33" s="6" t="e">
        <f t="shared" ca="1" si="9"/>
        <v>#NAME?</v>
      </c>
      <c r="U33" s="61" t="e">
        <f ca="1">IF(AND(SUM($S$18:S32)=0,S33=1),B33,0)</f>
        <v>#NAME?</v>
      </c>
    </row>
    <row r="34" spans="2:21" x14ac:dyDescent="0.25">
      <c r="B34" s="13" t="e">
        <f t="shared" ca="1" si="11"/>
        <v>#NAME?</v>
      </c>
      <c r="C34" s="32" t="e">
        <f t="shared" ca="1" si="5"/>
        <v>#NAME?</v>
      </c>
      <c r="D34" s="6" t="e">
        <f t="shared" ca="1" si="10"/>
        <v>#NAME?</v>
      </c>
      <c r="E34" s="7" t="e">
        <f t="shared" ca="1" si="6"/>
        <v>#NAME?</v>
      </c>
      <c r="F34" s="21" t="e">
        <f t="shared" ca="1" si="7"/>
        <v>#NAME?</v>
      </c>
      <c r="G34" s="48" t="e">
        <f t="shared" ca="1" si="1"/>
        <v>#NAME?</v>
      </c>
      <c r="H34" s="36" t="e">
        <f t="shared" ca="1" si="2"/>
        <v>#NAME?</v>
      </c>
      <c r="I34" s="36" t="e">
        <f t="shared" ca="1" si="3"/>
        <v>#NAME?</v>
      </c>
      <c r="J34" s="49" t="e">
        <f t="shared" ca="1" si="4"/>
        <v>#NAME?</v>
      </c>
      <c r="K34" s="41" t="e">
        <f ca="1">IF(C34=0,1000000,IF(SUM(C33:C34)=2,K33,_xll.RiskLognorm(20,15)+$B34))</f>
        <v>#NAME?</v>
      </c>
      <c r="L34" s="12" t="e">
        <f ca="1">IF(D34=0,1000000,IF(SUM(D33:D34)=2,L33,_xll.RiskLognorm(20,15)+$B34))</f>
        <v>#NAME?</v>
      </c>
      <c r="M34" s="12" t="e">
        <f ca="1">IF(E34=0,1000000,IF(SUM(E33:E34)=2,M33,_xll.RiskLognorm(20,15)+$B34))</f>
        <v>#NAME?</v>
      </c>
      <c r="N34" s="42" t="e">
        <f ca="1">IF(F34=0,1000000,IF(SUM(F33:F34)=2,N33,_xll.RiskLognorm(20,15)+$B34))</f>
        <v>#NAME?</v>
      </c>
      <c r="O34" s="41" t="e">
        <f ca="1">IF(OR(C34=1,$S34=1),1000000,_xll.RiskExpon(G34)+$B34)</f>
        <v>#NAME?</v>
      </c>
      <c r="P34" s="12" t="e">
        <f ca="1">IF(OR(D34=1,$S34=1),1000000,_xll.RiskExpon(H34)+$B34)</f>
        <v>#NAME?</v>
      </c>
      <c r="Q34" s="12" t="e">
        <f ca="1">IF(OR(E34=1,$S34=1),1000000,_xll.RiskExpon(I34)+$B34)</f>
        <v>#NAME?</v>
      </c>
      <c r="R34" s="14" t="e">
        <f ca="1">IF(OR(F34=1,$S34=1),1000000,_xll.RiskExpon(J34)+$B34)</f>
        <v>#NAME?</v>
      </c>
      <c r="S34" s="32" t="e">
        <f t="shared" ca="1" si="8"/>
        <v>#NAME?</v>
      </c>
      <c r="T34" s="6" t="e">
        <f t="shared" ca="1" si="9"/>
        <v>#NAME?</v>
      </c>
      <c r="U34" s="61" t="e">
        <f ca="1">IF(AND(SUM($S$18:S33)=0,S34=1),B34,0)</f>
        <v>#NAME?</v>
      </c>
    </row>
    <row r="35" spans="2:21" x14ac:dyDescent="0.25">
      <c r="B35" s="13" t="e">
        <f t="shared" ca="1" si="11"/>
        <v>#NAME?</v>
      </c>
      <c r="C35" s="32" t="e">
        <f t="shared" ca="1" si="5"/>
        <v>#NAME?</v>
      </c>
      <c r="D35" s="6" t="e">
        <f t="shared" ca="1" si="10"/>
        <v>#NAME?</v>
      </c>
      <c r="E35" s="7" t="e">
        <f t="shared" ca="1" si="6"/>
        <v>#NAME?</v>
      </c>
      <c r="F35" s="21" t="e">
        <f t="shared" ca="1" si="7"/>
        <v>#NAME?</v>
      </c>
      <c r="G35" s="48" t="e">
        <f t="shared" ca="1" si="1"/>
        <v>#NAME?</v>
      </c>
      <c r="H35" s="36" t="e">
        <f t="shared" ca="1" si="2"/>
        <v>#NAME?</v>
      </c>
      <c r="I35" s="36" t="e">
        <f t="shared" ca="1" si="3"/>
        <v>#NAME?</v>
      </c>
      <c r="J35" s="49" t="e">
        <f t="shared" ca="1" si="4"/>
        <v>#NAME?</v>
      </c>
      <c r="K35" s="41" t="e">
        <f ca="1">IF(C35=0,1000000,IF(SUM(C34:C35)=2,K34,_xll.RiskLognorm(20,15)+$B35))</f>
        <v>#NAME?</v>
      </c>
      <c r="L35" s="12" t="e">
        <f ca="1">IF(D35=0,1000000,IF(SUM(D34:D35)=2,L34,_xll.RiskLognorm(20,15)+$B35))</f>
        <v>#NAME?</v>
      </c>
      <c r="M35" s="12" t="e">
        <f ca="1">IF(E35=0,1000000,IF(SUM(E34:E35)=2,M34,_xll.RiskLognorm(20,15)+$B35))</f>
        <v>#NAME?</v>
      </c>
      <c r="N35" s="42" t="e">
        <f ca="1">IF(F35=0,1000000,IF(SUM(F34:F35)=2,N34,_xll.RiskLognorm(20,15)+$B35))</f>
        <v>#NAME?</v>
      </c>
      <c r="O35" s="41" t="e">
        <f ca="1">IF(OR(C35=1,$S35=1),1000000,_xll.RiskExpon(G35)+$B35)</f>
        <v>#NAME?</v>
      </c>
      <c r="P35" s="12" t="e">
        <f ca="1">IF(OR(D35=1,$S35=1),1000000,_xll.RiskExpon(H35)+$B35)</f>
        <v>#NAME?</v>
      </c>
      <c r="Q35" s="12" t="e">
        <f ca="1">IF(OR(E35=1,$S35=1),1000000,_xll.RiskExpon(I35)+$B35)</f>
        <v>#NAME?</v>
      </c>
      <c r="R35" s="14" t="e">
        <f ca="1">IF(OR(F35=1,$S35=1),1000000,_xll.RiskExpon(J35)+$B35)</f>
        <v>#NAME?</v>
      </c>
      <c r="S35" s="32" t="e">
        <f t="shared" ca="1" si="8"/>
        <v>#NAME?</v>
      </c>
      <c r="T35" s="6" t="e">
        <f t="shared" ca="1" si="9"/>
        <v>#NAME?</v>
      </c>
      <c r="U35" s="61" t="e">
        <f ca="1">IF(AND(SUM($S$18:S34)=0,S35=1),B35,0)</f>
        <v>#NAME?</v>
      </c>
    </row>
    <row r="36" spans="2:21" x14ac:dyDescent="0.25">
      <c r="B36" s="13" t="e">
        <f t="shared" ca="1" si="11"/>
        <v>#NAME?</v>
      </c>
      <c r="C36" s="32" t="e">
        <f t="shared" ca="1" si="5"/>
        <v>#NAME?</v>
      </c>
      <c r="D36" s="6" t="e">
        <f t="shared" ca="1" si="10"/>
        <v>#NAME?</v>
      </c>
      <c r="E36" s="7" t="e">
        <f t="shared" ca="1" si="6"/>
        <v>#NAME?</v>
      </c>
      <c r="F36" s="21" t="e">
        <f t="shared" ca="1" si="7"/>
        <v>#NAME?</v>
      </c>
      <c r="G36" s="48" t="e">
        <f t="shared" ca="1" si="1"/>
        <v>#NAME?</v>
      </c>
      <c r="H36" s="36" t="e">
        <f t="shared" ca="1" si="2"/>
        <v>#NAME?</v>
      </c>
      <c r="I36" s="36" t="e">
        <f t="shared" ca="1" si="3"/>
        <v>#NAME?</v>
      </c>
      <c r="J36" s="49" t="e">
        <f t="shared" ca="1" si="4"/>
        <v>#NAME?</v>
      </c>
      <c r="K36" s="41" t="e">
        <f ca="1">IF(C36=0,1000000,IF(SUM(C35:C36)=2,K35,_xll.RiskLognorm(20,15)+$B36))</f>
        <v>#NAME?</v>
      </c>
      <c r="L36" s="12" t="e">
        <f ca="1">IF(D36=0,1000000,IF(SUM(D35:D36)=2,L35,_xll.RiskLognorm(20,15)+$B36))</f>
        <v>#NAME?</v>
      </c>
      <c r="M36" s="12" t="e">
        <f ca="1">IF(E36=0,1000000,IF(SUM(E35:E36)=2,M35,_xll.RiskLognorm(20,15)+$B36))</f>
        <v>#NAME?</v>
      </c>
      <c r="N36" s="42" t="e">
        <f ca="1">IF(F36=0,1000000,IF(SUM(F35:F36)=2,N35,_xll.RiskLognorm(20,15)+$B36))</f>
        <v>#NAME?</v>
      </c>
      <c r="O36" s="41" t="e">
        <f ca="1">IF(OR(C36=1,$S36=1),1000000,_xll.RiskExpon(G36)+$B36)</f>
        <v>#NAME?</v>
      </c>
      <c r="P36" s="12" t="e">
        <f ca="1">IF(OR(D36=1,$S36=1),1000000,_xll.RiskExpon(H36)+$B36)</f>
        <v>#NAME?</v>
      </c>
      <c r="Q36" s="12" t="e">
        <f ca="1">IF(OR(E36=1,$S36=1),1000000,_xll.RiskExpon(I36)+$B36)</f>
        <v>#NAME?</v>
      </c>
      <c r="R36" s="14" t="e">
        <f ca="1">IF(OR(F36=1,$S36=1),1000000,_xll.RiskExpon(J36)+$B36)</f>
        <v>#NAME?</v>
      </c>
      <c r="S36" s="32" t="e">
        <f t="shared" ca="1" si="8"/>
        <v>#NAME?</v>
      </c>
      <c r="T36" s="6" t="e">
        <f t="shared" ca="1" si="9"/>
        <v>#NAME?</v>
      </c>
      <c r="U36" s="61" t="e">
        <f ca="1">IF(AND(SUM($S$18:S35)=0,S36=1),B36,0)</f>
        <v>#NAME?</v>
      </c>
    </row>
    <row r="37" spans="2:21" x14ac:dyDescent="0.25">
      <c r="B37" s="13" t="e">
        <f t="shared" ca="1" si="11"/>
        <v>#NAME?</v>
      </c>
      <c r="C37" s="32" t="e">
        <f t="shared" ca="1" si="5"/>
        <v>#NAME?</v>
      </c>
      <c r="D37" s="6" t="e">
        <f t="shared" ca="1" si="10"/>
        <v>#NAME?</v>
      </c>
      <c r="E37" s="7" t="e">
        <f t="shared" ca="1" si="6"/>
        <v>#NAME?</v>
      </c>
      <c r="F37" s="21" t="e">
        <f t="shared" ca="1" si="7"/>
        <v>#NAME?</v>
      </c>
      <c r="G37" s="48" t="e">
        <f t="shared" ca="1" si="1"/>
        <v>#NAME?</v>
      </c>
      <c r="H37" s="36" t="e">
        <f t="shared" ca="1" si="2"/>
        <v>#NAME?</v>
      </c>
      <c r="I37" s="36" t="e">
        <f t="shared" ca="1" si="3"/>
        <v>#NAME?</v>
      </c>
      <c r="J37" s="49" t="e">
        <f t="shared" ca="1" si="4"/>
        <v>#NAME?</v>
      </c>
      <c r="K37" s="41" t="e">
        <f ca="1">IF(C37=0,1000000,IF(SUM(C36:C37)=2,K36,_xll.RiskLognorm(20,15)+$B37))</f>
        <v>#NAME?</v>
      </c>
      <c r="L37" s="12" t="e">
        <f ca="1">IF(D37=0,1000000,IF(SUM(D36:D37)=2,L36,_xll.RiskLognorm(20,15)+$B37))</f>
        <v>#NAME?</v>
      </c>
      <c r="M37" s="12" t="e">
        <f ca="1">IF(E37=0,1000000,IF(SUM(E36:E37)=2,M36,_xll.RiskLognorm(20,15)+$B37))</f>
        <v>#NAME?</v>
      </c>
      <c r="N37" s="42" t="e">
        <f ca="1">IF(F37=0,1000000,IF(SUM(F36:F37)=2,N36,_xll.RiskLognorm(20,15)+$B37))</f>
        <v>#NAME?</v>
      </c>
      <c r="O37" s="41" t="e">
        <f ca="1">IF(OR(C37=1,$S37=1),1000000,_xll.RiskExpon(G37)+$B37)</f>
        <v>#NAME?</v>
      </c>
      <c r="P37" s="12" t="e">
        <f ca="1">IF(OR(D37=1,$S37=1),1000000,_xll.RiskExpon(H37)+$B37)</f>
        <v>#NAME?</v>
      </c>
      <c r="Q37" s="12" t="e">
        <f ca="1">IF(OR(E37=1,$S37=1),1000000,_xll.RiskExpon(I37)+$B37)</f>
        <v>#NAME?</v>
      </c>
      <c r="R37" s="14" t="e">
        <f ca="1">IF(OR(F37=1,$S37=1),1000000,_xll.RiskExpon(J37)+$B37)</f>
        <v>#NAME?</v>
      </c>
      <c r="S37" s="32" t="e">
        <f t="shared" ca="1" si="8"/>
        <v>#NAME?</v>
      </c>
      <c r="T37" s="6" t="e">
        <f t="shared" ca="1" si="9"/>
        <v>#NAME?</v>
      </c>
      <c r="U37" s="61" t="e">
        <f ca="1">IF(AND(SUM($S$18:S36)=0,S37=1),B37,0)</f>
        <v>#NAME?</v>
      </c>
    </row>
    <row r="38" spans="2:21" x14ac:dyDescent="0.25">
      <c r="B38" s="13" t="e">
        <f t="shared" ca="1" si="11"/>
        <v>#NAME?</v>
      </c>
      <c r="C38" s="32" t="e">
        <f t="shared" ca="1" si="5"/>
        <v>#NAME?</v>
      </c>
      <c r="D38" s="6" t="e">
        <f t="shared" ca="1" si="10"/>
        <v>#NAME?</v>
      </c>
      <c r="E38" s="7" t="e">
        <f t="shared" ca="1" si="6"/>
        <v>#NAME?</v>
      </c>
      <c r="F38" s="21" t="e">
        <f t="shared" ca="1" si="7"/>
        <v>#NAME?</v>
      </c>
      <c r="G38" s="48" t="e">
        <f t="shared" ca="1" si="1"/>
        <v>#NAME?</v>
      </c>
      <c r="H38" s="36" t="e">
        <f t="shared" ca="1" si="2"/>
        <v>#NAME?</v>
      </c>
      <c r="I38" s="36" t="e">
        <f t="shared" ca="1" si="3"/>
        <v>#NAME?</v>
      </c>
      <c r="J38" s="49" t="e">
        <f t="shared" ca="1" si="4"/>
        <v>#NAME?</v>
      </c>
      <c r="K38" s="41" t="e">
        <f ca="1">IF(C38=0,1000000,IF(SUM(C37:C38)=2,K37,_xll.RiskLognorm(20,15)+$B38))</f>
        <v>#NAME?</v>
      </c>
      <c r="L38" s="12" t="e">
        <f ca="1">IF(D38=0,1000000,IF(SUM(D37:D38)=2,L37,_xll.RiskLognorm(20,15)+$B38))</f>
        <v>#NAME?</v>
      </c>
      <c r="M38" s="12" t="e">
        <f ca="1">IF(E38=0,1000000,IF(SUM(E37:E38)=2,M37,_xll.RiskLognorm(20,15)+$B38))</f>
        <v>#NAME?</v>
      </c>
      <c r="N38" s="42" t="e">
        <f ca="1">IF(F38=0,1000000,IF(SUM(F37:F38)=2,N37,_xll.RiskLognorm(20,15)+$B38))</f>
        <v>#NAME?</v>
      </c>
      <c r="O38" s="41" t="e">
        <f ca="1">IF(OR(C38=1,$S38=1),1000000,_xll.RiskExpon(G38)+$B38)</f>
        <v>#NAME?</v>
      </c>
      <c r="P38" s="12" t="e">
        <f ca="1">IF(OR(D38=1,$S38=1),1000000,_xll.RiskExpon(H38)+$B38)</f>
        <v>#NAME?</v>
      </c>
      <c r="Q38" s="12" t="e">
        <f ca="1">IF(OR(E38=1,$S38=1),1000000,_xll.RiskExpon(I38)+$B38)</f>
        <v>#NAME?</v>
      </c>
      <c r="R38" s="14" t="e">
        <f ca="1">IF(OR(F38=1,$S38=1),1000000,_xll.RiskExpon(J38)+$B38)</f>
        <v>#NAME?</v>
      </c>
      <c r="S38" s="32" t="e">
        <f t="shared" ca="1" si="8"/>
        <v>#NAME?</v>
      </c>
      <c r="T38" s="6" t="e">
        <f t="shared" ca="1" si="9"/>
        <v>#NAME?</v>
      </c>
      <c r="U38" s="61" t="e">
        <f ca="1">IF(AND(SUM($S$18:S37)=0,S38=1),B38,0)</f>
        <v>#NAME?</v>
      </c>
    </row>
    <row r="39" spans="2:21" x14ac:dyDescent="0.25">
      <c r="B39" s="13" t="e">
        <f t="shared" ca="1" si="11"/>
        <v>#NAME?</v>
      </c>
      <c r="C39" s="32" t="e">
        <f t="shared" ca="1" si="5"/>
        <v>#NAME?</v>
      </c>
      <c r="D39" s="6" t="e">
        <f t="shared" ca="1" si="10"/>
        <v>#NAME?</v>
      </c>
      <c r="E39" s="7" t="e">
        <f t="shared" ca="1" si="6"/>
        <v>#NAME?</v>
      </c>
      <c r="F39" s="21" t="e">
        <f t="shared" ca="1" si="7"/>
        <v>#NAME?</v>
      </c>
      <c r="G39" s="48" t="e">
        <f t="shared" ca="1" si="1"/>
        <v>#NAME?</v>
      </c>
      <c r="H39" s="36" t="e">
        <f t="shared" ca="1" si="2"/>
        <v>#NAME?</v>
      </c>
      <c r="I39" s="36" t="e">
        <f t="shared" ca="1" si="3"/>
        <v>#NAME?</v>
      </c>
      <c r="J39" s="49" t="e">
        <f t="shared" ca="1" si="4"/>
        <v>#NAME?</v>
      </c>
      <c r="K39" s="41" t="e">
        <f ca="1">IF(C39=0,1000000,IF(SUM(C38:C39)=2,K38,_xll.RiskLognorm(20,15)+$B39))</f>
        <v>#NAME?</v>
      </c>
      <c r="L39" s="12" t="e">
        <f ca="1">IF(D39=0,1000000,IF(SUM(D38:D39)=2,L38,_xll.RiskLognorm(20,15)+$B39))</f>
        <v>#NAME?</v>
      </c>
      <c r="M39" s="12" t="e">
        <f ca="1">IF(E39=0,1000000,IF(SUM(E38:E39)=2,M38,_xll.RiskLognorm(20,15)+$B39))</f>
        <v>#NAME?</v>
      </c>
      <c r="N39" s="42" t="e">
        <f ca="1">IF(F39=0,1000000,IF(SUM(F38:F39)=2,N38,_xll.RiskLognorm(20,15)+$B39))</f>
        <v>#NAME?</v>
      </c>
      <c r="O39" s="41" t="e">
        <f ca="1">IF(OR(C39=1,$S39=1),1000000,_xll.RiskExpon(G39)+$B39)</f>
        <v>#NAME?</v>
      </c>
      <c r="P39" s="12" t="e">
        <f ca="1">IF(OR(D39=1,$S39=1),1000000,_xll.RiskExpon(H39)+$B39)</f>
        <v>#NAME?</v>
      </c>
      <c r="Q39" s="12" t="e">
        <f ca="1">IF(OR(E39=1,$S39=1),1000000,_xll.RiskExpon(I39)+$B39)</f>
        <v>#NAME?</v>
      </c>
      <c r="R39" s="14" t="e">
        <f ca="1">IF(OR(F39=1,$S39=1),1000000,_xll.RiskExpon(J39)+$B39)</f>
        <v>#NAME?</v>
      </c>
      <c r="S39" s="32" t="e">
        <f t="shared" ca="1" si="8"/>
        <v>#NAME?</v>
      </c>
      <c r="T39" s="6" t="e">
        <f t="shared" ca="1" si="9"/>
        <v>#NAME?</v>
      </c>
      <c r="U39" s="61" t="e">
        <f ca="1">IF(AND(SUM($S$18:S38)=0,S39=1),B39,0)</f>
        <v>#NAME?</v>
      </c>
    </row>
    <row r="40" spans="2:21" x14ac:dyDescent="0.25">
      <c r="B40" s="13" t="e">
        <f t="shared" ca="1" si="11"/>
        <v>#NAME?</v>
      </c>
      <c r="C40" s="32" t="e">
        <f t="shared" ca="1" si="5"/>
        <v>#NAME?</v>
      </c>
      <c r="D40" s="6" t="e">
        <f t="shared" ca="1" si="10"/>
        <v>#NAME?</v>
      </c>
      <c r="E40" s="7" t="e">
        <f t="shared" ca="1" si="6"/>
        <v>#NAME?</v>
      </c>
      <c r="F40" s="21" t="e">
        <f t="shared" ca="1" si="7"/>
        <v>#NAME?</v>
      </c>
      <c r="G40" s="48" t="e">
        <f t="shared" ca="1" si="1"/>
        <v>#NAME?</v>
      </c>
      <c r="H40" s="36" t="e">
        <f t="shared" ca="1" si="2"/>
        <v>#NAME?</v>
      </c>
      <c r="I40" s="36" t="e">
        <f t="shared" ca="1" si="3"/>
        <v>#NAME?</v>
      </c>
      <c r="J40" s="49" t="e">
        <f t="shared" ca="1" si="4"/>
        <v>#NAME?</v>
      </c>
      <c r="K40" s="41" t="e">
        <f ca="1">IF(C40=0,1000000,IF(SUM(C39:C40)=2,K39,_xll.RiskLognorm(20,15)+$B40))</f>
        <v>#NAME?</v>
      </c>
      <c r="L40" s="12" t="e">
        <f ca="1">IF(D40=0,1000000,IF(SUM(D39:D40)=2,L39,_xll.RiskLognorm(20,15)+$B40))</f>
        <v>#NAME?</v>
      </c>
      <c r="M40" s="12" t="e">
        <f ca="1">IF(E40=0,1000000,IF(SUM(E39:E40)=2,M39,_xll.RiskLognorm(20,15)+$B40))</f>
        <v>#NAME?</v>
      </c>
      <c r="N40" s="42" t="e">
        <f ca="1">IF(F40=0,1000000,IF(SUM(F39:F40)=2,N39,_xll.RiskLognorm(20,15)+$B40))</f>
        <v>#NAME?</v>
      </c>
      <c r="O40" s="41" t="e">
        <f ca="1">IF(OR(C40=1,$S40=1),1000000,_xll.RiskExpon(G40)+$B40)</f>
        <v>#NAME?</v>
      </c>
      <c r="P40" s="12" t="e">
        <f ca="1">IF(OR(D40=1,$S40=1),1000000,_xll.RiskExpon(H40)+$B40)</f>
        <v>#NAME?</v>
      </c>
      <c r="Q40" s="12" t="e">
        <f ca="1">IF(OR(E40=1,$S40=1),1000000,_xll.RiskExpon(I40)+$B40)</f>
        <v>#NAME?</v>
      </c>
      <c r="R40" s="14" t="e">
        <f ca="1">IF(OR(F40=1,$S40=1),1000000,_xll.RiskExpon(J40)+$B40)</f>
        <v>#NAME?</v>
      </c>
      <c r="S40" s="32" t="e">
        <f t="shared" ca="1" si="8"/>
        <v>#NAME?</v>
      </c>
      <c r="T40" s="6" t="e">
        <f t="shared" ca="1" si="9"/>
        <v>#NAME?</v>
      </c>
      <c r="U40" s="61" t="e">
        <f ca="1">IF(AND(SUM($S$18:S39)=0,S40=1),B40,0)</f>
        <v>#NAME?</v>
      </c>
    </row>
    <row r="41" spans="2:21" x14ac:dyDescent="0.25">
      <c r="B41" s="13" t="e">
        <f t="shared" ca="1" si="11"/>
        <v>#NAME?</v>
      </c>
      <c r="C41" s="32" t="e">
        <f t="shared" ca="1" si="5"/>
        <v>#NAME?</v>
      </c>
      <c r="D41" s="6" t="e">
        <f t="shared" ca="1" si="10"/>
        <v>#NAME?</v>
      </c>
      <c r="E41" s="7" t="e">
        <f t="shared" ca="1" si="6"/>
        <v>#NAME?</v>
      </c>
      <c r="F41" s="21" t="e">
        <f t="shared" ca="1" si="7"/>
        <v>#NAME?</v>
      </c>
      <c r="G41" s="48" t="e">
        <f t="shared" ca="1" si="1"/>
        <v>#NAME?</v>
      </c>
      <c r="H41" s="36" t="e">
        <f t="shared" ca="1" si="2"/>
        <v>#NAME?</v>
      </c>
      <c r="I41" s="36" t="e">
        <f t="shared" ca="1" si="3"/>
        <v>#NAME?</v>
      </c>
      <c r="J41" s="49" t="e">
        <f t="shared" ca="1" si="4"/>
        <v>#NAME?</v>
      </c>
      <c r="K41" s="41" t="e">
        <f ca="1">IF(C41=0,1000000,IF(SUM(C40:C41)=2,K40,_xll.RiskLognorm(20,15)+$B41))</f>
        <v>#NAME?</v>
      </c>
      <c r="L41" s="12" t="e">
        <f ca="1">IF(D41=0,1000000,IF(SUM(D40:D41)=2,L40,_xll.RiskLognorm(20,15)+$B41))</f>
        <v>#NAME?</v>
      </c>
      <c r="M41" s="12" t="e">
        <f ca="1">IF(E41=0,1000000,IF(SUM(E40:E41)=2,M40,_xll.RiskLognorm(20,15)+$B41))</f>
        <v>#NAME?</v>
      </c>
      <c r="N41" s="42" t="e">
        <f ca="1">IF(F41=0,1000000,IF(SUM(F40:F41)=2,N40,_xll.RiskLognorm(20,15)+$B41))</f>
        <v>#NAME?</v>
      </c>
      <c r="O41" s="41" t="e">
        <f ca="1">IF(OR(C41=1,$S41=1),1000000,_xll.RiskExpon(G41)+$B41)</f>
        <v>#NAME?</v>
      </c>
      <c r="P41" s="12" t="e">
        <f ca="1">IF(OR(D41=1,$S41=1),1000000,_xll.RiskExpon(H41)+$B41)</f>
        <v>#NAME?</v>
      </c>
      <c r="Q41" s="12" t="e">
        <f ca="1">IF(OR(E41=1,$S41=1),1000000,_xll.RiskExpon(I41)+$B41)</f>
        <v>#NAME?</v>
      </c>
      <c r="R41" s="14" t="e">
        <f ca="1">IF(OR(F41=1,$S41=1),1000000,_xll.RiskExpon(J41)+$B41)</f>
        <v>#NAME?</v>
      </c>
      <c r="S41" s="32" t="e">
        <f t="shared" ca="1" si="8"/>
        <v>#NAME?</v>
      </c>
      <c r="T41" s="6" t="e">
        <f t="shared" ca="1" si="9"/>
        <v>#NAME?</v>
      </c>
      <c r="U41" s="61" t="e">
        <f ca="1">IF(AND(SUM($S$18:S40)=0,S41=1),B41,0)</f>
        <v>#NAME?</v>
      </c>
    </row>
    <row r="42" spans="2:21" x14ac:dyDescent="0.25">
      <c r="B42" s="13" t="e">
        <f t="shared" ca="1" si="11"/>
        <v>#NAME?</v>
      </c>
      <c r="C42" s="32" t="e">
        <f t="shared" ca="1" si="5"/>
        <v>#NAME?</v>
      </c>
      <c r="D42" s="6" t="e">
        <f t="shared" ca="1" si="10"/>
        <v>#NAME?</v>
      </c>
      <c r="E42" s="7" t="e">
        <f t="shared" ca="1" si="6"/>
        <v>#NAME?</v>
      </c>
      <c r="F42" s="21" t="e">
        <f t="shared" ca="1" si="7"/>
        <v>#NAME?</v>
      </c>
      <c r="G42" s="48" t="e">
        <f t="shared" ca="1" si="1"/>
        <v>#NAME?</v>
      </c>
      <c r="H42" s="36" t="e">
        <f t="shared" ca="1" si="2"/>
        <v>#NAME?</v>
      </c>
      <c r="I42" s="36" t="e">
        <f t="shared" ca="1" si="3"/>
        <v>#NAME?</v>
      </c>
      <c r="J42" s="49" t="e">
        <f t="shared" ca="1" si="4"/>
        <v>#NAME?</v>
      </c>
      <c r="K42" s="41" t="e">
        <f ca="1">IF(C42=0,1000000,IF(SUM(C41:C42)=2,K41,_xll.RiskLognorm(20,15)+$B42))</f>
        <v>#NAME?</v>
      </c>
      <c r="L42" s="12" t="e">
        <f ca="1">IF(D42=0,1000000,IF(SUM(D41:D42)=2,L41,_xll.RiskLognorm(20,15)+$B42))</f>
        <v>#NAME?</v>
      </c>
      <c r="M42" s="12" t="e">
        <f ca="1">IF(E42=0,1000000,IF(SUM(E41:E42)=2,M41,_xll.RiskLognorm(20,15)+$B42))</f>
        <v>#NAME?</v>
      </c>
      <c r="N42" s="42" t="e">
        <f ca="1">IF(F42=0,1000000,IF(SUM(F41:F42)=2,N41,_xll.RiskLognorm(20,15)+$B42))</f>
        <v>#NAME?</v>
      </c>
      <c r="O42" s="41" t="e">
        <f ca="1">IF(OR(C42=1,$S42=1),1000000,_xll.RiskExpon(G42)+$B42)</f>
        <v>#NAME?</v>
      </c>
      <c r="P42" s="12" t="e">
        <f ca="1">IF(OR(D42=1,$S42=1),1000000,_xll.RiskExpon(H42)+$B42)</f>
        <v>#NAME?</v>
      </c>
      <c r="Q42" s="12" t="e">
        <f ca="1">IF(OR(E42=1,$S42=1),1000000,_xll.RiskExpon(I42)+$B42)</f>
        <v>#NAME?</v>
      </c>
      <c r="R42" s="14" t="e">
        <f ca="1">IF(OR(F42=1,$S42=1),1000000,_xll.RiskExpon(J42)+$B42)</f>
        <v>#NAME?</v>
      </c>
      <c r="S42" s="32" t="e">
        <f t="shared" ca="1" si="8"/>
        <v>#NAME?</v>
      </c>
      <c r="T42" s="6" t="e">
        <f t="shared" ca="1" si="9"/>
        <v>#NAME?</v>
      </c>
      <c r="U42" s="61" t="e">
        <f ca="1">IF(AND(SUM($S$18:S41)=0,S42=1),B42,0)</f>
        <v>#NAME?</v>
      </c>
    </row>
    <row r="43" spans="2:21" x14ac:dyDescent="0.25">
      <c r="B43" s="13" t="e">
        <f t="shared" ca="1" si="11"/>
        <v>#NAME?</v>
      </c>
      <c r="C43" s="32" t="e">
        <f t="shared" ca="1" si="5"/>
        <v>#NAME?</v>
      </c>
      <c r="D43" s="6" t="e">
        <f t="shared" ca="1" si="10"/>
        <v>#NAME?</v>
      </c>
      <c r="E43" s="7" t="e">
        <f t="shared" ca="1" si="6"/>
        <v>#NAME?</v>
      </c>
      <c r="F43" s="21" t="e">
        <f t="shared" ca="1" si="7"/>
        <v>#NAME?</v>
      </c>
      <c r="G43" s="48" t="e">
        <f t="shared" ca="1" si="1"/>
        <v>#NAME?</v>
      </c>
      <c r="H43" s="36" t="e">
        <f t="shared" ca="1" si="2"/>
        <v>#NAME?</v>
      </c>
      <c r="I43" s="36" t="e">
        <f t="shared" ca="1" si="3"/>
        <v>#NAME?</v>
      </c>
      <c r="J43" s="49" t="e">
        <f t="shared" ca="1" si="4"/>
        <v>#NAME?</v>
      </c>
      <c r="K43" s="41" t="e">
        <f ca="1">IF(C43=0,1000000,IF(SUM(C42:C43)=2,K42,_xll.RiskLognorm(20,15)+$B43))</f>
        <v>#NAME?</v>
      </c>
      <c r="L43" s="12" t="e">
        <f ca="1">IF(D43=0,1000000,IF(SUM(D42:D43)=2,L42,_xll.RiskLognorm(20,15)+$B43))</f>
        <v>#NAME?</v>
      </c>
      <c r="M43" s="12" t="e">
        <f ca="1">IF(E43=0,1000000,IF(SUM(E42:E43)=2,M42,_xll.RiskLognorm(20,15)+$B43))</f>
        <v>#NAME?</v>
      </c>
      <c r="N43" s="42" t="e">
        <f ca="1">IF(F43=0,1000000,IF(SUM(F42:F43)=2,N42,_xll.RiskLognorm(20,15)+$B43))</f>
        <v>#NAME?</v>
      </c>
      <c r="O43" s="41" t="e">
        <f ca="1">IF(OR(C43=1,$S43=1),1000000,_xll.RiskExpon(G43)+$B43)</f>
        <v>#NAME?</v>
      </c>
      <c r="P43" s="12" t="e">
        <f ca="1">IF(OR(D43=1,$S43=1),1000000,_xll.RiskExpon(H43)+$B43)</f>
        <v>#NAME?</v>
      </c>
      <c r="Q43" s="12" t="e">
        <f ca="1">IF(OR(E43=1,$S43=1),1000000,_xll.RiskExpon(I43)+$B43)</f>
        <v>#NAME?</v>
      </c>
      <c r="R43" s="14" t="e">
        <f ca="1">IF(OR(F43=1,$S43=1),1000000,_xll.RiskExpon(J43)+$B43)</f>
        <v>#NAME?</v>
      </c>
      <c r="S43" s="32" t="e">
        <f t="shared" ca="1" si="8"/>
        <v>#NAME?</v>
      </c>
      <c r="T43" s="6" t="e">
        <f t="shared" ca="1" si="9"/>
        <v>#NAME?</v>
      </c>
      <c r="U43" s="61" t="e">
        <f ca="1">IF(AND(SUM($S$18:S42)=0,S43=1),B43,0)</f>
        <v>#NAME?</v>
      </c>
    </row>
    <row r="44" spans="2:21" x14ac:dyDescent="0.25">
      <c r="B44" s="13" t="e">
        <f t="shared" ca="1" si="11"/>
        <v>#NAME?</v>
      </c>
      <c r="C44" s="32" t="e">
        <f t="shared" ca="1" si="5"/>
        <v>#NAME?</v>
      </c>
      <c r="D44" s="6" t="e">
        <f t="shared" ca="1" si="10"/>
        <v>#NAME?</v>
      </c>
      <c r="E44" s="7" t="e">
        <f t="shared" ca="1" si="6"/>
        <v>#NAME?</v>
      </c>
      <c r="F44" s="21" t="e">
        <f t="shared" ca="1" si="7"/>
        <v>#NAME?</v>
      </c>
      <c r="G44" s="48" t="e">
        <f t="shared" ca="1" si="1"/>
        <v>#NAME?</v>
      </c>
      <c r="H44" s="36" t="e">
        <f t="shared" ca="1" si="2"/>
        <v>#NAME?</v>
      </c>
      <c r="I44" s="36" t="e">
        <f t="shared" ca="1" si="3"/>
        <v>#NAME?</v>
      </c>
      <c r="J44" s="49" t="e">
        <f t="shared" ca="1" si="4"/>
        <v>#NAME?</v>
      </c>
      <c r="K44" s="41" t="e">
        <f ca="1">IF(C44=0,1000000,IF(SUM(C43:C44)=2,K43,_xll.RiskLognorm(20,15)+$B44))</f>
        <v>#NAME?</v>
      </c>
      <c r="L44" s="12" t="e">
        <f ca="1">IF(D44=0,1000000,IF(SUM(D43:D44)=2,L43,_xll.RiskLognorm(20,15)+$B44))</f>
        <v>#NAME?</v>
      </c>
      <c r="M44" s="12" t="e">
        <f ca="1">IF(E44=0,1000000,IF(SUM(E43:E44)=2,M43,_xll.RiskLognorm(20,15)+$B44))</f>
        <v>#NAME?</v>
      </c>
      <c r="N44" s="42" t="e">
        <f ca="1">IF(F44=0,1000000,IF(SUM(F43:F44)=2,N43,_xll.RiskLognorm(20,15)+$B44))</f>
        <v>#NAME?</v>
      </c>
      <c r="O44" s="41" t="e">
        <f ca="1">IF(OR(C44=1,$S44=1),1000000,_xll.RiskExpon(G44)+$B44)</f>
        <v>#NAME?</v>
      </c>
      <c r="P44" s="12" t="e">
        <f ca="1">IF(OR(D44=1,$S44=1),1000000,_xll.RiskExpon(H44)+$B44)</f>
        <v>#NAME?</v>
      </c>
      <c r="Q44" s="12" t="e">
        <f ca="1">IF(OR(E44=1,$S44=1),1000000,_xll.RiskExpon(I44)+$B44)</f>
        <v>#NAME?</v>
      </c>
      <c r="R44" s="14" t="e">
        <f ca="1">IF(OR(F44=1,$S44=1),1000000,_xll.RiskExpon(J44)+$B44)</f>
        <v>#NAME?</v>
      </c>
      <c r="S44" s="32" t="e">
        <f t="shared" ca="1" si="8"/>
        <v>#NAME?</v>
      </c>
      <c r="T44" s="6" t="e">
        <f t="shared" ca="1" si="9"/>
        <v>#NAME?</v>
      </c>
      <c r="U44" s="61" t="e">
        <f ca="1">IF(AND(SUM($S$18:S43)=0,S44=1),B44,0)</f>
        <v>#NAME?</v>
      </c>
    </row>
    <row r="45" spans="2:21" x14ac:dyDescent="0.25">
      <c r="B45" s="13" t="e">
        <f t="shared" ca="1" si="11"/>
        <v>#NAME?</v>
      </c>
      <c r="C45" s="32" t="e">
        <f t="shared" ca="1" si="5"/>
        <v>#NAME?</v>
      </c>
      <c r="D45" s="6" t="e">
        <f t="shared" ca="1" si="10"/>
        <v>#NAME?</v>
      </c>
      <c r="E45" s="7" t="e">
        <f t="shared" ca="1" si="6"/>
        <v>#NAME?</v>
      </c>
      <c r="F45" s="21" t="e">
        <f t="shared" ca="1" si="7"/>
        <v>#NAME?</v>
      </c>
      <c r="G45" s="48" t="e">
        <f t="shared" ca="1" si="1"/>
        <v>#NAME?</v>
      </c>
      <c r="H45" s="36" t="e">
        <f t="shared" ca="1" si="2"/>
        <v>#NAME?</v>
      </c>
      <c r="I45" s="36" t="e">
        <f t="shared" ca="1" si="3"/>
        <v>#NAME?</v>
      </c>
      <c r="J45" s="49" t="e">
        <f t="shared" ca="1" si="4"/>
        <v>#NAME?</v>
      </c>
      <c r="K45" s="41" t="e">
        <f ca="1">IF(C45=0,1000000,IF(SUM(C44:C45)=2,K44,_xll.RiskLognorm(20,15)+$B45))</f>
        <v>#NAME?</v>
      </c>
      <c r="L45" s="12" t="e">
        <f ca="1">IF(D45=0,1000000,IF(SUM(D44:D45)=2,L44,_xll.RiskLognorm(20,15)+$B45))</f>
        <v>#NAME?</v>
      </c>
      <c r="M45" s="12" t="e">
        <f ca="1">IF(E45=0,1000000,IF(SUM(E44:E45)=2,M44,_xll.RiskLognorm(20,15)+$B45))</f>
        <v>#NAME?</v>
      </c>
      <c r="N45" s="42" t="e">
        <f ca="1">IF(F45=0,1000000,IF(SUM(F44:F45)=2,N44,_xll.RiskLognorm(20,15)+$B45))</f>
        <v>#NAME?</v>
      </c>
      <c r="O45" s="41" t="e">
        <f ca="1">IF(OR(C45=1,$S45=1),1000000,_xll.RiskExpon(G45)+$B45)</f>
        <v>#NAME?</v>
      </c>
      <c r="P45" s="12" t="e">
        <f ca="1">IF(OR(D45=1,$S45=1),1000000,_xll.RiskExpon(H45)+$B45)</f>
        <v>#NAME?</v>
      </c>
      <c r="Q45" s="12" t="e">
        <f ca="1">IF(OR(E45=1,$S45=1),1000000,_xll.RiskExpon(I45)+$B45)</f>
        <v>#NAME?</v>
      </c>
      <c r="R45" s="14" t="e">
        <f ca="1">IF(OR(F45=1,$S45=1),1000000,_xll.RiskExpon(J45)+$B45)</f>
        <v>#NAME?</v>
      </c>
      <c r="S45" s="32" t="e">
        <f t="shared" ca="1" si="8"/>
        <v>#NAME?</v>
      </c>
      <c r="T45" s="6" t="e">
        <f t="shared" ca="1" si="9"/>
        <v>#NAME?</v>
      </c>
      <c r="U45" s="61" t="e">
        <f ca="1">IF(AND(SUM($S$18:S44)=0,S45=1),B45,0)</f>
        <v>#NAME?</v>
      </c>
    </row>
    <row r="46" spans="2:21" x14ac:dyDescent="0.25">
      <c r="B46" s="13" t="e">
        <f t="shared" ca="1" si="11"/>
        <v>#NAME?</v>
      </c>
      <c r="C46" s="32" t="e">
        <f t="shared" ca="1" si="5"/>
        <v>#NAME?</v>
      </c>
      <c r="D46" s="6" t="e">
        <f t="shared" ca="1" si="10"/>
        <v>#NAME?</v>
      </c>
      <c r="E46" s="7" t="e">
        <f t="shared" ca="1" si="6"/>
        <v>#NAME?</v>
      </c>
      <c r="F46" s="21" t="e">
        <f t="shared" ca="1" si="7"/>
        <v>#NAME?</v>
      </c>
      <c r="G46" s="48" t="e">
        <f t="shared" ca="1" si="1"/>
        <v>#NAME?</v>
      </c>
      <c r="H46" s="36" t="e">
        <f t="shared" ca="1" si="2"/>
        <v>#NAME?</v>
      </c>
      <c r="I46" s="36" t="e">
        <f t="shared" ca="1" si="3"/>
        <v>#NAME?</v>
      </c>
      <c r="J46" s="49" t="e">
        <f t="shared" ca="1" si="4"/>
        <v>#NAME?</v>
      </c>
      <c r="K46" s="41" t="e">
        <f ca="1">IF(C46=0,1000000,IF(SUM(C45:C46)=2,K45,_xll.RiskLognorm(20,15)+$B46))</f>
        <v>#NAME?</v>
      </c>
      <c r="L46" s="12" t="e">
        <f ca="1">IF(D46=0,1000000,IF(SUM(D45:D46)=2,L45,_xll.RiskLognorm(20,15)+$B46))</f>
        <v>#NAME?</v>
      </c>
      <c r="M46" s="12" t="e">
        <f ca="1">IF(E46=0,1000000,IF(SUM(E45:E46)=2,M45,_xll.RiskLognorm(20,15)+$B46))</f>
        <v>#NAME?</v>
      </c>
      <c r="N46" s="42" t="e">
        <f ca="1">IF(F46=0,1000000,IF(SUM(F45:F46)=2,N45,_xll.RiskLognorm(20,15)+$B46))</f>
        <v>#NAME?</v>
      </c>
      <c r="O46" s="41" t="e">
        <f ca="1">IF(OR(C46=1,$S46=1),1000000,_xll.RiskExpon(G46)+$B46)</f>
        <v>#NAME?</v>
      </c>
      <c r="P46" s="12" t="e">
        <f ca="1">IF(OR(D46=1,$S46=1),1000000,_xll.RiskExpon(H46)+$B46)</f>
        <v>#NAME?</v>
      </c>
      <c r="Q46" s="12" t="e">
        <f ca="1">IF(OR(E46=1,$S46=1),1000000,_xll.RiskExpon(I46)+$B46)</f>
        <v>#NAME?</v>
      </c>
      <c r="R46" s="14" t="e">
        <f ca="1">IF(OR(F46=1,$S46=1),1000000,_xll.RiskExpon(J46)+$B46)</f>
        <v>#NAME?</v>
      </c>
      <c r="S46" s="32" t="e">
        <f t="shared" ca="1" si="8"/>
        <v>#NAME?</v>
      </c>
      <c r="T46" s="6" t="e">
        <f t="shared" ca="1" si="9"/>
        <v>#NAME?</v>
      </c>
      <c r="U46" s="61" t="e">
        <f ca="1">IF(AND(SUM($S$18:S45)=0,S46=1),B46,0)</f>
        <v>#NAME?</v>
      </c>
    </row>
    <row r="47" spans="2:21" x14ac:dyDescent="0.25">
      <c r="B47" s="13" t="e">
        <f t="shared" ca="1" si="11"/>
        <v>#NAME?</v>
      </c>
      <c r="C47" s="32" t="e">
        <f t="shared" ca="1" si="5"/>
        <v>#NAME?</v>
      </c>
      <c r="D47" s="6" t="e">
        <f t="shared" ca="1" si="10"/>
        <v>#NAME?</v>
      </c>
      <c r="E47" s="7" t="e">
        <f t="shared" ca="1" si="6"/>
        <v>#NAME?</v>
      </c>
      <c r="F47" s="21" t="e">
        <f t="shared" ca="1" si="7"/>
        <v>#NAME?</v>
      </c>
      <c r="G47" s="48" t="e">
        <f t="shared" ca="1" si="1"/>
        <v>#NAME?</v>
      </c>
      <c r="H47" s="36" t="e">
        <f t="shared" ca="1" si="2"/>
        <v>#NAME?</v>
      </c>
      <c r="I47" s="36" t="e">
        <f t="shared" ca="1" si="3"/>
        <v>#NAME?</v>
      </c>
      <c r="J47" s="49" t="e">
        <f t="shared" ca="1" si="4"/>
        <v>#NAME?</v>
      </c>
      <c r="K47" s="41" t="e">
        <f ca="1">IF(C47=0,1000000,IF(SUM(C46:C47)=2,K46,_xll.RiskLognorm(20,15)+$B47))</f>
        <v>#NAME?</v>
      </c>
      <c r="L47" s="12" t="e">
        <f ca="1">IF(D47=0,1000000,IF(SUM(D46:D47)=2,L46,_xll.RiskLognorm(20,15)+$B47))</f>
        <v>#NAME?</v>
      </c>
      <c r="M47" s="12" t="e">
        <f ca="1">IF(E47=0,1000000,IF(SUM(E46:E47)=2,M46,_xll.RiskLognorm(20,15)+$B47))</f>
        <v>#NAME?</v>
      </c>
      <c r="N47" s="42" t="e">
        <f ca="1">IF(F47=0,1000000,IF(SUM(F46:F47)=2,N46,_xll.RiskLognorm(20,15)+$B47))</f>
        <v>#NAME?</v>
      </c>
      <c r="O47" s="41" t="e">
        <f ca="1">IF(OR(C47=1,$S47=1),1000000,_xll.RiskExpon(G47)+$B47)</f>
        <v>#NAME?</v>
      </c>
      <c r="P47" s="12" t="e">
        <f ca="1">IF(OR(D47=1,$S47=1),1000000,_xll.RiskExpon(H47)+$B47)</f>
        <v>#NAME?</v>
      </c>
      <c r="Q47" s="12" t="e">
        <f ca="1">IF(OR(E47=1,$S47=1),1000000,_xll.RiskExpon(I47)+$B47)</f>
        <v>#NAME?</v>
      </c>
      <c r="R47" s="14" t="e">
        <f ca="1">IF(OR(F47=1,$S47=1),1000000,_xll.RiskExpon(J47)+$B47)</f>
        <v>#NAME?</v>
      </c>
      <c r="S47" s="32" t="e">
        <f t="shared" ca="1" si="8"/>
        <v>#NAME?</v>
      </c>
      <c r="T47" s="6" t="e">
        <f t="shared" ca="1" si="9"/>
        <v>#NAME?</v>
      </c>
      <c r="U47" s="61" t="e">
        <f ca="1">IF(AND(SUM($S$18:S46)=0,S47=1),B47,0)</f>
        <v>#NAME?</v>
      </c>
    </row>
    <row r="48" spans="2:21" x14ac:dyDescent="0.25">
      <c r="B48" s="13" t="e">
        <f t="shared" ca="1" si="11"/>
        <v>#NAME?</v>
      </c>
      <c r="C48" s="32" t="e">
        <f t="shared" ca="1" si="5"/>
        <v>#NAME?</v>
      </c>
      <c r="D48" s="6" t="e">
        <f t="shared" ca="1" si="10"/>
        <v>#NAME?</v>
      </c>
      <c r="E48" s="7" t="e">
        <f t="shared" ca="1" si="6"/>
        <v>#NAME?</v>
      </c>
      <c r="F48" s="21" t="e">
        <f t="shared" ca="1" si="7"/>
        <v>#NAME?</v>
      </c>
      <c r="G48" s="48" t="e">
        <f t="shared" ca="1" si="1"/>
        <v>#NAME?</v>
      </c>
      <c r="H48" s="36" t="e">
        <f t="shared" ca="1" si="2"/>
        <v>#NAME?</v>
      </c>
      <c r="I48" s="36" t="e">
        <f t="shared" ca="1" si="3"/>
        <v>#NAME?</v>
      </c>
      <c r="J48" s="49" t="e">
        <f t="shared" ca="1" si="4"/>
        <v>#NAME?</v>
      </c>
      <c r="K48" s="41" t="e">
        <f ca="1">IF(C48=0,1000000,IF(SUM(C47:C48)=2,K47,_xll.RiskLognorm(20,15)+$B48))</f>
        <v>#NAME?</v>
      </c>
      <c r="L48" s="12" t="e">
        <f ca="1">IF(D48=0,1000000,IF(SUM(D47:D48)=2,L47,_xll.RiskLognorm(20,15)+$B48))</f>
        <v>#NAME?</v>
      </c>
      <c r="M48" s="12" t="e">
        <f ca="1">IF(E48=0,1000000,IF(SUM(E47:E48)=2,M47,_xll.RiskLognorm(20,15)+$B48))</f>
        <v>#NAME?</v>
      </c>
      <c r="N48" s="42" t="e">
        <f ca="1">IF(F48=0,1000000,IF(SUM(F47:F48)=2,N47,_xll.RiskLognorm(20,15)+$B48))</f>
        <v>#NAME?</v>
      </c>
      <c r="O48" s="41" t="e">
        <f ca="1">IF(OR(C48=1,$S48=1),1000000,_xll.RiskExpon(G48)+$B48)</f>
        <v>#NAME?</v>
      </c>
      <c r="P48" s="12" t="e">
        <f ca="1">IF(OR(D48=1,$S48=1),1000000,_xll.RiskExpon(H48)+$B48)</f>
        <v>#NAME?</v>
      </c>
      <c r="Q48" s="12" t="e">
        <f ca="1">IF(OR(E48=1,$S48=1),1000000,_xll.RiskExpon(I48)+$B48)</f>
        <v>#NAME?</v>
      </c>
      <c r="R48" s="14" t="e">
        <f ca="1">IF(OR(F48=1,$S48=1),1000000,_xll.RiskExpon(J48)+$B48)</f>
        <v>#NAME?</v>
      </c>
      <c r="S48" s="32" t="e">
        <f t="shared" ca="1" si="8"/>
        <v>#NAME?</v>
      </c>
      <c r="T48" s="6" t="e">
        <f t="shared" ca="1" si="9"/>
        <v>#NAME?</v>
      </c>
      <c r="U48" s="61" t="e">
        <f ca="1">IF(AND(SUM($S$18:S47)=0,S48=1),B48,0)</f>
        <v>#NAME?</v>
      </c>
    </row>
    <row r="49" spans="2:21" x14ac:dyDescent="0.25">
      <c r="B49" s="13" t="e">
        <f t="shared" ca="1" si="11"/>
        <v>#NAME?</v>
      </c>
      <c r="C49" s="32" t="e">
        <f t="shared" ca="1" si="5"/>
        <v>#NAME?</v>
      </c>
      <c r="D49" s="6" t="e">
        <f t="shared" ca="1" si="10"/>
        <v>#NAME?</v>
      </c>
      <c r="E49" s="7" t="e">
        <f t="shared" ca="1" si="6"/>
        <v>#NAME?</v>
      </c>
      <c r="F49" s="21" t="e">
        <f t="shared" ca="1" si="7"/>
        <v>#NAME?</v>
      </c>
      <c r="G49" s="48" t="e">
        <f t="shared" ca="1" si="1"/>
        <v>#NAME?</v>
      </c>
      <c r="H49" s="36" t="e">
        <f t="shared" ca="1" si="2"/>
        <v>#NAME?</v>
      </c>
      <c r="I49" s="36" t="e">
        <f t="shared" ca="1" si="3"/>
        <v>#NAME?</v>
      </c>
      <c r="J49" s="49" t="e">
        <f t="shared" ca="1" si="4"/>
        <v>#NAME?</v>
      </c>
      <c r="K49" s="41" t="e">
        <f ca="1">IF(C49=0,1000000,IF(SUM(C48:C49)=2,K48,_xll.RiskLognorm(20,15)+$B49))</f>
        <v>#NAME?</v>
      </c>
      <c r="L49" s="12" t="e">
        <f ca="1">IF(D49=0,1000000,IF(SUM(D48:D49)=2,L48,_xll.RiskLognorm(20,15)+$B49))</f>
        <v>#NAME?</v>
      </c>
      <c r="M49" s="12" t="e">
        <f ca="1">IF(E49=0,1000000,IF(SUM(E48:E49)=2,M48,_xll.RiskLognorm(20,15)+$B49))</f>
        <v>#NAME?</v>
      </c>
      <c r="N49" s="42" t="e">
        <f ca="1">IF(F49=0,1000000,IF(SUM(F48:F49)=2,N48,_xll.RiskLognorm(20,15)+$B49))</f>
        <v>#NAME?</v>
      </c>
      <c r="O49" s="41" t="e">
        <f ca="1">IF(OR(C49=1,$S49=1),1000000,_xll.RiskExpon(G49)+$B49)</f>
        <v>#NAME?</v>
      </c>
      <c r="P49" s="12" t="e">
        <f ca="1">IF(OR(D49=1,$S49=1),1000000,_xll.RiskExpon(H49)+$B49)</f>
        <v>#NAME?</v>
      </c>
      <c r="Q49" s="12" t="e">
        <f ca="1">IF(OR(E49=1,$S49=1),1000000,_xll.RiskExpon(I49)+$B49)</f>
        <v>#NAME?</v>
      </c>
      <c r="R49" s="14" t="e">
        <f ca="1">IF(OR(F49=1,$S49=1),1000000,_xll.RiskExpon(J49)+$B49)</f>
        <v>#NAME?</v>
      </c>
      <c r="S49" s="32" t="e">
        <f t="shared" ca="1" si="8"/>
        <v>#NAME?</v>
      </c>
      <c r="T49" s="6" t="e">
        <f t="shared" ca="1" si="9"/>
        <v>#NAME?</v>
      </c>
      <c r="U49" s="61" t="e">
        <f ca="1">IF(AND(SUM($S$18:S48)=0,S49=1),B49,0)</f>
        <v>#NAME?</v>
      </c>
    </row>
    <row r="50" spans="2:21" x14ac:dyDescent="0.25">
      <c r="B50" s="13" t="e">
        <f t="shared" ca="1" si="11"/>
        <v>#NAME?</v>
      </c>
      <c r="C50" s="32" t="e">
        <f t="shared" ca="1" si="5"/>
        <v>#NAME?</v>
      </c>
      <c r="D50" s="6" t="e">
        <f t="shared" ca="1" si="10"/>
        <v>#NAME?</v>
      </c>
      <c r="E50" s="7" t="e">
        <f t="shared" ca="1" si="6"/>
        <v>#NAME?</v>
      </c>
      <c r="F50" s="21" t="e">
        <f t="shared" ca="1" si="7"/>
        <v>#NAME?</v>
      </c>
      <c r="G50" s="48" t="e">
        <f t="shared" ref="G50:G74" ca="1" si="12">HLOOKUP(SUM($C50:$F50),$M$10:$O$14,2)</f>
        <v>#NAME?</v>
      </c>
      <c r="H50" s="36" t="e">
        <f t="shared" ref="H50:H74" ca="1" si="13">HLOOKUP(SUM($C50:$F50),$M$10:$O$14,3)</f>
        <v>#NAME?</v>
      </c>
      <c r="I50" s="36" t="e">
        <f t="shared" ref="I50:I74" ca="1" si="14">HLOOKUP(SUM($C50:$F50),$M$10:$O$14,4)</f>
        <v>#NAME?</v>
      </c>
      <c r="J50" s="49" t="e">
        <f t="shared" ref="J50:J74" ca="1" si="15">HLOOKUP(SUM($C50:$F50),$M$10:$O$14,5)</f>
        <v>#NAME?</v>
      </c>
      <c r="K50" s="41" t="e">
        <f ca="1">IF(C50=0,1000000,IF(SUM(C49:C50)=2,K49,_xll.RiskLognorm(20,15)+$B50))</f>
        <v>#NAME?</v>
      </c>
      <c r="L50" s="12" t="e">
        <f ca="1">IF(D50=0,1000000,IF(SUM(D49:D50)=2,L49,_xll.RiskLognorm(20,15)+$B50))</f>
        <v>#NAME?</v>
      </c>
      <c r="M50" s="12" t="e">
        <f ca="1">IF(E50=0,1000000,IF(SUM(E49:E50)=2,M49,_xll.RiskLognorm(20,15)+$B50))</f>
        <v>#NAME?</v>
      </c>
      <c r="N50" s="42" t="e">
        <f ca="1">IF(F50=0,1000000,IF(SUM(F49:F50)=2,N49,_xll.RiskLognorm(20,15)+$B50))</f>
        <v>#NAME?</v>
      </c>
      <c r="O50" s="41" t="e">
        <f ca="1">IF(OR(C50=1,$S50=1),1000000,_xll.RiskExpon(G50)+$B50)</f>
        <v>#NAME?</v>
      </c>
      <c r="P50" s="12" t="e">
        <f ca="1">IF(OR(D50=1,$S50=1),1000000,_xll.RiskExpon(H50)+$B50)</f>
        <v>#NAME?</v>
      </c>
      <c r="Q50" s="12" t="e">
        <f ca="1">IF(OR(E50=1,$S50=1),1000000,_xll.RiskExpon(I50)+$B50)</f>
        <v>#NAME?</v>
      </c>
      <c r="R50" s="14" t="e">
        <f ca="1">IF(OR(F50=1,$S50=1),1000000,_xll.RiskExpon(J50)+$B50)</f>
        <v>#NAME?</v>
      </c>
      <c r="S50" s="32" t="e">
        <f t="shared" ca="1" si="8"/>
        <v>#NAME?</v>
      </c>
      <c r="T50" s="6" t="e">
        <f t="shared" ca="1" si="9"/>
        <v>#NAME?</v>
      </c>
      <c r="U50" s="61" t="e">
        <f ca="1">IF(AND(SUM($S$18:S49)=0,S50=1),B50,0)</f>
        <v>#NAME?</v>
      </c>
    </row>
    <row r="51" spans="2:21" x14ac:dyDescent="0.25">
      <c r="B51" s="13" t="e">
        <f t="shared" ca="1" si="11"/>
        <v>#NAME?</v>
      </c>
      <c r="C51" s="32" t="e">
        <f t="shared" ref="C51:C74" ca="1" si="16">C50+IF($B51=O50,1,0)+IF($B51=K50,-1,0)</f>
        <v>#NAME?</v>
      </c>
      <c r="D51" s="6" t="e">
        <f t="shared" ref="D51:D74" ca="1" si="17">D50+IF($B51=P50,1,0)+IF($B51=L50,-1,0)</f>
        <v>#NAME?</v>
      </c>
      <c r="E51" s="7" t="e">
        <f t="shared" ref="E51:E74" ca="1" si="18">E50+IF($B51=Q50,1,0)+IF($B51=M50,-1,0)</f>
        <v>#NAME?</v>
      </c>
      <c r="F51" s="21" t="e">
        <f t="shared" ref="F51:F74" ca="1" si="19">F50+IF($B51=R50,1,0)+IF($B51=N50,-1,0)</f>
        <v>#NAME?</v>
      </c>
      <c r="G51" s="48" t="e">
        <f t="shared" ca="1" si="12"/>
        <v>#NAME?</v>
      </c>
      <c r="H51" s="36" t="e">
        <f t="shared" ca="1" si="13"/>
        <v>#NAME?</v>
      </c>
      <c r="I51" s="36" t="e">
        <f t="shared" ca="1" si="14"/>
        <v>#NAME?</v>
      </c>
      <c r="J51" s="49" t="e">
        <f t="shared" ca="1" si="15"/>
        <v>#NAME?</v>
      </c>
      <c r="K51" s="41" t="e">
        <f ca="1">IF(C51=0,1000000,IF(SUM(C50:C51)=2,K50,_xll.RiskLognorm(20,15)+$B51))</f>
        <v>#NAME?</v>
      </c>
      <c r="L51" s="12" t="e">
        <f ca="1">IF(D51=0,1000000,IF(SUM(D50:D51)=2,L50,_xll.RiskLognorm(20,15)+$B51))</f>
        <v>#NAME?</v>
      </c>
      <c r="M51" s="12" t="e">
        <f ca="1">IF(E51=0,1000000,IF(SUM(E50:E51)=2,M50,_xll.RiskLognorm(20,15)+$B51))</f>
        <v>#NAME?</v>
      </c>
      <c r="N51" s="42" t="e">
        <f ca="1">IF(F51=0,1000000,IF(SUM(F50:F51)=2,N50,_xll.RiskLognorm(20,15)+$B51))</f>
        <v>#NAME?</v>
      </c>
      <c r="O51" s="41" t="e">
        <f ca="1">IF(OR(C51=1,$S51=1),1000000,_xll.RiskExpon(G51)+$B51)</f>
        <v>#NAME?</v>
      </c>
      <c r="P51" s="12" t="e">
        <f ca="1">IF(OR(D51=1,$S51=1),1000000,_xll.RiskExpon(H51)+$B51)</f>
        <v>#NAME?</v>
      </c>
      <c r="Q51" s="12" t="e">
        <f ca="1">IF(OR(E51=1,$S51=1),1000000,_xll.RiskExpon(I51)+$B51)</f>
        <v>#NAME?</v>
      </c>
      <c r="R51" s="14" t="e">
        <f ca="1">IF(OR(F51=1,$S51=1),1000000,_xll.RiskExpon(J51)+$B51)</f>
        <v>#NAME?</v>
      </c>
      <c r="S51" s="32" t="e">
        <f t="shared" ca="1" si="8"/>
        <v>#NAME?</v>
      </c>
      <c r="T51" s="6" t="e">
        <f t="shared" ca="1" si="9"/>
        <v>#NAME?</v>
      </c>
      <c r="U51" s="61" t="e">
        <f ca="1">IF(AND(SUM($S$18:S50)=0,S51=1),B51,0)</f>
        <v>#NAME?</v>
      </c>
    </row>
    <row r="52" spans="2:21" x14ac:dyDescent="0.25">
      <c r="B52" s="13" t="e">
        <f t="shared" ca="1" si="11"/>
        <v>#NAME?</v>
      </c>
      <c r="C52" s="32" t="e">
        <f t="shared" ca="1" si="16"/>
        <v>#NAME?</v>
      </c>
      <c r="D52" s="6" t="e">
        <f t="shared" ca="1" si="17"/>
        <v>#NAME?</v>
      </c>
      <c r="E52" s="7" t="e">
        <f t="shared" ca="1" si="18"/>
        <v>#NAME?</v>
      </c>
      <c r="F52" s="21" t="e">
        <f t="shared" ca="1" si="19"/>
        <v>#NAME?</v>
      </c>
      <c r="G52" s="48" t="e">
        <f t="shared" ca="1" si="12"/>
        <v>#NAME?</v>
      </c>
      <c r="H52" s="36" t="e">
        <f t="shared" ca="1" si="13"/>
        <v>#NAME?</v>
      </c>
      <c r="I52" s="36" t="e">
        <f t="shared" ca="1" si="14"/>
        <v>#NAME?</v>
      </c>
      <c r="J52" s="49" t="e">
        <f t="shared" ca="1" si="15"/>
        <v>#NAME?</v>
      </c>
      <c r="K52" s="41" t="e">
        <f ca="1">IF(C52=0,1000000,IF(SUM(C51:C52)=2,K51,_xll.RiskLognorm(20,15)+$B52))</f>
        <v>#NAME?</v>
      </c>
      <c r="L52" s="12" t="e">
        <f ca="1">IF(D52=0,1000000,IF(SUM(D51:D52)=2,L51,_xll.RiskLognorm(20,15)+$B52))</f>
        <v>#NAME?</v>
      </c>
      <c r="M52" s="12" t="e">
        <f ca="1">IF(E52=0,1000000,IF(SUM(E51:E52)=2,M51,_xll.RiskLognorm(20,15)+$B52))</f>
        <v>#NAME?</v>
      </c>
      <c r="N52" s="42" t="e">
        <f ca="1">IF(F52=0,1000000,IF(SUM(F51:F52)=2,N51,_xll.RiskLognorm(20,15)+$B52))</f>
        <v>#NAME?</v>
      </c>
      <c r="O52" s="41" t="e">
        <f ca="1">IF(OR(C52=1,$S52=1),1000000,_xll.RiskExpon(G52)+$B52)</f>
        <v>#NAME?</v>
      </c>
      <c r="P52" s="12" t="e">
        <f ca="1">IF(OR(D52=1,$S52=1),1000000,_xll.RiskExpon(H52)+$B52)</f>
        <v>#NAME?</v>
      </c>
      <c r="Q52" s="12" t="e">
        <f ca="1">IF(OR(E52=1,$S52=1),1000000,_xll.RiskExpon(I52)+$B52)</f>
        <v>#NAME?</v>
      </c>
      <c r="R52" s="14" t="e">
        <f ca="1">IF(OR(F52=1,$S52=1),1000000,_xll.RiskExpon(J52)+$B52)</f>
        <v>#NAME?</v>
      </c>
      <c r="S52" s="32" t="e">
        <f t="shared" ca="1" si="8"/>
        <v>#NAME?</v>
      </c>
      <c r="T52" s="6" t="e">
        <f t="shared" ca="1" si="9"/>
        <v>#NAME?</v>
      </c>
      <c r="U52" s="61" t="e">
        <f ca="1">IF(AND(SUM($S$18:S51)=0,S52=1),B52,0)</f>
        <v>#NAME?</v>
      </c>
    </row>
    <row r="53" spans="2:21" x14ac:dyDescent="0.25">
      <c r="B53" s="13" t="e">
        <f t="shared" ca="1" si="11"/>
        <v>#NAME?</v>
      </c>
      <c r="C53" s="32" t="e">
        <f t="shared" ca="1" si="16"/>
        <v>#NAME?</v>
      </c>
      <c r="D53" s="6" t="e">
        <f t="shared" ca="1" si="17"/>
        <v>#NAME?</v>
      </c>
      <c r="E53" s="7" t="e">
        <f t="shared" ca="1" si="18"/>
        <v>#NAME?</v>
      </c>
      <c r="F53" s="21" t="e">
        <f t="shared" ca="1" si="19"/>
        <v>#NAME?</v>
      </c>
      <c r="G53" s="48" t="e">
        <f t="shared" ca="1" si="12"/>
        <v>#NAME?</v>
      </c>
      <c r="H53" s="36" t="e">
        <f t="shared" ca="1" si="13"/>
        <v>#NAME?</v>
      </c>
      <c r="I53" s="36" t="e">
        <f t="shared" ca="1" si="14"/>
        <v>#NAME?</v>
      </c>
      <c r="J53" s="49" t="e">
        <f t="shared" ca="1" si="15"/>
        <v>#NAME?</v>
      </c>
      <c r="K53" s="41" t="e">
        <f ca="1">IF(C53=0,1000000,IF(SUM(C52:C53)=2,K52,_xll.RiskLognorm(20,15)+$B53))</f>
        <v>#NAME?</v>
      </c>
      <c r="L53" s="12" t="e">
        <f ca="1">IF(D53=0,1000000,IF(SUM(D52:D53)=2,L52,_xll.RiskLognorm(20,15)+$B53))</f>
        <v>#NAME?</v>
      </c>
      <c r="M53" s="12" t="e">
        <f ca="1">IF(E53=0,1000000,IF(SUM(E52:E53)=2,M52,_xll.RiskLognorm(20,15)+$B53))</f>
        <v>#NAME?</v>
      </c>
      <c r="N53" s="42" t="e">
        <f ca="1">IF(F53=0,1000000,IF(SUM(F52:F53)=2,N52,_xll.RiskLognorm(20,15)+$B53))</f>
        <v>#NAME?</v>
      </c>
      <c r="O53" s="41" t="e">
        <f ca="1">IF(OR(C53=1,$S53=1),1000000,_xll.RiskExpon(G53)+$B53)</f>
        <v>#NAME?</v>
      </c>
      <c r="P53" s="12" t="e">
        <f ca="1">IF(OR(D53=1,$S53=1),1000000,_xll.RiskExpon(H53)+$B53)</f>
        <v>#NAME?</v>
      </c>
      <c r="Q53" s="12" t="e">
        <f ca="1">IF(OR(E53=1,$S53=1),1000000,_xll.RiskExpon(I53)+$B53)</f>
        <v>#NAME?</v>
      </c>
      <c r="R53" s="14" t="e">
        <f ca="1">IF(OR(F53=1,$S53=1),1000000,_xll.RiskExpon(J53)+$B53)</f>
        <v>#NAME?</v>
      </c>
      <c r="S53" s="32" t="e">
        <f t="shared" ca="1" si="8"/>
        <v>#NAME?</v>
      </c>
      <c r="T53" s="6" t="e">
        <f t="shared" ca="1" si="9"/>
        <v>#NAME?</v>
      </c>
      <c r="U53" s="61" t="e">
        <f ca="1">IF(AND(SUM($S$18:S52)=0,S53=1),B53,0)</f>
        <v>#NAME?</v>
      </c>
    </row>
    <row r="54" spans="2:21" x14ac:dyDescent="0.25">
      <c r="B54" s="13" t="e">
        <f t="shared" ca="1" si="11"/>
        <v>#NAME?</v>
      </c>
      <c r="C54" s="32" t="e">
        <f t="shared" ca="1" si="16"/>
        <v>#NAME?</v>
      </c>
      <c r="D54" s="6" t="e">
        <f t="shared" ca="1" si="17"/>
        <v>#NAME?</v>
      </c>
      <c r="E54" s="7" t="e">
        <f t="shared" ca="1" si="18"/>
        <v>#NAME?</v>
      </c>
      <c r="F54" s="21" t="e">
        <f t="shared" ca="1" si="19"/>
        <v>#NAME?</v>
      </c>
      <c r="G54" s="48" t="e">
        <f t="shared" ca="1" si="12"/>
        <v>#NAME?</v>
      </c>
      <c r="H54" s="36" t="e">
        <f t="shared" ca="1" si="13"/>
        <v>#NAME?</v>
      </c>
      <c r="I54" s="36" t="e">
        <f t="shared" ca="1" si="14"/>
        <v>#NAME?</v>
      </c>
      <c r="J54" s="49" t="e">
        <f t="shared" ca="1" si="15"/>
        <v>#NAME?</v>
      </c>
      <c r="K54" s="41" t="e">
        <f ca="1">IF(C54=0,1000000,IF(SUM(C53:C54)=2,K53,_xll.RiskLognorm(20,15)+$B54))</f>
        <v>#NAME?</v>
      </c>
      <c r="L54" s="12" t="e">
        <f ca="1">IF(D54=0,1000000,IF(SUM(D53:D54)=2,L53,_xll.RiskLognorm(20,15)+$B54))</f>
        <v>#NAME?</v>
      </c>
      <c r="M54" s="12" t="e">
        <f ca="1">IF(E54=0,1000000,IF(SUM(E53:E54)=2,M53,_xll.RiskLognorm(20,15)+$B54))</f>
        <v>#NAME?</v>
      </c>
      <c r="N54" s="42" t="e">
        <f ca="1">IF(F54=0,1000000,IF(SUM(F53:F54)=2,N53,_xll.RiskLognorm(20,15)+$B54))</f>
        <v>#NAME?</v>
      </c>
      <c r="O54" s="41" t="e">
        <f ca="1">IF(OR(C54=1,$S54=1),1000000,_xll.RiskExpon(G54)+$B54)</f>
        <v>#NAME?</v>
      </c>
      <c r="P54" s="12" t="e">
        <f ca="1">IF(OR(D54=1,$S54=1),1000000,_xll.RiskExpon(H54)+$B54)</f>
        <v>#NAME?</v>
      </c>
      <c r="Q54" s="12" t="e">
        <f ca="1">IF(OR(E54=1,$S54=1),1000000,_xll.RiskExpon(I54)+$B54)</f>
        <v>#NAME?</v>
      </c>
      <c r="R54" s="14" t="e">
        <f ca="1">IF(OR(F54=1,$S54=1),1000000,_xll.RiskExpon(J54)+$B54)</f>
        <v>#NAME?</v>
      </c>
      <c r="S54" s="32" t="e">
        <f t="shared" ca="1" si="8"/>
        <v>#NAME?</v>
      </c>
      <c r="T54" s="6" t="e">
        <f t="shared" ca="1" si="9"/>
        <v>#NAME?</v>
      </c>
      <c r="U54" s="61" t="e">
        <f ca="1">IF(AND(SUM($S$18:S53)=0,S54=1),B54,0)</f>
        <v>#NAME?</v>
      </c>
    </row>
    <row r="55" spans="2:21" x14ac:dyDescent="0.25">
      <c r="B55" s="13" t="e">
        <f t="shared" ca="1" si="11"/>
        <v>#NAME?</v>
      </c>
      <c r="C55" s="32" t="e">
        <f t="shared" ca="1" si="16"/>
        <v>#NAME?</v>
      </c>
      <c r="D55" s="6" t="e">
        <f t="shared" ca="1" si="17"/>
        <v>#NAME?</v>
      </c>
      <c r="E55" s="7" t="e">
        <f t="shared" ca="1" si="18"/>
        <v>#NAME?</v>
      </c>
      <c r="F55" s="21" t="e">
        <f t="shared" ca="1" si="19"/>
        <v>#NAME?</v>
      </c>
      <c r="G55" s="48" t="e">
        <f t="shared" ca="1" si="12"/>
        <v>#NAME?</v>
      </c>
      <c r="H55" s="36" t="e">
        <f t="shared" ca="1" si="13"/>
        <v>#NAME?</v>
      </c>
      <c r="I55" s="36" t="e">
        <f t="shared" ca="1" si="14"/>
        <v>#NAME?</v>
      </c>
      <c r="J55" s="49" t="e">
        <f t="shared" ca="1" si="15"/>
        <v>#NAME?</v>
      </c>
      <c r="K55" s="41" t="e">
        <f ca="1">IF(C55=0,1000000,IF(SUM(C54:C55)=2,K54,_xll.RiskLognorm(20,15)+$B55))</f>
        <v>#NAME?</v>
      </c>
      <c r="L55" s="12" t="e">
        <f ca="1">IF(D55=0,1000000,IF(SUM(D54:D55)=2,L54,_xll.RiskLognorm(20,15)+$B55))</f>
        <v>#NAME?</v>
      </c>
      <c r="M55" s="12" t="e">
        <f ca="1">IF(E55=0,1000000,IF(SUM(E54:E55)=2,M54,_xll.RiskLognorm(20,15)+$B55))</f>
        <v>#NAME?</v>
      </c>
      <c r="N55" s="42" t="e">
        <f ca="1">IF(F55=0,1000000,IF(SUM(F54:F55)=2,N54,_xll.RiskLognorm(20,15)+$B55))</f>
        <v>#NAME?</v>
      </c>
      <c r="O55" s="41" t="e">
        <f ca="1">IF(OR(C55=1,$S55=1),1000000,_xll.RiskExpon(G55)+$B55)</f>
        <v>#NAME?</v>
      </c>
      <c r="P55" s="12" t="e">
        <f ca="1">IF(OR(D55=1,$S55=1),1000000,_xll.RiskExpon(H55)+$B55)</f>
        <v>#NAME?</v>
      </c>
      <c r="Q55" s="12" t="e">
        <f ca="1">IF(OR(E55=1,$S55=1),1000000,_xll.RiskExpon(I55)+$B55)</f>
        <v>#NAME?</v>
      </c>
      <c r="R55" s="14" t="e">
        <f ca="1">IF(OR(F55=1,$S55=1),1000000,_xll.RiskExpon(J55)+$B55)</f>
        <v>#NAME?</v>
      </c>
      <c r="S55" s="32" t="e">
        <f t="shared" ca="1" si="8"/>
        <v>#NAME?</v>
      </c>
      <c r="T55" s="6" t="e">
        <f t="shared" ca="1" si="9"/>
        <v>#NAME?</v>
      </c>
      <c r="U55" s="61" t="e">
        <f ca="1">IF(AND(SUM($S$18:S54)=0,S55=1),B55,0)</f>
        <v>#NAME?</v>
      </c>
    </row>
    <row r="56" spans="2:21" x14ac:dyDescent="0.25">
      <c r="B56" s="13" t="e">
        <f t="shared" ca="1" si="11"/>
        <v>#NAME?</v>
      </c>
      <c r="C56" s="32" t="e">
        <f t="shared" ca="1" si="16"/>
        <v>#NAME?</v>
      </c>
      <c r="D56" s="6" t="e">
        <f t="shared" ca="1" si="17"/>
        <v>#NAME?</v>
      </c>
      <c r="E56" s="7" t="e">
        <f t="shared" ca="1" si="18"/>
        <v>#NAME?</v>
      </c>
      <c r="F56" s="21" t="e">
        <f t="shared" ca="1" si="19"/>
        <v>#NAME?</v>
      </c>
      <c r="G56" s="48" t="e">
        <f t="shared" ca="1" si="12"/>
        <v>#NAME?</v>
      </c>
      <c r="H56" s="36" t="e">
        <f t="shared" ca="1" si="13"/>
        <v>#NAME?</v>
      </c>
      <c r="I56" s="36" t="e">
        <f t="shared" ca="1" si="14"/>
        <v>#NAME?</v>
      </c>
      <c r="J56" s="49" t="e">
        <f t="shared" ca="1" si="15"/>
        <v>#NAME?</v>
      </c>
      <c r="K56" s="41" t="e">
        <f ca="1">IF(C56=0,1000000,IF(SUM(C55:C56)=2,K55,_xll.RiskLognorm(20,15)+$B56))</f>
        <v>#NAME?</v>
      </c>
      <c r="L56" s="12" t="e">
        <f ca="1">IF(D56=0,1000000,IF(SUM(D55:D56)=2,L55,_xll.RiskLognorm(20,15)+$B56))</f>
        <v>#NAME?</v>
      </c>
      <c r="M56" s="12" t="e">
        <f ca="1">IF(E56=0,1000000,IF(SUM(E55:E56)=2,M55,_xll.RiskLognorm(20,15)+$B56))</f>
        <v>#NAME?</v>
      </c>
      <c r="N56" s="42" t="e">
        <f ca="1">IF(F56=0,1000000,IF(SUM(F55:F56)=2,N55,_xll.RiskLognorm(20,15)+$B56))</f>
        <v>#NAME?</v>
      </c>
      <c r="O56" s="41" t="e">
        <f ca="1">IF(OR(C56=1,$S56=1),1000000,_xll.RiskExpon(G56)+$B56)</f>
        <v>#NAME?</v>
      </c>
      <c r="P56" s="12" t="e">
        <f ca="1">IF(OR(D56=1,$S56=1),1000000,_xll.RiskExpon(H56)+$B56)</f>
        <v>#NAME?</v>
      </c>
      <c r="Q56" s="12" t="e">
        <f ca="1">IF(OR(E56=1,$S56=1),1000000,_xll.RiskExpon(I56)+$B56)</f>
        <v>#NAME?</v>
      </c>
      <c r="R56" s="14" t="e">
        <f ca="1">IF(OR(F56=1,$S56=1),1000000,_xll.RiskExpon(J56)+$B56)</f>
        <v>#NAME?</v>
      </c>
      <c r="S56" s="32" t="e">
        <f t="shared" ca="1" si="8"/>
        <v>#NAME?</v>
      </c>
      <c r="T56" s="6" t="e">
        <f t="shared" ca="1" si="9"/>
        <v>#NAME?</v>
      </c>
      <c r="U56" s="61" t="e">
        <f ca="1">IF(AND(SUM($S$18:S55)=0,S56=1),B56,0)</f>
        <v>#NAME?</v>
      </c>
    </row>
    <row r="57" spans="2:21" x14ac:dyDescent="0.25">
      <c r="B57" s="13" t="e">
        <f t="shared" ca="1" si="11"/>
        <v>#NAME?</v>
      </c>
      <c r="C57" s="32" t="e">
        <f t="shared" ca="1" si="16"/>
        <v>#NAME?</v>
      </c>
      <c r="D57" s="6" t="e">
        <f t="shared" ca="1" si="17"/>
        <v>#NAME?</v>
      </c>
      <c r="E57" s="7" t="e">
        <f t="shared" ca="1" si="18"/>
        <v>#NAME?</v>
      </c>
      <c r="F57" s="21" t="e">
        <f t="shared" ca="1" si="19"/>
        <v>#NAME?</v>
      </c>
      <c r="G57" s="48" t="e">
        <f t="shared" ca="1" si="12"/>
        <v>#NAME?</v>
      </c>
      <c r="H57" s="36" t="e">
        <f t="shared" ca="1" si="13"/>
        <v>#NAME?</v>
      </c>
      <c r="I57" s="36" t="e">
        <f t="shared" ca="1" si="14"/>
        <v>#NAME?</v>
      </c>
      <c r="J57" s="49" t="e">
        <f t="shared" ca="1" si="15"/>
        <v>#NAME?</v>
      </c>
      <c r="K57" s="41" t="e">
        <f ca="1">IF(C57=0,1000000,IF(SUM(C56:C57)=2,K56,_xll.RiskLognorm(20,15)+$B57))</f>
        <v>#NAME?</v>
      </c>
      <c r="L57" s="12" t="e">
        <f ca="1">IF(D57=0,1000000,IF(SUM(D56:D57)=2,L56,_xll.RiskLognorm(20,15)+$B57))</f>
        <v>#NAME?</v>
      </c>
      <c r="M57" s="12" t="e">
        <f ca="1">IF(E57=0,1000000,IF(SUM(E56:E57)=2,M56,_xll.RiskLognorm(20,15)+$B57))</f>
        <v>#NAME?</v>
      </c>
      <c r="N57" s="42" t="e">
        <f ca="1">IF(F57=0,1000000,IF(SUM(F56:F57)=2,N56,_xll.RiskLognorm(20,15)+$B57))</f>
        <v>#NAME?</v>
      </c>
      <c r="O57" s="41" t="e">
        <f ca="1">IF(OR(C57=1,$S57=1),1000000,_xll.RiskExpon(G57)+$B57)</f>
        <v>#NAME?</v>
      </c>
      <c r="P57" s="12" t="e">
        <f ca="1">IF(OR(D57=1,$S57=1),1000000,_xll.RiskExpon(H57)+$B57)</f>
        <v>#NAME?</v>
      </c>
      <c r="Q57" s="12" t="e">
        <f ca="1">IF(OR(E57=1,$S57=1),1000000,_xll.RiskExpon(I57)+$B57)</f>
        <v>#NAME?</v>
      </c>
      <c r="R57" s="14" t="e">
        <f ca="1">IF(OR(F57=1,$S57=1),1000000,_xll.RiskExpon(J57)+$B57)</f>
        <v>#NAME?</v>
      </c>
      <c r="S57" s="32" t="e">
        <f t="shared" ca="1" si="8"/>
        <v>#NAME?</v>
      </c>
      <c r="T57" s="6" t="e">
        <f t="shared" ca="1" si="9"/>
        <v>#NAME?</v>
      </c>
      <c r="U57" s="61" t="e">
        <f ca="1">IF(AND(SUM($S$18:S56)=0,S57=1),B57,0)</f>
        <v>#NAME?</v>
      </c>
    </row>
    <row r="58" spans="2:21" x14ac:dyDescent="0.25">
      <c r="B58" s="13" t="e">
        <f t="shared" ca="1" si="11"/>
        <v>#NAME?</v>
      </c>
      <c r="C58" s="32" t="e">
        <f t="shared" ca="1" si="16"/>
        <v>#NAME?</v>
      </c>
      <c r="D58" s="6" t="e">
        <f t="shared" ca="1" si="17"/>
        <v>#NAME?</v>
      </c>
      <c r="E58" s="7" t="e">
        <f t="shared" ca="1" si="18"/>
        <v>#NAME?</v>
      </c>
      <c r="F58" s="21" t="e">
        <f t="shared" ca="1" si="19"/>
        <v>#NAME?</v>
      </c>
      <c r="G58" s="48" t="e">
        <f t="shared" ca="1" si="12"/>
        <v>#NAME?</v>
      </c>
      <c r="H58" s="36" t="e">
        <f t="shared" ca="1" si="13"/>
        <v>#NAME?</v>
      </c>
      <c r="I58" s="36" t="e">
        <f t="shared" ca="1" si="14"/>
        <v>#NAME?</v>
      </c>
      <c r="J58" s="49" t="e">
        <f t="shared" ca="1" si="15"/>
        <v>#NAME?</v>
      </c>
      <c r="K58" s="41" t="e">
        <f ca="1">IF(C58=0,1000000,IF(SUM(C57:C58)=2,K57,_xll.RiskLognorm(20,15)+$B58))</f>
        <v>#NAME?</v>
      </c>
      <c r="L58" s="12" t="e">
        <f ca="1">IF(D58=0,1000000,IF(SUM(D57:D58)=2,L57,_xll.RiskLognorm(20,15)+$B58))</f>
        <v>#NAME?</v>
      </c>
      <c r="M58" s="12" t="e">
        <f ca="1">IF(E58=0,1000000,IF(SUM(E57:E58)=2,M57,_xll.RiskLognorm(20,15)+$B58))</f>
        <v>#NAME?</v>
      </c>
      <c r="N58" s="42" t="e">
        <f ca="1">IF(F58=0,1000000,IF(SUM(F57:F58)=2,N57,_xll.RiskLognorm(20,15)+$B58))</f>
        <v>#NAME?</v>
      </c>
      <c r="O58" s="41" t="e">
        <f ca="1">IF(OR(C58=1,$S58=1),1000000,_xll.RiskExpon(G58)+$B58)</f>
        <v>#NAME?</v>
      </c>
      <c r="P58" s="12" t="e">
        <f ca="1">IF(OR(D58=1,$S58=1),1000000,_xll.RiskExpon(H58)+$B58)</f>
        <v>#NAME?</v>
      </c>
      <c r="Q58" s="12" t="e">
        <f ca="1">IF(OR(E58=1,$S58=1),1000000,_xll.RiskExpon(I58)+$B58)</f>
        <v>#NAME?</v>
      </c>
      <c r="R58" s="14" t="e">
        <f ca="1">IF(OR(F58=1,$S58=1),1000000,_xll.RiskExpon(J58)+$B58)</f>
        <v>#NAME?</v>
      </c>
      <c r="S58" s="32" t="e">
        <f t="shared" ca="1" si="8"/>
        <v>#NAME?</v>
      </c>
      <c r="T58" s="6" t="e">
        <f t="shared" ca="1" si="9"/>
        <v>#NAME?</v>
      </c>
      <c r="U58" s="61" t="e">
        <f ca="1">IF(AND(SUM($S$18:S57)=0,S58=1),B58,0)</f>
        <v>#NAME?</v>
      </c>
    </row>
    <row r="59" spans="2:21" x14ac:dyDescent="0.25">
      <c r="B59" s="13" t="e">
        <f t="shared" ca="1" si="11"/>
        <v>#NAME?</v>
      </c>
      <c r="C59" s="32" t="e">
        <f t="shared" ca="1" si="16"/>
        <v>#NAME?</v>
      </c>
      <c r="D59" s="6" t="e">
        <f t="shared" ca="1" si="17"/>
        <v>#NAME?</v>
      </c>
      <c r="E59" s="7" t="e">
        <f t="shared" ca="1" si="18"/>
        <v>#NAME?</v>
      </c>
      <c r="F59" s="21" t="e">
        <f t="shared" ca="1" si="19"/>
        <v>#NAME?</v>
      </c>
      <c r="G59" s="48" t="e">
        <f t="shared" ca="1" si="12"/>
        <v>#NAME?</v>
      </c>
      <c r="H59" s="36" t="e">
        <f t="shared" ca="1" si="13"/>
        <v>#NAME?</v>
      </c>
      <c r="I59" s="36" t="e">
        <f t="shared" ca="1" si="14"/>
        <v>#NAME?</v>
      </c>
      <c r="J59" s="49" t="e">
        <f t="shared" ca="1" si="15"/>
        <v>#NAME?</v>
      </c>
      <c r="K59" s="41" t="e">
        <f ca="1">IF(C59=0,1000000,IF(SUM(C58:C59)=2,K58,_xll.RiskLognorm(20,15)+$B59))</f>
        <v>#NAME?</v>
      </c>
      <c r="L59" s="12" t="e">
        <f ca="1">IF(D59=0,1000000,IF(SUM(D58:D59)=2,L58,_xll.RiskLognorm(20,15)+$B59))</f>
        <v>#NAME?</v>
      </c>
      <c r="M59" s="12" t="e">
        <f ca="1">IF(E59=0,1000000,IF(SUM(E58:E59)=2,M58,_xll.RiskLognorm(20,15)+$B59))</f>
        <v>#NAME?</v>
      </c>
      <c r="N59" s="42" t="e">
        <f ca="1">IF(F59=0,1000000,IF(SUM(F58:F59)=2,N58,_xll.RiskLognorm(20,15)+$B59))</f>
        <v>#NAME?</v>
      </c>
      <c r="O59" s="41" t="e">
        <f ca="1">IF(OR(C59=1,$S59=1),1000000,_xll.RiskExpon(G59)+$B59)</f>
        <v>#NAME?</v>
      </c>
      <c r="P59" s="12" t="e">
        <f ca="1">IF(OR(D59=1,$S59=1),1000000,_xll.RiskExpon(H59)+$B59)</f>
        <v>#NAME?</v>
      </c>
      <c r="Q59" s="12" t="e">
        <f ca="1">IF(OR(E59=1,$S59=1),1000000,_xll.RiskExpon(I59)+$B59)</f>
        <v>#NAME?</v>
      </c>
      <c r="R59" s="14" t="e">
        <f ca="1">IF(OR(F59=1,$S59=1),1000000,_xll.RiskExpon(J59)+$B59)</f>
        <v>#NAME?</v>
      </c>
      <c r="S59" s="32" t="e">
        <f t="shared" ca="1" si="8"/>
        <v>#NAME?</v>
      </c>
      <c r="T59" s="6" t="e">
        <f t="shared" ca="1" si="9"/>
        <v>#NAME?</v>
      </c>
      <c r="U59" s="61" t="e">
        <f ca="1">IF(AND(SUM($S$18:S58)=0,S59=1),B59,0)</f>
        <v>#NAME?</v>
      </c>
    </row>
    <row r="60" spans="2:21" x14ac:dyDescent="0.25">
      <c r="B60" s="13" t="e">
        <f t="shared" ca="1" si="11"/>
        <v>#NAME?</v>
      </c>
      <c r="C60" s="32" t="e">
        <f t="shared" ca="1" si="16"/>
        <v>#NAME?</v>
      </c>
      <c r="D60" s="6" t="e">
        <f t="shared" ca="1" si="17"/>
        <v>#NAME?</v>
      </c>
      <c r="E60" s="7" t="e">
        <f t="shared" ca="1" si="18"/>
        <v>#NAME?</v>
      </c>
      <c r="F60" s="21" t="e">
        <f t="shared" ca="1" si="19"/>
        <v>#NAME?</v>
      </c>
      <c r="G60" s="48" t="e">
        <f t="shared" ca="1" si="12"/>
        <v>#NAME?</v>
      </c>
      <c r="H60" s="36" t="e">
        <f t="shared" ca="1" si="13"/>
        <v>#NAME?</v>
      </c>
      <c r="I60" s="36" t="e">
        <f t="shared" ca="1" si="14"/>
        <v>#NAME?</v>
      </c>
      <c r="J60" s="49" t="e">
        <f t="shared" ca="1" si="15"/>
        <v>#NAME?</v>
      </c>
      <c r="K60" s="41" t="e">
        <f ca="1">IF(C60=0,1000000,IF(SUM(C59:C60)=2,K59,_xll.RiskLognorm(20,15)+$B60))</f>
        <v>#NAME?</v>
      </c>
      <c r="L60" s="12" t="e">
        <f ca="1">IF(D60=0,1000000,IF(SUM(D59:D60)=2,L59,_xll.RiskLognorm(20,15)+$B60))</f>
        <v>#NAME?</v>
      </c>
      <c r="M60" s="12" t="e">
        <f ca="1">IF(E60=0,1000000,IF(SUM(E59:E60)=2,M59,_xll.RiskLognorm(20,15)+$B60))</f>
        <v>#NAME?</v>
      </c>
      <c r="N60" s="42" t="e">
        <f ca="1">IF(F60=0,1000000,IF(SUM(F59:F60)=2,N59,_xll.RiskLognorm(20,15)+$B60))</f>
        <v>#NAME?</v>
      </c>
      <c r="O60" s="41" t="e">
        <f ca="1">IF(OR(C60=1,$S60=1),1000000,_xll.RiskExpon(G60)+$B60)</f>
        <v>#NAME?</v>
      </c>
      <c r="P60" s="12" t="e">
        <f ca="1">IF(OR(D60=1,$S60=1),1000000,_xll.RiskExpon(H60)+$B60)</f>
        <v>#NAME?</v>
      </c>
      <c r="Q60" s="12" t="e">
        <f ca="1">IF(OR(E60=1,$S60=1),1000000,_xll.RiskExpon(I60)+$B60)</f>
        <v>#NAME?</v>
      </c>
      <c r="R60" s="14" t="e">
        <f ca="1">IF(OR(F60=1,$S60=1),1000000,_xll.RiskExpon(J60)+$B60)</f>
        <v>#NAME?</v>
      </c>
      <c r="S60" s="32" t="e">
        <f t="shared" ca="1" si="8"/>
        <v>#NAME?</v>
      </c>
      <c r="T60" s="6" t="e">
        <f t="shared" ca="1" si="9"/>
        <v>#NAME?</v>
      </c>
      <c r="U60" s="61" t="e">
        <f ca="1">IF(AND(SUM($S$18:S59)=0,S60=1),B60,0)</f>
        <v>#NAME?</v>
      </c>
    </row>
    <row r="61" spans="2:21" x14ac:dyDescent="0.25">
      <c r="B61" s="13" t="e">
        <f t="shared" ca="1" si="11"/>
        <v>#NAME?</v>
      </c>
      <c r="C61" s="32" t="e">
        <f t="shared" ca="1" si="16"/>
        <v>#NAME?</v>
      </c>
      <c r="D61" s="6" t="e">
        <f t="shared" ca="1" si="17"/>
        <v>#NAME?</v>
      </c>
      <c r="E61" s="7" t="e">
        <f t="shared" ca="1" si="18"/>
        <v>#NAME?</v>
      </c>
      <c r="F61" s="21" t="e">
        <f t="shared" ca="1" si="19"/>
        <v>#NAME?</v>
      </c>
      <c r="G61" s="48" t="e">
        <f t="shared" ca="1" si="12"/>
        <v>#NAME?</v>
      </c>
      <c r="H61" s="36" t="e">
        <f t="shared" ca="1" si="13"/>
        <v>#NAME?</v>
      </c>
      <c r="I61" s="36" t="e">
        <f t="shared" ca="1" si="14"/>
        <v>#NAME?</v>
      </c>
      <c r="J61" s="49" t="e">
        <f t="shared" ca="1" si="15"/>
        <v>#NAME?</v>
      </c>
      <c r="K61" s="41" t="e">
        <f ca="1">IF(C61=0,1000000,IF(SUM(C60:C61)=2,K60,_xll.RiskLognorm(20,15)+$B61))</f>
        <v>#NAME?</v>
      </c>
      <c r="L61" s="12" t="e">
        <f ca="1">IF(D61=0,1000000,IF(SUM(D60:D61)=2,L60,_xll.RiskLognorm(20,15)+$B61))</f>
        <v>#NAME?</v>
      </c>
      <c r="M61" s="12" t="e">
        <f ca="1">IF(E61=0,1000000,IF(SUM(E60:E61)=2,M60,_xll.RiskLognorm(20,15)+$B61))</f>
        <v>#NAME?</v>
      </c>
      <c r="N61" s="42" t="e">
        <f ca="1">IF(F61=0,1000000,IF(SUM(F60:F61)=2,N60,_xll.RiskLognorm(20,15)+$B61))</f>
        <v>#NAME?</v>
      </c>
      <c r="O61" s="41" t="e">
        <f ca="1">IF(OR(C61=1,$S61=1),1000000,_xll.RiskExpon(G61)+$B61)</f>
        <v>#NAME?</v>
      </c>
      <c r="P61" s="12" t="e">
        <f ca="1">IF(OR(D61=1,$S61=1),1000000,_xll.RiskExpon(H61)+$B61)</f>
        <v>#NAME?</v>
      </c>
      <c r="Q61" s="12" t="e">
        <f ca="1">IF(OR(E61=1,$S61=1),1000000,_xll.RiskExpon(I61)+$B61)</f>
        <v>#NAME?</v>
      </c>
      <c r="R61" s="14" t="e">
        <f ca="1">IF(OR(F61=1,$S61=1),1000000,_xll.RiskExpon(J61)+$B61)</f>
        <v>#NAME?</v>
      </c>
      <c r="S61" s="32" t="e">
        <f t="shared" ca="1" si="8"/>
        <v>#NAME?</v>
      </c>
      <c r="T61" s="6" t="e">
        <f t="shared" ca="1" si="9"/>
        <v>#NAME?</v>
      </c>
      <c r="U61" s="61" t="e">
        <f ca="1">IF(AND(SUM($S$18:S60)=0,S61=1),B61,0)</f>
        <v>#NAME?</v>
      </c>
    </row>
    <row r="62" spans="2:21" x14ac:dyDescent="0.25">
      <c r="B62" s="13" t="e">
        <f t="shared" ca="1" si="11"/>
        <v>#NAME?</v>
      </c>
      <c r="C62" s="32" t="e">
        <f t="shared" ca="1" si="16"/>
        <v>#NAME?</v>
      </c>
      <c r="D62" s="6" t="e">
        <f t="shared" ca="1" si="17"/>
        <v>#NAME?</v>
      </c>
      <c r="E62" s="7" t="e">
        <f t="shared" ca="1" si="18"/>
        <v>#NAME?</v>
      </c>
      <c r="F62" s="21" t="e">
        <f t="shared" ca="1" si="19"/>
        <v>#NAME?</v>
      </c>
      <c r="G62" s="48" t="e">
        <f t="shared" ca="1" si="12"/>
        <v>#NAME?</v>
      </c>
      <c r="H62" s="36" t="e">
        <f t="shared" ca="1" si="13"/>
        <v>#NAME?</v>
      </c>
      <c r="I62" s="36" t="e">
        <f t="shared" ca="1" si="14"/>
        <v>#NAME?</v>
      </c>
      <c r="J62" s="49" t="e">
        <f t="shared" ca="1" si="15"/>
        <v>#NAME?</v>
      </c>
      <c r="K62" s="41" t="e">
        <f ca="1">IF(C62=0,1000000,IF(SUM(C61:C62)=2,K61,_xll.RiskLognorm(20,15)+$B62))</f>
        <v>#NAME?</v>
      </c>
      <c r="L62" s="12" t="e">
        <f ca="1">IF(D62=0,1000000,IF(SUM(D61:D62)=2,L61,_xll.RiskLognorm(20,15)+$B62))</f>
        <v>#NAME?</v>
      </c>
      <c r="M62" s="12" t="e">
        <f ca="1">IF(E62=0,1000000,IF(SUM(E61:E62)=2,M61,_xll.RiskLognorm(20,15)+$B62))</f>
        <v>#NAME?</v>
      </c>
      <c r="N62" s="42" t="e">
        <f ca="1">IF(F62=0,1000000,IF(SUM(F61:F62)=2,N61,_xll.RiskLognorm(20,15)+$B62))</f>
        <v>#NAME?</v>
      </c>
      <c r="O62" s="41" t="e">
        <f ca="1">IF(OR(C62=1,$S62=1),1000000,_xll.RiskExpon(G62)+$B62)</f>
        <v>#NAME?</v>
      </c>
      <c r="P62" s="12" t="e">
        <f ca="1">IF(OR(D62=1,$S62=1),1000000,_xll.RiskExpon(H62)+$B62)</f>
        <v>#NAME?</v>
      </c>
      <c r="Q62" s="12" t="e">
        <f ca="1">IF(OR(E62=1,$S62=1),1000000,_xll.RiskExpon(I62)+$B62)</f>
        <v>#NAME?</v>
      </c>
      <c r="R62" s="14" t="e">
        <f ca="1">IF(OR(F62=1,$S62=1),1000000,_xll.RiskExpon(J62)+$B62)</f>
        <v>#NAME?</v>
      </c>
      <c r="S62" s="32" t="e">
        <f t="shared" ca="1" si="8"/>
        <v>#NAME?</v>
      </c>
      <c r="T62" s="6" t="e">
        <f t="shared" ca="1" si="9"/>
        <v>#NAME?</v>
      </c>
      <c r="U62" s="61" t="e">
        <f ca="1">IF(AND(SUM($S$18:S61)=0,S62=1),B62,0)</f>
        <v>#NAME?</v>
      </c>
    </row>
    <row r="63" spans="2:21" x14ac:dyDescent="0.25">
      <c r="B63" s="13" t="e">
        <f t="shared" ca="1" si="11"/>
        <v>#NAME?</v>
      </c>
      <c r="C63" s="32" t="e">
        <f t="shared" ca="1" si="16"/>
        <v>#NAME?</v>
      </c>
      <c r="D63" s="6" t="e">
        <f t="shared" ca="1" si="17"/>
        <v>#NAME?</v>
      </c>
      <c r="E63" s="7" t="e">
        <f t="shared" ca="1" si="18"/>
        <v>#NAME?</v>
      </c>
      <c r="F63" s="21" t="e">
        <f t="shared" ca="1" si="19"/>
        <v>#NAME?</v>
      </c>
      <c r="G63" s="48" t="e">
        <f t="shared" ca="1" si="12"/>
        <v>#NAME?</v>
      </c>
      <c r="H63" s="36" t="e">
        <f t="shared" ca="1" si="13"/>
        <v>#NAME?</v>
      </c>
      <c r="I63" s="36" t="e">
        <f t="shared" ca="1" si="14"/>
        <v>#NAME?</v>
      </c>
      <c r="J63" s="49" t="e">
        <f t="shared" ca="1" si="15"/>
        <v>#NAME?</v>
      </c>
      <c r="K63" s="41" t="e">
        <f ca="1">IF(C63=0,1000000,IF(SUM(C62:C63)=2,K62,_xll.RiskLognorm(20,15)+$B63))</f>
        <v>#NAME?</v>
      </c>
      <c r="L63" s="12" t="e">
        <f ca="1">IF(D63=0,1000000,IF(SUM(D62:D63)=2,L62,_xll.RiskLognorm(20,15)+$B63))</f>
        <v>#NAME?</v>
      </c>
      <c r="M63" s="12" t="e">
        <f ca="1">IF(E63=0,1000000,IF(SUM(E62:E63)=2,M62,_xll.RiskLognorm(20,15)+$B63))</f>
        <v>#NAME?</v>
      </c>
      <c r="N63" s="42" t="e">
        <f ca="1">IF(F63=0,1000000,IF(SUM(F62:F63)=2,N62,_xll.RiskLognorm(20,15)+$B63))</f>
        <v>#NAME?</v>
      </c>
      <c r="O63" s="41" t="e">
        <f ca="1">IF(OR(C63=1,$S63=1),1000000,_xll.RiskExpon(G63)+$B63)</f>
        <v>#NAME?</v>
      </c>
      <c r="P63" s="12" t="e">
        <f ca="1">IF(OR(D63=1,$S63=1),1000000,_xll.RiskExpon(H63)+$B63)</f>
        <v>#NAME?</v>
      </c>
      <c r="Q63" s="12" t="e">
        <f ca="1">IF(OR(E63=1,$S63=1),1000000,_xll.RiskExpon(I63)+$B63)</f>
        <v>#NAME?</v>
      </c>
      <c r="R63" s="14" t="e">
        <f ca="1">IF(OR(F63=1,$S63=1),1000000,_xll.RiskExpon(J63)+$B63)</f>
        <v>#NAME?</v>
      </c>
      <c r="S63" s="32" t="e">
        <f t="shared" ca="1" si="8"/>
        <v>#NAME?</v>
      </c>
      <c r="T63" s="6" t="e">
        <f t="shared" ca="1" si="9"/>
        <v>#NAME?</v>
      </c>
      <c r="U63" s="61" t="e">
        <f ca="1">IF(AND(SUM($S$18:S62)=0,S63=1),B63,0)</f>
        <v>#NAME?</v>
      </c>
    </row>
    <row r="64" spans="2:21" x14ac:dyDescent="0.25">
      <c r="B64" s="13" t="e">
        <f t="shared" ca="1" si="11"/>
        <v>#NAME?</v>
      </c>
      <c r="C64" s="32" t="e">
        <f t="shared" ca="1" si="16"/>
        <v>#NAME?</v>
      </c>
      <c r="D64" s="6" t="e">
        <f t="shared" ca="1" si="17"/>
        <v>#NAME?</v>
      </c>
      <c r="E64" s="7" t="e">
        <f t="shared" ca="1" si="18"/>
        <v>#NAME?</v>
      </c>
      <c r="F64" s="21" t="e">
        <f t="shared" ca="1" si="19"/>
        <v>#NAME?</v>
      </c>
      <c r="G64" s="48" t="e">
        <f t="shared" ca="1" si="12"/>
        <v>#NAME?</v>
      </c>
      <c r="H64" s="36" t="e">
        <f t="shared" ca="1" si="13"/>
        <v>#NAME?</v>
      </c>
      <c r="I64" s="36" t="e">
        <f t="shared" ca="1" si="14"/>
        <v>#NAME?</v>
      </c>
      <c r="J64" s="49" t="e">
        <f t="shared" ca="1" si="15"/>
        <v>#NAME?</v>
      </c>
      <c r="K64" s="41" t="e">
        <f ca="1">IF(C64=0,1000000,IF(SUM(C63:C64)=2,K63,_xll.RiskLognorm(20,15)+$B64))</f>
        <v>#NAME?</v>
      </c>
      <c r="L64" s="12" t="e">
        <f ca="1">IF(D64=0,1000000,IF(SUM(D63:D64)=2,L63,_xll.RiskLognorm(20,15)+$B64))</f>
        <v>#NAME?</v>
      </c>
      <c r="M64" s="12" t="e">
        <f ca="1">IF(E64=0,1000000,IF(SUM(E63:E64)=2,M63,_xll.RiskLognorm(20,15)+$B64))</f>
        <v>#NAME?</v>
      </c>
      <c r="N64" s="42" t="e">
        <f ca="1">IF(F64=0,1000000,IF(SUM(F63:F64)=2,N63,_xll.RiskLognorm(20,15)+$B64))</f>
        <v>#NAME?</v>
      </c>
      <c r="O64" s="41" t="e">
        <f ca="1">IF(OR(C64=1,$S64=1),1000000,_xll.RiskExpon(G64)+$B64)</f>
        <v>#NAME?</v>
      </c>
      <c r="P64" s="12" t="e">
        <f ca="1">IF(OR(D64=1,$S64=1),1000000,_xll.RiskExpon(H64)+$B64)</f>
        <v>#NAME?</v>
      </c>
      <c r="Q64" s="12" t="e">
        <f ca="1">IF(OR(E64=1,$S64=1),1000000,_xll.RiskExpon(I64)+$B64)</f>
        <v>#NAME?</v>
      </c>
      <c r="R64" s="14" t="e">
        <f ca="1">IF(OR(F64=1,$S64=1),1000000,_xll.RiskExpon(J64)+$B64)</f>
        <v>#NAME?</v>
      </c>
      <c r="S64" s="32" t="e">
        <f t="shared" ca="1" si="8"/>
        <v>#NAME?</v>
      </c>
      <c r="T64" s="6" t="e">
        <f t="shared" ca="1" si="9"/>
        <v>#NAME?</v>
      </c>
      <c r="U64" s="61" t="e">
        <f ca="1">IF(AND(SUM($S$18:S63)=0,S64=1),B64,0)</f>
        <v>#NAME?</v>
      </c>
    </row>
    <row r="65" spans="2:21" x14ac:dyDescent="0.25">
      <c r="B65" s="13" t="e">
        <f t="shared" ca="1" si="11"/>
        <v>#NAME?</v>
      </c>
      <c r="C65" s="32" t="e">
        <f t="shared" ca="1" si="16"/>
        <v>#NAME?</v>
      </c>
      <c r="D65" s="6" t="e">
        <f t="shared" ca="1" si="17"/>
        <v>#NAME?</v>
      </c>
      <c r="E65" s="7" t="e">
        <f t="shared" ca="1" si="18"/>
        <v>#NAME?</v>
      </c>
      <c r="F65" s="21" t="e">
        <f t="shared" ca="1" si="19"/>
        <v>#NAME?</v>
      </c>
      <c r="G65" s="48" t="e">
        <f t="shared" ca="1" si="12"/>
        <v>#NAME?</v>
      </c>
      <c r="H65" s="36" t="e">
        <f t="shared" ca="1" si="13"/>
        <v>#NAME?</v>
      </c>
      <c r="I65" s="36" t="e">
        <f t="shared" ca="1" si="14"/>
        <v>#NAME?</v>
      </c>
      <c r="J65" s="49" t="e">
        <f t="shared" ca="1" si="15"/>
        <v>#NAME?</v>
      </c>
      <c r="K65" s="41" t="e">
        <f ca="1">IF(C65=0,1000000,IF(SUM(C64:C65)=2,K64,_xll.RiskLognorm(20,15)+$B65))</f>
        <v>#NAME?</v>
      </c>
      <c r="L65" s="12" t="e">
        <f ca="1">IF(D65=0,1000000,IF(SUM(D64:D65)=2,L64,_xll.RiskLognorm(20,15)+$B65))</f>
        <v>#NAME?</v>
      </c>
      <c r="M65" s="12" t="e">
        <f ca="1">IF(E65=0,1000000,IF(SUM(E64:E65)=2,M64,_xll.RiskLognorm(20,15)+$B65))</f>
        <v>#NAME?</v>
      </c>
      <c r="N65" s="42" t="e">
        <f ca="1">IF(F65=0,1000000,IF(SUM(F64:F65)=2,N64,_xll.RiskLognorm(20,15)+$B65))</f>
        <v>#NAME?</v>
      </c>
      <c r="O65" s="41" t="e">
        <f ca="1">IF(OR(C65=1,$S65=1),1000000,_xll.RiskExpon(G65)+$B65)</f>
        <v>#NAME?</v>
      </c>
      <c r="P65" s="12" t="e">
        <f ca="1">IF(OR(D65=1,$S65=1),1000000,_xll.RiskExpon(H65)+$B65)</f>
        <v>#NAME?</v>
      </c>
      <c r="Q65" s="12" t="e">
        <f ca="1">IF(OR(E65=1,$S65=1),1000000,_xll.RiskExpon(I65)+$B65)</f>
        <v>#NAME?</v>
      </c>
      <c r="R65" s="14" t="e">
        <f ca="1">IF(OR(F65=1,$S65=1),1000000,_xll.RiskExpon(J65)+$B65)</f>
        <v>#NAME?</v>
      </c>
      <c r="S65" s="32" t="e">
        <f t="shared" ca="1" si="8"/>
        <v>#NAME?</v>
      </c>
      <c r="T65" s="6" t="e">
        <f t="shared" ca="1" si="9"/>
        <v>#NAME?</v>
      </c>
      <c r="U65" s="61" t="e">
        <f ca="1">IF(AND(SUM($S$18:S64)=0,S65=1),B65,0)</f>
        <v>#NAME?</v>
      </c>
    </row>
    <row r="66" spans="2:21" x14ac:dyDescent="0.25">
      <c r="B66" s="13" t="e">
        <f t="shared" ca="1" si="11"/>
        <v>#NAME?</v>
      </c>
      <c r="C66" s="32" t="e">
        <f t="shared" ca="1" si="16"/>
        <v>#NAME?</v>
      </c>
      <c r="D66" s="6" t="e">
        <f t="shared" ca="1" si="17"/>
        <v>#NAME?</v>
      </c>
      <c r="E66" s="7" t="e">
        <f t="shared" ca="1" si="18"/>
        <v>#NAME?</v>
      </c>
      <c r="F66" s="21" t="e">
        <f t="shared" ca="1" si="19"/>
        <v>#NAME?</v>
      </c>
      <c r="G66" s="48" t="e">
        <f t="shared" ca="1" si="12"/>
        <v>#NAME?</v>
      </c>
      <c r="H66" s="36" t="e">
        <f t="shared" ca="1" si="13"/>
        <v>#NAME?</v>
      </c>
      <c r="I66" s="36" t="e">
        <f t="shared" ca="1" si="14"/>
        <v>#NAME?</v>
      </c>
      <c r="J66" s="49" t="e">
        <f t="shared" ca="1" si="15"/>
        <v>#NAME?</v>
      </c>
      <c r="K66" s="41" t="e">
        <f ca="1">IF(C66=0,1000000,IF(SUM(C65:C66)=2,K65,_xll.RiskLognorm(20,15)+$B66))</f>
        <v>#NAME?</v>
      </c>
      <c r="L66" s="12" t="e">
        <f ca="1">IF(D66=0,1000000,IF(SUM(D65:D66)=2,L65,_xll.RiskLognorm(20,15)+$B66))</f>
        <v>#NAME?</v>
      </c>
      <c r="M66" s="12" t="e">
        <f ca="1">IF(E66=0,1000000,IF(SUM(E65:E66)=2,M65,_xll.RiskLognorm(20,15)+$B66))</f>
        <v>#NAME?</v>
      </c>
      <c r="N66" s="42" t="e">
        <f ca="1">IF(F66=0,1000000,IF(SUM(F65:F66)=2,N65,_xll.RiskLognorm(20,15)+$B66))</f>
        <v>#NAME?</v>
      </c>
      <c r="O66" s="41" t="e">
        <f ca="1">IF(OR(C66=1,$S66=1),1000000,_xll.RiskExpon(G66)+$B66)</f>
        <v>#NAME?</v>
      </c>
      <c r="P66" s="12" t="e">
        <f ca="1">IF(OR(D66=1,$S66=1),1000000,_xll.RiskExpon(H66)+$B66)</f>
        <v>#NAME?</v>
      </c>
      <c r="Q66" s="12" t="e">
        <f ca="1">IF(OR(E66=1,$S66=1),1000000,_xll.RiskExpon(I66)+$B66)</f>
        <v>#NAME?</v>
      </c>
      <c r="R66" s="14" t="e">
        <f ca="1">IF(OR(F66=1,$S66=1),1000000,_xll.RiskExpon(J66)+$B66)</f>
        <v>#NAME?</v>
      </c>
      <c r="S66" s="32" t="e">
        <f t="shared" ca="1" si="8"/>
        <v>#NAME?</v>
      </c>
      <c r="T66" s="6" t="e">
        <f t="shared" ca="1" si="9"/>
        <v>#NAME?</v>
      </c>
      <c r="U66" s="61" t="e">
        <f ca="1">IF(AND(SUM($S$18:S65)=0,S66=1),B66,0)</f>
        <v>#NAME?</v>
      </c>
    </row>
    <row r="67" spans="2:21" x14ac:dyDescent="0.25">
      <c r="B67" s="13" t="e">
        <f t="shared" ca="1" si="11"/>
        <v>#NAME?</v>
      </c>
      <c r="C67" s="32" t="e">
        <f t="shared" ca="1" si="16"/>
        <v>#NAME?</v>
      </c>
      <c r="D67" s="6" t="e">
        <f t="shared" ca="1" si="17"/>
        <v>#NAME?</v>
      </c>
      <c r="E67" s="7" t="e">
        <f t="shared" ca="1" si="18"/>
        <v>#NAME?</v>
      </c>
      <c r="F67" s="21" t="e">
        <f t="shared" ca="1" si="19"/>
        <v>#NAME?</v>
      </c>
      <c r="G67" s="48" t="e">
        <f t="shared" ca="1" si="12"/>
        <v>#NAME?</v>
      </c>
      <c r="H67" s="36" t="e">
        <f t="shared" ca="1" si="13"/>
        <v>#NAME?</v>
      </c>
      <c r="I67" s="36" t="e">
        <f t="shared" ca="1" si="14"/>
        <v>#NAME?</v>
      </c>
      <c r="J67" s="49" t="e">
        <f t="shared" ca="1" si="15"/>
        <v>#NAME?</v>
      </c>
      <c r="K67" s="41" t="e">
        <f ca="1">IF(C67=0,1000000,IF(SUM(C66:C67)=2,K66,_xll.RiskLognorm(20,15)+$B67))</f>
        <v>#NAME?</v>
      </c>
      <c r="L67" s="12" t="e">
        <f ca="1">IF(D67=0,1000000,IF(SUM(D66:D67)=2,L66,_xll.RiskLognorm(20,15)+$B67))</f>
        <v>#NAME?</v>
      </c>
      <c r="M67" s="12" t="e">
        <f ca="1">IF(E67=0,1000000,IF(SUM(E66:E67)=2,M66,_xll.RiskLognorm(20,15)+$B67))</f>
        <v>#NAME?</v>
      </c>
      <c r="N67" s="42" t="e">
        <f ca="1">IF(F67=0,1000000,IF(SUM(F66:F67)=2,N66,_xll.RiskLognorm(20,15)+$B67))</f>
        <v>#NAME?</v>
      </c>
      <c r="O67" s="41" t="e">
        <f ca="1">IF(OR(C67=1,$S67=1),1000000,_xll.RiskExpon(G67)+$B67)</f>
        <v>#NAME?</v>
      </c>
      <c r="P67" s="12" t="e">
        <f ca="1">IF(OR(D67=1,$S67=1),1000000,_xll.RiskExpon(H67)+$B67)</f>
        <v>#NAME?</v>
      </c>
      <c r="Q67" s="12" t="e">
        <f ca="1">IF(OR(E67=1,$S67=1),1000000,_xll.RiskExpon(I67)+$B67)</f>
        <v>#NAME?</v>
      </c>
      <c r="R67" s="14" t="e">
        <f ca="1">IF(OR(F67=1,$S67=1),1000000,_xll.RiskExpon(J67)+$B67)</f>
        <v>#NAME?</v>
      </c>
      <c r="S67" s="32" t="e">
        <f t="shared" ca="1" si="8"/>
        <v>#NAME?</v>
      </c>
      <c r="T67" s="6" t="e">
        <f t="shared" ca="1" si="9"/>
        <v>#NAME?</v>
      </c>
      <c r="U67" s="61" t="e">
        <f ca="1">IF(AND(SUM($S$18:S66)=0,S67=1),B67,0)</f>
        <v>#NAME?</v>
      </c>
    </row>
    <row r="68" spans="2:21" x14ac:dyDescent="0.25">
      <c r="B68" s="13" t="e">
        <f t="shared" ca="1" si="11"/>
        <v>#NAME?</v>
      </c>
      <c r="C68" s="32" t="e">
        <f t="shared" ca="1" si="16"/>
        <v>#NAME?</v>
      </c>
      <c r="D68" s="6" t="e">
        <f t="shared" ca="1" si="17"/>
        <v>#NAME?</v>
      </c>
      <c r="E68" s="7" t="e">
        <f t="shared" ca="1" si="18"/>
        <v>#NAME?</v>
      </c>
      <c r="F68" s="21" t="e">
        <f t="shared" ca="1" si="19"/>
        <v>#NAME?</v>
      </c>
      <c r="G68" s="48" t="e">
        <f t="shared" ca="1" si="12"/>
        <v>#NAME?</v>
      </c>
      <c r="H68" s="36" t="e">
        <f t="shared" ca="1" si="13"/>
        <v>#NAME?</v>
      </c>
      <c r="I68" s="36" t="e">
        <f t="shared" ca="1" si="14"/>
        <v>#NAME?</v>
      </c>
      <c r="J68" s="49" t="e">
        <f t="shared" ca="1" si="15"/>
        <v>#NAME?</v>
      </c>
      <c r="K68" s="41" t="e">
        <f ca="1">IF(C68=0,1000000,IF(SUM(C67:C68)=2,K67,_xll.RiskLognorm(20,15)+$B68))</f>
        <v>#NAME?</v>
      </c>
      <c r="L68" s="12" t="e">
        <f ca="1">IF(D68=0,1000000,IF(SUM(D67:D68)=2,L67,_xll.RiskLognorm(20,15)+$B68))</f>
        <v>#NAME?</v>
      </c>
      <c r="M68" s="12" t="e">
        <f ca="1">IF(E68=0,1000000,IF(SUM(E67:E68)=2,M67,_xll.RiskLognorm(20,15)+$B68))</f>
        <v>#NAME?</v>
      </c>
      <c r="N68" s="42" t="e">
        <f ca="1">IF(F68=0,1000000,IF(SUM(F67:F68)=2,N67,_xll.RiskLognorm(20,15)+$B68))</f>
        <v>#NAME?</v>
      </c>
      <c r="O68" s="41" t="e">
        <f ca="1">IF(OR(C68=1,$S68=1),1000000,_xll.RiskExpon(G68)+$B68)</f>
        <v>#NAME?</v>
      </c>
      <c r="P68" s="12" t="e">
        <f ca="1">IF(OR(D68=1,$S68=1),1000000,_xll.RiskExpon(H68)+$B68)</f>
        <v>#NAME?</v>
      </c>
      <c r="Q68" s="12" t="e">
        <f ca="1">IF(OR(E68=1,$S68=1),1000000,_xll.RiskExpon(I68)+$B68)</f>
        <v>#NAME?</v>
      </c>
      <c r="R68" s="14" t="e">
        <f ca="1">IF(OR(F68=1,$S68=1),1000000,_xll.RiskExpon(J68)+$B68)</f>
        <v>#NAME?</v>
      </c>
      <c r="S68" s="32" t="e">
        <f t="shared" ca="1" si="8"/>
        <v>#NAME?</v>
      </c>
      <c r="T68" s="6" t="e">
        <f t="shared" ca="1" si="9"/>
        <v>#NAME?</v>
      </c>
      <c r="U68" s="61" t="e">
        <f ca="1">IF(AND(SUM($S$18:S67)=0,S68=1),B68,0)</f>
        <v>#NAME?</v>
      </c>
    </row>
    <row r="69" spans="2:21" x14ac:dyDescent="0.25">
      <c r="B69" s="13" t="e">
        <f t="shared" ca="1" si="11"/>
        <v>#NAME?</v>
      </c>
      <c r="C69" s="32" t="e">
        <f t="shared" ca="1" si="16"/>
        <v>#NAME?</v>
      </c>
      <c r="D69" s="6" t="e">
        <f t="shared" ca="1" si="17"/>
        <v>#NAME?</v>
      </c>
      <c r="E69" s="7" t="e">
        <f t="shared" ca="1" si="18"/>
        <v>#NAME?</v>
      </c>
      <c r="F69" s="21" t="e">
        <f t="shared" ca="1" si="19"/>
        <v>#NAME?</v>
      </c>
      <c r="G69" s="48" t="e">
        <f t="shared" ca="1" si="12"/>
        <v>#NAME?</v>
      </c>
      <c r="H69" s="36" t="e">
        <f t="shared" ca="1" si="13"/>
        <v>#NAME?</v>
      </c>
      <c r="I69" s="36" t="e">
        <f t="shared" ca="1" si="14"/>
        <v>#NAME?</v>
      </c>
      <c r="J69" s="49" t="e">
        <f t="shared" ca="1" si="15"/>
        <v>#NAME?</v>
      </c>
      <c r="K69" s="41" t="e">
        <f ca="1">IF(C69=0,1000000,IF(SUM(C68:C69)=2,K68,_xll.RiskLognorm(20,15)+$B69))</f>
        <v>#NAME?</v>
      </c>
      <c r="L69" s="12" t="e">
        <f ca="1">IF(D69=0,1000000,IF(SUM(D68:D69)=2,L68,_xll.RiskLognorm(20,15)+$B69))</f>
        <v>#NAME?</v>
      </c>
      <c r="M69" s="12" t="e">
        <f ca="1">IF(E69=0,1000000,IF(SUM(E68:E69)=2,M68,_xll.RiskLognorm(20,15)+$B69))</f>
        <v>#NAME?</v>
      </c>
      <c r="N69" s="42" t="e">
        <f ca="1">IF(F69=0,1000000,IF(SUM(F68:F69)=2,N68,_xll.RiskLognorm(20,15)+$B69))</f>
        <v>#NAME?</v>
      </c>
      <c r="O69" s="41" t="e">
        <f ca="1">IF(OR(C69=1,$S69=1),1000000,_xll.RiskExpon(G69)+$B69)</f>
        <v>#NAME?</v>
      </c>
      <c r="P69" s="12" t="e">
        <f ca="1">IF(OR(D69=1,$S69=1),1000000,_xll.RiskExpon(H69)+$B69)</f>
        <v>#NAME?</v>
      </c>
      <c r="Q69" s="12" t="e">
        <f ca="1">IF(OR(E69=1,$S69=1),1000000,_xll.RiskExpon(I69)+$B69)</f>
        <v>#NAME?</v>
      </c>
      <c r="R69" s="14" t="e">
        <f ca="1">IF(OR(F69=1,$S69=1),1000000,_xll.RiskExpon(J69)+$B69)</f>
        <v>#NAME?</v>
      </c>
      <c r="S69" s="32" t="e">
        <f t="shared" ca="1" si="8"/>
        <v>#NAME?</v>
      </c>
      <c r="T69" s="6" t="e">
        <f t="shared" ca="1" si="9"/>
        <v>#NAME?</v>
      </c>
      <c r="U69" s="61" t="e">
        <f ca="1">IF(AND(SUM($S$18:S68)=0,S69=1),B69,0)</f>
        <v>#NAME?</v>
      </c>
    </row>
    <row r="70" spans="2:21" x14ac:dyDescent="0.25">
      <c r="B70" s="13" t="e">
        <f t="shared" ca="1" si="11"/>
        <v>#NAME?</v>
      </c>
      <c r="C70" s="32" t="e">
        <f t="shared" ca="1" si="16"/>
        <v>#NAME?</v>
      </c>
      <c r="D70" s="6" t="e">
        <f t="shared" ca="1" si="17"/>
        <v>#NAME?</v>
      </c>
      <c r="E70" s="7" t="e">
        <f t="shared" ca="1" si="18"/>
        <v>#NAME?</v>
      </c>
      <c r="F70" s="21" t="e">
        <f t="shared" ca="1" si="19"/>
        <v>#NAME?</v>
      </c>
      <c r="G70" s="48" t="e">
        <f t="shared" ca="1" si="12"/>
        <v>#NAME?</v>
      </c>
      <c r="H70" s="36" t="e">
        <f t="shared" ca="1" si="13"/>
        <v>#NAME?</v>
      </c>
      <c r="I70" s="36" t="e">
        <f t="shared" ca="1" si="14"/>
        <v>#NAME?</v>
      </c>
      <c r="J70" s="49" t="e">
        <f t="shared" ca="1" si="15"/>
        <v>#NAME?</v>
      </c>
      <c r="K70" s="41" t="e">
        <f ca="1">IF(C70=0,1000000,IF(SUM(C69:C70)=2,K69,_xll.RiskLognorm(20,15)+$B70))</f>
        <v>#NAME?</v>
      </c>
      <c r="L70" s="12" t="e">
        <f ca="1">IF(D70=0,1000000,IF(SUM(D69:D70)=2,L69,_xll.RiskLognorm(20,15)+$B70))</f>
        <v>#NAME?</v>
      </c>
      <c r="M70" s="12" t="e">
        <f ca="1">IF(E70=0,1000000,IF(SUM(E69:E70)=2,M69,_xll.RiskLognorm(20,15)+$B70))</f>
        <v>#NAME?</v>
      </c>
      <c r="N70" s="42" t="e">
        <f ca="1">IF(F70=0,1000000,IF(SUM(F69:F70)=2,N69,_xll.RiskLognorm(20,15)+$B70))</f>
        <v>#NAME?</v>
      </c>
      <c r="O70" s="41" t="e">
        <f ca="1">IF(OR(C70=1,$S70=1),1000000,_xll.RiskExpon(G70)+$B70)</f>
        <v>#NAME?</v>
      </c>
      <c r="P70" s="12" t="e">
        <f ca="1">IF(OR(D70=1,$S70=1),1000000,_xll.RiskExpon(H70)+$B70)</f>
        <v>#NAME?</v>
      </c>
      <c r="Q70" s="12" t="e">
        <f ca="1">IF(OR(E70=1,$S70=1),1000000,_xll.RiskExpon(I70)+$B70)</f>
        <v>#NAME?</v>
      </c>
      <c r="R70" s="14" t="e">
        <f ca="1">IF(OR(F70=1,$S70=1),1000000,_xll.RiskExpon(J70)+$B70)</f>
        <v>#NAME?</v>
      </c>
      <c r="S70" s="32" t="e">
        <f t="shared" ca="1" si="8"/>
        <v>#NAME?</v>
      </c>
      <c r="T70" s="6" t="e">
        <f t="shared" ca="1" si="9"/>
        <v>#NAME?</v>
      </c>
      <c r="U70" s="61" t="e">
        <f ca="1">IF(AND(SUM($S$18:S69)=0,S70=1),B70,0)</f>
        <v>#NAME?</v>
      </c>
    </row>
    <row r="71" spans="2:21" x14ac:dyDescent="0.25">
      <c r="B71" s="13" t="e">
        <f t="shared" ca="1" si="11"/>
        <v>#NAME?</v>
      </c>
      <c r="C71" s="32" t="e">
        <f t="shared" ca="1" si="16"/>
        <v>#NAME?</v>
      </c>
      <c r="D71" s="6" t="e">
        <f t="shared" ca="1" si="17"/>
        <v>#NAME?</v>
      </c>
      <c r="E71" s="7" t="e">
        <f t="shared" ca="1" si="18"/>
        <v>#NAME?</v>
      </c>
      <c r="F71" s="21" t="e">
        <f t="shared" ca="1" si="19"/>
        <v>#NAME?</v>
      </c>
      <c r="G71" s="48" t="e">
        <f t="shared" ca="1" si="12"/>
        <v>#NAME?</v>
      </c>
      <c r="H71" s="36" t="e">
        <f t="shared" ca="1" si="13"/>
        <v>#NAME?</v>
      </c>
      <c r="I71" s="36" t="e">
        <f t="shared" ca="1" si="14"/>
        <v>#NAME?</v>
      </c>
      <c r="J71" s="49" t="e">
        <f t="shared" ca="1" si="15"/>
        <v>#NAME?</v>
      </c>
      <c r="K71" s="41" t="e">
        <f ca="1">IF(C71=0,1000000,IF(SUM(C70:C71)=2,K70,_xll.RiskLognorm(20,15)+$B71))</f>
        <v>#NAME?</v>
      </c>
      <c r="L71" s="12" t="e">
        <f ca="1">IF(D71=0,1000000,IF(SUM(D70:D71)=2,L70,_xll.RiskLognorm(20,15)+$B71))</f>
        <v>#NAME?</v>
      </c>
      <c r="M71" s="12" t="e">
        <f ca="1">IF(E71=0,1000000,IF(SUM(E70:E71)=2,M70,_xll.RiskLognorm(20,15)+$B71))</f>
        <v>#NAME?</v>
      </c>
      <c r="N71" s="42" t="e">
        <f ca="1">IF(F71=0,1000000,IF(SUM(F70:F71)=2,N70,_xll.RiskLognorm(20,15)+$B71))</f>
        <v>#NAME?</v>
      </c>
      <c r="O71" s="41" t="e">
        <f ca="1">IF(OR(C71=1,$S71=1),1000000,_xll.RiskExpon(G71)+$B71)</f>
        <v>#NAME?</v>
      </c>
      <c r="P71" s="12" t="e">
        <f ca="1">IF(OR(D71=1,$S71=1),1000000,_xll.RiskExpon(H71)+$B71)</f>
        <v>#NAME?</v>
      </c>
      <c r="Q71" s="12" t="e">
        <f ca="1">IF(OR(E71=1,$S71=1),1000000,_xll.RiskExpon(I71)+$B71)</f>
        <v>#NAME?</v>
      </c>
      <c r="R71" s="14" t="e">
        <f ca="1">IF(OR(F71=1,$S71=1),1000000,_xll.RiskExpon(J71)+$B71)</f>
        <v>#NAME?</v>
      </c>
      <c r="S71" s="32" t="e">
        <f t="shared" ca="1" si="8"/>
        <v>#NAME?</v>
      </c>
      <c r="T71" s="6" t="e">
        <f t="shared" ca="1" si="9"/>
        <v>#NAME?</v>
      </c>
      <c r="U71" s="61" t="e">
        <f ca="1">IF(AND(SUM($S$18:S70)=0,S71=1),B71,0)</f>
        <v>#NAME?</v>
      </c>
    </row>
    <row r="72" spans="2:21" x14ac:dyDescent="0.25">
      <c r="B72" s="13" t="e">
        <f t="shared" ca="1" si="11"/>
        <v>#NAME?</v>
      </c>
      <c r="C72" s="32" t="e">
        <f t="shared" ca="1" si="16"/>
        <v>#NAME?</v>
      </c>
      <c r="D72" s="6" t="e">
        <f t="shared" ca="1" si="17"/>
        <v>#NAME?</v>
      </c>
      <c r="E72" s="7" t="e">
        <f t="shared" ca="1" si="18"/>
        <v>#NAME?</v>
      </c>
      <c r="F72" s="21" t="e">
        <f t="shared" ca="1" si="19"/>
        <v>#NAME?</v>
      </c>
      <c r="G72" s="48" t="e">
        <f t="shared" ca="1" si="12"/>
        <v>#NAME?</v>
      </c>
      <c r="H72" s="36" t="e">
        <f t="shared" ca="1" si="13"/>
        <v>#NAME?</v>
      </c>
      <c r="I72" s="36" t="e">
        <f t="shared" ca="1" si="14"/>
        <v>#NAME?</v>
      </c>
      <c r="J72" s="49" t="e">
        <f t="shared" ca="1" si="15"/>
        <v>#NAME?</v>
      </c>
      <c r="K72" s="41" t="e">
        <f ca="1">IF(C72=0,1000000,IF(SUM(C71:C72)=2,K71,_xll.RiskLognorm(20,15)+$B72))</f>
        <v>#NAME?</v>
      </c>
      <c r="L72" s="12" t="e">
        <f ca="1">IF(D72=0,1000000,IF(SUM(D71:D72)=2,L71,_xll.RiskLognorm(20,15)+$B72))</f>
        <v>#NAME?</v>
      </c>
      <c r="M72" s="12" t="e">
        <f ca="1">IF(E72=0,1000000,IF(SUM(E71:E72)=2,M71,_xll.RiskLognorm(20,15)+$B72))</f>
        <v>#NAME?</v>
      </c>
      <c r="N72" s="42" t="e">
        <f ca="1">IF(F72=0,1000000,IF(SUM(F71:F72)=2,N71,_xll.RiskLognorm(20,15)+$B72))</f>
        <v>#NAME?</v>
      </c>
      <c r="O72" s="41" t="e">
        <f ca="1">IF(OR(C72=1,$S72=1),1000000,_xll.RiskExpon(G72)+$B72)</f>
        <v>#NAME?</v>
      </c>
      <c r="P72" s="12" t="e">
        <f ca="1">IF(OR(D72=1,$S72=1),1000000,_xll.RiskExpon(H72)+$B72)</f>
        <v>#NAME?</v>
      </c>
      <c r="Q72" s="12" t="e">
        <f ca="1">IF(OR(E72=1,$S72=1),1000000,_xll.RiskExpon(I72)+$B72)</f>
        <v>#NAME?</v>
      </c>
      <c r="R72" s="14" t="e">
        <f ca="1">IF(OR(F72=1,$S72=1),1000000,_xll.RiskExpon(J72)+$B72)</f>
        <v>#NAME?</v>
      </c>
      <c r="S72" s="32" t="e">
        <f t="shared" ca="1" si="8"/>
        <v>#NAME?</v>
      </c>
      <c r="T72" s="6" t="e">
        <f t="shared" ca="1" si="9"/>
        <v>#NAME?</v>
      </c>
      <c r="U72" s="61" t="e">
        <f ca="1">IF(AND(SUM($S$18:S71)=0,S72=1),B72,0)</f>
        <v>#NAME?</v>
      </c>
    </row>
    <row r="73" spans="2:21" x14ac:dyDescent="0.25">
      <c r="B73" s="13" t="e">
        <f t="shared" ca="1" si="11"/>
        <v>#NAME?</v>
      </c>
      <c r="C73" s="32" t="e">
        <f t="shared" ca="1" si="16"/>
        <v>#NAME?</v>
      </c>
      <c r="D73" s="6" t="e">
        <f t="shared" ca="1" si="17"/>
        <v>#NAME?</v>
      </c>
      <c r="E73" s="7" t="e">
        <f t="shared" ca="1" si="18"/>
        <v>#NAME?</v>
      </c>
      <c r="F73" s="21" t="e">
        <f t="shared" ca="1" si="19"/>
        <v>#NAME?</v>
      </c>
      <c r="G73" s="48" t="e">
        <f t="shared" ca="1" si="12"/>
        <v>#NAME?</v>
      </c>
      <c r="H73" s="36" t="e">
        <f t="shared" ca="1" si="13"/>
        <v>#NAME?</v>
      </c>
      <c r="I73" s="36" t="e">
        <f t="shared" ca="1" si="14"/>
        <v>#NAME?</v>
      </c>
      <c r="J73" s="49" t="e">
        <f t="shared" ca="1" si="15"/>
        <v>#NAME?</v>
      </c>
      <c r="K73" s="41" t="e">
        <f ca="1">IF(C73=0,1000000,IF(SUM(C72:C73)=2,K72,_xll.RiskLognorm(20,15)+$B73))</f>
        <v>#NAME?</v>
      </c>
      <c r="L73" s="12" t="e">
        <f ca="1">IF(D73=0,1000000,IF(SUM(D72:D73)=2,L72,_xll.RiskLognorm(20,15)+$B73))</f>
        <v>#NAME?</v>
      </c>
      <c r="M73" s="12" t="e">
        <f ca="1">IF(E73=0,1000000,IF(SUM(E72:E73)=2,M72,_xll.RiskLognorm(20,15)+$B73))</f>
        <v>#NAME?</v>
      </c>
      <c r="N73" s="42" t="e">
        <f ca="1">IF(F73=0,1000000,IF(SUM(F72:F73)=2,N72,_xll.RiskLognorm(20,15)+$B73))</f>
        <v>#NAME?</v>
      </c>
      <c r="O73" s="41" t="e">
        <f ca="1">IF(OR(C73=1,$S73=1),1000000,_xll.RiskExpon(G73)+$B73)</f>
        <v>#NAME?</v>
      </c>
      <c r="P73" s="12" t="e">
        <f ca="1">IF(OR(D73=1,$S73=1),1000000,_xll.RiskExpon(H73)+$B73)</f>
        <v>#NAME?</v>
      </c>
      <c r="Q73" s="12" t="e">
        <f ca="1">IF(OR(E73=1,$S73=1),1000000,_xll.RiskExpon(I73)+$B73)</f>
        <v>#NAME?</v>
      </c>
      <c r="R73" s="14" t="e">
        <f ca="1">IF(OR(F73=1,$S73=1),1000000,_xll.RiskExpon(J73)+$B73)</f>
        <v>#NAME?</v>
      </c>
      <c r="S73" s="32" t="e">
        <f t="shared" ca="1" si="8"/>
        <v>#NAME?</v>
      </c>
      <c r="T73" s="6" t="e">
        <f t="shared" ca="1" si="9"/>
        <v>#NAME?</v>
      </c>
      <c r="U73" s="61" t="e">
        <f ca="1">IF(AND(SUM($S$18:S72)=0,S73=1),B73,0)</f>
        <v>#NAME?</v>
      </c>
    </row>
    <row r="74" spans="2:21" ht="13" thickBot="1" x14ac:dyDescent="0.3">
      <c r="B74" s="15" t="e">
        <f t="shared" ca="1" si="11"/>
        <v>#NAME?</v>
      </c>
      <c r="C74" s="33" t="e">
        <f t="shared" ca="1" si="16"/>
        <v>#NAME?</v>
      </c>
      <c r="D74" s="34" t="e">
        <f t="shared" ca="1" si="17"/>
        <v>#NAME?</v>
      </c>
      <c r="E74" s="17" t="e">
        <f t="shared" ca="1" si="18"/>
        <v>#NAME?</v>
      </c>
      <c r="F74" s="22" t="e">
        <f t="shared" ca="1" si="19"/>
        <v>#NAME?</v>
      </c>
      <c r="G74" s="50" t="e">
        <f t="shared" ca="1" si="12"/>
        <v>#NAME?</v>
      </c>
      <c r="H74" s="51" t="e">
        <f t="shared" ca="1" si="13"/>
        <v>#NAME?</v>
      </c>
      <c r="I74" s="51" t="e">
        <f t="shared" ca="1" si="14"/>
        <v>#NAME?</v>
      </c>
      <c r="J74" s="52" t="e">
        <f t="shared" ca="1" si="15"/>
        <v>#NAME?</v>
      </c>
      <c r="K74" s="43" t="e">
        <f ca="1">IF(C74=0,1000000,IF(SUM(C73:C74)=2,K73,_xll.RiskLognorm(20,15)+$B74))</f>
        <v>#NAME?</v>
      </c>
      <c r="L74" s="44" t="e">
        <f ca="1">IF(D74=0,1000000,IF(SUM(D73:D74)=2,L73,_xll.RiskLognorm(20,15)+$B74))</f>
        <v>#NAME?</v>
      </c>
      <c r="M74" s="44" t="e">
        <f ca="1">IF(E74=0,1000000,IF(SUM(E73:E74)=2,M73,_xll.RiskLognorm(20,15)+$B74))</f>
        <v>#NAME?</v>
      </c>
      <c r="N74" s="45" t="e">
        <f ca="1">IF(F74=0,1000000,IF(SUM(F73:F74)=2,N73,_xll.RiskLognorm(20,15)+$B74))</f>
        <v>#NAME?</v>
      </c>
      <c r="O74" s="43" t="e">
        <f ca="1">IF(OR(C74=1,$S74=1),1000000,_xll.RiskExpon(G74)+$B74)</f>
        <v>#NAME?</v>
      </c>
      <c r="P74" s="44" t="e">
        <f ca="1">IF(OR(D74=1,$S74=1),1000000,_xll.RiskExpon(H74)+$B74)</f>
        <v>#NAME?</v>
      </c>
      <c r="Q74" s="44" t="e">
        <f ca="1">IF(OR(E74=1,$S74=1),1000000,_xll.RiskExpon(I74)+$B74)</f>
        <v>#NAME?</v>
      </c>
      <c r="R74" s="58" t="e">
        <f ca="1">IF(OR(F74=1,$S74=1),1000000,_xll.RiskExpon(J74)+$B74)</f>
        <v>#NAME?</v>
      </c>
      <c r="S74" s="33" t="e">
        <f t="shared" ca="1" si="8"/>
        <v>#NAME?</v>
      </c>
      <c r="T74" s="34" t="e">
        <f t="shared" ca="1" si="9"/>
        <v>#NAME?</v>
      </c>
      <c r="U74" s="62" t="e">
        <f ca="1">IF(AND(SUM($S$18:S73)=0,S74=1),B74,0)</f>
        <v>#NAME?</v>
      </c>
    </row>
  </sheetData>
  <mergeCells count="8">
    <mergeCell ref="B9:E9"/>
    <mergeCell ref="S16:S17"/>
    <mergeCell ref="H9:J9"/>
    <mergeCell ref="B4:M7"/>
    <mergeCell ref="U16:U17"/>
    <mergeCell ref="B10:D10"/>
    <mergeCell ref="B11:D11"/>
    <mergeCell ref="B12:D1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station pumps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2017-09-22T16:20:31Z</dcterms:modified>
  <cp:category/>
</cp:coreProperties>
</file>