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Plane crashes - 1" sheetId="1" r:id="rId1"/>
    <sheet name="Variant 2" sheetId="2" r:id="rId2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8" i="2" l="1"/>
  <c r="D8" i="1"/>
  <c r="D9" i="1"/>
  <c r="C13" i="1"/>
  <c r="D9" i="2"/>
  <c r="D10" i="1" l="1"/>
  <c r="C40" i="2"/>
  <c r="C19" i="2"/>
  <c r="C27" i="2"/>
  <c r="C37" i="2"/>
  <c r="C18" i="2"/>
  <c r="C30" i="2"/>
  <c r="C29" i="2"/>
  <c r="C34" i="2"/>
  <c r="C26" i="2"/>
  <c r="C21" i="2"/>
  <c r="C42" i="2"/>
  <c r="C13" i="2"/>
  <c r="D10" i="2" s="1"/>
  <c r="C20" i="2"/>
  <c r="C35" i="2"/>
  <c r="C16" i="2"/>
  <c r="C36" i="2"/>
  <c r="C15" i="2"/>
  <c r="C23" i="2"/>
  <c r="C31" i="2"/>
  <c r="C22" i="2"/>
  <c r="C39" i="2"/>
  <c r="C28" i="2"/>
  <c r="C38" i="2"/>
  <c r="C17" i="2"/>
  <c r="C25" i="2"/>
  <c r="C33" i="2"/>
  <c r="C14" i="2"/>
  <c r="C24" i="2"/>
  <c r="C41" i="2"/>
  <c r="C32" i="2"/>
  <c r="C14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<sst xmlns="http://schemas.openxmlformats.org/spreadsheetml/2006/main" count="16" uniqueCount="9">
  <si>
    <r>
      <t>Mean crashes per month 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</si>
  <si>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Number of months (</t>
    </r>
    <r>
      <rPr>
        <i/>
        <sz val="10"/>
        <rFont val="Arial"/>
        <family val="2"/>
      </rPr>
      <t>t</t>
    </r>
    <r>
      <rPr>
        <sz val="10"/>
        <rFont val="Arial"/>
        <family val="2"/>
      </rPr>
      <t>)</t>
    </r>
  </si>
  <si>
    <t>Accidents in period t</t>
  </si>
  <si>
    <t>Total cost</t>
  </si>
  <si>
    <t>Accident #</t>
  </si>
  <si>
    <t>Cumulative cost of accidents</t>
  </si>
  <si>
    <t>Plane crashes</t>
  </si>
  <si>
    <r>
      <t>Problem:</t>
    </r>
    <r>
      <rPr>
        <sz val="10"/>
        <rFont val="Times New Roman"/>
        <family val="1"/>
      </rPr>
      <t xml:space="preserve"> A company insures aeroplanes. They crash at a rate of 0.23 crashes per month. Each crash costs $Lognormal(120,52) million. What is the distribution of cost to the company for the next five years?</t>
    </r>
  </si>
  <si>
    <r>
      <t>Problem:</t>
    </r>
    <r>
      <rPr>
        <sz val="10"/>
        <rFont val="Times New Roman"/>
        <family val="1"/>
      </rPr>
      <t xml:space="preserve"> A company insures airplanes. They crash at a rate of 0.23 crashes per month. Each crash costs $Lognormal(120,52) million. What is the distribution of cost to the company for the next five years?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</si>
</sst>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i/>
      <sz val="10"/>
      <name val="Symbol"/>
      <family val="1"/>
      <charset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9" fillId="0" borderId="3" xfId="0" applyFont="1" applyBorder="1"/>
    <xf numFmtId="0" fontId="9" fillId="0" borderId="0" xfId="0" applyFont="1" applyBorder="1"/>
    <xf numFmtId="0" fontId="9" fillId="0" borderId="4" xfId="0" applyFont="1" applyBorder="1"/>
    <xf numFmtId="0" fontId="9" fillId="0" borderId="0" xfId="0" applyFont="1"/>
    <xf numFmtId="0" fontId="10" fillId="0" borderId="5" xfId="0" applyFont="1" applyBorder="1"/>
    <xf numFmtId="0" fontId="10" fillId="0" borderId="6" xfId="0" applyFont="1" applyBorder="1"/>
    <xf numFmtId="0" fontId="0" fillId="0" borderId="1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1" fillId="0" borderId="7" xfId="0" applyFont="1" applyBorder="1"/>
    <xf numFmtId="0" fontId="11" fillId="0" borderId="4" xfId="0" applyFont="1" applyBorder="1"/>
    <xf numFmtId="164" fontId="12" fillId="0" borderId="10" xfId="0" applyNumberFormat="1" applyFont="1" applyBorder="1"/>
    <xf numFmtId="0" fontId="13" fillId="2" borderId="11" xfId="0" applyFont="1" applyFill="1" applyBorder="1" applyAlignment="1">
      <alignment horizontal="center" wrapText="1"/>
    </xf>
    <xf numFmtId="0" fontId="13" fillId="2" borderId="11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distributed"/>
    </xf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3" borderId="16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http://www.epixanalytic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298450</xdr:colOff>
      <xdr:row>12</xdr:row>
      <xdr:rowOff>76200</xdr:rowOff>
    </xdr:from>
    <xdr:to>
      <xdr:col>9</xdr:col>
      <xdr:colOff>698500</xdr:colOff>
      <xdr:row>27</xdr:row>
      <xdr:rowOff>19050</xdr:rowOff>
    </xdr:to>
    <xdr:pic>
      <xdr:nvPicPr>
        <xdr:cNvPr id="1067" name="Picture 12">
          <a:extLst>
            <a:ext uri="{FF2B5EF4-FFF2-40B4-BE49-F238E27FC236}">
              <a16:creationId xmlns:a16="http://schemas.microsoft.com/office/drawing/2014/main" id="{1D0D4515-5604-4E24-85E5-A4412DDF5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517900"/>
          <a:ext cx="3829050" cy="232410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85725</xdr:colOff>
      <xdr:row>19</xdr:row>
      <xdr:rowOff>152400</xdr:rowOff>
    </xdr:from>
    <xdr:to>
      <xdr:col>9</xdr:col>
      <xdr:colOff>539832</xdr:colOff>
      <xdr:row>23</xdr:row>
      <xdr:rowOff>22264</xdr:rowOff>
    </xdr:to>
    <xdr:sp macro="" textlink="">
      <xdr:nvSpPr>
        <xdr:cNvPr id="1035" name="Text 7">
          <a:extLst>
            <a:ext uri="{FF2B5EF4-FFF2-40B4-BE49-F238E27FC236}">
              <a16:creationId xmlns:a16="http://schemas.microsoft.com/office/drawing/2014/main" id="{CE651CC7-320F-4B51-816D-A3AF5C6A799E}"/>
            </a:ext>
          </a:extLst>
        </xdr:cNvPr>
        <xdr:cNvSpPr txBox="1">
          <a:spLocks noChangeArrowheads="1"/>
        </xdr:cNvSpPr>
      </xdr:nvSpPr>
      <xdr:spPr bwMode="auto">
        <a:xfrm>
          <a:off x="5086350" y="3724275"/>
          <a:ext cx="96202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Poisson(13.8) unlikely to exceed 30</a:t>
          </a:r>
        </a:p>
      </xdr:txBody>
    </xdr:sp>
    <xdr:clientData/>
  </xdr:twoCellAnchor>
  <xdr:twoCellAnchor>
    <xdr:from>
      <xdr:col>1</xdr:col>
      <xdr:colOff>1149350</xdr:colOff>
      <xdr:row>26</xdr:row>
      <xdr:rowOff>76200</xdr:rowOff>
    </xdr:from>
    <xdr:to>
      <xdr:col>9</xdr:col>
      <xdr:colOff>177800</xdr:colOff>
      <xdr:row>41</xdr:row>
      <xdr:rowOff>95250</xdr:rowOff>
    </xdr:to>
    <xdr:sp macro="" textlink="">
      <xdr:nvSpPr>
        <xdr:cNvPr id="1069" name="Line 13">
          <a:extLst>
            <a:ext uri="{FF2B5EF4-FFF2-40B4-BE49-F238E27FC236}">
              <a16:creationId xmlns:a16="http://schemas.microsoft.com/office/drawing/2014/main" id="{8FD53B33-DEFB-4B9C-83E8-307F0BB82D1E}"/>
            </a:ext>
          </a:extLst>
        </xdr:cNvPr>
        <xdr:cNvSpPr>
          <a:spLocks noChangeShapeType="1"/>
        </xdr:cNvSpPr>
      </xdr:nvSpPr>
      <xdr:spPr bwMode="auto">
        <a:xfrm flipV="1">
          <a:off x="1358900" y="5740400"/>
          <a:ext cx="4616450" cy="2400300"/>
        </a:xfrm>
        <a:prstGeom prst="line">
          <a:avLst/>
        </a:prstGeom>
        <a:noFill/>
        <a:ln w="19050">
          <a:solidFill>
            <a:srgbClr val="993366"/>
          </a:solidFill>
          <a:prstDash val="dash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469900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B61C27-F891-47D4-9318-4A84D9743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89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298450</xdr:colOff>
      <xdr:row>12</xdr:row>
      <xdr:rowOff>76200</xdr:rowOff>
    </xdr:from>
    <xdr:to>
      <xdr:col>9</xdr:col>
      <xdr:colOff>698500</xdr:colOff>
      <xdr:row>27</xdr:row>
      <xdr:rowOff>19050</xdr:rowOff>
    </xdr:to>
    <xdr:pic>
      <xdr:nvPicPr>
        <xdr:cNvPr id="2082" name="Picture 2">
          <a:extLst>
            <a:ext uri="{FF2B5EF4-FFF2-40B4-BE49-F238E27FC236}">
              <a16:creationId xmlns:a16="http://schemas.microsoft.com/office/drawing/2014/main" id="{FBDDCF09-9100-4DB3-A6F0-AB068CEFD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492500"/>
          <a:ext cx="3829050" cy="232410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85725</xdr:colOff>
      <xdr:row>19</xdr:row>
      <xdr:rowOff>152400</xdr:rowOff>
    </xdr:from>
    <xdr:to>
      <xdr:col>9</xdr:col>
      <xdr:colOff>539832</xdr:colOff>
      <xdr:row>23</xdr:row>
      <xdr:rowOff>22264</xdr:rowOff>
    </xdr:to>
    <xdr:sp macro="" textlink="">
      <xdr:nvSpPr>
        <xdr:cNvPr id="2051" name="Text 7">
          <a:extLst>
            <a:ext uri="{FF2B5EF4-FFF2-40B4-BE49-F238E27FC236}">
              <a16:creationId xmlns:a16="http://schemas.microsoft.com/office/drawing/2014/main" id="{04EF4E95-EEA1-471E-B525-E415909EDE1F}"/>
            </a:ext>
          </a:extLst>
        </xdr:cNvPr>
        <xdr:cNvSpPr txBox="1">
          <a:spLocks noChangeArrowheads="1"/>
        </xdr:cNvSpPr>
      </xdr:nvSpPr>
      <xdr:spPr bwMode="auto">
        <a:xfrm>
          <a:off x="5086350" y="3667125"/>
          <a:ext cx="96202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Poisson(13.8) unlikely to exceed 30</a:t>
          </a:r>
        </a:p>
      </xdr:txBody>
    </xdr:sp>
    <xdr:clientData/>
  </xdr:twoCellAnchor>
  <xdr:twoCellAnchor>
    <xdr:from>
      <xdr:col>1</xdr:col>
      <xdr:colOff>1168400</xdr:colOff>
      <xdr:row>26</xdr:row>
      <xdr:rowOff>76200</xdr:rowOff>
    </xdr:from>
    <xdr:to>
      <xdr:col>9</xdr:col>
      <xdr:colOff>177800</xdr:colOff>
      <xdr:row>41</xdr:row>
      <xdr:rowOff>101600</xdr:rowOff>
    </xdr:to>
    <xdr:sp macro="" textlink="">
      <xdr:nvSpPr>
        <xdr:cNvPr id="2084" name="Line 4">
          <a:extLst>
            <a:ext uri="{FF2B5EF4-FFF2-40B4-BE49-F238E27FC236}">
              <a16:creationId xmlns:a16="http://schemas.microsoft.com/office/drawing/2014/main" id="{D7AB286B-7FF4-4D6A-A99F-73354B930D58}"/>
            </a:ext>
          </a:extLst>
        </xdr:cNvPr>
        <xdr:cNvSpPr>
          <a:spLocks noChangeShapeType="1"/>
        </xdr:cNvSpPr>
      </xdr:nvSpPr>
      <xdr:spPr bwMode="auto">
        <a:xfrm flipV="1">
          <a:off x="1377950" y="5715000"/>
          <a:ext cx="4597400" cy="2406650"/>
        </a:xfrm>
        <a:prstGeom prst="line">
          <a:avLst/>
        </a:prstGeom>
        <a:noFill/>
        <a:ln w="19050">
          <a:solidFill>
            <a:srgbClr val="993366"/>
          </a:solidFill>
          <a:prstDash val="dash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469900</xdr:colOff>
      <xdr:row>1</xdr:row>
      <xdr:rowOff>171450</xdr:rowOff>
    </xdr:to>
    <xdr:pic>
      <xdr:nvPicPr>
        <xdr:cNvPr id="2085" name="Picture 5" descr="logo-final-epix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82B9F-6055-4F07-917F-F615C1566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6289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11.1796875" style="1" customWidth="1"/>
    <col min="4" max="4" width="7.7265625" style="1" bestFit="1" customWidth="1"/>
    <col min="5" max="5" width="8" style="1" bestFit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2" ht="92.25" customHeight="1" x14ac:dyDescent="0.25"/>
    <row r="2" spans="1:12" ht="17.25" customHeight="1" x14ac:dyDescent="0.4">
      <c r="F2" s="4" t="s">
        <v>6</v>
      </c>
      <c r="K2"/>
    </row>
    <row r="3" spans="1:12" ht="17.25" customHeight="1" thickBot="1" x14ac:dyDescent="0.4">
      <c r="E3" s="3"/>
      <c r="K3"/>
    </row>
    <row r="4" spans="1:12" ht="17.25" customHeight="1" x14ac:dyDescent="0.25">
      <c r="B4" s="31" t="s">
        <v>8</v>
      </c>
      <c r="C4" s="32"/>
      <c r="D4" s="32"/>
      <c r="E4" s="32"/>
      <c r="F4" s="32"/>
      <c r="G4" s="32"/>
      <c r="H4" s="32"/>
      <c r="I4" s="32"/>
      <c r="J4" s="33"/>
      <c r="K4"/>
    </row>
    <row r="5" spans="1:12" ht="12.75" customHeight="1" thickBot="1" x14ac:dyDescent="0.3">
      <c r="B5" s="34"/>
      <c r="C5" s="35"/>
      <c r="D5" s="35"/>
      <c r="E5" s="35"/>
      <c r="F5" s="35"/>
      <c r="G5" s="35"/>
      <c r="H5" s="35"/>
      <c r="I5" s="35"/>
      <c r="J5" s="36"/>
      <c r="K5"/>
    </row>
    <row r="6" spans="1:12" x14ac:dyDescent="0.25">
      <c r="A6" s="2"/>
      <c r="B6" s="21"/>
      <c r="K6"/>
    </row>
    <row r="7" spans="1:12" ht="13" x14ac:dyDescent="0.3">
      <c r="A7"/>
      <c r="B7" s="5" t="s">
        <v>0</v>
      </c>
      <c r="C7" s="6"/>
      <c r="D7" s="22">
        <v>0.23</v>
      </c>
      <c r="E7"/>
      <c r="F7"/>
      <c r="G7"/>
      <c r="H7"/>
      <c r="I7"/>
      <c r="J7"/>
      <c r="K7"/>
      <c r="L7"/>
    </row>
    <row r="8" spans="1:12" ht="13" x14ac:dyDescent="0.3">
      <c r="A8"/>
      <c r="B8" s="7" t="s">
        <v>1</v>
      </c>
      <c r="C8" s="8"/>
      <c r="D8" s="23">
        <f>5*12</f>
        <v>60</v>
      </c>
      <c r="E8"/>
      <c r="F8"/>
      <c r="G8"/>
      <c r="H8"/>
      <c r="I8"/>
      <c r="J8"/>
      <c r="K8"/>
      <c r="L8"/>
    </row>
    <row r="9" spans="1:12" x14ac:dyDescent="0.25">
      <c r="A9"/>
      <c r="B9" s="9" t="s">
        <v>2</v>
      </c>
      <c r="C9" s="10"/>
      <c r="D9" s="11" t="e">
        <f ca="1">_xll.RiskPoisson(D8*D7)</f>
        <v>#NAME?</v>
      </c>
      <c r="E9" s="12"/>
      <c r="F9"/>
      <c r="G9"/>
      <c r="H9"/>
      <c r="I9"/>
      <c r="J9"/>
      <c r="K9"/>
      <c r="L9"/>
    </row>
    <row r="10" spans="1:12" ht="13" x14ac:dyDescent="0.3">
      <c r="A10"/>
      <c r="B10" s="13" t="s">
        <v>3</v>
      </c>
      <c r="C10" s="14"/>
      <c r="D10" s="24" t="e">
        <f ca="1">VLOOKUP(D9,B13:C42,2)</f>
        <v>#NAME?</v>
      </c>
      <c r="E10" s="12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39" x14ac:dyDescent="0.3">
      <c r="A12"/>
      <c r="B12" s="27" t="s">
        <v>4</v>
      </c>
      <c r="C12" s="25" t="s">
        <v>5</v>
      </c>
      <c r="D12"/>
      <c r="E12"/>
      <c r="F12"/>
      <c r="G12"/>
      <c r="H12"/>
      <c r="I12"/>
      <c r="J12"/>
      <c r="K12"/>
      <c r="L12"/>
    </row>
    <row r="13" spans="1:12" x14ac:dyDescent="0.25">
      <c r="A13"/>
      <c r="B13" s="15">
        <v>1</v>
      </c>
      <c r="C13" s="16" t="e">
        <f ca="1">_xll.RiskLognorm(120,52)</f>
        <v>#NAME?</v>
      </c>
      <c r="D13"/>
      <c r="E13"/>
      <c r="F13"/>
      <c r="G13"/>
      <c r="H13"/>
      <c r="I13"/>
      <c r="J13"/>
      <c r="K13"/>
      <c r="L13"/>
    </row>
    <row r="14" spans="1:12" x14ac:dyDescent="0.25">
      <c r="A14"/>
      <c r="B14" s="17">
        <v>2</v>
      </c>
      <c r="C14" s="18" t="e">
        <f ca="1">_xll.RiskLognorm(120,52)+C13</f>
        <v>#NAME?</v>
      </c>
      <c r="D14"/>
      <c r="E14"/>
      <c r="F14"/>
      <c r="G14"/>
      <c r="H14"/>
      <c r="I14"/>
      <c r="J14"/>
      <c r="K14"/>
      <c r="L14"/>
    </row>
    <row r="15" spans="1:12" x14ac:dyDescent="0.25">
      <c r="A15"/>
      <c r="B15" s="17">
        <v>3</v>
      </c>
      <c r="C15" s="18" t="e">
        <f ca="1">_xll.RiskLognorm(120,52)+C14</f>
        <v>#NAME?</v>
      </c>
      <c r="D15"/>
      <c r="E15"/>
      <c r="F15"/>
      <c r="G15"/>
      <c r="H15"/>
      <c r="I15"/>
      <c r="J15"/>
      <c r="K15"/>
      <c r="L15"/>
    </row>
    <row r="16" spans="1:12" x14ac:dyDescent="0.25">
      <c r="A16"/>
      <c r="B16" s="17">
        <v>4</v>
      </c>
      <c r="C16" s="18" t="e">
        <f ca="1">_xll.RiskLognorm(120,52)+C15</f>
        <v>#NAME?</v>
      </c>
      <c r="D16"/>
      <c r="E16"/>
      <c r="F16"/>
      <c r="G16"/>
      <c r="H16"/>
      <c r="I16"/>
      <c r="J16"/>
      <c r="K16"/>
      <c r="L16"/>
    </row>
    <row r="17" spans="1:12" x14ac:dyDescent="0.25">
      <c r="A17"/>
      <c r="B17" s="17">
        <v>5</v>
      </c>
      <c r="C17" s="18" t="e">
        <f ca="1">_xll.RiskLognorm(120,52)+C16</f>
        <v>#NAME?</v>
      </c>
      <c r="D17"/>
      <c r="E17"/>
      <c r="F17"/>
      <c r="G17"/>
      <c r="H17"/>
      <c r="I17"/>
      <c r="J17"/>
      <c r="K17"/>
      <c r="L17"/>
    </row>
    <row r="18" spans="1:12" x14ac:dyDescent="0.25">
      <c r="A18"/>
      <c r="B18" s="17">
        <v>6</v>
      </c>
      <c r="C18" s="18" t="e">
        <f ca="1">_xll.RiskLognorm(120,52)+C17</f>
        <v>#NAME?</v>
      </c>
      <c r="D18"/>
      <c r="E18"/>
      <c r="F18"/>
      <c r="G18"/>
      <c r="H18"/>
      <c r="I18"/>
      <c r="J18"/>
      <c r="K18"/>
      <c r="L18"/>
    </row>
    <row r="19" spans="1:12" x14ac:dyDescent="0.25">
      <c r="A19"/>
      <c r="B19" s="17">
        <v>7</v>
      </c>
      <c r="C19" s="18" t="e">
        <f ca="1">_xll.RiskLognorm(120,52)+C18</f>
        <v>#NAME?</v>
      </c>
      <c r="D19"/>
      <c r="E19"/>
      <c r="F19"/>
      <c r="G19"/>
      <c r="H19"/>
      <c r="I19"/>
      <c r="J19"/>
      <c r="K19"/>
      <c r="L19"/>
    </row>
    <row r="20" spans="1:12" x14ac:dyDescent="0.25">
      <c r="A20"/>
      <c r="B20" s="17">
        <v>8</v>
      </c>
      <c r="C20" s="18" t="e">
        <f ca="1">_xll.RiskLognorm(120,52)+C19</f>
        <v>#NAME?</v>
      </c>
      <c r="D20"/>
      <c r="E20"/>
      <c r="F20"/>
      <c r="G20"/>
      <c r="H20"/>
      <c r="I20"/>
      <c r="J20"/>
      <c r="K20"/>
      <c r="L20"/>
    </row>
    <row r="21" spans="1:12" x14ac:dyDescent="0.25">
      <c r="A21"/>
      <c r="B21" s="17">
        <v>9</v>
      </c>
      <c r="C21" s="18" t="e">
        <f ca="1">_xll.RiskLognorm(120,52)+C20</f>
        <v>#NAME?</v>
      </c>
      <c r="D21"/>
      <c r="E21"/>
      <c r="F21"/>
      <c r="G21"/>
      <c r="H21"/>
      <c r="I21"/>
      <c r="J21"/>
      <c r="K21"/>
      <c r="L21"/>
    </row>
    <row r="22" spans="1:12" x14ac:dyDescent="0.25">
      <c r="A22"/>
      <c r="B22" s="17">
        <v>10</v>
      </c>
      <c r="C22" s="18" t="e">
        <f ca="1">_xll.RiskLognorm(120,52)+C21</f>
        <v>#NAME?</v>
      </c>
      <c r="D22"/>
      <c r="E22"/>
      <c r="F22"/>
      <c r="G22"/>
      <c r="H22"/>
      <c r="I22"/>
      <c r="J22"/>
      <c r="K22"/>
      <c r="L22"/>
    </row>
    <row r="23" spans="1:12" x14ac:dyDescent="0.25">
      <c r="A23"/>
      <c r="B23" s="17">
        <v>11</v>
      </c>
      <c r="C23" s="18" t="e">
        <f ca="1">_xll.RiskLognorm(120,52)+C22</f>
        <v>#NAME?</v>
      </c>
      <c r="D23"/>
      <c r="E23"/>
      <c r="F23"/>
      <c r="G23"/>
      <c r="H23"/>
      <c r="I23"/>
      <c r="J23"/>
      <c r="K23"/>
      <c r="L23"/>
    </row>
    <row r="24" spans="1:12" x14ac:dyDescent="0.25">
      <c r="A24"/>
      <c r="B24" s="17">
        <v>12</v>
      </c>
      <c r="C24" s="18" t="e">
        <f ca="1">_xll.RiskLognorm(120,52)+C23</f>
        <v>#NAME?</v>
      </c>
      <c r="D24"/>
      <c r="E24"/>
      <c r="F24"/>
      <c r="G24"/>
      <c r="H24"/>
      <c r="I24"/>
      <c r="J24"/>
      <c r="K24"/>
      <c r="L24"/>
    </row>
    <row r="25" spans="1:12" x14ac:dyDescent="0.25">
      <c r="A25"/>
      <c r="B25" s="17">
        <v>13</v>
      </c>
      <c r="C25" s="18" t="e">
        <f ca="1">_xll.RiskLognorm(120,52)+C24</f>
        <v>#NAME?</v>
      </c>
      <c r="D25"/>
      <c r="E25"/>
      <c r="F25"/>
      <c r="G25"/>
      <c r="H25"/>
      <c r="I25"/>
      <c r="J25"/>
      <c r="K25"/>
      <c r="L25"/>
    </row>
    <row r="26" spans="1:12" x14ac:dyDescent="0.25">
      <c r="A26"/>
      <c r="B26" s="17">
        <v>14</v>
      </c>
      <c r="C26" s="18" t="e">
        <f ca="1">_xll.RiskLognorm(120,52)+C25</f>
        <v>#NAME?</v>
      </c>
      <c r="D26"/>
      <c r="E26"/>
      <c r="F26"/>
      <c r="G26"/>
      <c r="H26"/>
      <c r="I26"/>
      <c r="J26"/>
      <c r="K26"/>
      <c r="L26"/>
    </row>
    <row r="27" spans="1:12" x14ac:dyDescent="0.25">
      <c r="A27"/>
      <c r="B27" s="17">
        <v>15</v>
      </c>
      <c r="C27" s="18" t="e">
        <f ca="1">_xll.RiskLognorm(120,52)+C26</f>
        <v>#NAME?</v>
      </c>
      <c r="D27"/>
      <c r="E27"/>
      <c r="F27"/>
      <c r="G27"/>
      <c r="H27"/>
      <c r="I27"/>
      <c r="J27"/>
      <c r="K27"/>
      <c r="L27"/>
    </row>
    <row r="28" spans="1:12" x14ac:dyDescent="0.25">
      <c r="A28"/>
      <c r="B28" s="17">
        <v>16</v>
      </c>
      <c r="C28" s="18" t="e">
        <f ca="1">_xll.RiskLognorm(120,52)+C27</f>
        <v>#NAME?</v>
      </c>
      <c r="D28"/>
      <c r="E28"/>
      <c r="F28"/>
      <c r="G28"/>
      <c r="H28"/>
      <c r="I28"/>
      <c r="J28"/>
      <c r="K28"/>
      <c r="L28"/>
    </row>
    <row r="29" spans="1:12" x14ac:dyDescent="0.25">
      <c r="A29"/>
      <c r="B29" s="17">
        <v>17</v>
      </c>
      <c r="C29" s="18" t="e">
        <f ca="1">_xll.RiskLognorm(120,52)+C28</f>
        <v>#NAME?</v>
      </c>
      <c r="D29"/>
      <c r="E29"/>
      <c r="F29"/>
      <c r="G29"/>
      <c r="H29"/>
      <c r="I29"/>
      <c r="J29"/>
      <c r="K29"/>
      <c r="L29"/>
    </row>
    <row r="30" spans="1:12" x14ac:dyDescent="0.25">
      <c r="A30"/>
      <c r="B30" s="17">
        <v>18</v>
      </c>
      <c r="C30" s="18" t="e">
        <f ca="1">_xll.RiskLognorm(120,52)+C29</f>
        <v>#NAME?</v>
      </c>
      <c r="D30"/>
      <c r="E30"/>
      <c r="F30"/>
      <c r="G30"/>
      <c r="H30"/>
      <c r="I30"/>
      <c r="J30"/>
      <c r="K30"/>
      <c r="L30"/>
    </row>
    <row r="31" spans="1:12" x14ac:dyDescent="0.25">
      <c r="A31"/>
      <c r="B31" s="17">
        <v>19</v>
      </c>
      <c r="C31" s="18" t="e">
        <f ca="1">_xll.RiskLognorm(120,52)+C30</f>
        <v>#NAME?</v>
      </c>
      <c r="D31"/>
      <c r="E31"/>
      <c r="F31"/>
      <c r="G31"/>
      <c r="H31"/>
      <c r="I31"/>
      <c r="J31"/>
      <c r="K31"/>
      <c r="L31"/>
    </row>
    <row r="32" spans="1:12" x14ac:dyDescent="0.25">
      <c r="A32"/>
      <c r="B32" s="17">
        <v>20</v>
      </c>
      <c r="C32" s="18" t="e">
        <f ca="1">_xll.RiskLognorm(120,52)+C31</f>
        <v>#NAME?</v>
      </c>
      <c r="D32"/>
      <c r="E32"/>
      <c r="F32"/>
      <c r="G32"/>
      <c r="H32"/>
      <c r="I32"/>
      <c r="J32"/>
      <c r="K32"/>
      <c r="L32"/>
    </row>
    <row r="33" spans="1:12" x14ac:dyDescent="0.25">
      <c r="A33"/>
      <c r="B33" s="17">
        <v>21</v>
      </c>
      <c r="C33" s="18" t="e">
        <f ca="1">_xll.RiskLognorm(120,52)+C32</f>
        <v>#NAME?</v>
      </c>
      <c r="D33"/>
      <c r="E33"/>
      <c r="F33"/>
      <c r="G33"/>
      <c r="H33"/>
      <c r="I33"/>
      <c r="J33"/>
      <c r="K33"/>
      <c r="L33"/>
    </row>
    <row r="34" spans="1:12" x14ac:dyDescent="0.25">
      <c r="A34"/>
      <c r="B34" s="17">
        <v>22</v>
      </c>
      <c r="C34" s="18" t="e">
        <f ca="1">_xll.RiskLognorm(120,52)+C33</f>
        <v>#NAME?</v>
      </c>
      <c r="D34"/>
      <c r="E34"/>
      <c r="F34"/>
      <c r="G34"/>
      <c r="H34"/>
      <c r="I34"/>
      <c r="J34"/>
      <c r="K34"/>
      <c r="L34"/>
    </row>
    <row r="35" spans="1:12" x14ac:dyDescent="0.25">
      <c r="A35"/>
      <c r="B35" s="17">
        <v>23</v>
      </c>
      <c r="C35" s="18" t="e">
        <f ca="1">_xll.RiskLognorm(120,52)+C34</f>
        <v>#NAME?</v>
      </c>
      <c r="D35"/>
      <c r="E35"/>
      <c r="F35"/>
      <c r="G35"/>
      <c r="H35"/>
      <c r="I35"/>
      <c r="J35"/>
      <c r="K35"/>
      <c r="L35"/>
    </row>
    <row r="36" spans="1:12" x14ac:dyDescent="0.25">
      <c r="A36"/>
      <c r="B36" s="17">
        <v>24</v>
      </c>
      <c r="C36" s="18" t="e">
        <f ca="1">_xll.RiskLognorm(120,52)+C35</f>
        <v>#NAME?</v>
      </c>
      <c r="D36"/>
      <c r="E36"/>
      <c r="F36"/>
      <c r="G36"/>
      <c r="H36"/>
      <c r="I36"/>
      <c r="J36"/>
      <c r="K36"/>
      <c r="L36"/>
    </row>
    <row r="37" spans="1:12" x14ac:dyDescent="0.25">
      <c r="A37"/>
      <c r="B37" s="17">
        <v>25</v>
      </c>
      <c r="C37" s="18" t="e">
        <f ca="1">_xll.RiskLognorm(120,52)+C36</f>
        <v>#NAME?</v>
      </c>
      <c r="D37"/>
      <c r="E37"/>
      <c r="F37"/>
      <c r="G37"/>
      <c r="H37"/>
      <c r="I37"/>
      <c r="J37"/>
      <c r="K37"/>
      <c r="L37"/>
    </row>
    <row r="38" spans="1:12" x14ac:dyDescent="0.25">
      <c r="A38"/>
      <c r="B38" s="17">
        <v>26</v>
      </c>
      <c r="C38" s="18" t="e">
        <f ca="1">_xll.RiskLognorm(120,52)+C37</f>
        <v>#NAME?</v>
      </c>
      <c r="D38"/>
      <c r="E38"/>
      <c r="F38"/>
      <c r="G38"/>
      <c r="H38"/>
      <c r="I38"/>
      <c r="J38"/>
      <c r="K38"/>
      <c r="L38"/>
    </row>
    <row r="39" spans="1:12" x14ac:dyDescent="0.25">
      <c r="A39"/>
      <c r="B39" s="17">
        <v>27</v>
      </c>
      <c r="C39" s="18" t="e">
        <f ca="1">_xll.RiskLognorm(120,52)+C38</f>
        <v>#NAME?</v>
      </c>
      <c r="D39"/>
      <c r="E39"/>
      <c r="F39"/>
      <c r="G39"/>
      <c r="H39"/>
      <c r="I39"/>
      <c r="J39"/>
      <c r="K39"/>
      <c r="L39"/>
    </row>
    <row r="40" spans="1:12" x14ac:dyDescent="0.25">
      <c r="A40"/>
      <c r="B40" s="17">
        <v>28</v>
      </c>
      <c r="C40" s="18" t="e">
        <f ca="1">_xll.RiskLognorm(120,52)+C39</f>
        <v>#NAME?</v>
      </c>
      <c r="D40"/>
      <c r="E40"/>
      <c r="F40"/>
      <c r="G40"/>
      <c r="H40"/>
      <c r="I40"/>
      <c r="J40"/>
      <c r="K40"/>
      <c r="L40"/>
    </row>
    <row r="41" spans="1:12" x14ac:dyDescent="0.25">
      <c r="A41"/>
      <c r="B41" s="17">
        <v>29</v>
      </c>
      <c r="C41" s="18" t="e">
        <f ca="1">_xll.RiskLognorm(120,52)+C40</f>
        <v>#NAME?</v>
      </c>
      <c r="D41"/>
      <c r="E41"/>
      <c r="F41"/>
      <c r="G41"/>
      <c r="H41"/>
      <c r="I41"/>
      <c r="J41"/>
      <c r="K41"/>
      <c r="L41"/>
    </row>
    <row r="42" spans="1:12" x14ac:dyDescent="0.25">
      <c r="A42"/>
      <c r="B42" s="19">
        <v>30</v>
      </c>
      <c r="C42" s="20" t="e">
        <f ca="1">_xll.RiskLognorm(120,52)+C41</f>
        <v>#NAME?</v>
      </c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</sheetData>
  <mergeCells count="1">
    <mergeCell ref="B4:J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9"/>
  <sheetViews>
    <sheetView showGridLines="0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11.1796875" style="1" customWidth="1"/>
    <col min="4" max="4" width="7.7265625" style="1" bestFit="1" customWidth="1"/>
    <col min="5" max="5" width="8" style="1" bestFit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2" ht="94.5" customHeight="1" x14ac:dyDescent="0.25"/>
    <row r="2" spans="1:12" ht="17.25" customHeight="1" x14ac:dyDescent="0.4">
      <c r="F2" s="4" t="s">
        <v>6</v>
      </c>
      <c r="K2"/>
    </row>
    <row r="3" spans="1:12" ht="17.25" customHeight="1" thickBot="1" x14ac:dyDescent="0.4">
      <c r="E3" s="3"/>
      <c r="K3"/>
    </row>
    <row r="4" spans="1:12" ht="12.75" customHeight="1" x14ac:dyDescent="0.25">
      <c r="B4" s="37" t="s">
        <v>7</v>
      </c>
      <c r="C4" s="38"/>
      <c r="D4" s="38"/>
      <c r="E4" s="38"/>
      <c r="F4" s="38"/>
      <c r="G4" s="38"/>
      <c r="H4" s="38"/>
      <c r="I4" s="38"/>
      <c r="J4" s="39"/>
      <c r="K4"/>
    </row>
    <row r="5" spans="1:12" ht="12.75" customHeight="1" thickBot="1" x14ac:dyDescent="0.3">
      <c r="B5" s="40"/>
      <c r="C5" s="41"/>
      <c r="D5" s="41"/>
      <c r="E5" s="41"/>
      <c r="F5" s="41"/>
      <c r="G5" s="41"/>
      <c r="H5" s="41"/>
      <c r="I5" s="41"/>
      <c r="J5" s="42"/>
      <c r="K5"/>
    </row>
    <row r="6" spans="1:12" x14ac:dyDescent="0.25">
      <c r="A6" s="2"/>
      <c r="B6" s="21"/>
      <c r="K6"/>
    </row>
    <row r="7" spans="1:12" ht="13" x14ac:dyDescent="0.3">
      <c r="A7"/>
      <c r="B7" s="5" t="s">
        <v>0</v>
      </c>
      <c r="C7" s="6"/>
      <c r="D7" s="22">
        <v>0.23</v>
      </c>
      <c r="E7"/>
      <c r="F7"/>
      <c r="G7"/>
      <c r="H7"/>
      <c r="I7"/>
      <c r="J7"/>
      <c r="K7"/>
      <c r="L7"/>
    </row>
    <row r="8" spans="1:12" ht="13" x14ac:dyDescent="0.3">
      <c r="A8"/>
      <c r="B8" s="7" t="s">
        <v>1</v>
      </c>
      <c r="C8" s="8"/>
      <c r="D8" s="23">
        <f>5*12</f>
        <v>60</v>
      </c>
      <c r="E8"/>
      <c r="F8"/>
      <c r="G8"/>
      <c r="H8"/>
      <c r="I8"/>
      <c r="J8"/>
      <c r="K8"/>
      <c r="L8"/>
    </row>
    <row r="9" spans="1:12" x14ac:dyDescent="0.25">
      <c r="A9"/>
      <c r="B9" s="9" t="s">
        <v>2</v>
      </c>
      <c r="C9" s="10"/>
      <c r="D9" s="11" t="e">
        <f ca="1">_xll.RiskPoisson(D8*D7)</f>
        <v>#NAME?</v>
      </c>
      <c r="E9" s="12"/>
      <c r="F9"/>
      <c r="G9"/>
      <c r="H9"/>
      <c r="I9"/>
      <c r="J9"/>
      <c r="K9"/>
      <c r="L9"/>
    </row>
    <row r="10" spans="1:12" ht="13" x14ac:dyDescent="0.3">
      <c r="A10"/>
      <c r="B10" s="13" t="s">
        <v>3</v>
      </c>
      <c r="C10" s="14"/>
      <c r="D10" s="24" t="e">
        <f ca="1">SUM(C13:C42)</f>
        <v>#NAME?</v>
      </c>
      <c r="E10" s="12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39" x14ac:dyDescent="0.3">
      <c r="A12"/>
      <c r="B12" s="26" t="s">
        <v>4</v>
      </c>
      <c r="C12" s="25" t="s">
        <v>5</v>
      </c>
      <c r="D12"/>
      <c r="E12"/>
      <c r="F12"/>
      <c r="G12"/>
      <c r="H12"/>
      <c r="I12"/>
      <c r="J12"/>
      <c r="K12"/>
      <c r="L12"/>
    </row>
    <row r="13" spans="1:12" x14ac:dyDescent="0.25">
      <c r="A13"/>
      <c r="B13" s="15">
        <v>1</v>
      </c>
      <c r="C13" s="28" t="e">
        <f ca="1">IF(B13&gt;$D$9,0,_xll.RiskLognorm(120,52))</f>
        <v>#NAME?</v>
      </c>
      <c r="D13"/>
      <c r="E13"/>
      <c r="F13"/>
      <c r="G13"/>
      <c r="H13"/>
      <c r="I13"/>
      <c r="J13"/>
      <c r="K13"/>
      <c r="L13"/>
    </row>
    <row r="14" spans="1:12" x14ac:dyDescent="0.25">
      <c r="A14"/>
      <c r="B14" s="17">
        <v>2</v>
      </c>
      <c r="C14" s="29" t="e">
        <f ca="1">IF(B14&gt;$D$9,0,_xll.RiskLognorm(120,52))</f>
        <v>#NAME?</v>
      </c>
      <c r="D14"/>
      <c r="E14"/>
      <c r="F14"/>
      <c r="G14"/>
      <c r="H14"/>
      <c r="I14"/>
      <c r="J14"/>
      <c r="K14"/>
      <c r="L14"/>
    </row>
    <row r="15" spans="1:12" x14ac:dyDescent="0.25">
      <c r="A15"/>
      <c r="B15" s="17">
        <v>3</v>
      </c>
      <c r="C15" s="29" t="e">
        <f ca="1">IF(B15&gt;$D$9,0,_xll.RiskLognorm(120,52))</f>
        <v>#NAME?</v>
      </c>
      <c r="D15"/>
      <c r="E15"/>
      <c r="F15"/>
      <c r="G15"/>
      <c r="H15"/>
      <c r="I15"/>
      <c r="J15"/>
      <c r="K15"/>
      <c r="L15"/>
    </row>
    <row r="16" spans="1:12" x14ac:dyDescent="0.25">
      <c r="A16"/>
      <c r="B16" s="17">
        <v>4</v>
      </c>
      <c r="C16" s="29" t="e">
        <f ca="1">IF(B16&gt;$D$9,0,_xll.RiskLognorm(120,52))</f>
        <v>#NAME?</v>
      </c>
      <c r="D16"/>
      <c r="E16"/>
      <c r="F16"/>
      <c r="G16"/>
      <c r="H16"/>
      <c r="I16"/>
      <c r="J16"/>
      <c r="K16"/>
      <c r="L16"/>
    </row>
    <row r="17" spans="1:12" x14ac:dyDescent="0.25">
      <c r="A17"/>
      <c r="B17" s="17">
        <v>5</v>
      </c>
      <c r="C17" s="29" t="e">
        <f ca="1">IF(B17&gt;$D$9,0,_xll.RiskLognorm(120,52))</f>
        <v>#NAME?</v>
      </c>
      <c r="D17"/>
      <c r="E17"/>
      <c r="F17"/>
      <c r="G17"/>
      <c r="H17"/>
      <c r="I17"/>
      <c r="J17"/>
      <c r="K17"/>
      <c r="L17"/>
    </row>
    <row r="18" spans="1:12" x14ac:dyDescent="0.25">
      <c r="A18"/>
      <c r="B18" s="17">
        <v>6</v>
      </c>
      <c r="C18" s="29" t="e">
        <f ca="1">IF(B18&gt;$D$9,0,_xll.RiskLognorm(120,52))</f>
        <v>#NAME?</v>
      </c>
      <c r="D18"/>
      <c r="E18"/>
      <c r="F18"/>
      <c r="G18"/>
      <c r="H18"/>
      <c r="I18"/>
      <c r="J18"/>
      <c r="K18"/>
      <c r="L18"/>
    </row>
    <row r="19" spans="1:12" x14ac:dyDescent="0.25">
      <c r="A19"/>
      <c r="B19" s="17">
        <v>7</v>
      </c>
      <c r="C19" s="29" t="e">
        <f ca="1">IF(B19&gt;$D$9,0,_xll.RiskLognorm(120,52))</f>
        <v>#NAME?</v>
      </c>
      <c r="D19"/>
      <c r="E19"/>
      <c r="F19"/>
      <c r="G19"/>
      <c r="H19"/>
      <c r="I19"/>
      <c r="J19"/>
      <c r="K19"/>
      <c r="L19"/>
    </row>
    <row r="20" spans="1:12" x14ac:dyDescent="0.25">
      <c r="A20"/>
      <c r="B20" s="17">
        <v>8</v>
      </c>
      <c r="C20" s="29" t="e">
        <f ca="1">IF(B20&gt;$D$9,0,_xll.RiskLognorm(120,52))</f>
        <v>#NAME?</v>
      </c>
      <c r="D20"/>
      <c r="E20"/>
      <c r="F20"/>
      <c r="G20"/>
      <c r="H20"/>
      <c r="I20"/>
      <c r="J20"/>
      <c r="K20"/>
      <c r="L20"/>
    </row>
    <row r="21" spans="1:12" x14ac:dyDescent="0.25">
      <c r="A21"/>
      <c r="B21" s="17">
        <v>9</v>
      </c>
      <c r="C21" s="29" t="e">
        <f ca="1">IF(B21&gt;$D$9,0,_xll.RiskLognorm(120,52))</f>
        <v>#NAME?</v>
      </c>
      <c r="D21"/>
      <c r="E21"/>
      <c r="F21"/>
      <c r="G21"/>
      <c r="H21"/>
      <c r="I21"/>
      <c r="J21"/>
      <c r="K21"/>
      <c r="L21"/>
    </row>
    <row r="22" spans="1:12" x14ac:dyDescent="0.25">
      <c r="A22"/>
      <c r="B22" s="17">
        <v>10</v>
      </c>
      <c r="C22" s="29" t="e">
        <f ca="1">IF(B22&gt;$D$9,0,_xll.RiskLognorm(120,52))</f>
        <v>#NAME?</v>
      </c>
      <c r="D22"/>
      <c r="E22"/>
      <c r="F22"/>
      <c r="G22"/>
      <c r="H22"/>
      <c r="I22"/>
      <c r="J22"/>
      <c r="K22"/>
      <c r="L22"/>
    </row>
    <row r="23" spans="1:12" x14ac:dyDescent="0.25">
      <c r="A23"/>
      <c r="B23" s="17">
        <v>11</v>
      </c>
      <c r="C23" s="29" t="e">
        <f ca="1">IF(B23&gt;$D$9,0,_xll.RiskLognorm(120,52))</f>
        <v>#NAME?</v>
      </c>
      <c r="D23"/>
      <c r="E23"/>
      <c r="F23"/>
      <c r="G23"/>
      <c r="H23"/>
      <c r="I23"/>
      <c r="J23"/>
      <c r="K23"/>
      <c r="L23"/>
    </row>
    <row r="24" spans="1:12" x14ac:dyDescent="0.25">
      <c r="A24"/>
      <c r="B24" s="17">
        <v>12</v>
      </c>
      <c r="C24" s="29" t="e">
        <f ca="1">IF(B24&gt;$D$9,0,_xll.RiskLognorm(120,52))</f>
        <v>#NAME?</v>
      </c>
      <c r="D24"/>
      <c r="E24"/>
      <c r="F24"/>
      <c r="G24"/>
      <c r="H24"/>
      <c r="I24"/>
      <c r="J24"/>
      <c r="K24"/>
      <c r="L24"/>
    </row>
    <row r="25" spans="1:12" x14ac:dyDescent="0.25">
      <c r="A25"/>
      <c r="B25" s="17">
        <v>13</v>
      </c>
      <c r="C25" s="29" t="e">
        <f ca="1">IF(B25&gt;$D$9,0,_xll.RiskLognorm(120,52))</f>
        <v>#NAME?</v>
      </c>
      <c r="D25"/>
      <c r="E25"/>
      <c r="F25"/>
      <c r="G25"/>
      <c r="H25"/>
      <c r="I25"/>
      <c r="J25"/>
      <c r="K25"/>
      <c r="L25"/>
    </row>
    <row r="26" spans="1:12" x14ac:dyDescent="0.25">
      <c r="A26"/>
      <c r="B26" s="17">
        <v>14</v>
      </c>
      <c r="C26" s="29" t="e">
        <f ca="1">IF(B26&gt;$D$9,0,_xll.RiskLognorm(120,52))</f>
        <v>#NAME?</v>
      </c>
      <c r="D26"/>
      <c r="E26"/>
      <c r="F26"/>
      <c r="G26"/>
      <c r="H26"/>
      <c r="I26"/>
      <c r="J26"/>
      <c r="K26"/>
      <c r="L26"/>
    </row>
    <row r="27" spans="1:12" x14ac:dyDescent="0.25">
      <c r="A27"/>
      <c r="B27" s="17">
        <v>15</v>
      </c>
      <c r="C27" s="29" t="e">
        <f ca="1">IF(B27&gt;$D$9,0,_xll.RiskLognorm(120,52))</f>
        <v>#NAME?</v>
      </c>
      <c r="D27"/>
      <c r="E27"/>
      <c r="F27"/>
      <c r="G27"/>
      <c r="H27"/>
      <c r="I27"/>
      <c r="J27"/>
      <c r="K27"/>
      <c r="L27"/>
    </row>
    <row r="28" spans="1:12" x14ac:dyDescent="0.25">
      <c r="A28"/>
      <c r="B28" s="17">
        <v>16</v>
      </c>
      <c r="C28" s="29" t="e">
        <f ca="1">IF(B28&gt;$D$9,0,_xll.RiskLognorm(120,52))</f>
        <v>#NAME?</v>
      </c>
      <c r="D28"/>
      <c r="E28"/>
      <c r="F28"/>
      <c r="G28"/>
      <c r="H28"/>
      <c r="I28"/>
      <c r="J28"/>
      <c r="K28"/>
      <c r="L28"/>
    </row>
    <row r="29" spans="1:12" x14ac:dyDescent="0.25">
      <c r="A29"/>
      <c r="B29" s="17">
        <v>17</v>
      </c>
      <c r="C29" s="29" t="e">
        <f ca="1">IF(B29&gt;$D$9,0,_xll.RiskLognorm(120,52))</f>
        <v>#NAME?</v>
      </c>
      <c r="D29"/>
      <c r="E29"/>
      <c r="F29"/>
      <c r="G29"/>
      <c r="H29"/>
      <c r="I29"/>
      <c r="J29"/>
      <c r="K29"/>
      <c r="L29"/>
    </row>
    <row r="30" spans="1:12" x14ac:dyDescent="0.25">
      <c r="A30"/>
      <c r="B30" s="17">
        <v>18</v>
      </c>
      <c r="C30" s="29" t="e">
        <f ca="1">IF(B30&gt;$D$9,0,_xll.RiskLognorm(120,52))</f>
        <v>#NAME?</v>
      </c>
      <c r="D30"/>
      <c r="E30"/>
      <c r="F30"/>
      <c r="G30"/>
      <c r="H30"/>
      <c r="I30"/>
      <c r="J30"/>
      <c r="K30"/>
      <c r="L30"/>
    </row>
    <row r="31" spans="1:12" x14ac:dyDescent="0.25">
      <c r="A31"/>
      <c r="B31" s="17">
        <v>19</v>
      </c>
      <c r="C31" s="29" t="e">
        <f ca="1">IF(B31&gt;$D$9,0,_xll.RiskLognorm(120,52))</f>
        <v>#NAME?</v>
      </c>
      <c r="D31"/>
      <c r="E31"/>
      <c r="F31"/>
      <c r="G31"/>
      <c r="H31"/>
      <c r="I31"/>
      <c r="J31"/>
      <c r="K31"/>
      <c r="L31"/>
    </row>
    <row r="32" spans="1:12" x14ac:dyDescent="0.25">
      <c r="A32"/>
      <c r="B32" s="17">
        <v>20</v>
      </c>
      <c r="C32" s="29" t="e">
        <f ca="1">IF(B32&gt;$D$9,0,_xll.RiskLognorm(120,52))</f>
        <v>#NAME?</v>
      </c>
      <c r="D32"/>
      <c r="E32"/>
      <c r="F32"/>
      <c r="G32"/>
      <c r="H32"/>
      <c r="I32"/>
      <c r="J32"/>
      <c r="K32"/>
      <c r="L32"/>
    </row>
    <row r="33" spans="1:12" x14ac:dyDescent="0.25">
      <c r="A33"/>
      <c r="B33" s="17">
        <v>21</v>
      </c>
      <c r="C33" s="29" t="e">
        <f ca="1">IF(B33&gt;$D$9,0,_xll.RiskLognorm(120,52))</f>
        <v>#NAME?</v>
      </c>
      <c r="D33"/>
      <c r="E33"/>
      <c r="F33"/>
      <c r="G33"/>
      <c r="H33"/>
      <c r="I33"/>
      <c r="J33"/>
      <c r="K33"/>
      <c r="L33"/>
    </row>
    <row r="34" spans="1:12" x14ac:dyDescent="0.25">
      <c r="A34"/>
      <c r="B34" s="17">
        <v>22</v>
      </c>
      <c r="C34" s="29" t="e">
        <f ca="1">IF(B34&gt;$D$9,0,_xll.RiskLognorm(120,52))</f>
        <v>#NAME?</v>
      </c>
      <c r="D34"/>
      <c r="E34"/>
      <c r="F34"/>
      <c r="G34"/>
      <c r="H34"/>
      <c r="I34"/>
      <c r="J34"/>
      <c r="K34"/>
      <c r="L34"/>
    </row>
    <row r="35" spans="1:12" x14ac:dyDescent="0.25">
      <c r="A35"/>
      <c r="B35" s="17">
        <v>23</v>
      </c>
      <c r="C35" s="29" t="e">
        <f ca="1">IF(B35&gt;$D$9,0,_xll.RiskLognorm(120,52))</f>
        <v>#NAME?</v>
      </c>
      <c r="D35"/>
      <c r="E35"/>
      <c r="F35"/>
      <c r="G35"/>
      <c r="H35"/>
      <c r="I35"/>
      <c r="J35"/>
      <c r="K35"/>
      <c r="L35"/>
    </row>
    <row r="36" spans="1:12" x14ac:dyDescent="0.25">
      <c r="A36"/>
      <c r="B36" s="17">
        <v>24</v>
      </c>
      <c r="C36" s="29" t="e">
        <f ca="1">IF(B36&gt;$D$9,0,_xll.RiskLognorm(120,52))</f>
        <v>#NAME?</v>
      </c>
      <c r="D36"/>
      <c r="E36"/>
      <c r="F36"/>
      <c r="G36"/>
      <c r="H36"/>
      <c r="I36"/>
      <c r="J36"/>
      <c r="K36"/>
      <c r="L36"/>
    </row>
    <row r="37" spans="1:12" x14ac:dyDescent="0.25">
      <c r="A37"/>
      <c r="B37" s="17">
        <v>25</v>
      </c>
      <c r="C37" s="29" t="e">
        <f ca="1">IF(B37&gt;$D$9,0,_xll.RiskLognorm(120,52))</f>
        <v>#NAME?</v>
      </c>
      <c r="D37"/>
      <c r="E37"/>
      <c r="F37"/>
      <c r="G37"/>
      <c r="H37"/>
      <c r="I37"/>
      <c r="J37"/>
      <c r="K37"/>
      <c r="L37"/>
    </row>
    <row r="38" spans="1:12" x14ac:dyDescent="0.25">
      <c r="A38"/>
      <c r="B38" s="17">
        <v>26</v>
      </c>
      <c r="C38" s="29" t="e">
        <f ca="1">IF(B38&gt;$D$9,0,_xll.RiskLognorm(120,52))</f>
        <v>#NAME?</v>
      </c>
      <c r="D38"/>
      <c r="E38"/>
      <c r="F38"/>
      <c r="G38"/>
      <c r="H38"/>
      <c r="I38"/>
      <c r="J38"/>
      <c r="K38"/>
      <c r="L38"/>
    </row>
    <row r="39" spans="1:12" x14ac:dyDescent="0.25">
      <c r="A39"/>
      <c r="B39" s="17">
        <v>27</v>
      </c>
      <c r="C39" s="29" t="e">
        <f ca="1">IF(B39&gt;$D$9,0,_xll.RiskLognorm(120,52))</f>
        <v>#NAME?</v>
      </c>
      <c r="D39"/>
      <c r="E39"/>
      <c r="F39"/>
      <c r="G39"/>
      <c r="H39"/>
      <c r="I39"/>
      <c r="J39"/>
      <c r="K39"/>
      <c r="L39"/>
    </row>
    <row r="40" spans="1:12" x14ac:dyDescent="0.25">
      <c r="A40"/>
      <c r="B40" s="17">
        <v>28</v>
      </c>
      <c r="C40" s="29" t="e">
        <f ca="1">IF(B40&gt;$D$9,0,_xll.RiskLognorm(120,52))</f>
        <v>#NAME?</v>
      </c>
      <c r="D40"/>
      <c r="E40"/>
      <c r="F40"/>
      <c r="G40"/>
      <c r="H40"/>
      <c r="I40"/>
      <c r="J40"/>
      <c r="K40"/>
      <c r="L40"/>
    </row>
    <row r="41" spans="1:12" x14ac:dyDescent="0.25">
      <c r="A41"/>
      <c r="B41" s="17">
        <v>29</v>
      </c>
      <c r="C41" s="29" t="e">
        <f ca="1">IF(B41&gt;$D$9,0,_xll.RiskLognorm(120,52))</f>
        <v>#NAME?</v>
      </c>
      <c r="D41"/>
      <c r="E41"/>
      <c r="F41"/>
      <c r="G41"/>
      <c r="H41"/>
      <c r="I41"/>
      <c r="J41"/>
      <c r="K41"/>
      <c r="L41"/>
    </row>
    <row r="42" spans="1:12" x14ac:dyDescent="0.25">
      <c r="A42"/>
      <c r="B42" s="19">
        <v>30</v>
      </c>
      <c r="C42" s="30" t="e">
        <f ca="1">IF(B42&gt;$D$9,0,_xll.RiskLognorm(120,52))</f>
        <v>#NAME?</v>
      </c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</sheetData>
  <mergeCells count="1">
    <mergeCell ref="B4:J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 crashes - 1</vt:lpstr>
      <vt:lpstr>Variant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2017-09-22T16:20:29Z</dcterms:modified>
  <cp:category/>
</cp:coreProperties>
</file>