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10" windowWidth="15180" windowHeight="8070"/>
  </bookViews>
  <sheets>
    <sheet name="Cost model for the new bridge" sheetId="1" r:id="rId1"/>
  </sheets>
  <definedNames>
    <definedName name="_ZA100" localSheetId="0">'Cost model for the new bridge'!$D$9+"bPlanning"+33+"&lt;ref1&gt;"+0+15500+"&lt;ref2&gt;"+0+17200+"&lt;ref3&gt;"+0+19100</definedName>
    <definedName name="_ZA101" localSheetId="0">'Cost model for the new bridge'!$D$10+"bInitial application refused"+33+"&lt;ref1&gt;"+0+15500+"&lt;ref2&gt;"+0+17200+"&lt;ref3&gt;"+0+19100</definedName>
    <definedName name="_ZA102" localSheetId="0">'Cost model for the new bridge'!$D$13+"bEarthworks"+33+"&lt;ref1&gt;"+0+15500+"&lt;ref2&gt;"+0+17200+"&lt;ref3&gt;"+0+19100</definedName>
    <definedName name="_ZA103" localSheetId="0">'Cost model for the new bridge'!$D$14+"bWater table problem"+33+"&lt;ref1&gt;"+0+15500+"&lt;ref2&gt;"+0+17200+"&lt;ref3&gt;"+0+19100</definedName>
    <definedName name="_ZA104" localSheetId="0">'Cost model for the new bridge'!$D$17+"bSteel"+33+"&lt;ref1&gt;"+0+15500+"&lt;ref2&gt;"+0+17200+"&lt;ref3&gt;"+0+19100</definedName>
    <definedName name="_ZA105" localSheetId="0">'Cost model for the new bridge'!$D$19+"bConcrete"+33+"&lt;ref1&gt;"+0+15500+"&lt;ref2&gt;"+0+17200+"&lt;ref3&gt;"+0+19100</definedName>
    <definedName name="_ZA106" localSheetId="0">'Cost model for the new bridge'!$D$21+"bLabour"+33+"&lt;ref1&gt;"+0+15500+"&lt;ref2&gt;"+0+17200+"&lt;ref3&gt;"+0+19100</definedName>
    <definedName name="_ZA107" localSheetId="0">'Cost model for the new bridge'!$D$22+"bFirst choice contractor not available"+33+"&lt;ref1&gt;"+0+15500+"&lt;ref2&gt;"+0+17200+"&lt;ref3&gt;"+0+19100</definedName>
    <definedName name="_ZA108" localSheetId="0">'Cost model for the new bridge'!$D$25+"bPlant hire"+33+"&lt;ref1&gt;"+0+15500+"&lt;ref2&gt;"+0+17200+"&lt;ref3&gt;"+0+19100</definedName>
    <definedName name="_ZA109" localSheetId="0">'Cost model for the new bridge'!$D$27+"bRoad surfacing"+33+"&lt;ref1&gt;"+0+15500+"&lt;ref2&gt;"+0+17200+"&lt;ref3&gt;"+0+19100</definedName>
    <definedName name="_ZA110" localSheetId="0">'Cost model for the new bridge'!$D$29+"bAdministration"+33+"&lt;ref1&gt;"+0+15500+"&lt;ref2&gt;"+0+17200+"&lt;ref3&gt;"+0+19100</definedName>
    <definedName name="_ZA114" localSheetId="0">'Cost model for the new bridge'!$I$9+"dI9"+16929+"&lt;ref1&gt;"+0+0.6+1</definedName>
    <definedName name="_ZA115" localSheetId="0">'Cost model for the new bridge'!$I$13+"dI13"+16929+"&lt;ref1&gt;"+0+0.6+1</definedName>
    <definedName name="_ZA116" localSheetId="0">'Cost model for the new bridge'!$I$21+"dI21"+16929+"&lt;ref1&gt;"+0+0.6+1</definedName>
    <definedName name="_ZF100" localSheetId="0">'Cost model for the new bridge'!$D$31+"Total cost. cell D31"+""+41+41+473+0+0+0+0+4+3+"-"+"+"+2.6+50+2+4+95+15091.6908798991+5+2+"-"+"+"+-1+-1+0</definedName>
    <definedName name="Max">'Cost model for the new bridge'!$H$9:$H$29</definedName>
    <definedName name="Min">'Cost model for the new bridge'!$F$9:$F$29</definedName>
    <definedName name="ML">'Cost model for the new bridge'!$G$9:$G$29</definedName>
    <definedName name="p">'Cost model for the new bridge'!$E$9:$E$29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  <definedName name="ZA0" localSheetId="0">"Crystal Ball Data : Ver. 5.5"</definedName>
    <definedName name="ZA0A" localSheetId="0">14+116</definedName>
    <definedName name="ZA0C" localSheetId="0">0+0</definedName>
    <definedName name="ZA0D" localSheetId="0">0+0</definedName>
    <definedName name="ZA0F" localSheetId="0">1+100</definedName>
    <definedName name="ZA0T" localSheetId="0">10256548+0</definedName>
    <definedName name="ZA100R1" localSheetId="0">'Cost model for the new bridge'!$F$9+1</definedName>
    <definedName name="ZA100R2" localSheetId="0">'Cost model for the new bridge'!$G$9+1</definedName>
    <definedName name="ZA100R3" localSheetId="0">'Cost model for the new bridge'!$H$9+1</definedName>
    <definedName name="ZA101R1" localSheetId="0">'Cost model for the new bridge'!$F$10+1</definedName>
    <definedName name="ZA101R2" localSheetId="0">'Cost model for the new bridge'!$G$10+1</definedName>
    <definedName name="ZA101R3" localSheetId="0">'Cost model for the new bridge'!$H$10+1</definedName>
    <definedName name="ZA102R1" localSheetId="0">'Cost model for the new bridge'!$F$13+1</definedName>
    <definedName name="ZA102R2" localSheetId="0">'Cost model for the new bridge'!$G$13+1</definedName>
    <definedName name="ZA102R3" localSheetId="0">'Cost model for the new bridge'!$H$13+1</definedName>
    <definedName name="ZA103R1" localSheetId="0">'Cost model for the new bridge'!$F$14+1</definedName>
    <definedName name="ZA103R2" localSheetId="0">'Cost model for the new bridge'!$G$14+1</definedName>
    <definedName name="ZA103R3" localSheetId="0">'Cost model for the new bridge'!$H$14+1</definedName>
    <definedName name="ZA104R1" localSheetId="0">'Cost model for the new bridge'!$F$17+1</definedName>
    <definedName name="ZA104R2" localSheetId="0">'Cost model for the new bridge'!$G$17+1</definedName>
    <definedName name="ZA104R3" localSheetId="0">'Cost model for the new bridge'!$H$17+1</definedName>
    <definedName name="ZA105R1" localSheetId="0">'Cost model for the new bridge'!$F$19+1</definedName>
    <definedName name="ZA105R2" localSheetId="0">'Cost model for the new bridge'!$G$19+1</definedName>
    <definedName name="ZA105R3" localSheetId="0">'Cost model for the new bridge'!$H$19+1</definedName>
    <definedName name="ZA106R1" localSheetId="0">'Cost model for the new bridge'!$F$21+1</definedName>
    <definedName name="ZA106R2" localSheetId="0">'Cost model for the new bridge'!$G$21+1</definedName>
    <definedName name="ZA106R3" localSheetId="0">'Cost model for the new bridge'!$H$21+1</definedName>
    <definedName name="ZA107R1" localSheetId="0">'Cost model for the new bridge'!$F$22+1</definedName>
    <definedName name="ZA107R2" localSheetId="0">'Cost model for the new bridge'!$G$22+1</definedName>
    <definedName name="ZA107R3" localSheetId="0">'Cost model for the new bridge'!$H$22+1</definedName>
    <definedName name="ZA108R1" localSheetId="0">'Cost model for the new bridge'!$F$25+1</definedName>
    <definedName name="ZA108R2" localSheetId="0">'Cost model for the new bridge'!$G$25+1</definedName>
    <definedName name="ZA108R3" localSheetId="0">'Cost model for the new bridge'!$H$25+1</definedName>
    <definedName name="ZA109R1" localSheetId="0">'Cost model for the new bridge'!$F$27+1</definedName>
    <definedName name="ZA109R2" localSheetId="0">'Cost model for the new bridge'!$G$27+1</definedName>
    <definedName name="ZA109R3" localSheetId="0">'Cost model for the new bridge'!$H$27+1</definedName>
    <definedName name="ZA110R1" localSheetId="0">'Cost model for the new bridge'!$F$29+1</definedName>
    <definedName name="ZA110R2" localSheetId="0">'Cost model for the new bridge'!$G$29+1</definedName>
    <definedName name="ZA110R3" localSheetId="0">'Cost model for the new bridge'!$H$29+1</definedName>
    <definedName name="ZA111AA" localSheetId="0">2+0.6+17911.264034452+2+0.4+20084.6599089819+9</definedName>
    <definedName name="ZA112AA" localSheetId="0">2+0.6+17911.264034452+2+0.4+20084.6599089819+9</definedName>
    <definedName name="ZA113AA" localSheetId="0">2+0.6+17911.264034452+2+0.4+20084.6599089819+9</definedName>
    <definedName name="ZA114R1" localSheetId="0">'Cost model for the new bridge'!$E$9+1</definedName>
    <definedName name="ZA115R1" localSheetId="0">'Cost model for the new bridge'!$E$13+1</definedName>
    <definedName name="ZA116R1" localSheetId="0">'Cost model for the new bridge'!$E$21+1</definedName>
  </definedNames>
  <calcPr calcId="171027" calcMode="manual"/>
</workbook>
</file>

<file path=xl/calcChain.xml><?xml version="1.0" encoding="utf-8"?>
<calcChain xmlns="http://schemas.openxmlformats.org/spreadsheetml/2006/main">
  <c r="I22" i="1" l="1"/>
  <c r="D23" i="1"/>
  <c r="I14" i="1"/>
  <c r="D15" i="1"/>
  <c r="I10" i="1"/>
  <c r="D11" i="1"/>
  <c r="D31" i="1" s="1"/>
</calcChain>
</file>

<file path=xl/sharedStrings.xml><?xml version="1.0" encoding="utf-8"?>
<sst xmlns="http://schemas.openxmlformats.org/spreadsheetml/2006/main" count="33" uniqueCount="33">
  <si>
    <t>Distribution</t>
  </si>
  <si>
    <t>Minimum</t>
  </si>
  <si>
    <t>Most likely</t>
  </si>
  <si>
    <t>Maximum</t>
  </si>
  <si>
    <t>Probability</t>
  </si>
  <si>
    <t>WP1</t>
  </si>
  <si>
    <t>Planning</t>
  </si>
  <si>
    <t>R1</t>
  </si>
  <si>
    <t>Initial application refused</t>
  </si>
  <si>
    <t>WP1 total</t>
  </si>
  <si>
    <t>WP2</t>
  </si>
  <si>
    <t>Earthworks</t>
  </si>
  <si>
    <t>R2</t>
  </si>
  <si>
    <t>Water table problem</t>
  </si>
  <si>
    <t>WP2 total</t>
  </si>
  <si>
    <t>WP3</t>
  </si>
  <si>
    <t>Steel</t>
  </si>
  <si>
    <t>WP4</t>
  </si>
  <si>
    <t>Concrete</t>
  </si>
  <si>
    <t>WP5</t>
  </si>
  <si>
    <t>Labour</t>
  </si>
  <si>
    <t>R3</t>
  </si>
  <si>
    <t>First choice contractor not available</t>
  </si>
  <si>
    <t>WP5 total</t>
  </si>
  <si>
    <t>WP6</t>
  </si>
  <si>
    <t>Plant hire</t>
  </si>
  <si>
    <t>WP7</t>
  </si>
  <si>
    <t>Road surfacing</t>
  </si>
  <si>
    <t>WP8</t>
  </si>
  <si>
    <t>Administration</t>
  </si>
  <si>
    <t>Total cost</t>
  </si>
  <si>
    <t>Cost model for the new bridge</t>
  </si>
  <si>
    <r>
      <t>Problem:</t>
    </r>
    <r>
      <rPr>
        <sz val="10"/>
        <rFont val="Times New Roman"/>
        <family val="1"/>
      </rPr>
      <t xml:space="preserve"> We need to build a cost model for the new bridge. All cost items are grouped into 8 categories. Three of these categories include a probability of occurrence of a particular event that will result in additional cost. Find the distribution of the total cost for this project.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</si>
</sst>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£&quot;* #,##0.00_-;\-&quot;£&quot;* #,##0.00_-;_-&quot;£&quot;* &quot;-&quot;??_-;_-@_-"/>
    <numFmt numFmtId="165" formatCode="_-&quot;£&quot;* #,##0_-;\-&quot;£&quot;* #,##0_-;_-&quot;£&quot;* &quot;-&quot;??_-;_-@_-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11"/>
        <bgColor indexed="9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0" fontId="4" fillId="0" borderId="0" xfId="0" applyFont="1"/>
    <xf numFmtId="0" fontId="7" fillId="0" borderId="0" xfId="0" applyFont="1" applyProtection="1">
      <protection locked="0"/>
    </xf>
    <xf numFmtId="0" fontId="8" fillId="0" borderId="1" xfId="0" applyFont="1" applyBorder="1"/>
    <xf numFmtId="0" fontId="8" fillId="0" borderId="2" xfId="0" applyFont="1" applyBorder="1"/>
    <xf numFmtId="0" fontId="9" fillId="0" borderId="1" xfId="0" applyFont="1" applyBorder="1" applyAlignment="1">
      <alignment horizontal="right"/>
    </xf>
    <xf numFmtId="0" fontId="9" fillId="0" borderId="2" xfId="0" quotePrefix="1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0" xfId="0" applyAlignment="1">
      <alignment horizontal="center"/>
    </xf>
    <xf numFmtId="0" fontId="8" fillId="0" borderId="5" xfId="0" applyFont="1" applyBorder="1"/>
    <xf numFmtId="0" fontId="8" fillId="0" borderId="6" xfId="0" applyFont="1" applyBorder="1"/>
    <xf numFmtId="0" fontId="9" fillId="0" borderId="2" xfId="0" applyFont="1" applyBorder="1" applyAlignment="1">
      <alignment horizontal="right"/>
    </xf>
    <xf numFmtId="0" fontId="8" fillId="0" borderId="7" xfId="0" applyFont="1" applyBorder="1"/>
    <xf numFmtId="0" fontId="8" fillId="0" borderId="8" xfId="0" applyFont="1" applyBorder="1"/>
    <xf numFmtId="0" fontId="1" fillId="0" borderId="4" xfId="0" quotePrefix="1" applyFont="1" applyBorder="1" applyAlignment="1">
      <alignment horizontal="right"/>
    </xf>
    <xf numFmtId="0" fontId="8" fillId="0" borderId="9" xfId="0" applyFont="1" applyBorder="1"/>
    <xf numFmtId="0" fontId="0" fillId="2" borderId="7" xfId="0" applyFill="1" applyBorder="1"/>
    <xf numFmtId="0" fontId="0" fillId="2" borderId="8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65" fontId="10" fillId="0" borderId="12" xfId="1" applyNumberFormat="1" applyFont="1" applyBorder="1" applyAlignment="1">
      <alignment horizontal="center"/>
    </xf>
    <xf numFmtId="165" fontId="10" fillId="0" borderId="0" xfId="1" applyNumberFormat="1" applyFont="1" applyBorder="1" applyAlignment="1">
      <alignment horizontal="center"/>
    </xf>
    <xf numFmtId="165" fontId="10" fillId="0" borderId="13" xfId="1" applyNumberFormat="1" applyFont="1" applyBorder="1" applyAlignment="1">
      <alignment horizontal="center"/>
    </xf>
    <xf numFmtId="165" fontId="10" fillId="0" borderId="14" xfId="1" applyNumberFormat="1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165" fontId="10" fillId="0" borderId="11" xfId="1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65" fontId="10" fillId="0" borderId="15" xfId="1" applyNumberFormat="1" applyFont="1" applyBorder="1" applyAlignment="1">
      <alignment horizontal="center"/>
    </xf>
    <xf numFmtId="165" fontId="10" fillId="0" borderId="16" xfId="1" applyNumberFormat="1" applyFont="1" applyBorder="1" applyAlignment="1">
      <alignment horizontal="center"/>
    </xf>
    <xf numFmtId="165" fontId="11" fillId="0" borderId="0" xfId="0" quotePrefix="1" applyNumberFormat="1" applyFont="1" applyBorder="1" applyAlignment="1">
      <alignment horizontal="left"/>
    </xf>
    <xf numFmtId="165" fontId="11" fillId="3" borderId="17" xfId="0" quotePrefix="1" applyNumberFormat="1" applyFont="1" applyFill="1" applyBorder="1" applyAlignment="1">
      <alignment horizontal="left"/>
    </xf>
    <xf numFmtId="165" fontId="10" fillId="4" borderId="0" xfId="1" applyNumberFormat="1" applyFont="1" applyFill="1" applyBorder="1" applyAlignment="1">
      <alignment horizontal="center"/>
    </xf>
    <xf numFmtId="165" fontId="10" fillId="4" borderId="16" xfId="1" applyNumberFormat="1" applyFont="1" applyFill="1" applyBorder="1" applyAlignment="1">
      <alignment horizontal="center"/>
    </xf>
    <xf numFmtId="165" fontId="10" fillId="4" borderId="11" xfId="1" applyNumberFormat="1" applyFont="1" applyFill="1" applyBorder="1" applyAlignment="1">
      <alignment horizontal="center"/>
    </xf>
    <xf numFmtId="165" fontId="12" fillId="4" borderId="11" xfId="1" quotePrefix="1" applyNumberFormat="1" applyFont="1" applyFill="1" applyBorder="1" applyAlignment="1">
      <alignment horizontal="left"/>
    </xf>
    <xf numFmtId="0" fontId="0" fillId="4" borderId="11" xfId="0" applyFill="1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165" fontId="8" fillId="0" borderId="14" xfId="1" quotePrefix="1" applyNumberFormat="1" applyFont="1" applyFill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0" fillId="2" borderId="11" xfId="0" applyFill="1" applyBorder="1"/>
    <xf numFmtId="0" fontId="6" fillId="5" borderId="18" xfId="0" applyFont="1" applyFill="1" applyBorder="1" applyAlignment="1">
      <alignment horizontal="left" wrapText="1"/>
    </xf>
    <xf numFmtId="0" fontId="6" fillId="5" borderId="19" xfId="0" applyFont="1" applyFill="1" applyBorder="1" applyAlignment="1">
      <alignment horizontal="left" wrapText="1"/>
    </xf>
    <xf numFmtId="0" fontId="6" fillId="5" borderId="20" xfId="0" applyFont="1" applyFill="1" applyBorder="1" applyAlignment="1">
      <alignment horizontal="left" wrapText="1"/>
    </xf>
    <xf numFmtId="0" fontId="6" fillId="5" borderId="21" xfId="0" applyFont="1" applyFill="1" applyBorder="1" applyAlignment="1">
      <alignment horizontal="left" wrapText="1"/>
    </xf>
    <xf numFmtId="0" fontId="6" fillId="5" borderId="0" xfId="0" applyFont="1" applyFill="1" applyBorder="1" applyAlignment="1">
      <alignment horizontal="left" wrapText="1"/>
    </xf>
    <xf numFmtId="0" fontId="6" fillId="5" borderId="22" xfId="0" applyFont="1" applyFill="1" applyBorder="1" applyAlignment="1">
      <alignment horizontal="left" wrapText="1"/>
    </xf>
    <xf numFmtId="0" fontId="6" fillId="5" borderId="23" xfId="0" applyFont="1" applyFill="1" applyBorder="1" applyAlignment="1">
      <alignment horizontal="left" wrapText="1"/>
    </xf>
    <xf numFmtId="0" fontId="6" fillId="5" borderId="24" xfId="0" applyFont="1" applyFill="1" applyBorder="1" applyAlignment="1">
      <alignment horizontal="left" wrapText="1"/>
    </xf>
    <xf numFmtId="0" fontId="6" fillId="5" borderId="25" xfId="0" applyFont="1" applyFill="1" applyBorder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2</xdr:col>
      <xdr:colOff>1905000</xdr:colOff>
      <xdr:row>2</xdr:row>
      <xdr:rowOff>114300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AD6FD6-9C22-4E24-828E-4A362A7131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38100"/>
          <a:ext cx="24130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1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2" width="7.26953125" style="1" customWidth="1"/>
    <col min="3" max="3" width="31.81640625" style="1" bestFit="1" customWidth="1"/>
    <col min="4" max="4" width="10.26953125" style="1" bestFit="1" customWidth="1"/>
    <col min="5" max="5" width="10.26953125" style="1" customWidth="1"/>
    <col min="6" max="6" width="8.7265625" style="1" bestFit="1" customWidth="1"/>
    <col min="7" max="7" width="12.7265625" style="1" customWidth="1"/>
    <col min="8" max="8" width="9.1796875" style="1" bestFit="1"/>
    <col min="9" max="9" width="9.7265625" style="1" bestFit="1" customWidth="1"/>
    <col min="10" max="10" width="8" style="1" bestFit="1" customWidth="1"/>
    <col min="11" max="11" width="11.81640625" style="1" bestFit="1" customWidth="1"/>
    <col min="12" max="12" width="10.1796875" style="1" bestFit="1" customWidth="1"/>
    <col min="13" max="16384" width="9.1796875" style="1"/>
  </cols>
  <sheetData>
    <row r="1" spans="1:9" ht="57" customHeight="1" x14ac:dyDescent="0.25"/>
    <row r="2" spans="1:9" ht="17.25" customHeight="1" x14ac:dyDescent="0.4">
      <c r="D2" s="4" t="s">
        <v>31</v>
      </c>
      <c r="E2" s="4"/>
    </row>
    <row r="3" spans="1:9" ht="17.25" customHeight="1" thickBot="1" x14ac:dyDescent="0.4">
      <c r="F3" s="3"/>
    </row>
    <row r="4" spans="1:9" ht="12.75" customHeight="1" x14ac:dyDescent="0.25">
      <c r="B4" s="46" t="s">
        <v>32</v>
      </c>
      <c r="C4" s="47"/>
      <c r="D4" s="47"/>
      <c r="E4" s="47"/>
      <c r="F4" s="47"/>
      <c r="G4" s="47"/>
      <c r="H4" s="47"/>
      <c r="I4" s="48"/>
    </row>
    <row r="5" spans="1:9" ht="12.75" customHeight="1" x14ac:dyDescent="0.25">
      <c r="B5" s="49"/>
      <c r="C5" s="50"/>
      <c r="D5" s="50"/>
      <c r="E5" s="50"/>
      <c r="F5" s="50"/>
      <c r="G5" s="50"/>
      <c r="H5" s="50"/>
      <c r="I5" s="51"/>
    </row>
    <row r="6" spans="1:9" ht="12.75" customHeight="1" thickBot="1" x14ac:dyDescent="0.3">
      <c r="B6" s="52"/>
      <c r="C6" s="53"/>
      <c r="D6" s="53"/>
      <c r="E6" s="53"/>
      <c r="F6" s="53"/>
      <c r="G6" s="53"/>
      <c r="H6" s="53"/>
      <c r="I6" s="54"/>
    </row>
    <row r="7" spans="1:9" x14ac:dyDescent="0.25">
      <c r="A7" s="2"/>
    </row>
    <row r="8" spans="1:9" x14ac:dyDescent="0.25">
      <c r="B8" s="19"/>
      <c r="C8" s="20"/>
      <c r="D8" s="21" t="s">
        <v>0</v>
      </c>
      <c r="E8" s="45" t="s">
        <v>4</v>
      </c>
      <c r="F8" s="22" t="s">
        <v>1</v>
      </c>
      <c r="G8" s="21" t="s">
        <v>2</v>
      </c>
      <c r="H8" s="22" t="s">
        <v>3</v>
      </c>
    </row>
    <row r="9" spans="1:9" ht="13" x14ac:dyDescent="0.3">
      <c r="B9" s="5" t="s">
        <v>5</v>
      </c>
      <c r="C9" s="6" t="s">
        <v>6</v>
      </c>
      <c r="D9" s="35">
        <v>17167.308198062376</v>
      </c>
      <c r="E9" s="42">
        <v>0.6</v>
      </c>
      <c r="F9" s="23">
        <v>15500</v>
      </c>
      <c r="G9" s="24">
        <v>17200</v>
      </c>
      <c r="H9" s="23">
        <v>19100</v>
      </c>
      <c r="I9" s="39">
        <v>1</v>
      </c>
    </row>
    <row r="10" spans="1:9" ht="13" x14ac:dyDescent="0.3">
      <c r="B10" s="7" t="s">
        <v>7</v>
      </c>
      <c r="C10" s="8" t="s">
        <v>8</v>
      </c>
      <c r="D10" s="35">
        <v>18941.850183337789</v>
      </c>
      <c r="E10" s="43">
        <v>0.4</v>
      </c>
      <c r="F10" s="23">
        <v>18400</v>
      </c>
      <c r="G10" s="24">
        <v>19700</v>
      </c>
      <c r="H10" s="23">
        <v>21200</v>
      </c>
      <c r="I10" s="40">
        <f>1-I9</f>
        <v>0</v>
      </c>
    </row>
    <row r="11" spans="1:9" ht="13" x14ac:dyDescent="0.3">
      <c r="B11" s="9"/>
      <c r="C11" s="10" t="s">
        <v>9</v>
      </c>
      <c r="D11" s="41">
        <f>SUMPRODUCT(D9:D10,I9:I10)</f>
        <v>17167.308198062376</v>
      </c>
      <c r="E11" s="44"/>
      <c r="F11" s="25"/>
      <c r="G11" s="26"/>
      <c r="H11" s="25"/>
    </row>
    <row r="12" spans="1:9" x14ac:dyDescent="0.25">
      <c r="B12"/>
      <c r="C12"/>
      <c r="D12"/>
      <c r="E12" s="28"/>
      <c r="F12" s="27"/>
      <c r="G12" s="27"/>
      <c r="H12" s="27"/>
    </row>
    <row r="13" spans="1:9" ht="13" x14ac:dyDescent="0.3">
      <c r="B13" s="12" t="s">
        <v>10</v>
      </c>
      <c r="C13" s="13" t="s">
        <v>11</v>
      </c>
      <c r="D13" s="36">
        <v>73697.784803768722</v>
      </c>
      <c r="E13" s="42">
        <v>0.8</v>
      </c>
      <c r="F13" s="31">
        <v>72000</v>
      </c>
      <c r="G13" s="32">
        <v>74500</v>
      </c>
      <c r="H13" s="31">
        <v>83500</v>
      </c>
      <c r="I13" s="39">
        <v>1</v>
      </c>
    </row>
    <row r="14" spans="1:9" ht="13" x14ac:dyDescent="0.3">
      <c r="B14" s="7" t="s">
        <v>12</v>
      </c>
      <c r="C14" s="14" t="s">
        <v>13</v>
      </c>
      <c r="D14" s="35">
        <v>84508.605961820562</v>
      </c>
      <c r="E14" s="43">
        <v>0.2</v>
      </c>
      <c r="F14" s="23">
        <v>81300</v>
      </c>
      <c r="G14" s="24">
        <v>84600</v>
      </c>
      <c r="H14" s="23">
        <v>90300</v>
      </c>
      <c r="I14" s="40">
        <f>1-I13</f>
        <v>0</v>
      </c>
    </row>
    <row r="15" spans="1:9" ht="13" x14ac:dyDescent="0.3">
      <c r="B15" s="9"/>
      <c r="C15" s="10" t="s">
        <v>14</v>
      </c>
      <c r="D15" s="41">
        <f>SUMPRODUCT(D13:D14,I13:I14)</f>
        <v>73697.784803768722</v>
      </c>
      <c r="E15" s="44"/>
      <c r="F15" s="25"/>
      <c r="G15" s="26"/>
      <c r="H15" s="25"/>
    </row>
    <row r="16" spans="1:9" x14ac:dyDescent="0.25">
      <c r="B16"/>
      <c r="C16"/>
      <c r="D16"/>
      <c r="E16" s="28"/>
      <c r="F16" s="27"/>
      <c r="G16" s="27"/>
      <c r="H16" s="27"/>
    </row>
    <row r="17" spans="2:9" ht="13" x14ac:dyDescent="0.3">
      <c r="B17" s="15" t="s">
        <v>15</v>
      </c>
      <c r="C17" s="16" t="s">
        <v>16</v>
      </c>
      <c r="D17" s="37">
        <v>57490.880568755005</v>
      </c>
      <c r="E17" s="30"/>
      <c r="F17" s="29">
        <v>56300</v>
      </c>
      <c r="G17" s="29">
        <v>57200</v>
      </c>
      <c r="H17" s="29">
        <v>59100</v>
      </c>
    </row>
    <row r="18" spans="2:9" x14ac:dyDescent="0.25">
      <c r="B18"/>
      <c r="C18"/>
      <c r="D18"/>
      <c r="E18" s="28"/>
      <c r="F18" s="27"/>
      <c r="G18" s="27"/>
      <c r="H18" s="27"/>
    </row>
    <row r="19" spans="2:9" ht="13" x14ac:dyDescent="0.3">
      <c r="B19" s="15" t="s">
        <v>17</v>
      </c>
      <c r="C19" s="16" t="s">
        <v>18</v>
      </c>
      <c r="D19" s="37">
        <v>47445.565176673976</v>
      </c>
      <c r="E19" s="30"/>
      <c r="F19" s="29">
        <v>44300</v>
      </c>
      <c r="G19" s="29">
        <v>46700</v>
      </c>
      <c r="H19" s="29">
        <v>51600</v>
      </c>
    </row>
    <row r="20" spans="2:9" x14ac:dyDescent="0.25">
      <c r="B20"/>
      <c r="C20"/>
      <c r="D20"/>
      <c r="E20" s="28"/>
      <c r="F20" s="27"/>
      <c r="G20" s="27"/>
      <c r="H20" s="27"/>
    </row>
    <row r="21" spans="2:9" ht="13" x14ac:dyDescent="0.3">
      <c r="B21" s="12" t="s">
        <v>19</v>
      </c>
      <c r="C21" s="13" t="s">
        <v>20</v>
      </c>
      <c r="D21" s="36">
        <v>34490.425441424122</v>
      </c>
      <c r="E21" s="42">
        <v>0.75</v>
      </c>
      <c r="F21" s="31">
        <v>32300</v>
      </c>
      <c r="G21" s="32">
        <v>33500</v>
      </c>
      <c r="H21" s="31">
        <v>36800</v>
      </c>
      <c r="I21" s="39">
        <v>1</v>
      </c>
    </row>
    <row r="22" spans="2:9" ht="13" x14ac:dyDescent="0.3">
      <c r="B22" s="7" t="s">
        <v>21</v>
      </c>
      <c r="C22" s="14" t="s">
        <v>22</v>
      </c>
      <c r="D22" s="35">
        <v>40318.416890739798</v>
      </c>
      <c r="E22" s="43">
        <v>0.25</v>
      </c>
      <c r="F22" s="23">
        <v>38300</v>
      </c>
      <c r="G22" s="24">
        <v>41200</v>
      </c>
      <c r="H22" s="23">
        <v>44100</v>
      </c>
      <c r="I22" s="40">
        <f>1-I21</f>
        <v>0</v>
      </c>
    </row>
    <row r="23" spans="2:9" ht="13" x14ac:dyDescent="0.3">
      <c r="B23" s="9"/>
      <c r="C23" s="17" t="s">
        <v>23</v>
      </c>
      <c r="D23" s="41">
        <f>SUMPRODUCT(D21:D22,I21:I22)</f>
        <v>34490.425441424122</v>
      </c>
      <c r="E23" s="44"/>
      <c r="F23" s="25"/>
      <c r="G23" s="26"/>
      <c r="H23" s="25"/>
    </row>
    <row r="24" spans="2:9" x14ac:dyDescent="0.25">
      <c r="B24"/>
      <c r="C24"/>
      <c r="D24"/>
      <c r="E24" s="28"/>
      <c r="F24" s="27"/>
      <c r="G24" s="27"/>
      <c r="H24" s="27"/>
    </row>
    <row r="25" spans="2:9" ht="13" x14ac:dyDescent="0.3">
      <c r="B25" s="15" t="s">
        <v>24</v>
      </c>
      <c r="C25" s="16" t="s">
        <v>25</v>
      </c>
      <c r="D25" s="37">
        <v>30165.994903180679</v>
      </c>
      <c r="E25" s="30"/>
      <c r="F25" s="29">
        <v>29600</v>
      </c>
      <c r="G25" s="29">
        <v>31200</v>
      </c>
      <c r="H25" s="29">
        <v>34100</v>
      </c>
    </row>
    <row r="26" spans="2:9" x14ac:dyDescent="0.25">
      <c r="B26"/>
      <c r="C26"/>
      <c r="D26"/>
      <c r="E26" s="28"/>
      <c r="F26" s="27"/>
      <c r="G26" s="27"/>
      <c r="H26" s="27"/>
    </row>
    <row r="27" spans="2:9" ht="13" x14ac:dyDescent="0.3">
      <c r="B27" s="15" t="s">
        <v>26</v>
      </c>
      <c r="C27" s="16" t="s">
        <v>27</v>
      </c>
      <c r="D27" s="37">
        <v>22822.931992764647</v>
      </c>
      <c r="E27" s="30"/>
      <c r="F27" s="29">
        <v>22000</v>
      </c>
      <c r="G27" s="29">
        <v>22700</v>
      </c>
      <c r="H27" s="29">
        <v>24100</v>
      </c>
    </row>
    <row r="28" spans="2:9" x14ac:dyDescent="0.25">
      <c r="B28"/>
      <c r="C28"/>
      <c r="D28"/>
      <c r="E28" s="28"/>
      <c r="F28" s="27"/>
      <c r="G28" s="27"/>
      <c r="H28" s="27"/>
    </row>
    <row r="29" spans="2:9" ht="13" x14ac:dyDescent="0.3">
      <c r="B29" s="15" t="s">
        <v>28</v>
      </c>
      <c r="C29" s="16" t="s">
        <v>29</v>
      </c>
      <c r="D29" s="38">
        <v>11393.099726361297</v>
      </c>
      <c r="E29" s="30"/>
      <c r="F29" s="29">
        <v>11000</v>
      </c>
      <c r="G29" s="29">
        <v>11500</v>
      </c>
      <c r="H29" s="29">
        <v>12400</v>
      </c>
    </row>
    <row r="30" spans="2:9" ht="13" thickBot="1" x14ac:dyDescent="0.3">
      <c r="B30"/>
      <c r="C30"/>
      <c r="D30" s="11"/>
      <c r="E30" s="11"/>
      <c r="F30" s="11"/>
      <c r="G30" s="11"/>
      <c r="H30" s="11"/>
      <c r="I30" s="11"/>
    </row>
    <row r="31" spans="2:9" ht="13.5" thickBot="1" x14ac:dyDescent="0.35">
      <c r="B31"/>
      <c r="C31" s="18" t="s">
        <v>30</v>
      </c>
      <c r="D31" s="34">
        <f>D11+D15+D17+D19+SUM(D23:D29)</f>
        <v>294673.9908109908</v>
      </c>
      <c r="E31" s="33"/>
      <c r="F31"/>
      <c r="G31"/>
      <c r="H31"/>
      <c r="I31"/>
    </row>
  </sheetData>
  <mergeCells count="1">
    <mergeCell ref="B4:I6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Cost model for the new bridge</vt:lpstr>
      <vt:lpstr>Max</vt:lpstr>
      <vt:lpstr>Min</vt:lpstr>
      <vt:lpstr>ML</vt:lpstr>
      <vt:lpstr>p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2017-09-22T16:22:44Z</dcterms:modified>
  <cp:category/>
</cp:coreProperties>
</file>