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5180" windowHeight="8070"/>
  </bookViews>
  <sheets>
    <sheet name="Dirichlet" sheetId="1" r:id="rId1"/>
  </sheets>
  <externalReferences>
    <externalReference r:id="rId2"/>
  </externalReferences>
  <definedNames>
    <definedName name="_ZA100" localSheetId="0">Dirichlet!$C$13+"JCB distribution"+8197+"&lt;ref1&gt;"+0+2+"&lt;ref2&gt;"+0+16+1+"-"+"+"</definedName>
    <definedName name="_ZA101" localSheetId="0">Dirichlet!$D$13+"JD13"+8197+"&lt;ref1&gt;"+0+2+"&lt;ref2&gt;"+0+16+1+"-"+"+"</definedName>
    <definedName name="_ZA102" localSheetId="0">Dirichlet!$E$13+"JE13"+8197+"&lt;ref1&gt;"+0+2+"&lt;ref2&gt;"+0+16+1+"-"+"+"</definedName>
    <definedName name="_ZA103" localSheetId="0">Dirichlet!$F$13+"JF13"+8197+"&lt;ref1&gt;"+0+2+"&lt;ref2&gt;"+0+16+1+"-"+"+"</definedName>
    <definedName name="_ZA104" localSheetId="0">Dirichlet!$G$13+"JG13"+8197+"&lt;ref1&gt;"+0+2+"&lt;ref2&gt;"+0+16+1+"-"+"+"</definedName>
    <definedName name="_ZA105" localSheetId="0">Dirichlet!$H$13+"JH13"+8197+"&lt;ref1&gt;"+0+2+"&lt;ref2&gt;"+0+16+1+"-"+"+"</definedName>
    <definedName name="_ZA106" localSheetId="0">Dirichlet!$I$13+"JI13"+8197+"&lt;ref1&gt;"+0+2+"&lt;ref2&gt;"+0+16+1+"-"+"+"</definedName>
    <definedName name="_ZA107" localSheetId="0">Dirichlet!$J$13+"JJ13"+8197+"&lt;ref1&gt;"+0+2+"&lt;ref2&gt;"+0+16+1+"-"+"+"</definedName>
    <definedName name="_ZA108" localSheetId="0">Dirichlet!$C$19+"mGamma distributions:"+545+0+1+"&lt;ref1&gt;"+0+2</definedName>
    <definedName name="_ZA109" localSheetId="0">Dirichlet!$D$19+"mD19"+16929+0+1+"&lt;ref1&gt;"+0+2</definedName>
    <definedName name="_ZA110" localSheetId="0">Dirichlet!$E$19+"mE19"+16929+0+1+"&lt;ref1&gt;"+0+2</definedName>
    <definedName name="_ZA111" localSheetId="0">Dirichlet!$F$19+"mF19"+16929+0+1+"&lt;ref1&gt;"+0+2</definedName>
    <definedName name="_ZA112" localSheetId="0">Dirichlet!$G$19+"mG19"+16929+0+1+"&lt;ref1&gt;"+0+2</definedName>
    <definedName name="_ZA113" localSheetId="0">Dirichlet!$H$19+"mH19"+16929+0+1+"&lt;ref1&gt;"+0+2</definedName>
    <definedName name="_ZA114" localSheetId="0">Dirichlet!$I$19+"mI19"+16929+0+1+"&lt;ref1&gt;"+0+2</definedName>
    <definedName name="_ZA115" localSheetId="0">Dirichlet!$J$19+"mJ19"+16929+0+1+"&lt;ref1&gt;"+0+2</definedName>
    <definedName name="_ZA116" localSheetId="0">Dirichlet!$K$19+"mK19"+16929+0+1+"&lt;ref1&gt;"+0+2</definedName>
    <definedName name="_ZF100" localSheetId="0">Dirichlet!$E$20+"Category 3 (method 2). cell E20"+""+517+517+475+470+364+755+823+4+3+"-"+"+"+2.6+50+2+4+95+0.0145955342676769+5+2+"-"+"+"+-1+-1+0</definedName>
    <definedName name="_ZF101" localSheetId="0">Dirichlet!$E$14+"Category 3 (method 1). cell E14"+""+517+517+475+468+828+753+1287+4+3+"-"+"+"+2.6+50+2+4+95+0.00651600593095868+5+2+"-"+"+"+-1+-1+0</definedName>
    <definedName name="n">[1]Multinomial!$C$7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3000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ZA0" localSheetId="0">"Crystal Ball Data : Ver. 5.5"</definedName>
    <definedName name="ZA0A" localSheetId="0">17+116</definedName>
    <definedName name="ZA0C" localSheetId="0">0+0</definedName>
    <definedName name="ZA0D" localSheetId="0">0+0</definedName>
    <definedName name="ZA0F" localSheetId="0">2+101</definedName>
    <definedName name="ZA0T" localSheetId="0">17811802+0</definedName>
    <definedName name="ZA100R1" localSheetId="0">Dirichlet!$C$9+1</definedName>
    <definedName name="ZA100R2" localSheetId="0">Dirichlet!$C$12+1</definedName>
    <definedName name="ZA101R1" localSheetId="0">Dirichlet!$D$9+1</definedName>
    <definedName name="ZA101R2" localSheetId="0">Dirichlet!$D$12+1</definedName>
    <definedName name="ZA102R1" localSheetId="0">Dirichlet!$E$9+1</definedName>
    <definedName name="ZA102R2" localSheetId="0">Dirichlet!$E$12+1</definedName>
    <definedName name="ZA103R1" localSheetId="0">Dirichlet!$F$9+1</definedName>
    <definedName name="ZA103R2" localSheetId="0">Dirichlet!$F$12+1</definedName>
    <definedName name="ZA104R1" localSheetId="0">Dirichlet!$G$9+1</definedName>
    <definedName name="ZA104R2" localSheetId="0">Dirichlet!$G$12+1</definedName>
    <definedName name="ZA105R1" localSheetId="0">Dirichlet!$H$9+1</definedName>
    <definedName name="ZA105R2" localSheetId="0">Dirichlet!$H$12+1</definedName>
    <definedName name="ZA106R1" localSheetId="0">Dirichlet!$I$9+1</definedName>
    <definedName name="ZA106R2" localSheetId="0">Dirichlet!$I$12+1</definedName>
    <definedName name="ZA107R1" localSheetId="0">Dirichlet!$J$9+1</definedName>
    <definedName name="ZA107R2" localSheetId="0">Dirichlet!$J$12+1</definedName>
    <definedName name="ZA108R1" localSheetId="0">Dirichlet!$C$18+1</definedName>
    <definedName name="ZA109R1" localSheetId="0">Dirichlet!$D$18+1</definedName>
    <definedName name="ZA110R1" localSheetId="0">Dirichlet!$E$18+1</definedName>
    <definedName name="ZA111R1" localSheetId="0">Dirichlet!$F$18+1</definedName>
    <definedName name="ZA112R1" localSheetId="0">Dirichlet!$G$18+1</definedName>
    <definedName name="ZA113R1" localSheetId="0">Dirichlet!$H$18+1</definedName>
    <definedName name="ZA114R1" localSheetId="0">Dirichlet!$I$18+1</definedName>
    <definedName name="ZA115R1" localSheetId="0">Dirichlet!$J$18+1</definedName>
    <definedName name="ZA116R1" localSheetId="0">Dirichlet!$K$18+1</definedName>
  </definedNames>
  <calcPr calcId="171027" calcMode="manual"/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K18" i="1"/>
  <c r="C18" i="1"/>
  <c r="C14" i="1"/>
  <c r="D14" i="1"/>
  <c r="F9" i="1"/>
  <c r="G9" i="1"/>
  <c r="H9" i="1"/>
  <c r="F12" i="1" s="1"/>
  <c r="I9" i="1"/>
  <c r="J9" i="1"/>
  <c r="H12" i="1"/>
  <c r="K9" i="1"/>
  <c r="J12" i="1" s="1"/>
  <c r="E12" i="1"/>
  <c r="E9" i="1"/>
  <c r="D12" i="1" s="1"/>
  <c r="D9" i="1"/>
  <c r="C12" i="1"/>
  <c r="L19" i="1"/>
  <c r="E20" i="1" s="1"/>
  <c r="G20" i="1"/>
  <c r="J20" i="1"/>
  <c r="K20" i="1"/>
  <c r="C9" i="1"/>
  <c r="I12" i="1"/>
  <c r="E14" i="1"/>
  <c r="F14" i="1" l="1"/>
  <c r="C20" i="1"/>
  <c r="H20" i="1"/>
  <c r="D20" i="1"/>
  <c r="G12" i="1"/>
  <c r="F20" i="1"/>
  <c r="I20" i="1"/>
  <c r="G14" i="1" l="1"/>
  <c r="H14" i="1" l="1"/>
  <c r="J14" i="1" s="1"/>
  <c r="I14" i="1"/>
  <c r="K14" i="1" s="1"/>
</calcChain>
</file>

<file path=xl/sharedStrings.xml><?xml version="1.0" encoding="utf-8"?>
<sst xmlns="http://schemas.openxmlformats.org/spreadsheetml/2006/main" count="16" uniqueCount="14">
  <si>
    <t>We have observed</t>
  </si>
  <si>
    <t>Alphas</t>
  </si>
  <si>
    <t>Dirichlet</t>
  </si>
  <si>
    <t>Category</t>
  </si>
  <si>
    <t>Using nested Beta method of generation</t>
  </si>
  <si>
    <t>Using Gamma method of generation</t>
  </si>
  <si>
    <t>Gamma distributions:</t>
  </si>
  <si>
    <r>
      <t>Probability estimates p</t>
    </r>
    <r>
      <rPr>
        <vertAlign val="subscript"/>
        <sz val="10"/>
        <rFont val="Arial"/>
        <family val="2"/>
      </rPr>
      <t>j</t>
    </r>
  </si>
  <si>
    <t>Sum</t>
  </si>
  <si>
    <r>
      <t>Problem:</t>
    </r>
    <r>
      <rPr>
        <sz val="10"/>
        <rFont val="Times New Roman"/>
        <family val="1"/>
      </rPr>
      <t xml:space="preserve"> Construct a Dirichlet distribution</t>
    </r>
  </si>
  <si>
    <t>Sum of "remaining alphas"</t>
  </si>
  <si>
    <t>CB distribution</t>
  </si>
  <si>
    <t>NA</t>
  </si>
  <si>
    <t xml:space="preserve"> = Observations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</si>
</sst>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12"/>
      <name val="Arial"/>
      <family val="2"/>
    </font>
    <font>
      <vertAlign val="subscript"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  <charset val="204"/>
    </font>
    <font>
      <sz val="10"/>
      <color indexed="23"/>
      <name val="Arial"/>
      <family val="2"/>
    </font>
    <font>
      <sz val="10"/>
      <color indexed="2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8" fillId="0" borderId="6" xfId="1" applyNumberFormat="1" applyFont="1" applyBorder="1" applyAlignment="1">
      <alignment horizontal="center"/>
    </xf>
    <xf numFmtId="0" fontId="8" fillId="0" borderId="0" xfId="1" applyNumberFormat="1" applyFont="1" applyBorder="1" applyAlignment="1">
      <alignment horizontal="center"/>
    </xf>
    <xf numFmtId="0" fontId="8" fillId="0" borderId="7" xfId="1" applyNumberFormat="1" applyFont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1" fillId="0" borderId="9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0" borderId="14" xfId="0" applyFont="1" applyBorder="1" applyAlignment="1">
      <alignment horizontal="center"/>
    </xf>
    <xf numFmtId="10" fontId="10" fillId="0" borderId="9" xfId="1" applyNumberFormat="1" applyFont="1" applyBorder="1" applyAlignment="1">
      <alignment horizontal="center"/>
    </xf>
    <xf numFmtId="10" fontId="10" fillId="3" borderId="9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Fill="1"/>
    <xf numFmtId="0" fontId="0" fillId="4" borderId="17" xfId="0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5" xfId="0" quotePrefix="1" applyFont="1" applyBorder="1" applyAlignment="1">
      <alignment horizontal="center"/>
    </xf>
    <xf numFmtId="0" fontId="0" fillId="0" borderId="7" xfId="0" applyBorder="1"/>
    <xf numFmtId="9" fontId="12" fillId="4" borderId="0" xfId="0" applyNumberFormat="1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0" fontId="10" fillId="0" borderId="12" xfId="1" applyNumberFormat="1" applyFont="1" applyBorder="1" applyAlignment="1">
      <alignment horizontal="center"/>
    </xf>
    <xf numFmtId="9" fontId="12" fillId="4" borderId="18" xfId="0" applyNumberFormat="1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12" fillId="0" borderId="21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left" vertical="distributed" wrapText="1"/>
    </xf>
    <xf numFmtId="0" fontId="5" fillId="5" borderId="23" xfId="0" applyFont="1" applyFill="1" applyBorder="1" applyAlignment="1">
      <alignment horizontal="left" vertical="distributed" wrapText="1"/>
    </xf>
    <xf numFmtId="0" fontId="5" fillId="5" borderId="24" xfId="0" applyFont="1" applyFill="1" applyBorder="1" applyAlignment="1">
      <alignment horizontal="left" vertical="distributed" wrapText="1"/>
    </xf>
    <xf numFmtId="0" fontId="5" fillId="5" borderId="25" xfId="0" applyFont="1" applyFill="1" applyBorder="1" applyAlignment="1">
      <alignment horizontal="left" vertical="distributed" wrapText="1"/>
    </xf>
    <xf numFmtId="0" fontId="5" fillId="5" borderId="26" xfId="0" applyFont="1" applyFill="1" applyBorder="1" applyAlignment="1">
      <alignment horizontal="left" vertical="distributed" wrapText="1"/>
    </xf>
    <xf numFmtId="0" fontId="5" fillId="5" borderId="27" xfId="0" applyFont="1" applyFill="1" applyBorder="1" applyAlignment="1">
      <alignment horizontal="left" vertical="distributed" wrapText="1"/>
    </xf>
    <xf numFmtId="0" fontId="7" fillId="2" borderId="1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2</xdr:col>
      <xdr:colOff>450850</xdr:colOff>
      <xdr:row>2</xdr:row>
      <xdr:rowOff>114300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00F66B-FA6E-4630-BB80-1992CD181D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" y="38100"/>
          <a:ext cx="2165350" cy="10223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RISK/Models/Dirichlet/Multinom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nomial"/>
    </sheetNames>
    <sheetDataSet>
      <sheetData sheetId="0">
        <row r="7">
          <cell r="C7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0"/>
  <sheetViews>
    <sheetView showGridLines="0" tabSelected="1" workbookViewId="0"/>
  </sheetViews>
  <sheetFormatPr defaultRowHeight="12.5" x14ac:dyDescent="0.25"/>
  <cols>
    <col min="1" max="1" width="2" customWidth="1"/>
    <col min="2" max="2" width="24.54296875" customWidth="1"/>
  </cols>
  <sheetData>
    <row r="1" spans="1:11" s="1" customFormat="1" ht="57.75" customHeight="1" x14ac:dyDescent="0.25"/>
    <row r="2" spans="1:11" s="1" customFormat="1" ht="17.25" customHeight="1" x14ac:dyDescent="0.4">
      <c r="E2" s="2" t="s">
        <v>2</v>
      </c>
    </row>
    <row r="3" spans="1:11" s="1" customFormat="1" ht="17.25" customHeight="1" thickBot="1" x14ac:dyDescent="0.4">
      <c r="E3" s="3"/>
    </row>
    <row r="4" spans="1:11" s="1" customFormat="1" ht="12.75" customHeight="1" x14ac:dyDescent="0.25">
      <c r="B4" s="39" t="s">
        <v>9</v>
      </c>
      <c r="C4" s="40"/>
      <c r="D4" s="40"/>
      <c r="E4" s="40"/>
      <c r="F4" s="40"/>
      <c r="G4" s="40"/>
      <c r="H4" s="40"/>
      <c r="I4" s="40"/>
      <c r="J4" s="40"/>
      <c r="K4" s="41"/>
    </row>
    <row r="5" spans="1:11" s="1" customFormat="1" ht="11.5" customHeight="1" thickBot="1" x14ac:dyDescent="0.3">
      <c r="B5" s="42"/>
      <c r="C5" s="43"/>
      <c r="D5" s="43"/>
      <c r="E5" s="43"/>
      <c r="F5" s="43"/>
      <c r="G5" s="43"/>
      <c r="H5" s="43"/>
      <c r="I5" s="43"/>
      <c r="J5" s="43"/>
      <c r="K5" s="44"/>
    </row>
    <row r="6" spans="1:11" ht="13" thickBot="1" x14ac:dyDescent="0.3"/>
    <row r="7" spans="1:11" ht="13" x14ac:dyDescent="0.3">
      <c r="B7" s="4" t="s">
        <v>3</v>
      </c>
      <c r="C7" s="5">
        <v>1</v>
      </c>
      <c r="D7" s="5">
        <v>2</v>
      </c>
      <c r="E7" s="6">
        <v>3</v>
      </c>
      <c r="F7" s="5">
        <v>4</v>
      </c>
      <c r="G7" s="6">
        <v>5</v>
      </c>
      <c r="H7" s="5">
        <v>6</v>
      </c>
      <c r="I7" s="6">
        <v>7</v>
      </c>
      <c r="J7" s="5">
        <v>8</v>
      </c>
      <c r="K7" s="7">
        <v>9</v>
      </c>
    </row>
    <row r="8" spans="1:11" ht="13" x14ac:dyDescent="0.3">
      <c r="B8" s="8" t="s">
        <v>0</v>
      </c>
      <c r="C8" s="9">
        <v>1</v>
      </c>
      <c r="D8" s="9">
        <v>1</v>
      </c>
      <c r="E8" s="10">
        <v>1</v>
      </c>
      <c r="F8" s="9">
        <v>1</v>
      </c>
      <c r="G8" s="10">
        <v>1</v>
      </c>
      <c r="H8" s="9">
        <v>1</v>
      </c>
      <c r="I8" s="10">
        <v>1</v>
      </c>
      <c r="J8" s="9">
        <v>1</v>
      </c>
      <c r="K8" s="11">
        <v>1</v>
      </c>
    </row>
    <row r="9" spans="1:11" ht="13.5" thickBot="1" x14ac:dyDescent="0.35">
      <c r="B9" s="12" t="s">
        <v>1</v>
      </c>
      <c r="C9" s="13">
        <f>C8+1</f>
        <v>2</v>
      </c>
      <c r="D9" s="13">
        <f t="shared" ref="D9:K9" si="0">D8+1</f>
        <v>2</v>
      </c>
      <c r="E9" s="14">
        <f t="shared" si="0"/>
        <v>2</v>
      </c>
      <c r="F9" s="13">
        <f t="shared" si="0"/>
        <v>2</v>
      </c>
      <c r="G9" s="14">
        <f t="shared" si="0"/>
        <v>2</v>
      </c>
      <c r="H9" s="13">
        <f t="shared" si="0"/>
        <v>2</v>
      </c>
      <c r="I9" s="14">
        <f t="shared" si="0"/>
        <v>2</v>
      </c>
      <c r="J9" s="13">
        <f t="shared" si="0"/>
        <v>2</v>
      </c>
      <c r="K9" s="15">
        <f t="shared" si="0"/>
        <v>2</v>
      </c>
    </row>
    <row r="10" spans="1:11" ht="13" thickBot="1" x14ac:dyDescent="0.3"/>
    <row r="11" spans="1:11" ht="13" x14ac:dyDescent="0.3">
      <c r="B11" s="45" t="s">
        <v>4</v>
      </c>
      <c r="C11" s="46"/>
      <c r="D11" s="46"/>
      <c r="E11" s="46"/>
      <c r="F11" s="46"/>
      <c r="G11" s="46"/>
      <c r="H11" s="46"/>
      <c r="I11" s="46"/>
      <c r="J11" s="46"/>
      <c r="K11" s="47"/>
    </row>
    <row r="12" spans="1:11" x14ac:dyDescent="0.25">
      <c r="A12" s="24"/>
      <c r="B12" s="36" t="s">
        <v>10</v>
      </c>
      <c r="C12" s="34">
        <f>SUM(D9:K9)</f>
        <v>16</v>
      </c>
      <c r="D12" s="35">
        <f>SUM(E9:$K$9)</f>
        <v>14</v>
      </c>
      <c r="E12" s="34">
        <f>SUM(F9:$K$9)</f>
        <v>12</v>
      </c>
      <c r="F12" s="35">
        <f>SUM(G9:$K$9)</f>
        <v>10</v>
      </c>
      <c r="G12" s="34">
        <f>SUM(H9:$K$9)</f>
        <v>8</v>
      </c>
      <c r="H12" s="35">
        <f>SUM(I9:$K$9)</f>
        <v>6</v>
      </c>
      <c r="I12" s="34">
        <f>SUM(J9:$K$9)</f>
        <v>4</v>
      </c>
      <c r="J12" s="35">
        <f>SUM(K9:$K$9)</f>
        <v>2</v>
      </c>
      <c r="K12" s="37" t="s">
        <v>12</v>
      </c>
    </row>
    <row r="13" spans="1:11" x14ac:dyDescent="0.25">
      <c r="A13" s="24"/>
      <c r="B13" s="26" t="s">
        <v>11</v>
      </c>
      <c r="C13" s="33">
        <v>0.16910779146783156</v>
      </c>
      <c r="D13" s="30">
        <v>0.12966753893354405</v>
      </c>
      <c r="E13" s="33">
        <v>0.23283828771526444</v>
      </c>
      <c r="F13" s="30">
        <v>0.30137195285702223</v>
      </c>
      <c r="G13" s="33">
        <v>0.17779425507234076</v>
      </c>
      <c r="H13" s="30">
        <v>0.34239442071937648</v>
      </c>
      <c r="I13" s="33">
        <v>0.2784440389456862</v>
      </c>
      <c r="J13" s="30">
        <v>0.55524231654441136</v>
      </c>
      <c r="K13" s="38" t="s">
        <v>12</v>
      </c>
    </row>
    <row r="14" spans="1:11" ht="16" thickBot="1" x14ac:dyDescent="0.45">
      <c r="B14" s="31" t="s">
        <v>7</v>
      </c>
      <c r="C14" s="19">
        <f>C13</f>
        <v>0.16910779146783156</v>
      </c>
      <c r="D14" s="19">
        <f>(1-SUM($C$14:C14))*D13</f>
        <v>0.10773974779942334</v>
      </c>
      <c r="E14" s="20">
        <f>(1-SUM($C$14:D14))*E13</f>
        <v>0.16837758071409237</v>
      </c>
      <c r="F14" s="19">
        <f>(1-SUM($C$14:E14))*F13</f>
        <v>0.16719358898724157</v>
      </c>
      <c r="G14" s="19">
        <f>(1-SUM($C$14:F14))*G13</f>
        <v>6.8909726918905845E-2</v>
      </c>
      <c r="H14" s="19">
        <f>(1-SUM($C$14:G14))*H13</f>
        <v>0.10911136559403889</v>
      </c>
      <c r="I14" s="19">
        <f>(1-SUM($C$14:H14))*I13</f>
        <v>5.8350788077741592E-2</v>
      </c>
      <c r="J14" s="19">
        <f>(1-SUM($C$14:I14))*J13</f>
        <v>8.3957863336422731E-2</v>
      </c>
      <c r="K14" s="32">
        <f>1-SUM(C14:J14)</f>
        <v>6.7251547104302034E-2</v>
      </c>
    </row>
    <row r="15" spans="1:11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ht="13" thickBot="1" x14ac:dyDescent="0.3">
      <c r="B16" s="21"/>
      <c r="C16" s="21"/>
      <c r="D16" s="21"/>
      <c r="E16" s="21"/>
      <c r="F16" s="21"/>
      <c r="G16" s="21"/>
      <c r="H16" s="21"/>
      <c r="I16" s="21"/>
      <c r="J16" s="21"/>
      <c r="K16" s="21"/>
    </row>
    <row r="17" spans="2:12" ht="13" x14ac:dyDescent="0.3">
      <c r="B17" s="48" t="s">
        <v>5</v>
      </c>
      <c r="C17" s="49"/>
      <c r="D17" s="49"/>
      <c r="E17" s="49"/>
      <c r="F17" s="49"/>
      <c r="G17" s="49"/>
      <c r="H17" s="49"/>
      <c r="I17" s="49"/>
      <c r="J17" s="49"/>
      <c r="K17" s="49"/>
      <c r="L17" s="17" t="s">
        <v>8</v>
      </c>
    </row>
    <row r="18" spans="2:12" x14ac:dyDescent="0.25">
      <c r="B18" s="28" t="s">
        <v>13</v>
      </c>
      <c r="C18" s="34">
        <f>C8+1</f>
        <v>2</v>
      </c>
      <c r="D18" s="27">
        <f t="shared" ref="D18:K18" si="1">D8+1</f>
        <v>2</v>
      </c>
      <c r="E18" s="34">
        <f t="shared" si="1"/>
        <v>2</v>
      </c>
      <c r="F18" s="27">
        <f t="shared" si="1"/>
        <v>2</v>
      </c>
      <c r="G18" s="34">
        <f t="shared" si="1"/>
        <v>2</v>
      </c>
      <c r="H18" s="27">
        <f t="shared" si="1"/>
        <v>2</v>
      </c>
      <c r="I18" s="34">
        <f t="shared" si="1"/>
        <v>2</v>
      </c>
      <c r="J18" s="27">
        <f t="shared" si="1"/>
        <v>2</v>
      </c>
      <c r="K18" s="34">
        <f t="shared" si="1"/>
        <v>2</v>
      </c>
      <c r="L18" s="29"/>
    </row>
    <row r="19" spans="2:12" ht="13" x14ac:dyDescent="0.3">
      <c r="B19" s="22" t="s">
        <v>6</v>
      </c>
      <c r="C19" s="25">
        <v>0.78384366312214204</v>
      </c>
      <c r="D19" s="25">
        <v>1.0304377196708603</v>
      </c>
      <c r="E19" s="25">
        <v>6.8872071754602482</v>
      </c>
      <c r="F19" s="25">
        <v>0.26989393643342868</v>
      </c>
      <c r="G19" s="25">
        <v>0.72869139294752894</v>
      </c>
      <c r="H19" s="25">
        <v>1.5445296051223147</v>
      </c>
      <c r="I19" s="25">
        <v>1.4378030309597642</v>
      </c>
      <c r="J19" s="25">
        <v>3.4038409925971762</v>
      </c>
      <c r="K19" s="25">
        <v>3.9941782525401512</v>
      </c>
      <c r="L19" s="18">
        <f>SUM(C19:K19)</f>
        <v>20.080425768853612</v>
      </c>
    </row>
    <row r="20" spans="2:12" ht="16" thickBot="1" x14ac:dyDescent="0.45">
      <c r="B20" s="23" t="s">
        <v>7</v>
      </c>
      <c r="C20" s="19">
        <f t="shared" ref="C20:K20" si="2">C19/$L$19</f>
        <v>3.9035211312000558E-2</v>
      </c>
      <c r="D20" s="19">
        <f t="shared" si="2"/>
        <v>5.1315531430073245E-2</v>
      </c>
      <c r="E20" s="20">
        <f t="shared" si="2"/>
        <v>0.34298113270799624</v>
      </c>
      <c r="F20" s="19">
        <f t="shared" si="2"/>
        <v>1.3440648098809554E-2</v>
      </c>
      <c r="G20" s="19">
        <f t="shared" si="2"/>
        <v>3.6288642548495613E-2</v>
      </c>
      <c r="H20" s="19">
        <f t="shared" si="2"/>
        <v>7.6917174112812237E-2</v>
      </c>
      <c r="I20" s="19">
        <f t="shared" si="2"/>
        <v>7.1602218374767462E-2</v>
      </c>
      <c r="J20" s="19">
        <f t="shared" si="2"/>
        <v>0.16951039941975796</v>
      </c>
      <c r="K20" s="19">
        <f t="shared" si="2"/>
        <v>0.19890904199528725</v>
      </c>
      <c r="L20" s="16"/>
    </row>
  </sheetData>
  <mergeCells count="3">
    <mergeCell ref="B4:K5"/>
    <mergeCell ref="B11:K11"/>
    <mergeCell ref="B17:K17"/>
  </mergeCells>
  <phoneticPr fontId="2" type="noConversion"/>
  <pageMargins left="0.75" right="0.75" top="1" bottom="1" header="0.5" footer="0.5"/>
  <pageSetup paperSize="9" orientation="portrait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Dirichlet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2002-02-11T23:44:46Z</dcterms:created>
  <dcterms:modified xsi:type="dcterms:W3CDTF">2017-09-22T16:22:46Z</dcterms:modified>
  <cp:category/>
</cp:coreProperties>
</file>