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9590" yWindow="-20" windowWidth="9570" windowHeight="8210" firstSheet="1" activeTab="1"/>
  </bookViews>
  <sheets>
    <sheet name="CB_DATA_" sheetId="2" state="hidden" r:id="rId1"/>
    <sheet name="Refineries"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CB_0a6a8d4f22b147cfa5cbc84b8a9f731e" localSheetId="1" hidden="1">Refineries!$I$24</definedName>
    <definedName name="CB_6e0e918015134181a9a4ef413965ef63" localSheetId="1" hidden="1">Refineries!$I$25</definedName>
    <definedName name="CB_6e70db18a2b543b1b0c14a793ebc1177" localSheetId="1" hidden="1">Refineries!$I$21</definedName>
    <definedName name="CB_896a3cead3af4ee2be4ca3233d867f8b" localSheetId="1" hidden="1">Refineries!$K$21</definedName>
    <definedName name="CB_8b43de5fdf0f4de3a84a52b759682ec7" localSheetId="1" hidden="1">Refineries!$I$23</definedName>
    <definedName name="CB_b15159287b414fec91ce880c8b4297d0" localSheetId="1" hidden="1">Refineries!$I$29</definedName>
    <definedName name="CB_Block_00000000000000000000000000000000" localSheetId="1" hidden="1">"'7.0.0.0"</definedName>
    <definedName name="CB_Block_00000000000000000000000000000001" localSheetId="0" hidden="1">"'636348576581109938"</definedName>
    <definedName name="CB_Block_00000000000000000000000000000001" localSheetId="1" hidden="1">"'636348576580016203"</definedName>
    <definedName name="CB_Block_00000000000000000000000000000003" localSheetId="1" hidden="1">"'11.1.4716.0"</definedName>
    <definedName name="CB_BlockExt_00000000000000000000000000000003" localSheetId="1" hidden="1">"'11.1.2.4.850"</definedName>
    <definedName name="CB_c3394d28cc86478698fff3ea5d0afeea" localSheetId="1" hidden="1">Refineries!$I$22</definedName>
    <definedName name="CBCR_25c5e54236e04bebbc7131ed945bd10e" localSheetId="1" hidden="1">IF(Refineries!$I$21=Refineries!$E$15+1,Refineries!$E$15,IF(Refineries!$I$21=Refineries!$E$13,Refineries!$E$13-1,Refineries!$I$21))</definedName>
    <definedName name="CBCR_34aaa55828b046428bd8bf836d801631" localSheetId="1" hidden="1">Refineries!$E$13</definedName>
    <definedName name="CBCR_4423531a40f44f76ad16aaeae150fae8" localSheetId="1" hidden="1">Refineries!$K$21*Refineries!$I$16</definedName>
    <definedName name="CBCR_4f030b5645024452b15e837dc05f969b" localSheetId="1" hidden="1">IF(Refineries!$K$21=Refineries!$K$22,Refineries!$K$22+1,IF(Refineries!$K$21=Refineries!$I$21,Refineries!$I$21-1,Refineries!$K$21))</definedName>
    <definedName name="CBCR_589f0c60f9db469b8ec764fccd3c3e3c" localSheetId="1" hidden="1">Refineries!$K$18</definedName>
    <definedName name="CBCR_64ee345e37be4bfd9f4ace041b12d499" localSheetId="1" hidden="1">Refineries!$E$13</definedName>
    <definedName name="CBCR_69f8351891eb4515a890f0c7fdede820" localSheetId="1" hidden="1">IF(Refineries!$K$22=0,1,IF(Refineries!$K$22=Refineries!$I$21,Refineries!$I$21-1,Refineries!$K$22))</definedName>
    <definedName name="CBCR_719ecd4aa4cb4530863c2415e3559536" localSheetId="1" hidden="1">Refineries!$H$15</definedName>
    <definedName name="CBCR_7cfa019eb48c4b88a28f9c9e0940cd4f" localSheetId="1" hidden="1">Refineries!$I$21</definedName>
    <definedName name="CBCR_95430d9591cf46f2bef063195f1177da" localSheetId="1" hidden="1">Refineries!$K$15</definedName>
    <definedName name="CBCR_9d437ee6c3754bd2ab6e351399bb19fa" localSheetId="1" hidden="1">Refineries!$I$21</definedName>
    <definedName name="CBCR_ae5c0dc3e980427797a65e542783812b" localSheetId="1" hidden="1">Refineries!$I$18</definedName>
    <definedName name="CBCR_f300dcb0eb7d41e28b60cc65e687f69c" localSheetId="1" hidden="1">Refineries!$E$15</definedName>
    <definedName name="CBWorkbookPriority" localSheetId="0" hidden="1">-852635407786577</definedName>
    <definedName name="CBWorkbookPriority" hidden="1">-641864631</definedName>
    <definedName name="CBx_0c23348b385a4e65a22dfbabff5d4799" localSheetId="0" hidden="1">"'CB_DATA_'!$A$1"</definedName>
    <definedName name="CBx_57dc5423a6a9489e871aa849721bf608" localSheetId="0" hidden="1">"'Refineries'!$A$1"</definedName>
    <definedName name="CBx_Sheet_Guid" localSheetId="0" hidden="1">"'0c23348b-385a-4e65-a22d-fbabff5d4799"</definedName>
    <definedName name="CBx_Sheet_Guid" localSheetId="1" hidden="1">"'57dc5423-a6a9-489e-871a-a849721bf608"</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2</definedName>
    <definedName name="RiskTemplateSheetName">"myTemplate"</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71027" calcMode="manual"/>
</workbook>
</file>

<file path=xl/calcChain.xml><?xml version="1.0" encoding="utf-8"?>
<calcChain xmlns="http://schemas.openxmlformats.org/spreadsheetml/2006/main">
  <c r="A11" i="2" l="1"/>
  <c r="B11" i="2"/>
  <c r="K22" i="1" l="1"/>
  <c r="K23" i="1" s="1"/>
  <c r="I26" i="1"/>
  <c r="I29" i="1" l="1"/>
</calcChain>
</file>

<file path=xl/sharedStrings.xml><?xml version="1.0" encoding="utf-8"?>
<sst xmlns="http://schemas.openxmlformats.org/spreadsheetml/2006/main" count="53" uniqueCount="49">
  <si>
    <t>and</t>
  </si>
  <si>
    <t>Input</t>
  </si>
  <si>
    <t>Model</t>
  </si>
  <si>
    <t>Outcome</t>
  </si>
  <si>
    <t>Number of refineries that don't meet EPA regulation:</t>
  </si>
  <si>
    <t>We know that the company selling technology X had annual revenue last year of between</t>
  </si>
  <si>
    <t>from technology X.</t>
  </si>
  <si>
    <t>What you know is that:</t>
  </si>
  <si>
    <t>There are exactly</t>
  </si>
  <si>
    <t>refineries in the US (the EPA published this data online)</t>
  </si>
  <si>
    <t>have installed technology X.</t>
  </si>
  <si>
    <t>per year per refinery</t>
  </si>
  <si>
    <t>per replacement (e.g. filter).</t>
  </si>
  <si>
    <t>Market size estimation for new technology</t>
  </si>
  <si>
    <t xml:space="preserve">Technology X needs to be replaced regularly (e.g. a filter), at an average rate of </t>
  </si>
  <si>
    <t xml:space="preserve">oil refineries of which </t>
  </si>
  <si>
    <t>don't meet new EPA requirements and of which</t>
  </si>
  <si>
    <t>Priors: Refineries that don't meet EPA emmisions</t>
  </si>
  <si>
    <t>of which</t>
  </si>
  <si>
    <t>use technology X</t>
  </si>
  <si>
    <t>Observation: Number in survey not meeting new requirements</t>
  </si>
  <si>
    <t>Observation: Number in survey not meeting new requirements and using Technology X</t>
  </si>
  <si>
    <t>Total revenue for X technology</t>
  </si>
  <si>
    <t xml:space="preserve">You have managed to contact </t>
  </si>
  <si>
    <t>We know that technology X costs between</t>
  </si>
  <si>
    <t>Number of replaced filters</t>
  </si>
  <si>
    <t>Cost of technology</t>
  </si>
  <si>
    <r>
      <t>Problem:</t>
    </r>
    <r>
      <rPr>
        <sz val="11"/>
        <rFont val="Times New Roman"/>
        <family val="1"/>
      </rPr>
      <t xml:space="preserve"> You are an R&amp;D company, that is planning to commercialize a new technology for oil refineries to help them meet a new EPA NOx emission requirements that will come into effect 1 year from now. However, you only want to develop this technology further if there are at least 55 refineries in the US that could benefit from your technology. Recently, a competing technology was brought in the market (technology X) that also helps refineries meet these emissions and quite a few refineries are already using this technology (before start of EPA requirements), but it is a lot more expensive. You are convinced that a refinery that used technology X is as likely to buy your new technology (if you develop it) as a refinery that doesn't use any technology yet. The total market size for your new technology (Y) is therefore any refinery that currently doesn't meet EPA requirements plus any refinery that used technology X.</t>
    </r>
    <r>
      <rPr>
        <b/>
        <i/>
        <sz val="11"/>
        <rFont val="Times New Roman"/>
        <family val="1"/>
      </rPr>
      <t xml:space="preserve"> What is the probability that this total market is more than 55 refineries?</t>
    </r>
  </si>
  <si>
    <t>Answer: Given the data we have there is only a 18.7% probably there are more than 55 refineries.</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</si>
  <si>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</si>
  <si>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</si>
  <si>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</si>
  <si>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</si>
  <si>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</si>
  <si>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</si>
  <si>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</si>
  <si>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</si>
  <si>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</si>
  <si>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</si>
  <si>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</si>
  <si>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</si>
  <si>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57dc5423-a6a9-489e-871a-a849721bf608</t>
  </si>
  <si>
    <t>CB_Block_0</t>
  </si>
  <si>
    <t>㜸〱敤㕣㕢㙣㈴挵ㄵ㥤ㅥ捦㡣愷挷㥥戵㔹㉦㡦攵㘹摥て慦㠶昵戲换㈳㘸戳昸挱㍥挰扢㙢搶摥㈵㠸㠰㘹捦㔴慦㥢㥤敥㌶摤㍤摥㌵㈰ㅥ㜹㤰〰㑡㐲昸㈳㐱㠱愰〸㈵㍦㤱挸〷㠲㠴〸㐵㡡㤴㈸㠲㠸てㄴ㈹ㅦ㤱〸㡡㤲㡦㐴搱㑡昹〸ㅦ㐸攴㥣慡敥㤹㥥ㄹ㑦摢っ㤰㤸挸攵㜵戹扡敡㔶㜵搵扤户敥扤㜵㙦昵愶戴㔴㉡昵ㄱㄲ晦㌲㘵㔸㌸㝦㘶搹て㠴㕤㥡㜰慢㔵㔱づ㉣搷昱㑢㘳㥥㘷㉣㑦㔹㝥搰〳㠰摣㥣㠵㜶㍦㍢攷㕢て㡡晣摣㤲昰㝣〰㘵㔳愹㝣㕥㑦愳㥤㠳昰㜷㌰㝡搰搹慢㍦㠳㙣㜶㘲晣昰晣晤ㄸ㜵㈶㜰㍤戱㙤昸㤸敡扢㝢㜴戴㌴㕡摡㜹挳攸昵愵敤摢㠶㈷㙡搵愰收㠹摤㡥愸〵㥥㔱摤㌶㍣㕤㥢慦㕡攵摢挵昲慣㝢㐲㌸扢挵晣昶敢收㡤㥤㌷㡥敥摣戵换扣改愶ㅢ晢昱敡搴愱㠹昱㘹㑦㤸晥愷㌴㘶㤶㔳摥㌹㈹捡ㄶ搷㈶㠴㘷㌹挷㑢ㄳ攳昸ㄷ㥢㍦㥥㙥㈸捤㉣〸ㄱ昰搵挲ㄳ㑥㔹昸㍡㍡昶搹㘳扥㕦戳ㄷ㠹㍣摤摥㡢愵㤶つ㍦挸摡ㄳ愲㕡搵敤㘸搴扣㝤ㄸ戸慢ㅡ换晤昶㡣㜰㝣㉢戰㤶慣㘰㌹㘷捦㘲愰㑡搱㍥敡㡢㈳㠶㜳㕣ㅣ㌲㙣㤱戵昷搵慣㑡㐶愵㔴捦㤵搱㄰昱㠹挹攵㤷挶㝣㝢㘲挱昰攴㡣㝣㈲㈶〱㜶慦㔷㙥㠶扤戴昳戸㥣扡㝣〳挷扣扣㌳ㅣ㕡㡥ㄹ㕥ㅤ㜲愴㌳㘴戸昸收ㄹ㕣摢ㄹ㍥㠶愳收㍥㔷㜷敥㈳㔱搹っ慤昵㠵晣㉤㌱㡡挵攸㌹㘶扤捣昲捣㐸㐰扤挰慣㡦㔹㍦㌲㉤昳㉦散㤲㜸㐷㌶愵攷㡣昴摣㝣㝡慥㥣㥥慢愴攷㐴㝡捥㑣捦ㅤ㑦捦㉤愴攷慣昴摣晤改戹ㄳ㠰㠹㔲扥户㌷ㅤ愶愹㝢晦晤㡥昳收ㅢ㘳㙦摥㕢㝢敤㤱搴㉢〷晢㌷〱攸㡥㜰㔲㤳㥥㜱ㄲ慣搶攰攲ㅤ愵敤晣㔹㝤㔷㘰㔳㤸扢捣ㅢ捣搱搱捡慥敤挶㜵㐶㤶换㑡㈰㝥ㄳ愳っ〲戶摦扣搳㜲㉡敥㐹㐹扢昳挷つ㕦㌴㄰㌷ㄲ戶㡤扢㌵愷攲㥦户㜲攳㑣㘰〴攲摣搶戶挶㈰㙤摤㘶戰慤㠴㉦摦㜷㘱㙢户㘳㐶戵㈶挶㑥㔹慡昹㠲㤶㘶㝢摡㜳攷㍢户敥昵挴〳昵搶戶ㄹ㡤㐱愸㉤挹戱摢㔶愹㥡搴扣㠶㈷ㄶ㕣㕦㌸㜲㝡㈳昶戴㔵㍥㈱扣ㄹ㐱㤱㈸㉡㜲愹㘷戲㈹摣昵㈳㠷ㅤ㉣ㄴ扢戵㜲㐹扣搶扣昵㔴㠰捤㉣㉡㤸敦愲昰㠲攵㔹㘳扥㉡捥㙡〲㔱敦㐴挳搶愶敡扤㙥戹收㑦戸㑥攰戹搵收㤶戱捡㤲〱㐹㔳㌹攸㔶㐴㈶㤳㤲㐲〱〲户愷㐷搳㔲搷㜴摥ぢ㤲㄰㌱ㄲ㜳㈳㥦搳捣㜶愵㈳㔸ㅤ㔶㔱ㄵ攴挹昴㘵慢っ挶昹㑡ㄹ㤳戰〳㘳㙢愲晥攰㑢慦㕡㘵搸㍡攵㍥㕢攰㜴㝡㈸㕣晤慤㑢挲〹昶ㅢ㑥愵㉡扣㐴敤愷㜱㐶晡〰戲散㘹〸㠴㡥搸愳慡搳㑥㘹换搹㤳㔶㈵㔸挸㉤〸敢昸㐲㠰㍡㘸挸㝣㥥愸㙤㑢晡ㄹ愸搲㌷㌳ㅢ㐲㔶㈸愴㜲㕢〸㤴㉢㈰愵戲㤴㑥〹㝢戹㐹㤰戳㕦搳㕥敥㌷昷㕡搵㐰㈸愱㍣㘰㠲㈲㑡慢㐹昲ㄵ挹愲㥥㔱㔶ち㘳㡢㌹〱㉥㌵㉣㈷㔸㙥散摢戶㕤愲㤸㘸㐳ㄶ慣㍢㔹㐰㔱搰㉣てㄲ昶ㅡ㤸愶㐵ㅡ㈴〳挷㤸㠸摢㈰㐱戳㘳攴㘶㈶㈳㝣㠲㡣〰㝣㥣〹〹扤扤戳㡣㈰戳户㌳㈹㍢㜵摣㡦ㅢ搲㙣㈵㕢㕥㐹戳㌳㠱㌸晤㉣㘶㘷㌳㍢㠷搹㔶㘴摡㕦㈱攱㈸攵㔰㙥㑥晡㜹㜸搶捦㘷㜶〱㌲挸㈷㥤㌲㈷ㄴ㔵戴愱搶㘲㐷ㄲ慥〸㍢㔹ㅡ挵㑡ㄴ搱㌲慥摢㤹㐵㕢ㄲ㍡戴㍡搷㠷慥捤㐸ㅤ㝢㐵㘷摥㡣㉦㠷ㅣ㤹〰ㅡ㕦敢㉡愰㜱㐴㄰戴㑢扤㜵ㄱ扡敡挳捣㉥㐶愶ㄴぢ㡤摤戵㔹昳㌴㈷㍦ㄷ㈶㤱㌲㠴扡㔴敥㈱ㄳ搳晣㑦㄰㜰㙤㐷㤷つ晢㤹愶攰㠸昹戹户㥦户㜵摥摢㈱搱㕢㜴收㠶捥愱慦攸㘳㕡搰㤷㘰㝢㘹㝦敡愸㕦㉥㐳戳㝥㌹戳㉢㤰戵攸ㄷ㥥扣㍦慥㤷㐰㥡挴㜶㡣㜲㥢改㜱㤱ㄶ敥散昲愲㤰摡愷摦㥣㌵扣攳㈲㠰昷攲挰㈴散㘰搷昳㐴ㄵ〷摡㡡慣攰搹攵散收㑡㝦慦攷摡慣摦戰㡦晤捦㠵㘲挸㘴搲㍤愹ㄶ晢㌸挱捥㡣昹㥢㘲㥣㐳晤㝢㕤㘷㈱ㄱ敢搴捣㕥散㤷㝣戶摣㤰㈴㕤㐸㤲慢㠰㔶晤㙡㘴㤰ㄲ摡ㅦ㍡㑡㤴ㄱ㠲㙤㤳㘰捤搶㉡扤㝢〹㈷㤳ㄶ晦㘱㥢ㅣ改㔳捥摡㜱昸づ晣愲㍤㘳搹㜵㘱搱㘷㑦ぢ慦っ扦㠲㔵ㄵ〵攵㤲愵愸搹㤰ㄵ㥦ㄳ㔹搱搳搳㜶㤶㑥昰慤㐹㍥㘹㤱ㄲ㠹扢㍤戱㌱攱ㅣ摥㘰㉡扡㈰㈹㔴ㄲ摣㐲㜵〹㐴捥㈳散㠶㠸改㐲挴㤴㠰㌸晤㕡㘶摢㤹㡤㈲换晥ㅥ㤲㘶慤㠸㘷㈸慣㜷㠹敥散戹戹㔴㥥㘴㤰敥挱户㍢ち慢㥤㝣捤㉥㘶搷㈳㙢㌱㝦攸㝣㑣㘰㐴㐹昲ㄸ㈳搲㕡搲捤㘳㤶㌸㐹ㅥ搸㘴㈲愸㌴㔱昳〳搷㘶㔴愹㘸㑥扡㠷摣㘰搲昲ㄷㄱ㠵ㅡ㌲挳挲㥤ぢ挲〱㜷㜹戰㝤㕡敡摣挵㐵㔱搱捤ㄹ户〶搱㜶㘰㜲㍤ㅣ捡戱㍥搸㤲昲㕣㥥搶㤰扡㍢ㅢ㘳〸㑤㥥㠸攱㙢愵㈷㜶㑤㥥㙦ㅥ晡〶ㅡㄸ㥤戵㠲慡攸㌳搵愶㘳㌹㙦〲㡢㠸ㅡ㔴㝡捤搹〵㑦㠸挹愲戹捦戳㉡㔵换ㄱ㈴〶㙣㑣〶敡愶挴㜱㐴〸愶㕤挶晦㕣愷㘸捥㝡㠶攳㉦ㅡっ㈶㉥㙦㙥㝡㤲㈱㤱慣㌹㙥㌹㍥㕥㈳愹挸昲㠰㌹戳攰㥥㐴戴戶㘶㍢晢㡣㐵㝦㕤㔰㠵㑣慦㤲㈴㡤㤶搶搲㘹㉤㥦捥㜷㑢ㅦㅥ挸㔳愹ㅤ昸捤㌰㤳戴㑡㘵改㉦㑦搰摥戴敢挳昸っ敤㜴捥愹ㅦ㤱愳㝡㘵㑦愲ㄴ收㑥搵㙦㘴㥦㥢㤰摤戶敦攸㠱㐶㔴敥ㄳ挵慢戳昴昰㈷挸㜸挹ㄶ昵㈰〸晤㜳㥢ㄴ慢戰㡥㥣㠳ㅤ〸㡡昳愹㤵晤ち愶㠴㈱昷㙤㙡ㄴ昷㈲㡡搴㙦㑥ㄹ昳愲㡡㔸戴㙤〴㥢搴〳捤㔸摢愸晡㘱摢㠴㙢摢〶㔹㡢㙣㌹㔳㌶挸挱㘳戵挰㍤㘸㌹扡㠹㑣昲㕦㔸㘵㥣㐲㤵㜱㑡㔶昵㥢㐷ㄸㄶ㤴㘵㡥攵ㅥ㌷㍣㉢㔸戰慤㜲㥥てっ摤慤ぢ㥥挴㈶愷攴㡤㔲㈴㌳㠶㕢慣昹愳㌰搹晣ㄲ挸㕤㠲ㅣ㈵敡㐸㝥㜰㙥㕡换攱㐷敢搲戱〴〱㈳扤愴晡捤ㄸ㉤㉢㙦㐶㐰攴挸㜴㍡扡㝦㜱晡㔱搴㈸扦ㅣ愹㥥挰㈲昰〸挶㠴㍣摤摢㌹昳愸㘳〵愰ㅥ㈹戶搷ち㈶㝤㤰ㅣㄹ㡡昲㜸㝢慥愴㙡慣搳㐸㕤㉢㕣搴摥搴愴㈶㉥㙣㙦㡦敢㡤换㔶㘸㔶ㅡ㈵愶㐸㔶〳㤲㥡㘵㠵㌹慥㈷㔵愳㐹挵ㅤ㘹ㅢ㉤挹㙤摡挰㍢愵挸㈷㔰㑣㤲㘷㔲晡㙥挹㈸〸昲㤲㍢愰愳攸慦㑦㘶㡦㔸戴㠶㌶㐰㠱㝡㑡搵ㄵ挳㜰攰〱㕣㌹愹㠸㐲昸㠴晤扤㈹㉣ㅥ慥〵㑤㉤挶愹愱戰㘵慣㕡㍤散挰㑡㈸ㅢ㕥㘵㥤㙣㘹慣㑤㘹ㄸ戹㍢扢搵晥ち扤戱㡤ㄸ㙥㐳㠶㐴ㄲ晣挰搸㠶搸㕣戱㘸㉡慤戳㈲㔱㕤慦捥昳改愰㌰ㅣ㐹㠱㤹愰㌲㈹㤶愴ㄹ搶戰攴㠷㘴㠷晡㘹㔱捡㔱摤ㅣ㥢昷愱搲〳捡昱戰㈴㌷戸㙥ㅥ愱㕢ちㄷㄸ㈰㜶挳搲㜴㌹㐰㔸户㍥〰㑦〶敢㠷㍡挰㠸ち㥢搰㍡愳〴捤㈵㌰㙥昳㈲戸㜷扡愴㈸〴愹㈹搳㍦昷㘸摦㝢㡥改㈷㝢㔲㔱㈱摣㐴っ㜵㈵㔸て㈰㙥㍣㉡挹㕤㌴ㄴ〵换㤵㘴㤳㐲慢㍦慡愳㠹㔱愴挹攷〵戸挱挳㌸搶〰户㑤ㄵ㜷摣〲ぢ摡戴扡扣挹㍣攰㤴慢戵㡡㤰慡㌸㤲搵㔲㈳慦ぢ㝡挹敢㝦㙡㌷㈵攰㈵㐴捡〱ㅣ愵戸㘴ㄲ愹㝢扢㕢晦㈲扡㑢㈱㠷㌱㤴㙣㘳昰㌱挱㉤㈷㠳㘱㙤㜷ㄴ㘸ㅦ㙥㙥㕣㕥㤰ㄷ攷㈰搲摡慡㈸换愶㜰ㄷ慦ㅥ㐱㤶扢㉤〶㌶攵㑥戹戴搹㘳㔵晢㉤㔵戵㉥㘸㠴㜵㉡㠱㤷换挱ㄸ改㜲㜷㜰㤰搴改㌰戲㝢晡㔱昹㤸㍡扤㈷㌴㍥㌴挶㜷㜹ち㑡〱慢搸㐸㌴戸搳つ慢㕢㘳攴㤷㤶户㝥ぢ㌲㡤㈱㘰ㅡ戴㠰㔴〶捥㌸捡慢ㅢ㌸っ㐶㈶㐴㐷攳㠱㔴挶㈸㠷攰戰〷搱戰㥢㜸㤰㥥㜵愱㠴㠲㉤昲㔲㔸㜴㉦㜱挴挶ㄱ挸昵捥㙡愹㥣㌶〲㕣㝤㜱戶戶㔴㡦㔵㉡㌴㜷攱㥦㕢ㄷ㔴挵戵つ㘵㡥㙥㘹戹㤰㈵搷㐴晢敥搲㤶㠶昰愲攰㡥挹搲㝥㈳㈸㉦捣〴换敡搲㔶户㉣㤱晤㈵晣ㄱ㉢扥㥤㌶㜳挶攱㈵搴㈵攲扥㜰挲㜱㑦㍡㜲㕥㔹㥦㌷晥㘸挵敡扤扤㥣㘴㈱昵ㄱ㝥㘴㑡愷戲㙦㘰挴戵㑣㥢〳㌴ㅣ㈴ㅣ㐷㈶㈵つ㠶㔱㑥攰ㄳ搸敥昵ㅢ〳攴㤳㉤㉤㝣㈲〵挱〶愳㌸挷㍦㌵㐶搱㝥〱戲㤲㔹搴㤱ㅣ㌸㝦ㄹ㕢㕦晢㌹㙡㐸㜰㍣㠷㘲㈴㝢㌱㑡〹愴㤳㠲㍣扣摥挱换㈰晦㍦㔴㡡㜶昳㡡摢改扦戰㤹戵搷㕢㐹㜴㈱㐹昴㕡㍢㠹ㄸ㠸晤㔸㈱㙦捥㝥攳愸昹㤹㕦敢晤ㅦㅥ㌵㙦〳㠵㤹愴㌵㠶愰ㅡ㠳昱㜵㘳㈰摤㘶っ㕣㡥㘶㘹っ摣捥㍥㡣搷㉢㘳㈰昴㜶ㅣ㐴挵敡挶〰愳㜸〹㈶㕦㉣愸ㅡ㜳㘰昰慣㜵㤶㑤㑦搸㝥㕣慦ㄵ㍥㈲昷㔰㑦晥〴㝣㑦㘷户㔷㑦ㅢ㥥㘱㙦㤵昵晢㍣〱戵攵捤攲扥戶散挲ㅥ攷慥搸㈲㍢慤攰㤵㠸晣改ㅢ㥥㤳戵摤㔲〷愵㔴㔲㡥㝡㉤慦攵㍥㠱㑦㐴攳〹㈱昵搰㤶㥦敥晢昳㠳㕦摢挳㝢㘹㈱慦㘶ㄹ〸敥㈶㌸㑦换〱攱摢搸㤵㤰㌳昹昹捤㐱㝣㠸㘴㉤㔶挵戸攱㐹㝢挷搷敤愸愸ㄸ㉦挶㤸㡡昹搶㠳㌱㠹ㅢづ捡㤸㉣戵㌸㌶攵攷㑢搲ㄹ㔸㡡㑤㕣㝡敦愲〰愱搶㔱㘵㜵㘹㔷㘶㝦〶愵昳㌱㈷搲㙣て昲㝣挹愴㘹慦戴㙡戵㕤搴㙡搲㑣搴㐶〰ㄱ㐹㈹㐴ㅡ挸㈱昱㈳ぢ㐳晦㔲㑡㑤愳㤰㉤㈱㑢㠸愱戵〶㜳㜹昲摦㄰〲愲㝥扤慦换㑦㔵㠰㐵㔰㌱昲扡㜷㝢㜶愵搵ㄹ愹㈶〶㘵攵改攳づㄴ攴㌱㠵ㄵ㡣搲捡摡㈳㈸㐴㈹㍢㡡搲㥡ㅤ㑦㝣㐹搱㔶㈱㌶戵戱戳㌶扤㙡〵晢㔶愷㠶㍢ㅥ搰㌳㌹愹㌰㥣捤慣挶搱㔳㐶攳ㄴ㘸㐱㔵㌱ㅦ㔰挵㝡愷扥戰〹㍡换搹㡡昳㈷挲㝣晣ㅥ㠸敤㈳㡤愱捦㙣㙤愱㡥㜳㝡戱㐰晥挲晥扡㌰㘱㘳攳慤摣㌱㤰戰㙢㠲捡慢㑢攰㌳攸㈲敤㜹㑤㙦ㄴ昹㉥㑤㘳㌴㍡摡㔹㍤敤晡㥦㜱㙡戹戳㘶〹捤㠰㜵㤳晥㍦㠶㡡㔵昵扦挶㈸㥢㈴搹㥤㘱㠱て㔹㐶㑡㔶つ捥㄰㈳昰㘱㈳㑣㈳㡦挰扡㉣㌲戸慤㑡㌳昸㐴㔵㌵㑢〹づて㔷愶昵ㄲ㐴扤㉦㙤摢扥㡥〲㤰㔱愰散㡦㈱㠲㍡昶攷愴摢捦戱戹扢㔰扤攵愰㔵昶㕣摦㌵㠳攱ㄹ㠴㜷㠷昹㠵㤹〹㥢㘷㑣㝢戹㔵愸㕤ち㑣昴摦㡤㍥㠷づ㐳㘰ㅦㄲ挱愷ㄵ㜵㘴っ㘱㙤㌱ぢ㝥㙤㌴ㄸぢ㈴㔱㍢昸㘷㤸㜷搴㡣㉡㍥㔰㍤っ慦㘶挰慡㜵愱散㤴㙦戹昵㉥〶㔱㠷摢㔸户挳昳㈳慡㈵㠴挱攴ㄲ敥扥㠷㜸㙤挵㐱㌳㙣戸㌶㥦㤰摤㜹搷ち搹ㅦ㠱愶㙢㝢㑢㌳换昰㥤晣敥戸愰摦挳ㅣ㜱ㅥ㝡㐷搷敥㡡攵㘸㐳攰昳昰戳㙤扡扣㐶慡㜰㤴慤ㅥ攷㉥㘸户愰㉦晢敢昷㠶〵㍥㘸昴攵摤捣挲て戱㈴㌲㍦捡愹摣㝤挸㍡㜳昴ぢ〰㙢昲て㤰愳㌵ㅥ㉢挸㠱〵敤〷㘸㈷㠶搴㑡换慣挳㌱㐳ㅥㅦ㔰搶㉢挸愲愴昱昸㈰摦晦㝤㜴愸扦ㅦ㍢㈷攱晤捦慤昸㝥㉡㝥戹扥㠵㘸㜰晣ㅤ㡣ㄴ㠷㙥攱㐹扦㥦搹〹㘶㔵㌶㐶晡㘳㠰㈲㤱㜲㈶愷〲〸慦敦㐱ㄹ改㥤昰敦㝢㝢摥㝥㡢改ㅦ㝢㌴㈹〴搱愴摢ㄲ㐲㘵ㅡ㠵愰㕣挵戳昱㔵戸愸敤㡣挵㘷㔶㕡挵㈰攵㈳慦㥤攸て㈰㉢づ㘸攴ㄳ戹㉡㉦㉣昰㘱㤰㈴㤴㔰㍥ち㠰㈲㡥㈵㔴㄰ㄶ㈴ㄴㄱ㑤愸攲攰㈰㜱愲㡡㔹㈲㈲攱昳ㅤ㘹ㅢ昱扡㈳㍤㌶㌹攵㜲捤㈹㡤㤸户㐳㕦敢扡㤰ぢ愱㤷扣愳㌸捦㜵ㄹ挷搷㥥㡥〸戳㝦㝦昴㙤㔴㍡㡣㉣㠱㌱㤴㌵㑡㐶㈲㈲戵愷㈲攰㔷㕥㙤㌸㐶搱㠰〴敥㔱挰㘴㌸〹晣㘴〴扣〳摦㕤㐹㤸ㄴ敦〹㌰扤ㄷ〱㤳㌱㈵昰㌷㈳攰扦敦搸㕡〷㡥昸㔰㡤㍣㐸㈶っ挹㑡㝥㐹㌰㜹攵㈱㈰昶㌹㌶捦搶㔹㤳㙡戴捦㔴搵ㄴ愰㌲㔶㕣㤵㡡戴ㅦ户㍦㍣㝣㄰㍤㠵换㑣戸昳〱㔹慢晥㕦㠴〳戸攴㌴㘹〴〶扥㜷㕥㐲㜴搹搳攵ㄳ㍢攷捣挳ㅥ㉡㝡捤〳㍥㡥㔶㤵㜵挵㉤戰ち㌲ち搵慢㜸攱ㄳ㉣挸〶㍥愲愸㔸㥡㤷㐶扡搳㈱㌲㤲㤲搱㥥㠸㠸㥣㝡慣挱㍥晡㐳㈰づ㈴㈶㜲ㄶ昴㠷㤱慢挸换ㄶ㔶っ㔲ㄴ㔰㕡改㡦㈰㉢昶㘸ㄴ〲㈴㝦敥㔱㘴〳搱㝦㐶㌱扣㈴扤㈵㘹敤戱攸ㅤ㜱㐶搲ㅦ㘷㠷慦㈰敢㠱㥢㔶ぢ搹戰愰㝦ㄵ㌵昱㜷㔱愰挸㜷㝤ㅤ㠵㘲㑦㤶㔳㕢㌳㡥戸㠲敥搴㤵晥〴扡㙡㕣㌸挷搰扦ㄱㄶ昸㤰攵慡㙦敥㙣㈰昳晣ㅢ㝤戳㡦㐸㘶搳挷昹户攲㘳晢㘵慥戵〷晦搷㐸㔶㕡昳㤹昴ㄷ扡ㅢ㡢㉣㑦㐳㕣晥㥥〲㡥㍦挱㌸㕣㔷挳戰攴㠸搴㍣晡㤳挸戴挷㤱ㄱ敢晡㔳㝣㈲㝤㈴㑡㥥づぢ㝣搰㐸ㅣ愲㐵ぢ㌰て捥㐵㜶晦ㄶ㙢㈴㈲㔱搰扦㡤㉣㑡㠳㐴愸㈴敢㜷㔰㈸昶っ昰㑤㔴㍤改㔳㕡昹扥捡㝤昷㝤㌰㤰ㄹ㍥㌷昳愵㕢晡㥦㝢敦㜷敦㍦晢敥㤷㜷晦敤挳攷㥦㝦昷㉦捦扥昵攱ㅢ昳扢㝦昳搲㑢扦扥敤㠵户摥摦㙣扥㤸㝥昵㠳愹ㄷㅦㅥ㍤昱昰〳收搱㙢昶㍤㝣搷晤㜷㡣㑥㥦㌱搲搳搳摢㝢攵搰㙦捦戹㙡昰戱〷㕥搳㝥昵挷戳ㅤ㑤㑥ㅥ㉦搰㥦㐱ㄶ愵㐱㉥㐲㑥攳扢㈸㘰ㅡ㥣昱㘷㌹㡤㐱㈲㐱〹㑣㡤㉢㤷㌸㜳㐲㥣㡤愳㈲慦愵〶愳ㄹ㙡㥣㤴㠴戰㥢㈱晡晥〳㉡㠳㤲㜷</t>
  </si>
  <si>
    <t>Decisioneering:7.0.0.0</t>
  </si>
  <si>
    <t>CB_Block_7.0.0.0:1</t>
  </si>
  <si>
    <t>㜸〱敤㕣㝦㝣㘴㔵㜵㥦㍢挹扣捣㥢㑤㌶戳扦昸捤ㅡ㘰㤱㘵戳愴昳㌳挹〰㠱㘴㤳晤ㄱ昶昷㈶扢ぢ㈸㘶摦捣扣户ㄹ㜶㝥㉣㌳㤳晤愱搰㕤㔰昰〷㘲㤵㉡㐲慢㠲㈸晤㘸㕢㔱㘸戵搴摡ㄶ㡢ち㉡ㄴ㙢慤ㅦ戵㡡ㄴ㔰ㄴ㔰昱㐷㈹㕡㤵㝥扦攷扤㌷㤹㕦㐹㜶搷昵搳晤挳㤷㤹㌳昷㥥㝢敥㜹昷㥥㝢敥扤攷㥣㜷㕦㍣捡攳昱扣㠲㡢扦扣㕡㤹㌸㘳散㘰愹㙣收㝡㠶ぢ搹慣㤹㉡㘷ち昹㔲捦㔰戱㘸ㅣ摣㤰㈹㤵㕢㐰愰㑤㘴㔰㕥昲㑤㤴㌲慦㌷晤ㄳ晢捣㘲〹㐴㍥㡦挷敦搷扤㈸㙦㜳扥㐱㌷愳戳㤶摥㑡〰㉡㡦慥ㄱ㤰㑡昷ㄳ攸〰敤〱㠰昱攱㔵㥢㤳㔷攳㥥㘳攵㐲搱㕣搹戵挳收㍣㄰づ昷㠴㝢㘲㝤攱摥㥥搰捡慥攱愹㙣㜹慡㘸づ攴捤愹㜲搱挸慥散摡㌲㤵捣㘶㔲敢捤㠳攳㠵㍤㘶㝥挰㑣㠶愲㐹㈳搶ㅦ㡥挵攳㔶㈲搱摦㍥て㥣㌷つ慦摡㔲㌴慤搲昱攲搹㑥㥥㥢㠷㔷昵㙣㌲换挷㡢㘷〷㜸㠲攵㐸㈱㘷㘴昲挷㠹愹㡦㤲㡦㡦㤸愹っ㠷挸㌴㡢㤹晣敥ㅥ㌴扢㐶搰挸昵昵っ㤵㑡㔳戹扤ㅣ敤㘱㌳㥢摤㘶㕡㌲㌴戹㤱㔲㜹㡢㔱捣㤵摡㜳㤴㥦㔹㌴昳㈹戳㌴㍦户晡㐰捡捣㍡㠴㈵㝦㙥㠷㔱摣㘴攴捣㔶㈶㍡㜳昶ㄸ㡥愶捤㝣㌹㔳㍥搸㤱摢㕥㌲户ㄹ昹摤㈶㐹㝣戹戵㔳㤹戴㙡㙤挵挷搳㜲㕥戳㤶挹㐰愱㍤戹攱㐹愳㔸㤶ㅣ㠷㌰摣㡣戶㑡㕤愴ㄷ㌵敤愲㑡㜵搵搵攲㤸㡤㘵㜲敢捤㘲摥捣昲㈶ㅣ挹敥㍡㈲ㄱ㤰㍤づㄵ㐹㔵扡〳㝡㌵捦㤹㈲散ぢ敦愲捤〷㌸㜳㝢㍥㘳ㄵ㡡戹㤵ㅢ㌳昹㠱㘸㠸搷捡㡤挶㠱㠱㘸㤸㐹扤ㄳ㈴㝡㤰挴ぢ〰㕡㐶㈳㜱㝤㈱㔱㡢〰㔴敢ぢ㤸㠵搵㕣搹㘳敦㠴攱㥤㐸㝡㈷㔲摥㠹戴㜷挲昴㑥㔸摥㠹摤摥㠹㐹敦㐴挶㍢㜱戵㜷㘲て㘸摣换摦搶收㜵慥挳敦㥡㥦㕦戴攴晡愱㡦㝥昸㈷㐳〹昳㈷㈹挵㠹㈷昳㜶〹ㄲ换㐷搶ㅤ摣㙢ㄶ㜷㥢㠵㤵㘳㔳㈹っ㘶〹つ㕣㌹㕥捣ㄸ搹搲㐰㝣攵㤶挲㕥捣慦晣㐰㙦㐸㍦〹搴晡挹〰摡㈹㘴㌰ㅡ㠹敡愷ㄲ㜵ㅡ㠰㔲摦㐳㠳搹攸㠹㈷㠶㙦敥晣敥搳ㅢ㍦㜲搹戶扦扢㘲戲攷㘱挵ㄹ㉥㜷㍢〳㠹㈵㈳㌵㐲ㄱ㜹㠰昵㤹攴戳ㄴ㐰㝢ㄵ㠰扦㘰㜵敤㥦捣愴㈶昵㉥攲捦〲㔰敡〹㠷晦㜳ㄷ㕦晤搶㡦晦晢㔳㥢晥㘹挳㠷捥ㄹ戸改搰捤㍥㉥ㅥ搱㘶〳㔶慦ぢ㙢戰㠶愴㡣㔲搹㔱㔳慥㌷挷㔷㡢攷㔶攲㌵挵搴敦㕦㠹㜱㤳攳愲挴晡㌹㤴晥㌲〰敤㕣㠰搸愶愹㕣搲㉣㜶㘱㜰㌰昳㌳㜹慣ㅤ㘶愹慢㍣㘹㤴扢搲㠵晣㜹攵慥㥣㘹㤶扢㔶㙦ㄹ㐲昱敥愹慣㈱ㅢ㠵晥㙡昲㌸て㐰愹㙦㌸㈳戸晣㡡慤昷つ扤攱㠵捤敦晡搷户戴摦扣敡扤㕦㔱ㅣ〹搱㤰昳㤱㔸搱愸㡦扤㈱㔷ㅦ挳㤱㡡㐲㠶愳ㄱ㝤〵㤹㜷〳㘸㉢〱收戹㙡㜳㘱攴㐲晤〲ㄶ昵〰㈸昵㙦敥㝤㌷㈶ㅥ扡改搱㥢搶摥晥捡捦㥦扢㉡昰摢攷ㄴ㔷㌴戹㙦〸㠹慥㤱㉤㠵㑣愹㔴挸慦摣㘶㤴捤㠱㘸㕦㑦㌸㔱㝤昵敡㘱戲㡣〰㘸㔱㔶ㅣ㡤挴昴ㄸ㔱㜱〰愵扥攴摣㘵昳㉤㔷〷敥㍢晢昱戵昷㝣昹㤱昵㙦扢戳戴㔴㜱㌷㤳扢昴㈱㜱㔲㡤晥挷㐴晦搹㤳㝥㌲㑡〰㘸ㄷ㤲㝣㕤㈴慣㕦㐴搴挵〰㑡㍤攴昰㍥攵㍦昷收㍦㜹昷㝤挳㥦昸散㘵〷㉦昹捣㠲晤敤㤷愰㜸慢戳昶㡣ㄴ㡤晤㔸捤愷㌷㡡㐸㑦㠸㝦㜳敦㤰搸㈰慤戸搵㘷㠵挳改㜸挸㠸ㅡ㍥㉥㑤㐷扡ㄴ㜳〵㙢户㜶㘶昲改挲㝥㔹㥢捦㔸㘵㤴捣㘹㉤敦㜶捡㔶ㄵ愶昲改搲改捤ぢ挷捡㤰昹㘹昵㘵搳㑣ㅡ慡㡤㠹昶挹晤㤶搶㔷摢㘱㘴愷捣愱〳㤹㤲ㄴ㥦㔹㔷㡣㝤慢㤰㥣戹㜴㑤搱扣愶㔲摡搰愲㈱㤸㍦晢㠴㜷㐳㉦敤㈲扢㕤㕤挳㤳㠵㤲㤹㤷晢㜷攷戶㘴㔲㝢捣攲㤸㐹攳挹㑣㑢㔷㤷戰挸搹㍣扢㌷攷搱㔱㙣㠷改戳慢戱搶敡〳㘵㌳㥦㌶搳㘸㉦搶攷昲挱㜱㈳㤹㌵㑦慡㈱戱敦㠹㠲㔳㙢搰㙢ち愹愹搲㜰㈱㕦㉥ㄶ戲戵㈵㐳改㝤〶㌶散昴挶㐲摡挴㝥摢捡换愳㍣㉤㉤㑡㘱攲㌵戱ち挸户搴㈳〳㔱㌵挴摣㡣㑥愹㔵扢㥥㙤攸ㅤ㝡㤱㌵愹㤳摥㘵㜳㌰ㄳ扥㘴㜳晥捣㠴㔵㝤愲愵㐹敡攵㌳㔳㑢ㅢ㉢㈳昷晢㈵昶㝡ㄷ㌹扤㕦扤て㐶捤㍡㈳㥦捥㥡挵㔹敤㘴挵ㄶ改㤷〲昸ㅥ挴㙣㥥㔱㝡摣㥢搵〱㜵搰户㍦㤳㉥㑦㙡㤳㘶㘶昷㘴ㄹ㌸搸搲㝥㍦㐵摢㜰改㐳㐰改慢〸㠶〱〲〱㡦㌶㐲㈲㉤㠰换攳攳晣㍣㝡㔳㠹㤶扡㉥愶ㄹ散攸㤲㉦㠷扤戳搴搲搲慣㠷敢㡣搲㘴㤹慡㌹㙢㈱㡤㈲㝤㌵挱ㅡ〰ㅦつ㥤㌹㉤㌱慥㐲慤㌴㌸㍢㜲㈳愶㘵挰っ㤱㤹慤っ㕦捥戶ㅣ㐷捣㔲㑡愷㠹㌹㡡㜹㜲㐰㐳ちㄳ扦㍤㐷捤㌷て㤴㐷㡣戲搱㤶㠳戱㡡ㄱ搲㐱搴㉤戵散ㄴ㙢㜶〸捥慤ㅤ㜰㜲攰㄰㤴㘴ㄵ㤷㜹㠲戰㌹㘱搲㘰慥㜸㕡ㅣ㌸㝢㈷搰㜶敥挴㕡扤㤲搷ㅡ㥤戰㠵搳㙢捤晣㌸捣戰ㄲ挹晤摡慣愲慣㥦㕡㘴戶㌹㤵摣㕥捥㘴㑢㍤㘸改摡㘲㘱㙡敦昱攴㐳㕥晡㕡〰昷昲㍤〰つ㍥昲㍥搱㠷㙣摢挷戱㤹㤸昰昸挹㡤ㄸ㙤ㄴ㐰慣㕥㙡㉢ㄸ扥㠲ㅦ戹昴昵昸〹攸㉣搷㥢㤷昹㘸㈳ㅦ㡤㤱㑥ㅢ戴㍤〷㈹㡤ㄷ㑤㜱㍢晣㤲㠱挴㍢㜲㍢ぢ挵㍤挹㐲㘱て㜵㙡扥攴㑡㤳戰㘴㘸捡捦㜳㕣ㄷ㜱㔱㤴㙡㘹愹戱挸慢㙣㝥扡㙡摡㘶㠰㡥愱㙣戶换攵㔸搲戶〰搵〲愷㐲摢㡡㐴搷㐶愳戸挷㉣㑦㡣挱㑢㥥㔸㕤㉡㘷㜲㘲㈳㑤挰摢敡敥㌹㤰㉤ㅤ㔰昷㐲ち戴愱捦ㄹ晦昶捥㡦晥挵〷搶扤昹戴㡦㡣ㄶ㑦㝦挹慦㍥收ㄴ㌴㤸昲戴挹挵㤱ㄸ㐷㐲晤ㄵ挸戸扡㈰㕤㝢改㍢㤰搷㜷ㄲ㕣づ㠰㜵㐱㈴㙢㉦ㄱ㡡㌶㍤㤷〹晤㑡㠲搷〰㈸ㅡ昶攲㡤扣ㄶ〹昷㔲ㅦ〲㙦㡥扤㡣摦敢㠰ㄶ㈷愰㘱㡣㜶愱㈴愰戳扣㜱晣愴㑣搱㘵攰ㄸ敡㤴㤹㑥㈹改㤴㤰扡〳捣㥢ち攰㜶愷愰挱扢愰攷㈰〲挸戰晥㙤㈰㙢㉥㠰㍤扣㐷㤶㈰〷㔰㈷㠰愵㐰㠹〰ち㈴搸ぢ愰扡〰㐴〰搷㈰攱㕥敡ㅤ攰㕦ㄱ㐰〹攸㘹㔷愵㐱ち㔳㈸づ攸㈴㙡㤴㠲㤴愹戳㔰搶㑣ち㙦㥡㐹ち㙦㜴ちㅡ㝣愰㜳挰㘹ㄶ㠳慤挶敤㔸っ摡ㅡ㠳慤摤㕡㤳挹㤶捤愲散挹㥤ㄶ㝥散攸㠰攴㍢㘸㠷ㄴ㡤㤴敤㜷㉦戶㠶㘱㡡㈰ㅣ㔱㍥㌸㙤㥣㌵㤸㐲戶愵昰〷㠳敦㠴㌳昸挴摣慢㌱晡㘶㌱愸愰㌴㜵㈶摦散挴㔵㑡㐴㕢愷改昲㉣㉡搵〳捥戵㑡㐶晡晡晤㐴㘲㉥ㄵ晡㙡㈵㈴㜵㘸㘶㐳㤰捡摥愸愴慣㌴愳搱㐵扢敡て㈶㙢㝤㘸搷㌶㔹晦ㄸ戲搱てㄱㅣ㈶戸㥥攰〶〰㜵㥤戳搶㉥㠷慤攸挷㡥昰㙡晣晥㍤㜷〶晤㑤〴㌷ㄲ摣〴㌰扤搶敡㙦㐱㔶㝢㉢㐰愷ㅢ㡢改戲㔵㉣愰搴㌲愰㘵つ㝥ㅢㄲ晡捤〰敤㙦〷搸戴捥捣挲晤㌹㕥㠱㕡ㅦ攳ㄱ戳ㅢ㙤搰ㅦ㉥晣㈷攵挶づ收㔳㤳挵㐲ㅥ摢㌵㙤挹㈱〹㡥㈹㐳换㙤㈸っ㑦㤵戵摣扡っ㝥摡㜳摢捣扤愶㔱ㅥ㠶㝢ぢ㐳㜵〳攲㑢㘲㠶㡥愶て晣㝦㥡愹㥥㔶㜴〱㤱㠳㘹㑢㔵搵捦㕥摢㘰㜴挴摢㌳㔲㐰搴摣㤴戰㍥挵慥㘹㜰㌷㑥㐰㍢搴愳摦㠲搶摤昹搳扦扣攸摣昷㝦晣ㄵ攷昷㄰㌴㔱㉥敤ㅤ㈸㍣戶㌸㔵挳昶晤㑥戰ち攸㘴搸戸㝤㑢㤹㘲㔴慢戲㝤㙢敦㐱慥〵扡㘳ㅢ㌲ㄹ戴愷愹㈱㌳改ㄴ㌴〴挱ㄸ换ㄲ㐳收づ㈴㤴〵戲收㠶捣㥦愳㔸㝦ㅦ挱晢〱愶㈷ㄷ㥤㍤搵つ㤴㑣愲㍢㐹㜰ㄷ㠰扡〰㐰っ㤹て㈲攱㕥敡㜵攰㕦㌱㘴㍥〴㜴㑤昰慣㐱ㄸ昷㠰㈲愰㤳慥㔱ㄸ㔲愶ㄸ㙡慢〸愳捡愲ㅢ㥦㐹㄰㘳慥㈰敡愳㜲っ戳㠹㈰敥㐵㐲㙤㥤㔱㄰㥦㘰㙢敥㈳戸ㅦ愰㑥㄰ㄱ愰㐴㄰㝦㑢㠲㑦〲愸ㄸ㠰〸攲㔳㐸戸㤷ㅡ慤ㄶ挴〳㐰㑢㕣慦㐱〰㥦㐶㐹㐰㘷㜹愳〰愴㑣挵㔱搶㑣〰㤷㍡晤㙣戰改㉦㜱ちㅡ〲㠶㡣〵㡡〰ㅥ㐲㐲㕤っ戲收㥡昰㜹戶收ぢ〴て〳搴〹㠰戱㐴ㄱ挰ㄷ㐹昰㈵〰挵㠰愲〸攰换㐸戸㤷㡡㠱㝦㐵ㄳㅥ〳ㅡ〲〸㌷㜶昲㜱㤴〴㜴㤶捦㔰愶ㄸ慡㙣㈶㠰ㄵ㌳〹攰㝣愷愰㍥慡改扢ㄴ㥣㡥㌲ㅡ愵㕢㍢㌲收㝥扡搰昳㉤㍣㕥ㅡ㥥㉡㤵ぢ攲敦㜷㔸㈳㠵㑤㠵昲㐸愶戴㌷㙢ㅣ㕣㘴㌹㠹㥤㤳㘶ㅥ㤱戸㈲〲㜲㜵戸挲摥扤㘶㕡户挶ち㔳挵㤴㌹㍡㜲㈲㐴敡㈰づっ㥦〴改扣ち搷戱〵㥦挰㐲㐱㑢㈴㈸㌴〴㠶昵㜱㠴㉡㠳㙢摡戶愷ち㜵㑥㑢㜴㍣㔳捥㥡昳㉣㈹㤷戴摦㠲ㄴㄱ摥㑣户㔹攳㤳昰慤㐷㍡慣戵挵㑣㍡㡢挷〳ㅣっ昸ぢ㝣㘶户挱摣㡤㔰收㤶㐲㈹挳㠷〲ㅤ搶㜸搱挸㤷昶㌲㌲㤳㍡戸戰㈶㈷㝢愷捦㕡㤵挹㤷㜰ㅢㄹ㐵愶㍢慤戱挹挲㝥㍣㠰㥥捡攵搷ㅡ㝢㑢㈷挴愸搰搶戱㉦ㄹㅡ攵㔵㕥慦昲㝢晤挷㍡㍥摡㌷挰㙤戱昳㝣慣ぢ㡡㕡㉥㘶㤲㔳㤴㤸摣㠵㑢㕡㉢㠱っ愲挷户ち愹㔹㡣㘶㥡捥㑥㠴㤹搱㔳㌶戶收㘹㔷搳㘰㕥攵戱㍥捤㘵晤㥢慣昳㉤㠰换搶㙥ㅦ㥤㝥慥昰㍢㍤㝤昷つ㠳㕦扤㈹㔲慦㝡㤵㌰敥ㄲ㄰捦户㜵㠸㌸慡ㄴ愶㈶㔴㠱戹㝡扤っ㔸㐲㐳ㄵ㥤㍦㥤㕣㠳㘸㘰扢戵挱㐸㥡㔹ㄸ㥤〸戹捣户㌳㜴㈰㜲㜸挶改㤴つㄷ㜲㌹㠳㍡㐷㝤ㅤ㑢ㄹ㔹搳㙦つ㑤㤵ぢ㜸㜶慢㕢〰愲㤸づ捡㌸〰㤴㜱㐰㔰敤搶㌶㍥搸㤰㌴㜹ㄵ㜶ㅢ挵㑣㜹㌲㤷㐹昹㤹攱挳㠷ㄳ㐲㔹㌱晢挵㈴㠴㐰㜹戹㡢㐹扤㈹㙣ㅢ㠵ㄸ敥ㅥㄸ收ㄴㅤ㠷ㅦ㉡敤㔵ㅡ晥搴㌱挶扤戱昲挸慥愱㝦ㅢ摣㝣昰ㄳ㠰㜰㘶捦㡢敥㔹㤳ㄷて〱㈳慢㔳敢㙡㄰捣ㅡ〲攵〳挳挰㠶㠲㤱㕥㠳挰㐴愱搸收㥣ぢ昱㘳㄰戹慡ㄴ㠳っ㑡て攳ㄹ〷㥥㥤散换愴捤愲㥦〸挶摤㕡ㄹ捥搶散搱愲ㄴ㍣㍥摦㍣㝦戳㝢㡤扡扣㤶㌹㘱扥敡搳㉦愳つ晣㕦搸摡㝦愹挶㔶〵㘴收㝣〷㐹晤〹〰戵〶㠰晤愹㈳昸㉥〹㥥〴昰㌱戰㕡㍦ち戵昱㘱㐴㤱㜵㄰戵捡㠹ち㐶慥晤㠸昲㑡挸摢㈷ㅤ㤹㔷ㄵ慡搶散㈸戵摦㍤愶愱㡤㐱㥦捤㜴挰㕥㑡改挶㔰昰㕥㙦㉢〶㔵慢㡦ㄸ㌵摣ㄶ捣㜲㘳愶挴戰㔵㍢㥡愰晤ㄷ挰㍣㑥ぢ昰㥦攰㠹㠵㝡㐳㈹㄰搰㥦〶㡤㈷愰搶〳扡ㅤ㤷昱戲㈵昳っ搰晡昷〰ㄴ㈳㤶摣改愹っ捥扥愴ㄸ愶ㅣ㈲㑡晢㍥挰改敥挹㠴㥣㠹愵㌰㌵攷㤲愸ㄸ攰攴戲愸㍦ぢ愰㉥〷攰㙡㔳搱扥ㅦ㈲㍤愷昶愹㉢㐱攵㌶㥣㜲㜷㠶昴㌹㈴昵攷〱ㄴ〳愴㑤〸㕥㈰挱㡦㐸挰㤸㈹㠷㔵晢㌱㐰㤵戸愲捤挴昵㈲㘸㈰慥㕤㠰㉥搳㉡㜱晤ㄴ㘸晤㘷〰㉡〳㈰攲攲搴戱户㜱戵〷㌸㕢㕣㍦㐷敡㑣㙣ㄹ愹愲㔹㌶扢㡥㜴て㔱㔹㔴ㄳ㠱晤〲〹㤵〳愸ㄱ搸㑢㐰捣㉤戰〲愸摣愶昳㤱扡㈳戰晦㐱㔲㝦ㄹ㐰敤㙤㑥昰㑢ㄲ晣㡡〴㡣戱㡡挰晥ㄷ㠹愰慢㕦敥攳晣㘶㔲晢つ〸㈱戵㈹㐰昷搶㔵㔲晢㉤搰晡㉢〰㍥㐶㉦㘶搹㙤攰慦㔵挵戸收㠳㔸戳㈰扣㌲㌶〲戶㘲㑤愶捣㐷㌸ㄶ〰㤲ㄲ㡣㍡㑤㌶㠸慡㑡摤ㄵ换昳㔵㡤㐵㌵愶攸搲挶昲㙡摢㜴㔹㤳㘲摢㙡慤㌲㔶攷㈲ㄲ敢戵㐹ㅢ㑦㈴㜳㔶搹挱〹挷愲㔵攷捥ㅣ捡慢㤲㍢㤷搵摦挱昸ㄵㅤ昲攸㕣晣㍣ち㝦昶〴昲ㅤ㥡㔳㍤敡愲㥡〱摡挲㌶慥挳〹㥢㡦收㑢搸㘲〲㑥づ愶挲㝣㈷戹㜹慡㕣㔳㘲ㅣ㔸攴㤴攰㈱搱收㍣㘷慢㔱㑣㥦㈰搶〱〴㘱㕢戱戲搱ㅦ㥢㠷㈱搲昵㜸晡晦㘴㄰摣㜰つ㈲㈱㍢扡敦㌰㜲㐷ㄳ㄰愶晢摢㐱㔱㔷攲挴㝥收㌶㥡㐶㕥㐶㘰慣㥣ㅥ㌱昷㠹慢户挵㠴㥦㠶㠳㠵㔹㜳㤱㔴愸㘴㘵㙦搴慤愱㘴〹㙥㐳㤹㈶愱㤳㤲〹慥㕢摢㑣㥥㔱摡㘷挲㠲㜳㔲㕢㔲㘵㍣晥愸㌰攰㐹㡤ㄳ㘷㜴㈰㤱㔶㘷㠴㤴㡣㤱㌶换扡㔶摢〹捥㥤㘳ㅢ㔱捣ㄴ㡦㈵搷㡦㉦㔵㝦㜶〷慦㡦㕥敡㜱ㄳ捥㈴扡ㅥ散㘷㜱㐴戰挶搶㐷敦ㄷ戹て㤵散㤵㑤ㄶ慤㜶ㄷ㐷㙦愵㠳㙥㘵戱㡣攳㑣㍣慣搷挹㘹㤳㠵㤱㔷捥挰㌰捦ㅥ㥣㙦㡤收㔳搹愹戴㈹㔶扤扢㔶㡢㜱㝦㐲㡣㤷㥣㥡戶挷㙡ㄶ戹㌸㐲ㄹ挵搱㘹昷㜸换戱晢昶扡ㄷ㈳㈵㡢ㅣ㜸搸㜳敥〶っ换㔱㍦㈶〹愰搲挲改㠷㝣㜲㑣ㄷ㑢㕡〳㡡㙢ㄹ㘳摤㤵㈷㉤㌲摢慡挸㌶ㄴ㌶ㄴㄸㄷ愸㐲慤换搸愸ㄳ㘲㡣搰㑦㝢挱搳㌴昸㌵挷㌸㍢挸攴昰晡㐱晥㜸㍣㉦ㅥ㝡昶㕢愱挷慥㝡昱攱㑢敤敤挵愳摥〴散㄰㡢㈴㡣捣㡤挷㐳晦摤㍢敤挴慢ㅢ㤱ㄷ〳捣㠷㐲㜵ㄳ㜲戶〱㘶㡦愵摥〶散摣〶ㄸㅦ慢㠰㄰愷攷〹㥤㑢扤つ〹搷㌶㈲捥㌱换㜴搰攸〱〰㜵㜳㜳㠲㜹㈴㘸〷昰摤〲㠲晡㐵㘶挶愷〶㉤㈰昶攵攸㘱昸㜳昴戴㌰㐵㌵ㅣ挵挱㔳ㄱㄸ㘶摡㍣晦摢㔱慥㜷㠰敤㘳㡦㍥㍡㠰戴㐷扤ㄳ挰㙤㘰㤵敦㌴㥦昷敦〴㔰㡣㠴搷㥢扣っ㝦て攱敢搱㠲㈰㌹㙡て㠱㠱㜳㤱昷〲摥㠰ㄱ昴ㅡ㠳㜷ㄱ戰㜳换晢㑥㔴㜳ㅢ摥㠱戴㈳搹挵愸慣㉦㈱摦扢㥡ㄳ㥣㐴㠲㤳㐹昰㐱㄰㠸挱㝢ち㜲㡢敡つ㕥㥥㕦㙤攲㔸㥤〶㕡搸扣昷㔴㌱慦㌲户㑦㐷愹㝥〶㠰扡ㄷ〴㈲戶㉡挷敡ㄳ挰つ攱敢搱捥〴挹㘲攷愸敢摣ㅥㄵ攳敢㈲慦愵攴㝣㍦㜲㌵昲敡〲㜶㙥㜹㌱〶敦捡㡢㙡攲挸敢㉣㔴搶捦㈶㕦挶攷㥢㄰㥣㐳㠲㘵㈴㘰挸㕥攴㜵㉥㜲㔵ㅥ㔵慣㤹㥣捥〳つ攴昴改㉡愶㔵扥挱㜲㌲㍤㥦㑣ㅦ〲㐱扤㥣㍥て摣㄰扥ㅥ㙤〵㐸㡥挱愳晡〲敡㡡挰扡㜹㡢㠷㤱慢ㄱ搸〵挰捥㉤戰㉦愲㥡㉢㡦慡㈱敥㐱㘵晤㡦挸㤷昱晣㈶〴㈱ㄲ㠴㐹昰㘵㄰㠸挰㈲挸㔵〹慣㌱戲て㡦㍤〶ㅡ〸㡣㈱㝥㤷㘹㤵挰攲㘴摡㑢愶㡣〷㤲㔴敦㘳捥挹昸ㄸ搳愹て㘰㌴㠴㤱㕡㐱〴ㄳㄹ〱愵戱昲挱㉣㠲㜸㑣㌲愰㘱愷戸㘰搸挵〸戳ㄴ㡡搸㐰㕢敢ㅦ搶㔷敡㕥〲㔶昳ㄶ搷㥤㍥㤵㙡㉣㘱扣捡昷挸㙦ㅢ㑦㔸㔶敡戳攱搳挷搱㔸㠷㤷㤶〰㝥昱挶㑣慡㔸㈸ㄵ慣㜲搷ㄸ㈲搴㕤㍣捤㙢㘱ㄷㅤ昲㝤〱ㅣ㥢摥㤳ㅤ㙢捤昳㐵㤶㝤㍣攱ㄶ搸㤳㉦散捦㑢㙢㝣㈵ㅥ㙡收摤昴戶㌶摥㠶㝢慢㕣攷㐰㜸㐱㠶㠸扣昸㙡ㄷ㠱攴摣攱㔵挳摢㈶っ㌳㥥ち愵㔳㔱㌳搱ㅦ㡡㐵晡晡ㄲ㝤㐶㙦摣㡣㈳搹ㅦ敤て㐷㤲摡挵ㄵ搲㜸㝦挲ち愵㝡㐳㔶㈲㥤㡣昵㈶㤲晤㘶慡慦㌷㘶愵㔲改㈸敡㐷㔳挱㈷ㅣ昶晡〰敡攸㤷〰〴扦敢愲戰㐱㜹昴㐱愲㥥㜴㔱㈴㄰㔲摦搳㐰ㅤ㘹㘰㠸㥤㔷㐹㤵㔲㘹㘵戶戶戵㌵戸㜲つ〱愵捡ㄹ㐷㑤㘳㍣挹昷㡦㄰㙢扤晦搷扣ㄲ摡㔷㌵㙡慣㑣㡣㍥挲㜶慦〶〸〴㥦㐱㥥つ搲搶㈰摢㍥扣㙡㐲㑣㤲㙤㌸扦慣慤〵㘶〱㌰戵㉦㈲㘹敢㠰㕥〸㌴づ攸戹㐷昶愸㤲摡㈸昰昳㠱慦ち愱〷扦攷㜰㤷㌷㜶昴昵愰㤰〷扤昲ㄶ㡦㝡ㄶ㠵挰㜸昴㑤㠰㑣挸昷㠷㐸㜰㜲愸晢搰㑢慡㈴搲㌸攴捦㌲愸㤴晡㌸㌰㔴慢㕡戵㜸づ㠵㕣㈳戵㙤愰戳搵愲㉦㘵ㄹ愱㜰挲㑣挶晡㔳戱㘴㝦扦ㄱ改户ㄲ愹㠴ㄹ㑡挴㐲愹㜴捣搲挶㉡愴㌱㉢ㄴつ㈵攳扤戱㜸㈸ㄲ㡢挵㈳挹㜰摣散㡦昶愵㔳㈱扣晡〶㌵搱挶㉢愴扤〹慢㍦ㅡて昷㈷挲㘰ㅣて挷㡤晥㐴〸㉡搵㘷攱挸戹搹ㅦ〹〵㥦㜷㕡愲㙦㐷ㅤ㝤〷挱㑥㠰攰ぢ㉥晥㜲愲慥㈰戸㤲昸ㅦ戹㜸愱㈷愹㔴㔲っ㜰㔱愹搴摤攸㉣〷晣㈴㘴昴〹㤶敦〲〸〴ㄹ攳攲挰改ㅣ㌸㥤㘳愵㜳㘴㜴づ㐳㤰戱㉦㈹攴㈱㐵摤㈲㝥㉢㔳㘴愲㈴㙡挵㕣〶㜸㝣散㉦愳㔶㈲昷摢㜰戳㐶戹扦ㅢ搸㐶戹㌳㕡㈵搳㌱〷㍥戶摣ㄳ昱㔸㌴㤴㑥挴ㄳ攱㤴ㄵ敢戵㈲㐹搳ち昵㐶挳㠹㌸㕥㤴攸敢㑢ㅢ㕡㝥㥡㌴ㅤ㡢昶㤹㘶㙦㉡摡ㄷ㡦㈵搳ㄱ㈳搹㙢㐲戸搱㐴㈲㤹っ㈷㉣㈳挸㌸ㄸ搹敢〵搴搱昷〲〴ㄹ晥ㄲ搴㌵㐴ㄵ㠹㘲㌰㑣㔰㈴㄰㔲挵㐰㤷㐸敦㘶㐷㝡ぢ挸㘵ㅦ换昷〳〴㠲扦㐵㝥㐶改㔱攵愴㜰㈹㙢㕤挷㕡㈲扤㌳㤱昵搱㕤慦㥦㝣㔵㑦㘲慡㠲㉦摣つ㠲㔵ㄱ㌱㤹挶ぢ慣慤㔳㐶ㄶ㉦昴㙤㠶㝢㔶㈶敡㐴㌰散㕢㙤㈷㜹捥ㄵ㑣扡昰㥡慢戸㤰搴换愰㜶〱㜲晡㈶㈷戳㡦捤㑤〸昸づ㘳散㡥散㉥ㄸ㤲扡㘵㡥㡢㐱㐰扦㥥㘳㡤搳晣㕥晣ㅥ戹㑦㐹㙥㡢愶ㅦ㕣昰㘱㔴㜷ㄶ敥昵ㄱ㍣晢扢〱㜵㤵㌸㈵攰愱扦㤱㌹㈴搸ㄸ㐵愷㐴收搷戵㔵昳㑢扢ㄱ搸ㄹ昷㑦昵晡愶㤳捥昵㔷㠲㍡㤹攳ち搲㌱㤱〴扤㄰㐹搰ㄳ攱搵㐹摦㠱㙢㈵㕤㠵攳㝡〵改㜱戰㘷㔵ぢ㤰慣㍤㜴㐲〴扦㡣㠵㌷㈳㈷慦挴㈹昱ㅤ㠸扡〵㈸㝣散㉦㝤〷ㄱ㑢戱㑡㉣搳换晤摥愶ㄲ愰捦挰㕢㘸敦㐲挲㕥㜶㉣扣㉡㥡㑥㈵㐳㘶戲㉦ㅤぢ㥢㤱晥㘴㙦㈸㤵㠲㈱搰摢摦㘷昵㈶㔲摡慤ㄵ搲㐸㍣㈵昶㐱戴搷っ挵㤲㘶㌲㤹敡ぢ㐷挳㘶㍡ㄱ㡢㈷搳攱㤰愹晤㘹㠵戴㌷㘶㥡搱㔸摣㡣昶㈵捤㔸搲㑡㈷慣㤸㤱㐲慤㜰㌲ㅣ㐹挷ㄲ㠹㈰ㅤㄷ改散扢㤱搰摦㐳㜰ㅢ㐰昰㈴ㄷ晦㕥愲㙥㈷戸㠳昸㤳㕤㍣愹昴㑡㈵㐵㉦攵㘹捡㈴㠵づ㔷㤶晢て㤰攸㑥㠰㐰㤰㡥捡㡣ぢㄶㅤㄸ㈹散愶㝣敦㘱㉤㔹戰㔶㤰愳昸㈰挴㝦〴㜸㝣散㙦ㄷ㔲㈲昷㥤㑤攵扥扤愹摣改㝢㤰㠳昶搷㠰戶摣㘳戱㐸㌴ㅥつㅢ戱㤰ㄵ㡢㔹㝤扤㐶㍡摣㙢ㄸ愶㘱㠶攳㈱换㌰晢㠳攲慡昰昶ㅦ㐳㥤㈰㥤ㄳ㜲搰敦㘵㑥扣ㄴ户㑣搱〳ㄱㄹ㙣㜱㘴戰㤰㐵昷〱慢摦て㄰〸㉥〷㥣㔱〶攷扢㠵㡣ㄳ攸て戰㤶挸㈰㡣慣ㄲ户㠲昸㝦〰ㅥㅦ晢㝢〱㔲㈲㠳㤱愶㌲㔸搵㔴〶㍤愸㈴㕢摥㍦㈳㘱换㈰ㅡ㌳っ㈳ㅥ敦㠷搲㠵㘲扤㌱晣愴晢㤳戰ㄳ㝡搳晤愱㌰昶㍥敤挱ち㘹ㅦ㉣ㄲ㔸ㅦ㠶ㄱ㑢挱㝥㠸㠶晡㝢愳愹㐸っ昶㐶㌴ㅥ㑦挴愳扤㐱㍡㉡戲㤹㝤ㄶ〹晤㕦〰㠲昴㑦〴昵㄰㔱㥦㈳㉡散愲㉡㔴㉡〶㤴㐸㉦攱㐸㙦〱晢晢〸慢㝣ㄱ㈰㄰㡣〳捥㈸扤㕥户㌰挱㕡㡦戳㤶㐸慦ㅦ搹㘰ㅦ戲㐱攲扦㡡㐴㐷愷㡦挶㜱搳ㄸ㔹晤扢挳搵敦㤱㜳〱㕡㤲ㅢ㉤挱戴挴挱搴昱挲㔰攵㘵昶〵慥挹搹敤扥㍡㜵敥㌴挶つ㍦扢搵㌶ㄷ㉢昵昰㉡ㄲ㝣〷ㄴ㜴昳㐵慢㈵搳戹慡㈷扢愷㑦㘳昱挴〱戱㔰㌳敤㜲㉣挱搱㙦昵戶㌴㥣昰㤴捤摣㜹㙤㥤㡦㜲挹つ慦〴㡥愶ㄹ戴㌸扤挹㜳敤㔵㤹戲㥣〰攱㌲慢㜴㍡㈶摡搷〸〶㤶㡤㉥ぢ昷晢扡㌱ㅥ昵昱愰ㄹ敦㠱㝡㔵㍢ㄹ敦挸㤱て攸㕦㐷㠱愲扢㐱搹㉢㥤㉥㡤昶つ㠲㠱㘵敢㜱ㄳ㜵ㅥ㙥挲ㅢ㜱㠰〳晡户㐸㐴㝦挵㐵愹㐱㈷㐳㙥㥤㌴晦㝤㐸搴敤〹㉦摡㙥扤挷㌳㠸㌲㕣晥㐱昹昱〴〷㍢改㉢㐸㡤慢搴㔹户づ昹㥥㍣㔴㝦㤶㤴㤴㠷㌷㉦ㅣ攲敦㠳捦㉦ㅣ㔲戴昵㥢㥤㙢㍢ㅢ㡤㙣㝡挴昳㉣愷愰晥㘵㥤攰㈶㜰ㄲ敤㝢ㄲ㠹㡥㑥㐵㐳搹㤶挲㌶愴戴愷〸㈸敡㐸㔸㥤㔹㈳㠵㘷㔰愲㜶㔴愸㘹敦㙢摦〷攸ㅤㄸ㕤戳ㅣ㘲㡢㠴㈹扣㐸㘴愵挰敥昰捡㘹㌴戹慤ㄴ㥥ㄷ攰㤷愴攷㥦慦㑥㜵戸摢㈳昲〳㜲摦㔹攱㍥㑥敥捦〱慣㜴戹㐷〶㐲㉢㉢㍣㈳㜶ぢ㙢㜸㐶挰㜳㠹挳㤳㝢㐸㐰㝦㠱㍣改㈰㔴挶㡤㡥〲㌳㉣㔷㜴ㄸ㤸㤱㐱愴㉢挰〱㍣攲㐱〴㉤慥挵㠳㥤扢摣㥡戳つ㈶㠲㍣㠳㔲〱㌵散摦㑤㠳㡡㡥㐴戳㐱つ愲㔱㑤〷戵搳㈹愸㝦〱㈹㤸〱㈷ㄹ搴㥦㈱㠱㐱愵㠱㙦て㙡づ㈹敤ㄷ〴愲摡㜱㌵て㍣摣㕥〷昴㤷㔰愲㘸攸摢搴㜹ㄲ扥㙣㔳㡢ち戴㌹搴昶㐴昸ㄵ愹慦〱㈰〳愲㔴搱挹㠸っ昷㈱㜳㜴ㄳ㘱扦㕢㘳㜶搹戹㔳〷㌲扢づ㌵㥡挹捣敢㠸愶攱㠴慢㜲ち敡㕦㔷㔲戴㘶昱昱攸㕣ㄳ㤸㤰慦㤸㥣挴㉡㜶〹ㄷ㍢ㄴ愴改㈹昲昵〲ぢ昹搲っ㥢㙥挵㝢㐰㈲敢扢晡搵㙦㘶ㄸ戹㕦㍡〵昵㈷慥㠳戴摥㠴戳摦收晣㙥攴敤戱愰㌱愶〵㠰挵挸慤㕥ㄶ㡥慢晦〶てち摥㔶敥㜶㤴㈸㕡㐸㌶昵慤愴㥥て㥣㍤ㅤ㌹㜸㜶㌵㑣㐴愹㉥搳戱㠲㡥ち㌲捡改㐸ㅣ愶捥㑦ㅤ敥㘰㠱愹挳晦㤲愳㙥慢㜰愷〹愷㉤〴捥㙥㑢㔴晤挸愱戶昵㘲㌱愹摦ぢ㥡㡡㕥摣敥㘴㘴愲搱㔴㜳㔵慥㤳㐶搸戱㑤㌴㕡㙥㔲㜳㜶㘵搹㌴㠸ㅥ攰㕡㍥㈸㍦㠷㜷つ㉡㥡㜰搳挳戵〵㜸㝢戸㝥攰㡣㑡㠳搲㍣敢ㄴ㉣慦㍢ㄷㅥ愴搱㈷挳㜵ㅡ扡っ㐵愰ㄵ㘶て〰㙤㌸敤っ㘰摢㘵ㄹっ慦攰㜶搵慢㥥慥ㄱ敢㔲ち㡡戶㕡㐵ㅣ戴挷㈸挴㌹搷㥤捥晢㕤捡㤹扡㉦㑦㐶敦㔸㌵愸ㅥ〰㘵戳敥㍥㌱㔳㜷扦攳ㄴ搴㥦〲て搲扥㤳敥㉥戳扢㑢晢挸敥㉥捤㌵㡤㙦摢戸ㅡ昱㑤愷愳戶㐶昰㝤ㅣ㐵㜳换愶㝥㤰搴㉢㙣敡㜵搴攵晦愸ㄱ换㑡㔲搳ㅣ慢攸て捤戲㡡㡣㘸㜵ㅤ摤扡㐲ㄳ㙤捥つㄶ㕤㥢㔶ㄱ摡㘸捤㘴昶㤵㤹㘴昶戸㔳搰㜰㜰晣慢攰㌴搷挱昱慡晦ㅣ挱㔳〶㍥㡢㈱扦㜹㤶㡤㘶㔴㐰㑥㜲㘴㈵㠴摢㡥㘳㥥㜸㘵户戸〱挷㤹㜱戸ㄳ晦㈷挸㠹㈰攲㤸㌳㥦㜴戹挷ぢ㜵挹戱戲㘶㙤㉥攲扣㘱㥢㌵㕡挲㜹㠵戴ㅦ敦㥦㤷昱㙡㘵晥㐴〸㡤㈰愸摥㡡搱挶㘵㥦晥㙣ㅡ捦㘶愰扡愹㡤㈷愷㥦㝡愶攵攱㍥戳昶昲㜴攸戱〵㐶戴〸㥡㔳㜹ㄶ㤵慥㍡昰摣慡ㅥ挳ㄸ摢㔱扡挳ㅥ〹㥣搲㝥搴㘳搴攳㌸㐰ぢ㘲戶戲㙢〰〴昴㕥㘰攴㐹㤰〰㑦敢搷愱〷戳搹户㕣ㅡ摢㜲ㄳ〶晦㠹㤹㍦㌷㤱㌵昳扢换㤳㤵㝦㕣㠶㘸ㄷ㕥㝥搲晢挱ㄴㅦ昹㉡摡愱攴慡㈷慡戱㑦〲㐳㥤搳㉥〴戶晥㔹㘴㜵㝦扣敡昳㑤晢㜳㌱敡㘹〳〰戵晤戹〴㤸慡晥㈸摡㝦㜲昷㐱ㄴ攰㘳户㠹㜶㥢㘰㠷㠰攲搹㌵㝥ㄵ㉤㉦挱慥〲㤶㠶㍣扦敡㘷挰㑡㑢㠷㠱㙤㝣慣㔵摢搶捦㌴㙤敢㙡搴搴搶〰搴戶㜵㉤㌰搵㙤㝤挹扤晦㈸ち昰戱摢㑡昳㐵㕡㜵㔹ㄵ㌶挸㌲㉥㕡晡㝡㈴㍡㕡㠲摣昸戹收㜵㈰㠵愴㌴㜸〳ㄲ搳慦ぢ敥愳愳㔴昲慡扦㜱㥢昸㝣攴搴㘹昵搸〴㕡㙤㌳〰㕦挴戲慤〸慡挷ㄶ㘰慡㥢挸晤㕥㜸㙦㐳㘲昶㘱晢㤸㝢ㅦ㑦戵ㅡ㡥愳㥥戶ㅤ愰㔶ㄴ㍢㠰愹扥て敤〴改昴攵㐸攰㘳㡢㠲晢扢㘰慦㐰愲㌲㙣摣挷〵㝢㈵ㄲ昸搸戴摣敡愴愵慦㐱㘲昶㤶㝥戸㘹㑢慦㐲㍤㥤ち㌶㍤㔹㈶㠸ㅡ〱㐶〰愲㉡挸换㥤つ㈴㌸ㅡ晣㉡敥㍡㜲攷㈴ㄲ㜳㈹捣晢㥢摥㍢㡤㥡㍡ㄵ㘶晡摥ㄶ㔱㔵昷收㕥㈵昷㥥㐴㠲㤴晣㉡敥㐹㠲捤㔴㘱㝤㥣晢㐷扣㌲㐱摤㡥㌵昲㜹㌵敥愳戸愲㤰㠷扥挷㐹㌰搳挹㈵㠱〹㍦ㄷ㤰㑥㉥〵㤵㥣攲㔴㘶ㄳ昵㉣搱㥣挱㔲㍦攷㈴愴晥愰㤳戱敢㜳摡㑡晤㔷攰慥㜶㜲扡摡㌹㌰㔷㥣㙣挲㉤㑦㌴攷㤸㜰㉢㌸〹攱挶〹㈶㌵愴㌵㥣㔸㤵㥣㡦ㄳ敡愲㤹て㔶㔶㍤搹敡挶㌹愴㥡晦㌳戴ㅡ㐱㠲㠳愸敥㘹挱㔹㜹晢㠴㜹慢昷挲㘳攳挵㉤㜱ㅥ㔸昱敢㝢㈷戴攴㜷攰挳捥㑤㍦户㈵㐷㝡昹晡㌵散㌷㈷扥㠸慢挸ㅣ攷㍢愹昵㤲㤳㘰㐶㡤扢㌴㘵㘲㌹㔷㠵㘶慡㡡愶㤳ㄳ㤵㔸㝢㠰㌸㐱㈵㈷〳挴㠹㔹㈹㔳㥣㔸㜲挷㝤㐴㜳㑥〹户晤㑥㠲㤹㑥㑥㈸愹㐱㐳㐳㜱㍡㐸㡤〳㐴㜳㈶㐸つ㡡㥡〹愹挱㘹㈰㌵㘴㐸愹晥㤵㥣ㄲ扤〴㘱捤㈹㥦㈰昵㤳ㄳ㔶㝦〳ㄲㅤ㉤㑡戴㡦昹㙢㤱㜷慦㈰戵㔰愸慥戳愹㐴慢㐸昵挷搵㔴搴㉥愱㍡㈴㔴㥤ㄴ敤㑥㔰㜹て愸搴慥昴慥㕤㉦㜷戶㜶㥤搶㝡昹㘰晢ㅤ㑦㝥改愹㕢扦昶摡㠱㘷㝦晤扥昷㝤敤㤹㕢ㅦ晤昵㘷㤲〳て摦㝤昷攷㉥扢昳搱愷ㄶ㕡㜷㜹㍦昵昲㠶扢慥つ敦戹昶ㅡ㙢晢㡡戵搷㕥㜱昵搶昰㤶〵摤㉤㉤㙤㙤攷㉤㝡攴㤴攵挱挳搷㍣愰㍥晢捤㤳昳㑡㐶㡢捤㌸㡣㍢昱攲㑦㤰愳㈶捤戸ㅥ〹㜴㐹挶ぢ〵晡つづㄵ㈹㠳ㅣ㌷愱㝡愳㑤㈵攳㐰㉡㍦㐵收㕣㐱㡥㠷㔰摤㘸㔳㠹散㔱㔸㑢挵㌱㄰慡㌷摢㔴㤴㈵㘷㤰㍡〰㤵愵摡慥㐲ㄵ昰つ㔲愸捥〶㐵㐹ち捤晥㍡ㅡ㡡搴愱愱ㅣ㠵㘶㕦ㅤつ晢敢搰戰㤳㐲㌳㔵㐷挳摥㍡㌴散愲搰㤴㙢㘹ㄴ㝢㈵〵愵扡〲㜶㐴ち㡡戵〵昳晥て愵㝦㥡㘱</t>
  </si>
  <si>
    <t>0c23348b-385a-4e65-a22d-fbabff5d4799</t>
  </si>
  <si>
    <t>㜸〱敤㕣㕢㙣ㅣ搵ㄹ摥㔹敦慥㜷搶摥搸挴㈱㈱〱㠲戹㕦ㅣ㉤㜱㐸戸ㄴ愵挱㤷搸〹攴攲挴㑥㈸愲搴ㄹ敦㥥㠹㈷搹㤹㜱㘶㘶㥤ㄸ愲〶㝡愱㕣搴ㅢ㙦㔰㔴㈸慡㔰晢㔲㠹㍥㈰㘸改㐳愵㑡戴ㄵ㔴㝤㐰㤵晡㔰㠹愲㕥ㅥ㕡㔵愹摡〷ㅥ㤰攸昷㥤㤹搹㥤摤昵㡥㥤つ戴㑥攵攳昸昸捣㌹晦㌹㜳捥晦晦攷晦晦昳晦㘷㤲㔰ㄲ㠹挴挷㐸晣换㤴㘲攱慡挹〵搷ㄳ㘶㘱挴㉥㤷㐵搱㌳㙣换㉤っ㌹㡥戶戰捦㜰扤づ〰㘴愶つ戴扢改㘹搷㜸㔴㘴愷攷㠵攳〲㈸㥤㐸㘴戳㙡ㄲ敤ㅣ㠴扦扤攱㠳捡㕥摤㈹㘴㔳㈳挳〷㘷㑥㘰搴㐹捦㜶挴㤶晥愳㝥摦㥤㠳㠳㠵挱挲昶扢〶敦㉣㙣摤搲㍦㔲㈹㝢ㄵ㐷散戴㐴挵㜳戴昲㤶晥㠹捡㑣搹㈸㍥㈰ㄶ愶散㤳挲摡㈹㘶戶摥㌱愳㙤扦㝢㜰晢㡥ㅤ晡㍤昷摣摤㡤㔷㈷づ㡣っ㑦㌸㐲㜷㍦愱㌱搳㥣昲昶㔱㔱㌴戸㌶㈱ㅣ挳㍡㕥ㄸㄹ挶扦挸晣昱㜴㔷㘱㜲㔶〸㡦慦ㄶ㡥戰㡡挲㔵搱戱换ㅣ㜲摤㡡㌹㐷攴愹收ㄸ㤶㕡搴㕣㉦㙤㡥㠸㜲㔹㌵挳㔱戳收㐱攰慥慣㉤㜴㥢㤳挲㜲つ捦㤸㌷扣㠵㡣㌹㠵㠱㑡㜹昳㠸㉢づ㙢搶㜱㜱㐰㌳㐵摡ㅣ慦ㄸ愵㤴㥦ㄲㅤ㌷㠷㐳㐴㈷㈶㤷㕦ㄸ㜲捤㤱㔹捤㤱㌳㜲㠹㤸ㄸ搸㌱愷㔸て㝢㝤敢㜱㌹㜵昹〶㡥㜹㘳㙢㌸戴ㅣ搵㥣㉡攴㐰㙢挸㘰昱昵㌳戸扤㌵㝣〴㐷昵㝤㙥㙤摤㐷愲戲ㅥ㕡改ち昸㕢㘲ㄴ㡢㔱㌳捣㍡㤹㘵㤹㤱㠰㙡㡥㔹ㄷ戳㙥㘴㑡敡㕦搸㈵搱㡥㙣㑡㑥㙢挹改㤹攴㜴㌱㌹㕤㑡㑥㡢攴戴㥥㥣㍥㥥㥣㥥㑤㑥ㅢ挹改ㄳ挹改㤳㠰〹㔳戶戳㌳ㄹ愴㤱て㕦昸昷慦慥㝢㙡晣㤹㍦捦㥦晢攷攱戱户扢搷〰攸㔰㌰愹㔱㐷㍢つ㔶慢㜱昱戶挲㔶晥㉣扤㉢戰㈹昴ㅤ晡㕤晡攰㘰㘹挷㔶敤づ㉤捤㘵挵㄰扦㡥㔱㝡〱摢慤㍦㘸㔸㈵晢戴愴摤㔵挳㥡㉢㙡㠸ㅢ〸摡㠶敤㡡㔵㜲慦㕣扣㜱搲搳㍣戱愹戱慤㌶㐸㔳户㐹㙣㉢攱捡昷㙤㙥散㜶㔴㉢㔷挴搰ㄹ挳㙦扥扡愱搹㥣㜰散㤹搶慤㘳㡥㌸㔵㙤㙤㥡搱㄰㠴摡扣ㅣ扢㘹㤵㝥㤳㍦慦晥㤱㔹摢ㄵ㤶㥣摥㠰㌹㘱ㄴ㑦ち㘷㔲㔰㈴㡡㤲㕣敡攵㙣ち㜶晤挰㐱ぢぢ挵㙥㉤㕤ㄷ慤搵㜷㥦昱戰㤹㐵〹昳㥤ㄳ㡥户㌰愵捤㤴挵晡㍡㄰晦㥤㘸搸㔸㔷㍤㘶ㄷ㉢敥㠸㙤㜹㡥㕤慥㙦ㄹ㉡捤㙢㤰㌴愵晤㜶㐹愴㔲〹㈹ㄴ㈰㜰㍢㍡ㄴ㈵㜱㕢敢扤㈰〹ㄱ㈱㌱㌷昲ㄵ昵㙣㔷㌸㡣搵㘱ㄵ㘵㐱㥥㑣摥戰挴㘰㥣慦㤴㌱㌱㍢㌰戲㈶敡て扥昴㤶㈵㠶慤㔲敥搳〵㑥㈶晢㠲搵敦㥥ㄷ㤶户㐷戳㑡㘵攱挴㙡㍦㠵㌳㔲㝢㤰愵捦㐳㈰戴挴ㅥ㔵㥤㜲㐶㔹㐸㥦㌶㑡摥㙣㘶㔶ㄸ挷㘷㍤搴㐱㐳㘶戳㐴㙤㔳㔲㉦㐳㤵扡㤶㔹ㅦ戲㕣㉥㤱㔹㐷愰㑣づ㈹㤱愶㜴㡡搹换㜵㠲㥣晤敡昶㜲户㍥㘶㤴㍤攱ぢ攵ㅥㅤㄴ昱戵㥡㈴㕦㥥㉣敡㘸㐵㕦㘱慣搳㐷挰愵㥡㘱㜹ぢ戵㝤摢戴㑢㝣㈶㕡㤵〵㉢㑥ㄶ㔰ㄴ搴换㠳㤸扤〶愶㘹㤰〶昱挰ㄱ㈶攲㌶㠸搱散ㄸ戹㥥挹〸ㅦ㈳㈳〰ㅦ㘵㐲㐲㙦㙤㉤㈳挸散捤㑣捡㑥㉤昷攳慡㌴㕢捣㤶昷愵搹攵㐰㥣扡㥥搹〶㘶㔷㌰摢㠸㑣昹ぢ㈴ㅣ愵ㅣ捡昵㐹扤ㄲ捦敡㔵捣慥㐶〶昹愴㔲收〴愲㡡㌶搴㜲散㐸挲攵㘱㈷㑢愳搸ㄷ㐵戴㡣慢㜶㘶摥㤴㠴づ慣捥㤵愱㙢㔳㔲挷摥搴㥡㌷愳换㈱㐷挶㠰㐶搷扡〴㘸ㄴㄱ〴㙤㔳㙦㕤㠳慥㙡㍦戳㙢㤱昹㡡㠵挶敥昲慣㜹㥡㤳㤷㠴㐹攴ㅢ㐲㙤㉡昷㠰㠹㘹晥挷〸戸愶愳换慡晤㑣㔳㜰㐰扦攴敤攷㉤慤昷㜶㐰昴〶㥤戹慡㜳攸㉢扡㐰ぢ晡㍡㙣㉦攵て㉤昵换つ㘸㔶㙦㘴㜶ㄳ戲〶晤挲㤳昷㠵㝡〹愴㐹㙣㐶㈸户㤶ㅥㄷ㘹攱㑥㉤捣〹愹㝤扡昵㈹捤㌹㉥㍣㜸㉦昶㡥挲づ戶ㅤ㐷㤴㜱愰㉤挹ち㥥㕤㌶搴㔷扡㘳㡥㙤戲㝥搵㍥㜶㉦〹挵㤰㑡㈵㍢ㄲつ昶㜱㡣㥤ㄹ昱㌷㐵㌸㠷晡昷㡥搶㐲㈲搲愹㥥扤搸㉦晥㙣戹㉡㐹摡㤰㈴户〰慤敡慤挸㈰㈵㤴摦戵㤴㈸〳〴摢㈲挱敡慤㔵㝡昷㘲㑥㈶つ晥挳㈶㌹搲攵㍢㙢㠷攱㍢㜰昳收愴㘱㔶㠵㐵㤷㌹㈱㥣㈲晣ち㐶㔹攴㝣㤷㉣㐵捤慡慣戸㐴㘴㐵㐷㐷搳㔹㍡挶户㈶昹愴㐱㑡挴敥昶搸挶㤸㜳㜸㡤愹攸㠲愴㔰㠹㜱ぢ㔵㈵㄰㌹㡦戰慢㈲愶つㄱ㔳〰攲搴摢㤹㙤㘵㌶㠸㉣晤ㅢ㐸㥡攵㈲㥥愱戰捥㜹扡戳愷愷ㄳ㔹㤲㐱扡〷摦㙤㈹慣戶昳㌵㍢㤸摤㠹慣挱晣愱昳㌱㠶ㄱ㈵挹㈳㡣㐸㙢㐹搵㡦ㅡ攲㌴㜹㘰㡤㡥愰搲㐸挵昵㙣㤳㔱愵扣㍥㙡ㅦ戰扤㔱挳㥤㐳ㄴ慡㑦てちて捥ちぢ摣攵挰昶㘹愸戳攷收㐴㐹搵㈷敤ち㐴摢摥搱㤵㜰㈸挷晡㘰㑢捡㜳㜹㔲㐱㙡敦㙣㡣㈱ㄴ㜹㈲㠶慦㤵㥥搸㘵㜹扥㜹攸敢愹㘱㜴捡昰捡愲㑢昷㌷ㅤ换㔹ㅤ㔸㐴搴愰搴愹㑦捤㍡㐲㡣收昵㜱挷㈸㤵つ㑢㤰ㄸ戰㌱ㄹ愸摢㈷㡥㈳㐲㌰㘱㌳晥㘷㕢㜹㝤捡搱㉣㜷㑥㘳㌰㜱㘱㙤摤㤳っ㠹愴昵㘱挳㜲昱ㅡ㐹㐵㤶㝢昴挹㔹晢㌴愲戵ㄵ搳ㅡ搷收摣ㄵ㐱ㄵ㌲扤㥦㈴㘹㤴愴㤲㑣㉡搹㘴戶㕤晡昰㐰㥥㐸㙣挳㙦㡡㤹愴㔵㈲㑤㝦㜹㡣昶愶㕤ㅦ挴㘷㘸愷㜳㑥摤㠸ㅣ㔵㉢㍢㘲愵㌰㜷慡㝡㌷晢摣㠳散晥昱㈳㝢㙢㔱戹㡢㡡㔷愷改攱㡦㤱昱㤲㉤慡㐱㄰晡攷搶昸慣挲㍡㜲づ㜶㈰㈸捥愷㐶昶换改ㄲ㠶摣户愶㔶ㅣ㐳ㄴ愹㕢摦愷捤㠸㌲㘲搱愶收慤昱ㅦ㘸挶㥡㕡搹つ摡㐶㙣搳搴挸㕡㘴换挹愲㐶づㅥ慡㜸昶㝥挳㔲㜵㘴㤲晦㠲㉡敤っ慡戴㌳戲慡㕢㍦捣戰愰㉣㜳㉣晢戸收ㄸ摥慣㘹ㄴ戳㝣㘰攸㙥㐵昰㈴㌶㌹㈵㙦㤸㐲㤹搱摦㘰捤ㅦ㠱挹收ㄶ㐰敥〲攴㈸㔱㐷昲㠳㜳㤳㑡〶㍦㑡㥢㡥㈵〸ㄸ改㈵㔵敦挵㘸㘹㜹㌳〲㈲㐷愶昳攱晤㡢昳攷㔰攳晢攵㐸昵ㄸㄶ㠱㐷㌰㈲攴改摥捥攸㐷㉣挳〳昵㐸戱㌱挳ㅢ㜵㐱㜲㘴㈸捡攳敤㈶㐹搵㐸愷㠱慡㔶戸愶戹愹㑥㑤㙣㙥㙥㡦敡㡤ㅢㄶ㘹昶㌵㑡㐴㤱㉣〵㈴㌵换㈲㜳㕣㐹慡㐶㤱㡡㍢搴㌶㑡㥣摢戴㠶㜷㑡㤱㡢㔰㑣㤲㘷ㄲ敡㑥挹㈸〸昲㤲㍢愰愳攸慦㡦㘷㡦㐸戴㠶㌶㐰㡥㝡捡慦换〷攱挰扤戸㜲㔲ㄲ戹攰〹晢㝢㑤㔰㍣㔸昱敡㕡戴㌳㝤㐱换㔰戹㝣搰㠲㤵㔰搴㥣搲ち搹搲㔸㥢慦㘱攴敥㙣㔷晢晢攸㡤㙣挴㘰ㅢ㌲㈴ㄲ攳〷挶㌶挴收㡡㐴㔳㘹㥤攵㠹敡㙡㜵㤶㑦晢㠵㘶㐹ち㑣㝡愵㔱㌱㉦捤戰㥡㈵摦㈷㍢㔴㑦㡢㔲㡥慡晡搰㡣ぢ㤵敥㔱㡥〷㈵戹挱㔵晤㌰摤㔲戸挰〰戱ㅢ㤴㈶㡡ㅥ挲扡搵〱㜸㌲㔸㌹搴〱㐶晣戰〹慤㌳㑡搰㑣っ攳搶㉦㠲㝢愷㑤㡡㐲㤰敡㌲晤㘳㤷昲挲昳㑣㍦摣㤵〸ぢ挱㈶㘲愸㉢挶㝡〰㜱愳㔱㐹敥愲扥㌰㔸敥㑢㌶㈹戴扡挳㍡㥡ㄸ㜹㥡㝣㡥㠷ㅢ㍣㡣㘳昵㜰摢㤴㜱挷捤㌳愰㑤换ぢ㙢昴扤㔶戱㕣㈹〹愹㡡㐳㔹㉤㌵昲㡡愰㤷扣晥攷敦愶ㄸ扣〴㐸搹㡢愳ㄴ㤷㑣㈲戵㙦㜷慢㥦㐵㜷㈹攴㌰㠶㉦摢ㄸ㝣㡣㜱换挹㘰㔸搳ㅤ〵摡㠷㙢㙢㤷ㄷ攴挵㌹㠸戴愶㉡捡戲㝤戸㡢㔷㡤㈰换摤ㄶ〱摢㘷敦戳㘹戳㐷慡昶ㄸ㝥搵㡡愰ㄱ搶改ぢ扣㑣〶挶㐸㥢扢㠳㠳㈴捥〷㤱摤昳攷攴㘳攲晣慥挰昸㔰ㄸ摦攵㈹㈸〱慣㘲㈳搱攰㑥搶慣㙥㠵㤱㕦㕡摥敡㝤挸ㄴ㠶㠰㘹搰〲搲㌷㜰㠶㔱㕥摡挰㘱㌰㌲㈶㍡ㅡつ愴㌲㐶搹〷㠷㍤㠸㠶摤挴㠳昴㤴つ㈵攴慤㤳㤷挲挲㝢㠹〳㈶㡥㐰戶戳扥愱㜲㐲昳㜰昵挵摡搸㔰㍤㔴㉡搱摣㠵㝦㙥㐵㔰ㄵ搷㌶㝣㜳㜴㕤挳㠵㉣戹㈶摡㜷搷㌷㌴〴ㄷ〵户㡤ㄶ昶㘸㕥㜱㜶搲㕢昰㉦㙤戵换ㄲ改㥦挱ㅦ戱攸摢㘹㌳愷㉣㕥㐲㥤㈷敥㜳㈷㉤晢戴㈵攷㤵㜶㜹攳㡦㔶慣摡搹挹㐹收ㄲㅦ攳㐷愶㘴㈲晤ㄶ㐶㕣捥戴㌹㐰捤㐱挲㜱㘴昲愵㐱㍦捡㌱㝣〲摢扤㝡㘳㠰㝣戲慥㠱㑦愴㈰㔸㘵ㄴ敢昸㈷挶㈸捡㑦㐱㔶㌲㡢㝦㈴〷捥㕦挵搶㔷㝥㠲ㅡㄲㅣ捦㠱ㄸ㐹㕦㡢㔲っ改愴㈰て慥㜷昰㌲挸晦て㤵挲摤扣攸㜶晡㉦㙣㘶攵捤㐶ㄲ㙤㈶㠹摥㘸㈶ㄱ〳戱ㄷㄴ昲收散㔷㡦㥡㥦晡戵摥晦攱㔱昳㝥㔰㤸㐹㕡㘳〸慡㌱ㄸ㕦㌵〶㤲㑤挶挰㡤㘸㤶挶挰〳散挳㜸扤㙦っ〴摥㡥晤愸㔸摡ㄸ㘰ㄴ㉦挶攴㡢〴㔵㈳づっ㥥戵搶㥢昴㠴敤挱昵㕡攱㈲㜲て昵攴㡥挰昷戴愱戹㝡㐲㜳㌴㜳愳慣ㅦ㜷〴搴㤶㌳㠵晢摡戲ぢ㝢㙣㕡戴㐵㜶㕡挴㉢ㄱ晡搳㔷㍤㈷换扢愵づ㑡昹挹㜷搴㉢㔹㈵㜳ㄱ㍥ㄱ㠵㈷㠴挴㘳敢㝥㌴晥挷㐷扦戲㡢昷搲〲㕥㑤㌳㄰摣㑥㜰㥥㤶〳挲户㤱㉢㈱㤷昳昳㥢晤昸㄰挹㤸㉢㡢㘱捤㤱昶㡥慢㥡㘱搱㘷扣〸㘳晡捣户ㄲ㡣㐹摣㜰昰㡤挹㐲㠳㘳㔳㝥扥㈴㥤㠱㠵挸挴愵昷㉥っ㄰㉡㉤㔵㔶㥢㜶㘵晡挷㔰㍡ㄷ㌸㤱㝡㝢㤰攷㑢㈶㐵㜹慤㔱慢敤愰㔶㤳㘶愲㌲〰㠸㔰㑡㈱搲㐰づ㠹ㅥ㔹ㄸ晡㤷㔲㙡〲㠵㜴〱㔹㑣っ慤㌱㤸换㤳晦慡㄰㄰搵敢㝤㙤㝥慡〲㉣㠲㡡愱搷扤摤戳㉢慤捥㔰㌵㌱㈸㉢㑦ㅦ㠷㔰㤰挷ㄴ㔶㌰㑡㉢㙢て愳㄰愶昴㈰㑡换㜶㍣昱㈵㜹搳て戱昹ㅢ㍢㙤搲慢㤶㌳㜷㕢ㄵ摣昱㠰㥥挹㐸㠵㘱慤㘵㌵㡥㥥㌲ㅡ攷㠳收晣㉡收㍤㝥戱摡愹㉢㘸㠲捥戲㌶攲晣㠹㌰ㅦ扦〷㘲晢㐰㙤攸换ㅢ㕢愸攳慣㑥㉣㤰扦戰扦㌶挷㙣㙣扣㤵㍢〶ㄲ㜶㔹㔰㔹晦ㄲ昸㈴扡㐸㝢㕥㔱㙢㐵扥㑢㔱ㄸ㡤づ㜷㔶㐷戳晥㘷㥣㕡敥慣㈹㐲㌳㘰㕤愷晦㡦愲㘲㐹晤慦㌰捡㈶㐹昶㘰㔰攰㐳㥡㤱㤲㈵㠳㌳挴〸㝣搸〸搳挸㈳戰㉡㡢っ㙥晢愵㐹㝣愲敡㌷㑢〹づて㔷慡昱ㄲ㐴戵㉦㙤摢慥㤶〲㤰㔱愰昴て㈰㠲㕡昶攷愴㥢捦戱㤹㠷㔰扤㙥扦㔱㜴㙣搷搶扤晥㐹㠴㜷晢昹㠵㤹づ㥢㘷㐸㜹戵㔱愸㕤て㑣㜴㍦㡣㍥〷づ㐲㘰ㅦ㄰摥㈷ㄵ㜵㘴っ㘱㜹㌱ぢ㝥㙤搴ㅢ〹㈴㔱㍢戸㤷改㠷㉡㕡ㄹㅦ愸ㅥ㠴㔷搳㘳搵㡡㔰㜶扥㙦戹昱㉥〶㔱㠷摢㔸て挰昳㈳捡〵㠴挱攴ㄲㅥ㝥㠴㜸㙤挴㐱㍤㙣戰㌶㤷㤰敤㜹搷㜲改敦㠳愶换㝢㑢㍤换昰㥤晣敥㌸愷㍥挲ㅣ㜱ㅥ㝡㐷㤷敦㡡攵㘸㝤攰昳攰戳㙤扡扣〶捡㜰㤴㉤ㅤ攷捥㈹昷愱㉦晢慢㕦〸ち㝣㔰攸换扢㤷㠵敦㘱㐹㘴㝥㤴ㄳ㤹㘳挸㕡㜳昴㑢〰慢昳て㤰愳ㄵㅥ㉢挸㠱㌹攵扢㘸㈷㠶晣㤵ㄶ㔹㠷㘳㠶㍣㍥愰慣㤶㤰㠵㐹攱昱㐱扥晦㍢攸㔰㝤㍦㜶㑥捣晢㥦㕦昴晤㔴晣㜲㝤戳攱攰昸摢ㅢ㉡づ搵挰㤳㝡㠲搹㐹㘶㘵㌶㠶晡愳㠷㈲㤱㜲㈶攳〷㄰摥摣㠵㌲搲㙦㠳扦敦敦㝡昷ㅤ愶扦敦㔲愴㄰㐴㤳㙡㑡〸㍦㔳㈸〴攵㉡㥥㡢慥挲㐶㙤㙢㉣㝥㙢戱㔵昴㔲㍥昲摡㠹㝡ち㔹扥㐷㈱㥦挸㔵㌹㐱㠱て扤㈴愱㠴㜲㔱〰ㄴ㜱㉣愱扣愰㈰愱㠸㘸㐲攵㝢㝢㠹ㄳ扦㤸㈶㈲㘲㍥摦㤱戶ㄱ慦㍢搲㘳㤳昱㕤慥ㄹ㕦㈳㘶捤挰搷扡㈲攴㐲攰㈵㙦㈹捥㌳㙤挶昱㤵㘷㐳挲散搹ㄳ㝥ㅢ㤵っ㈲㑢㘰っ摦ㅡ㈵㈳ㄱ㤱捡㌳㈱昰㙢慦搷ㅣ愳㘸㐰〲昷昸挰㘴㌸〹晣㜴〸扣つ摦㕤㐹㤸〴敦〹㌰扤ㅦ〲㤳㌱㈵昰㔳㈱昰摦戶㙤慣〲㠷㝣攸㡦摣㑢㈶っ挸㑡㝥㠹㌱㜹攵㈱㈰昲㌹㌶捦搶㘹㥤㙡戴㑢昷慢㈹㐰㘵慣戸㉣ㄵ㘹㌷㙥㝦㌸昸㈰㝡ㅦ㉥㌳攱捥〷㘴慤晦晦㈲散挵㈵愷㔱捤搳昰扤昳㍣愲换㡥㉡㥦搸㌹愳ㅦ㜴㔰搱愹敦㜵㜱戴㉡慤㈸㙥㠱㔵㤰昲㔱扤㠴ㄷ㍥挶㠲慣攱㈳㡣㡡㈵㜹㘹愴㍤ㅤ㈲㈳㈹㈹攵挹㤰挸㠹挷㙢散愳㍥〶攲㐰㘲㈲㘷㐱㍤㡢摣㡦扣慣㘳㐵㉦㐵〱愵㤵晡㐵㘴昹づ㠵㐲㠰攴捦㥣㐳搶ㄳ晥㘷ㄴ晤昳搲㕢㤲㔴ㅥて摦ㄱ㘵㈴昵〹㜶昸ㄲ戲づ戸㘹㤵㠰つ㜳敡㤷㔱ㄳ㝤ㄷ〵㡡㝣搷㔷㔱挸㜷愴㌹戵㘵攳㠸㉢㘸㑦㕤愹㑦愲慢挲㠵㜳っ昵㙢㐱㠱て㘹慥晡摥搶〶㌲捦扦攱㌷晢㠸㘴搶㝤㥣扦ㅢㅦ摢㉦㜰慤ㅤ昸扦㐶搲搲㥡㑦㈵㍦搳摥㔸㘴㜹ㅡ攲昲昷っ㜰㝣ㄱ攳㜰㕤㌵挳㤲㈳㔲昳愸㑦㈳㔳㥥㐰㐶慣慢捦昰㠹昴㤱㈸㜹㌶㈸昰㐱㈱㜱㠸ㄶ挵挳㍣㌸ㄷ搹晤敢慣㤱㠸㐴㐱晤〶戲㌰昵ㄲ愱㤲慣摦㐴㈱摦搱挳㌷㔱昵㈴捦㈸挵㘳愵㘳挷㍥散㐹昵㙦㑡㝤敥扥敥攷摦晦昵〷捦扤昷昹㥤㝦晤攸挵ㄷ摦晢搳㜳敦㝣昴搶捣捥户㕦㜹攵ㄷ昷扦昴捥〷㙢昵㤷㤳慦㝦戸敦攵戳㠳㈷捦㥥搲㡦摣㌶㝥昶愱ㄳ㠷〶㈷㉥ㅢ攸攸攸散扣戹敦㤷㔷摣搲晢昸愹㌷㤴㥦晦㝥㠳愵挸挹攳〵昵搳攰㈲攴㌴扥㡤〲愶挱ㄹ㝦㥡搳攸つ㤱愰㜰摤ㄲ㘳㔶㠰戱㘱㔴㘴㘱挶㜰㈶戲挱慣㙦攸晡て攰㠴㤲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</si>
</sst>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_(&quot;$&quot;* #,##0_);_(&quot;$&quot;* \(#,##0\);_(&quot;$&quot;* &quot;-&quot;??_);_(@_)"/>
  </numFmts>
  <fonts count="14" x14ac:knownFonts="1">
    <font>
      <sz val="10"/>
      <name val="Arial"/>
    </font>
    <font>
      <sz val="10"/>
      <name val="Arial"/>
      <family val="2"/>
    </font>
    <font>
      <sz val="8"/>
      <name val="Arial"/>
      <family val="2"/>
    </font>
    <font>
      <b/>
      <sz val="10"/>
      <name val="Arial"/>
      <family val="2"/>
    </font>
    <font>
      <sz val="10"/>
      <color indexed="12"/>
      <name val="Arial"/>
      <family val="2"/>
    </font>
    <font>
      <sz val="10"/>
      <color indexed="10"/>
      <name val="Arial"/>
      <family val="2"/>
    </font>
    <font>
      <sz val="12"/>
      <name val="Times New Roman"/>
      <family val="1"/>
    </font>
    <font>
      <b/>
      <sz val="11"/>
      <name val="Times New Roman"/>
      <family val="1"/>
    </font>
    <font>
      <sz val="11"/>
      <name val="Times New Roman"/>
      <family val="1"/>
    </font>
    <font>
      <b/>
      <i/>
      <sz val="11"/>
      <name val="Times New Roman"/>
      <family val="1"/>
    </font>
    <font>
      <b/>
      <i/>
      <sz val="10"/>
      <color indexed="10"/>
      <name val="Arial"/>
      <family val="2"/>
    </font>
    <font>
      <sz val="10"/>
      <name val="Arial"/>
      <family val="2"/>
    </font>
    <font>
      <b/>
      <sz val="16"/>
      <name val="Arial"/>
      <family val="2"/>
      <charset val="204"/>
    </font>
    <font>
      <sz val="10"/>
      <color indexed="22"/>
      <name val="Arial"/>
      <family val="2"/>
    </font>
  </fonts>
  <fills count="5">
    <fill>
      <patternFill patternType="none"/>
    </fill>
    <fill>
      <patternFill patternType="gray125"/>
    </fill>
    <fill>
      <patternFill patternType="solid">
        <fgColor indexed="11"/>
        <bgColor indexed="64"/>
      </patternFill>
    </fill>
    <fill>
      <patternFill patternType="solid">
        <fgColor indexed="15"/>
        <bgColor indexed="64"/>
      </patternFill>
    </fill>
    <fill>
      <patternFill patternType="solid">
        <fgColor indexed="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47">
    <xf numFmtId="0" fontId="0" fillId="0" borderId="0" xfId="0"/>
    <xf numFmtId="0" fontId="3" fillId="0" borderId="0" xfId="0" applyFont="1"/>
    <xf numFmtId="0" fontId="3"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applyBorder="1" applyAlignment="1">
      <alignment horizontal="center"/>
    </xf>
    <xf numFmtId="164" fontId="0" fillId="0" borderId="7" xfId="1" applyNumberFormat="1" applyFont="1" applyBorder="1"/>
    <xf numFmtId="0" fontId="3" fillId="0" borderId="9" xfId="0" applyFont="1" applyBorder="1"/>
    <xf numFmtId="0" fontId="0" fillId="0" borderId="10" xfId="0" applyBorder="1"/>
    <xf numFmtId="0" fontId="0" fillId="0" borderId="11" xfId="0" applyBorder="1"/>
    <xf numFmtId="0" fontId="0" fillId="0" borderId="7" xfId="0" applyBorder="1" applyAlignment="1">
      <alignment horizontal="center"/>
    </xf>
    <xf numFmtId="0" fontId="4" fillId="0" borderId="0" xfId="0" applyFont="1" applyBorder="1" applyAlignment="1">
      <alignment horizontal="center"/>
    </xf>
    <xf numFmtId="164" fontId="4" fillId="0" borderId="0" xfId="1" applyNumberFormat="1" applyFont="1" applyBorder="1"/>
    <xf numFmtId="164" fontId="4" fillId="0" borderId="7" xfId="1" applyNumberFormat="1" applyFont="1" applyBorder="1"/>
    <xf numFmtId="0" fontId="0" fillId="0" borderId="0" xfId="0" applyProtection="1">
      <protection locked="0"/>
    </xf>
    <xf numFmtId="0" fontId="1" fillId="0" borderId="0" xfId="0" applyFont="1" applyProtection="1">
      <protection locked="0"/>
    </xf>
    <xf numFmtId="0" fontId="0" fillId="0" borderId="0" xfId="0" applyAlignment="1" applyProtection="1">
      <alignment horizontal="center"/>
      <protection locked="0"/>
    </xf>
    <xf numFmtId="0" fontId="6" fillId="0" borderId="0" xfId="0" applyFont="1"/>
    <xf numFmtId="0" fontId="0" fillId="0" borderId="1" xfId="0" applyBorder="1"/>
    <xf numFmtId="0" fontId="10" fillId="0" borderId="0" xfId="0" applyFont="1" applyProtection="1">
      <protection locked="0"/>
    </xf>
    <xf numFmtId="0" fontId="11" fillId="0" borderId="2" xfId="0" applyFont="1" applyBorder="1" applyAlignment="1">
      <alignment horizontal="center"/>
    </xf>
    <xf numFmtId="0" fontId="11" fillId="0" borderId="2" xfId="0" applyFont="1" applyBorder="1"/>
    <xf numFmtId="164" fontId="0" fillId="0" borderId="0" xfId="0" applyNumberFormat="1"/>
    <xf numFmtId="0" fontId="12" fillId="0" borderId="0" xfId="0" applyFont="1" applyProtection="1">
      <protection locked="0"/>
    </xf>
    <xf numFmtId="0" fontId="0" fillId="2" borderId="2" xfId="0" applyFill="1" applyBorder="1" applyAlignment="1">
      <alignment horizontal="center"/>
    </xf>
    <xf numFmtId="0" fontId="11" fillId="2" borderId="2" xfId="0" applyFont="1" applyFill="1" applyBorder="1" applyAlignment="1">
      <alignment horizontal="center"/>
    </xf>
    <xf numFmtId="1" fontId="0" fillId="2" borderId="0" xfId="0" applyNumberFormat="1" applyFill="1" applyBorder="1" applyAlignment="1">
      <alignment horizontal="center"/>
    </xf>
    <xf numFmtId="0" fontId="0" fillId="2" borderId="0" xfId="0" applyFill="1" applyBorder="1" applyAlignment="1">
      <alignment horizontal="center"/>
    </xf>
    <xf numFmtId="164" fontId="0" fillId="2" borderId="0" xfId="1" applyNumberFormat="1" applyFont="1" applyFill="1" applyBorder="1"/>
    <xf numFmtId="0" fontId="5" fillId="3" borderId="10" xfId="0" applyFont="1" applyFill="1" applyBorder="1" applyAlignment="1">
      <alignment horizontal="center"/>
    </xf>
    <xf numFmtId="0" fontId="13" fillId="0" borderId="0" xfId="0" applyFont="1" applyBorder="1" applyAlignment="1">
      <alignment horizontal="center"/>
    </xf>
    <xf numFmtId="0" fontId="0" fillId="0" borderId="0" xfId="0" quotePrefix="1"/>
    <xf numFmtId="0" fontId="7" fillId="4" borderId="1" xfId="0" applyFont="1" applyFill="1" applyBorder="1" applyAlignment="1">
      <alignment horizontal="left" vertical="center" wrapText="1"/>
    </xf>
    <xf numFmtId="0" fontId="7" fillId="4" borderId="2" xfId="0" applyFont="1" applyFill="1" applyBorder="1" applyAlignment="1">
      <alignment horizontal="left" vertical="center" wrapText="1"/>
    </xf>
    <xf numFmtId="0" fontId="7" fillId="4" borderId="3" xfId="0" applyFont="1" applyFill="1" applyBorder="1" applyAlignment="1">
      <alignment horizontal="left" vertical="center" wrapText="1"/>
    </xf>
    <xf numFmtId="0" fontId="7" fillId="4" borderId="4" xfId="0" applyFont="1" applyFill="1" applyBorder="1" applyAlignment="1">
      <alignment horizontal="left" vertical="center" wrapText="1"/>
    </xf>
    <xf numFmtId="0" fontId="7" fillId="4" borderId="0" xfId="0" applyFont="1" applyFill="1" applyBorder="1" applyAlignment="1">
      <alignment horizontal="left" vertical="center" wrapText="1"/>
    </xf>
    <xf numFmtId="0" fontId="7" fillId="4" borderId="5" xfId="0" applyFont="1" applyFill="1" applyBorder="1" applyAlignment="1">
      <alignment horizontal="left" vertical="center" wrapText="1"/>
    </xf>
    <xf numFmtId="0" fontId="7" fillId="4" borderId="6" xfId="0" applyFont="1" applyFill="1" applyBorder="1" applyAlignment="1">
      <alignment horizontal="left" vertical="center" wrapText="1"/>
    </xf>
    <xf numFmtId="0" fontId="7" fillId="4" borderId="7" xfId="0" applyFont="1" applyFill="1" applyBorder="1" applyAlignment="1">
      <alignment horizontal="left" vertical="center" wrapText="1"/>
    </xf>
    <xf numFmtId="0" fontId="7" fillId="4" borderId="8" xfId="0" applyFont="1" applyFill="1" applyBorder="1" applyAlignment="1">
      <alignment horizontal="left"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epixanalytics.com/"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371475</xdr:colOff>
      <xdr:row>23</xdr:row>
      <xdr:rowOff>66675</xdr:rowOff>
    </xdr:from>
    <xdr:to>
      <xdr:col>13</xdr:col>
      <xdr:colOff>565160</xdr:colOff>
      <xdr:row>25</xdr:row>
      <xdr:rowOff>127000</xdr:rowOff>
    </xdr:to>
    <xdr:sp macro="" textlink="">
      <xdr:nvSpPr>
        <xdr:cNvPr id="1041" name="Text Box 17">
          <a:extLst>
            <a:ext uri="{FF2B5EF4-FFF2-40B4-BE49-F238E27FC236}">
              <a16:creationId xmlns:a16="http://schemas.microsoft.com/office/drawing/2014/main" id="{327E0CFB-608C-47CD-98A0-B94C46D11F7E}"/>
            </a:ext>
          </a:extLst>
        </xdr:cNvPr>
        <xdr:cNvSpPr txBox="1">
          <a:spLocks noChangeArrowheads="1"/>
        </xdr:cNvSpPr>
      </xdr:nvSpPr>
      <xdr:spPr bwMode="auto">
        <a:xfrm>
          <a:off x="7756525" y="4448175"/>
          <a:ext cx="4003685" cy="377825"/>
        </a:xfrm>
        <a:prstGeom prst="rect">
          <a:avLst/>
        </a:prstGeom>
        <a:solidFill>
          <a:srgbClr val="FF99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We use the Poisson distribution here, because the filters are replaced at an average rate of 1.2 per year per refinery.</a:t>
          </a:r>
        </a:p>
        <a:p>
          <a:pPr algn="l" rtl="1">
            <a:defRPr sz="1000"/>
          </a:pPr>
          <a:endParaRPr lang="en-US" sz="1000" b="0" i="0" strike="noStrike">
            <a:solidFill>
              <a:srgbClr val="000000"/>
            </a:solidFill>
            <a:latin typeface="Arial"/>
            <a:cs typeface="Arial"/>
          </a:endParaRPr>
        </a:p>
      </xdr:txBody>
    </xdr:sp>
    <xdr:clientData/>
  </xdr:twoCellAnchor>
  <xdr:twoCellAnchor>
    <xdr:from>
      <xdr:col>8</xdr:col>
      <xdr:colOff>1149350</xdr:colOff>
      <xdr:row>28</xdr:row>
      <xdr:rowOff>127000</xdr:rowOff>
    </xdr:from>
    <xdr:to>
      <xdr:col>9</xdr:col>
      <xdr:colOff>1047750</xdr:colOff>
      <xdr:row>35</xdr:row>
      <xdr:rowOff>0</xdr:rowOff>
    </xdr:to>
    <xdr:sp macro="" textlink="">
      <xdr:nvSpPr>
        <xdr:cNvPr id="1090" name="Line 18">
          <a:extLst>
            <a:ext uri="{FF2B5EF4-FFF2-40B4-BE49-F238E27FC236}">
              <a16:creationId xmlns:a16="http://schemas.microsoft.com/office/drawing/2014/main" id="{2AB8CE80-CF70-4EEB-94FE-41C6440479FA}"/>
            </a:ext>
          </a:extLst>
        </xdr:cNvPr>
        <xdr:cNvSpPr>
          <a:spLocks noChangeShapeType="1"/>
        </xdr:cNvSpPr>
      </xdr:nvSpPr>
      <xdr:spPr bwMode="auto">
        <a:xfrm flipH="1" flipV="1">
          <a:off x="7067550" y="5314950"/>
          <a:ext cx="1365250" cy="10033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1098550</xdr:colOff>
      <xdr:row>31</xdr:row>
      <xdr:rowOff>28575</xdr:rowOff>
    </xdr:from>
    <xdr:to>
      <xdr:col>13</xdr:col>
      <xdr:colOff>606383</xdr:colOff>
      <xdr:row>37</xdr:row>
      <xdr:rowOff>142875</xdr:rowOff>
    </xdr:to>
    <xdr:sp macro="" textlink="">
      <xdr:nvSpPr>
        <xdr:cNvPr id="1043" name="Text Box 19">
          <a:extLst>
            <a:ext uri="{FF2B5EF4-FFF2-40B4-BE49-F238E27FC236}">
              <a16:creationId xmlns:a16="http://schemas.microsoft.com/office/drawing/2014/main" id="{E66B0E97-4350-4264-81D7-783295DFBE86}"/>
            </a:ext>
          </a:extLst>
        </xdr:cNvPr>
        <xdr:cNvSpPr txBox="1">
          <a:spLocks noChangeArrowheads="1"/>
        </xdr:cNvSpPr>
      </xdr:nvSpPr>
      <xdr:spPr bwMode="auto">
        <a:xfrm>
          <a:off x="8181975" y="5238750"/>
          <a:ext cx="3219450" cy="1085850"/>
        </a:xfrm>
        <a:prstGeom prst="rect">
          <a:avLst/>
        </a:prstGeom>
        <a:solidFill>
          <a:srgbClr val="FF9900"/>
        </a:solidFill>
        <a:ln w="9525">
          <a:solidFill>
            <a:srgbClr val="000000"/>
          </a:solid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The model replicates the system and remember only the values of cell H21 if the survey results and the total sales produced by the model match the known values. This technique is called "simulation of a bayesian inference with the accept/reject method" (M0411) and needs a lot of iterations.</a:t>
          </a:r>
        </a:p>
        <a:p>
          <a:pPr algn="l" rtl="1">
            <a:defRPr sz="1000"/>
          </a:pPr>
          <a:endParaRPr lang="en-US" sz="1000" b="0" i="0" strike="noStrike">
            <a:solidFill>
              <a:srgbClr val="000000"/>
            </a:solidFill>
            <a:latin typeface="Arial"/>
            <a:cs typeface="Arial"/>
          </a:endParaRPr>
        </a:p>
      </xdr:txBody>
    </xdr:sp>
    <xdr:clientData/>
  </xdr:twoCellAnchor>
  <xdr:twoCellAnchor>
    <xdr:from>
      <xdr:col>8</xdr:col>
      <xdr:colOff>1428750</xdr:colOff>
      <xdr:row>25</xdr:row>
      <xdr:rowOff>88900</xdr:rowOff>
    </xdr:from>
    <xdr:to>
      <xdr:col>9</xdr:col>
      <xdr:colOff>1047750</xdr:colOff>
      <xdr:row>33</xdr:row>
      <xdr:rowOff>152400</xdr:rowOff>
    </xdr:to>
    <xdr:sp macro="" textlink="">
      <xdr:nvSpPr>
        <xdr:cNvPr id="1092" name="Line 20">
          <a:extLst>
            <a:ext uri="{FF2B5EF4-FFF2-40B4-BE49-F238E27FC236}">
              <a16:creationId xmlns:a16="http://schemas.microsoft.com/office/drawing/2014/main" id="{D17353B9-1F6D-491E-956E-8EB9F1FA0567}"/>
            </a:ext>
          </a:extLst>
        </xdr:cNvPr>
        <xdr:cNvSpPr>
          <a:spLocks noChangeShapeType="1"/>
        </xdr:cNvSpPr>
      </xdr:nvSpPr>
      <xdr:spPr bwMode="auto">
        <a:xfrm flipH="1" flipV="1">
          <a:off x="7346950" y="4787900"/>
          <a:ext cx="1085850" cy="136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1454150</xdr:colOff>
      <xdr:row>23</xdr:row>
      <xdr:rowOff>146050</xdr:rowOff>
    </xdr:from>
    <xdr:to>
      <xdr:col>9</xdr:col>
      <xdr:colOff>381000</xdr:colOff>
      <xdr:row>24</xdr:row>
      <xdr:rowOff>50800</xdr:rowOff>
    </xdr:to>
    <xdr:sp macro="" textlink="">
      <xdr:nvSpPr>
        <xdr:cNvPr id="1093" name="Line 21">
          <a:extLst>
            <a:ext uri="{FF2B5EF4-FFF2-40B4-BE49-F238E27FC236}">
              <a16:creationId xmlns:a16="http://schemas.microsoft.com/office/drawing/2014/main" id="{C560F8A9-9EB4-43EB-8EB0-431D59F50323}"/>
            </a:ext>
          </a:extLst>
        </xdr:cNvPr>
        <xdr:cNvSpPr>
          <a:spLocks noChangeShapeType="1"/>
        </xdr:cNvSpPr>
      </xdr:nvSpPr>
      <xdr:spPr bwMode="auto">
        <a:xfrm flipH="1">
          <a:off x="7372350" y="4527550"/>
          <a:ext cx="393700" cy="63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2</xdr:col>
      <xdr:colOff>6350</xdr:colOff>
      <xdr:row>31</xdr:row>
      <xdr:rowOff>139700</xdr:rowOff>
    </xdr:from>
    <xdr:to>
      <xdr:col>8</xdr:col>
      <xdr:colOff>177800</xdr:colOff>
      <xdr:row>57</xdr:row>
      <xdr:rowOff>133350</xdr:rowOff>
    </xdr:to>
    <xdr:pic>
      <xdr:nvPicPr>
        <xdr:cNvPr id="1094" name="Picture 36">
          <a:extLst>
            <a:ext uri="{FF2B5EF4-FFF2-40B4-BE49-F238E27FC236}">
              <a16:creationId xmlns:a16="http://schemas.microsoft.com/office/drawing/2014/main" id="{EC561658-EB83-40D3-8E28-79F4B93758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2150" y="5822950"/>
          <a:ext cx="5403850" cy="4121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1</xdr:col>
      <xdr:colOff>12700</xdr:colOff>
      <xdr:row>0</xdr:row>
      <xdr:rowOff>57150</xdr:rowOff>
    </xdr:from>
    <xdr:to>
      <xdr:col>4</xdr:col>
      <xdr:colOff>19050</xdr:colOff>
      <xdr:row>2</xdr:row>
      <xdr:rowOff>127000</xdr:rowOff>
    </xdr:to>
    <xdr:pic>
      <xdr:nvPicPr>
        <xdr:cNvPr id="2" name="Picture 126">
          <a:hlinkClick xmlns:r="http://schemas.openxmlformats.org/officeDocument/2006/relationships" r:id="rId2"/>
          <a:extLst>
            <a:ext uri="{FF2B5EF4-FFF2-40B4-BE49-F238E27FC236}">
              <a16:creationId xmlns:a16="http://schemas.microsoft.com/office/drawing/2014/main" id="{1C24718B-DE04-46DE-909D-D2B0864CB5C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260350" y="57150"/>
          <a:ext cx="2260600" cy="1028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31"/>
  <sheetViews>
    <sheetView workbookViewId="0"/>
  </sheetViews>
  <sheetFormatPr defaultRowHeight="12.5" x14ac:dyDescent="0.25"/>
  <cols>
    <col min="1" max="2" width="36.6328125" customWidth="1"/>
  </cols>
  <sheetData>
    <row r="1" spans="1:3" ht="13" x14ac:dyDescent="0.3">
      <c r="A1" s="1" t="s">
        <v>29</v>
      </c>
    </row>
    <row r="3" spans="1:3" x14ac:dyDescent="0.25">
      <c r="A3" t="s">
        <v>30</v>
      </c>
      <c r="B3" t="s">
        <v>31</v>
      </c>
      <c r="C3">
        <v>0</v>
      </c>
    </row>
    <row r="4" spans="1:3" x14ac:dyDescent="0.25">
      <c r="A4" t="s">
        <v>32</v>
      </c>
    </row>
    <row r="5" spans="1:3" x14ac:dyDescent="0.25">
      <c r="A5" t="s">
        <v>33</v>
      </c>
    </row>
    <row r="7" spans="1:3" ht="13" x14ac:dyDescent="0.3">
      <c r="A7" s="1" t="s">
        <v>34</v>
      </c>
      <c r="B7" t="s">
        <v>35</v>
      </c>
    </row>
    <row r="8" spans="1:3" x14ac:dyDescent="0.25">
      <c r="B8">
        <v>2</v>
      </c>
    </row>
    <row r="10" spans="1:3" x14ac:dyDescent="0.25">
      <c r="A10" t="s">
        <v>36</v>
      </c>
    </row>
    <row r="11" spans="1:3" x14ac:dyDescent="0.25">
      <c r="A11" t="e">
        <f>CB_DATA_!#REF!</f>
        <v>#REF!</v>
      </c>
      <c r="B11" t="e">
        <f>Refineries!#REF!</f>
        <v>#REF!</v>
      </c>
    </row>
    <row r="13" spans="1:3" x14ac:dyDescent="0.25">
      <c r="A13" t="s">
        <v>37</v>
      </c>
    </row>
    <row r="14" spans="1:3" x14ac:dyDescent="0.25">
      <c r="A14" t="s">
        <v>47</v>
      </c>
      <c r="B14" t="s">
        <v>41</v>
      </c>
    </row>
    <row r="16" spans="1:3" x14ac:dyDescent="0.25">
      <c r="A16" t="s">
        <v>38</v>
      </c>
    </row>
    <row r="19" spans="1:2" x14ac:dyDescent="0.25">
      <c r="A19" t="s">
        <v>39</v>
      </c>
    </row>
    <row r="20" spans="1:2" x14ac:dyDescent="0.25">
      <c r="A20">
        <v>28</v>
      </c>
      <c r="B20">
        <v>31</v>
      </c>
    </row>
    <row r="25" spans="1:2" ht="13" x14ac:dyDescent="0.3">
      <c r="A25" s="1" t="s">
        <v>40</v>
      </c>
    </row>
    <row r="26" spans="1:2" x14ac:dyDescent="0.25">
      <c r="A26" s="37" t="s">
        <v>42</v>
      </c>
      <c r="B26" s="37" t="s">
        <v>42</v>
      </c>
    </row>
    <row r="27" spans="1:2" x14ac:dyDescent="0.25">
      <c r="A27" t="s">
        <v>48</v>
      </c>
      <c r="B27" t="s">
        <v>43</v>
      </c>
    </row>
    <row r="28" spans="1:2" x14ac:dyDescent="0.25">
      <c r="A28" s="37" t="s">
        <v>44</v>
      </c>
      <c r="B28" s="37" t="s">
        <v>44</v>
      </c>
    </row>
    <row r="29" spans="1:2" x14ac:dyDescent="0.25">
      <c r="B29" s="37" t="s">
        <v>45</v>
      </c>
    </row>
    <row r="30" spans="1:2" x14ac:dyDescent="0.25">
      <c r="B30" t="s">
        <v>46</v>
      </c>
    </row>
    <row r="31" spans="1:2" x14ac:dyDescent="0.25">
      <c r="B31" s="37" t="s">
        <v>44</v>
      </c>
    </row>
  </sheetData>
  <phoneticPr fontId="2" type="noConversion"/>
  <pageMargins left="0.75" right="0.75" top="1" bottom="1" header="0.5" footer="0.5"/>
  <pageSetup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31"/>
  <sheetViews>
    <sheetView showGridLines="0" tabSelected="1" topLeftCell="F7" zoomScaleNormal="100" workbookViewId="0">
      <selection activeCell="J28" sqref="J28"/>
    </sheetView>
  </sheetViews>
  <sheetFormatPr defaultRowHeight="12.5" x14ac:dyDescent="0.25"/>
  <cols>
    <col min="1" max="1" width="3.54296875" customWidth="1"/>
    <col min="2" max="2" width="6.26953125" customWidth="1"/>
    <col min="3" max="3" width="17.26953125" customWidth="1"/>
    <col min="7" max="7" width="10.1796875" customWidth="1"/>
    <col min="8" max="8" width="21.26953125" customWidth="1"/>
    <col min="9" max="9" width="21" customWidth="1"/>
    <col min="10" max="10" width="21.453125" customWidth="1"/>
    <col min="11" max="11" width="10.81640625" customWidth="1"/>
    <col min="12" max="12" width="13.54296875" customWidth="1"/>
    <col min="15" max="15" width="3.54296875" customWidth="1"/>
    <col min="16" max="16" width="12.26953125" bestFit="1" customWidth="1"/>
  </cols>
  <sheetData>
    <row r="1" spans="1:16" s="20" customFormat="1" ht="57" customHeight="1" x14ac:dyDescent="0.25">
      <c r="H1" s="21"/>
      <c r="I1" s="22"/>
      <c r="J1" s="22"/>
    </row>
    <row r="2" spans="1:16" s="20" customFormat="1" ht="18.75" customHeight="1" x14ac:dyDescent="0.4">
      <c r="G2" s="29" t="s">
        <v>13</v>
      </c>
      <c r="H2" s="21"/>
      <c r="I2" s="22"/>
      <c r="J2" s="22"/>
    </row>
    <row r="3" spans="1:16" s="20" customFormat="1" ht="16" thickBot="1" x14ac:dyDescent="0.4">
      <c r="D3" s="23"/>
      <c r="G3" s="25"/>
      <c r="H3" s="21"/>
      <c r="I3" s="22"/>
      <c r="J3" s="22"/>
    </row>
    <row r="4" spans="1:16" s="20" customFormat="1" ht="12.75" customHeight="1" x14ac:dyDescent="0.25">
      <c r="B4" s="38" t="s">
        <v>27</v>
      </c>
      <c r="C4" s="39"/>
      <c r="D4" s="39"/>
      <c r="E4" s="39"/>
      <c r="F4" s="39"/>
      <c r="G4" s="39"/>
      <c r="H4" s="39"/>
      <c r="I4" s="39"/>
      <c r="J4" s="39"/>
      <c r="K4" s="39"/>
      <c r="L4" s="39"/>
      <c r="M4" s="39"/>
      <c r="N4" s="39"/>
      <c r="O4" s="40"/>
    </row>
    <row r="5" spans="1:16" s="20" customFormat="1" ht="12.75" customHeight="1" x14ac:dyDescent="0.25">
      <c r="B5" s="41"/>
      <c r="C5" s="42"/>
      <c r="D5" s="42"/>
      <c r="E5" s="42"/>
      <c r="F5" s="42"/>
      <c r="G5" s="42"/>
      <c r="H5" s="42"/>
      <c r="I5" s="42"/>
      <c r="J5" s="42"/>
      <c r="K5" s="42"/>
      <c r="L5" s="42"/>
      <c r="M5" s="42"/>
      <c r="N5" s="42"/>
      <c r="O5" s="43"/>
    </row>
    <row r="6" spans="1:16" s="20" customFormat="1" ht="12.75" customHeight="1" x14ac:dyDescent="0.25">
      <c r="B6" s="41"/>
      <c r="C6" s="42"/>
      <c r="D6" s="42"/>
      <c r="E6" s="42"/>
      <c r="F6" s="42"/>
      <c r="G6" s="42"/>
      <c r="H6" s="42"/>
      <c r="I6" s="42"/>
      <c r="J6" s="42"/>
      <c r="K6" s="42"/>
      <c r="L6" s="42"/>
      <c r="M6" s="42"/>
      <c r="N6" s="42"/>
      <c r="O6" s="43"/>
    </row>
    <row r="7" spans="1:16" s="20" customFormat="1" ht="12.75" customHeight="1" x14ac:dyDescent="0.25">
      <c r="B7" s="41"/>
      <c r="C7" s="42"/>
      <c r="D7" s="42"/>
      <c r="E7" s="42"/>
      <c r="F7" s="42"/>
      <c r="G7" s="42"/>
      <c r="H7" s="42"/>
      <c r="I7" s="42"/>
      <c r="J7" s="42"/>
      <c r="K7" s="42"/>
      <c r="L7" s="42"/>
      <c r="M7" s="42"/>
      <c r="N7" s="42"/>
      <c r="O7" s="43"/>
    </row>
    <row r="8" spans="1:16" s="20" customFormat="1" ht="12.75" customHeight="1" x14ac:dyDescent="0.25">
      <c r="B8" s="41"/>
      <c r="C8" s="42"/>
      <c r="D8" s="42"/>
      <c r="E8" s="42"/>
      <c r="F8" s="42"/>
      <c r="G8" s="42"/>
      <c r="H8" s="42"/>
      <c r="I8" s="42"/>
      <c r="J8" s="42"/>
      <c r="K8" s="42"/>
      <c r="L8" s="42"/>
      <c r="M8" s="42"/>
      <c r="N8" s="42"/>
      <c r="O8" s="43"/>
    </row>
    <row r="9" spans="1:16" s="20" customFormat="1" ht="12.75" customHeight="1" x14ac:dyDescent="0.25">
      <c r="B9" s="41"/>
      <c r="C9" s="42"/>
      <c r="D9" s="42"/>
      <c r="E9" s="42"/>
      <c r="F9" s="42"/>
      <c r="G9" s="42"/>
      <c r="H9" s="42"/>
      <c r="I9" s="42"/>
      <c r="J9" s="42"/>
      <c r="K9" s="42"/>
      <c r="L9" s="42"/>
      <c r="M9" s="42"/>
      <c r="N9" s="42"/>
      <c r="O9" s="43"/>
    </row>
    <row r="10" spans="1:16" ht="13" thickBot="1" x14ac:dyDescent="0.3">
      <c r="B10" s="44"/>
      <c r="C10" s="45"/>
      <c r="D10" s="45"/>
      <c r="E10" s="45"/>
      <c r="F10" s="45"/>
      <c r="G10" s="45"/>
      <c r="H10" s="45"/>
      <c r="I10" s="45"/>
      <c r="J10" s="45"/>
      <c r="K10" s="45"/>
      <c r="L10" s="45"/>
      <c r="M10" s="45"/>
      <c r="N10" s="45"/>
      <c r="O10" s="46"/>
    </row>
    <row r="11" spans="1:16" ht="13" thickBot="1" x14ac:dyDescent="0.3"/>
    <row r="12" spans="1:16" ht="13" x14ac:dyDescent="0.3">
      <c r="C12" s="2" t="s">
        <v>7</v>
      </c>
      <c r="D12" s="3"/>
      <c r="E12" s="3"/>
      <c r="F12" s="3"/>
      <c r="G12" s="3"/>
      <c r="H12" s="3"/>
      <c r="I12" s="3"/>
      <c r="J12" s="3"/>
      <c r="K12" s="3"/>
      <c r="L12" s="3"/>
      <c r="M12" s="3"/>
      <c r="N12" s="4"/>
    </row>
    <row r="13" spans="1:16" ht="13" x14ac:dyDescent="0.3">
      <c r="A13" s="1" t="s">
        <v>1</v>
      </c>
      <c r="C13" s="5" t="s">
        <v>8</v>
      </c>
      <c r="D13" s="6"/>
      <c r="E13" s="17">
        <v>132</v>
      </c>
      <c r="F13" s="6" t="s">
        <v>9</v>
      </c>
      <c r="G13" s="11"/>
      <c r="H13" s="6"/>
      <c r="I13" s="6"/>
      <c r="J13" s="6"/>
      <c r="K13" s="6"/>
      <c r="L13" s="6"/>
      <c r="M13" s="6"/>
      <c r="N13" s="7"/>
    </row>
    <row r="14" spans="1:16" x14ac:dyDescent="0.25">
      <c r="C14" s="5"/>
      <c r="D14" s="6"/>
      <c r="E14" s="6"/>
      <c r="F14" s="6"/>
      <c r="G14" s="6"/>
      <c r="H14" s="6"/>
      <c r="I14" s="6"/>
      <c r="J14" s="6"/>
      <c r="K14" s="6"/>
      <c r="L14" s="6"/>
      <c r="M14" s="6"/>
      <c r="N14" s="7"/>
    </row>
    <row r="15" spans="1:16" x14ac:dyDescent="0.25">
      <c r="C15" s="5" t="s">
        <v>23</v>
      </c>
      <c r="D15" s="6"/>
      <c r="E15" s="17">
        <v>12</v>
      </c>
      <c r="F15" s="6" t="s">
        <v>15</v>
      </c>
      <c r="G15" s="6"/>
      <c r="H15" s="17">
        <v>4</v>
      </c>
      <c r="I15" t="s">
        <v>16</v>
      </c>
      <c r="K15" s="17">
        <v>3</v>
      </c>
      <c r="L15" s="6" t="s">
        <v>10</v>
      </c>
      <c r="M15" s="6"/>
      <c r="N15" s="7"/>
      <c r="P15" s="28"/>
    </row>
    <row r="16" spans="1:16" x14ac:dyDescent="0.25">
      <c r="C16" s="5" t="s">
        <v>14</v>
      </c>
      <c r="D16" s="11"/>
      <c r="E16" s="6"/>
      <c r="G16" s="6"/>
      <c r="H16" s="6"/>
      <c r="I16" s="17">
        <v>1.2</v>
      </c>
      <c r="J16" s="6" t="s">
        <v>11</v>
      </c>
      <c r="L16" s="6"/>
      <c r="M16" s="6"/>
      <c r="N16" s="7"/>
    </row>
    <row r="17" spans="1:14" x14ac:dyDescent="0.25">
      <c r="C17" s="5" t="s">
        <v>5</v>
      </c>
      <c r="D17" s="6"/>
      <c r="E17" s="6"/>
      <c r="F17" s="6"/>
      <c r="G17" s="6"/>
      <c r="H17" s="6"/>
      <c r="I17" s="6"/>
      <c r="J17" s="18">
        <v>10500000</v>
      </c>
      <c r="K17" s="11" t="s">
        <v>0</v>
      </c>
      <c r="L17" s="18">
        <v>11000000</v>
      </c>
      <c r="M17" s="6" t="s">
        <v>6</v>
      </c>
      <c r="N17" s="7"/>
    </row>
    <row r="18" spans="1:14" ht="13" thickBot="1" x14ac:dyDescent="0.3">
      <c r="C18" s="8" t="s">
        <v>24</v>
      </c>
      <c r="D18" s="9"/>
      <c r="E18" s="9"/>
      <c r="F18" s="9"/>
      <c r="G18" s="9"/>
      <c r="H18" s="9"/>
      <c r="I18" s="19">
        <v>300000</v>
      </c>
      <c r="J18" s="16" t="s">
        <v>0</v>
      </c>
      <c r="K18" s="19">
        <v>310000</v>
      </c>
      <c r="L18" s="9" t="s">
        <v>12</v>
      </c>
      <c r="M18" s="9"/>
      <c r="N18" s="10"/>
    </row>
    <row r="19" spans="1:14" x14ac:dyDescent="0.25">
      <c r="C19" s="6"/>
      <c r="D19" s="6"/>
      <c r="E19" s="6"/>
      <c r="F19" s="6"/>
      <c r="G19" s="6"/>
      <c r="H19" s="6"/>
      <c r="I19" s="18"/>
      <c r="J19" s="11"/>
      <c r="K19" s="18"/>
      <c r="L19" s="6"/>
      <c r="M19" s="6"/>
      <c r="N19" s="6"/>
    </row>
    <row r="20" spans="1:14" ht="13" thickBot="1" x14ac:dyDescent="0.3"/>
    <row r="21" spans="1:14" ht="13" x14ac:dyDescent="0.3">
      <c r="A21" s="1" t="s">
        <v>2</v>
      </c>
      <c r="C21" s="24" t="s">
        <v>17</v>
      </c>
      <c r="D21" s="3"/>
      <c r="E21" s="3"/>
      <c r="F21" s="3"/>
      <c r="G21" s="3"/>
      <c r="H21" s="3"/>
      <c r="I21" s="30">
        <v>60</v>
      </c>
      <c r="J21" s="26" t="s">
        <v>18</v>
      </c>
      <c r="K21" s="31">
        <v>31</v>
      </c>
      <c r="L21" s="27" t="s">
        <v>19</v>
      </c>
      <c r="M21" s="27"/>
      <c r="N21" s="4"/>
    </row>
    <row r="22" spans="1:14" x14ac:dyDescent="0.25">
      <c r="C22" s="5" t="s">
        <v>20</v>
      </c>
      <c r="D22" s="6"/>
      <c r="E22" s="6"/>
      <c r="F22" s="6"/>
      <c r="G22" s="6"/>
      <c r="H22" s="6"/>
      <c r="I22" s="32">
        <v>5</v>
      </c>
      <c r="J22" s="36"/>
      <c r="K22" s="36">
        <f>IF(I21=E15,E15,IF(I21=E13,E13,I22))</f>
        <v>5</v>
      </c>
      <c r="L22" s="6"/>
      <c r="M22" s="6"/>
      <c r="N22" s="7"/>
    </row>
    <row r="23" spans="1:14" x14ac:dyDescent="0.25">
      <c r="C23" s="5" t="s">
        <v>21</v>
      </c>
      <c r="D23" s="6"/>
      <c r="E23" s="6"/>
      <c r="F23" s="6"/>
      <c r="G23" s="6"/>
      <c r="H23" s="6"/>
      <c r="I23" s="33">
        <v>3</v>
      </c>
      <c r="J23" s="36"/>
      <c r="K23" s="36">
        <f>IF(K21=K22,K22,IF(K21=I21,I21,IF(K22=0,0,IF(K22=I21,I21,I23))))</f>
        <v>3</v>
      </c>
      <c r="L23" s="6"/>
      <c r="M23" s="6"/>
      <c r="N23" s="7"/>
    </row>
    <row r="24" spans="1:14" x14ac:dyDescent="0.25">
      <c r="C24" s="5" t="s">
        <v>25</v>
      </c>
      <c r="D24" s="6"/>
      <c r="E24" s="6"/>
      <c r="F24" s="6"/>
      <c r="G24" s="6"/>
      <c r="H24" s="6"/>
      <c r="I24" s="33">
        <v>37</v>
      </c>
      <c r="J24" s="6"/>
      <c r="K24" s="6"/>
      <c r="L24" s="6"/>
      <c r="M24" s="6"/>
      <c r="N24" s="7"/>
    </row>
    <row r="25" spans="1:14" x14ac:dyDescent="0.25">
      <c r="C25" s="5" t="s">
        <v>26</v>
      </c>
      <c r="D25" s="6"/>
      <c r="E25" s="6"/>
      <c r="F25" s="6"/>
      <c r="G25" s="6"/>
      <c r="H25" s="6"/>
      <c r="I25" s="34">
        <v>305000</v>
      </c>
      <c r="J25" s="6"/>
      <c r="K25" s="6"/>
      <c r="L25" s="6"/>
      <c r="M25" s="6"/>
      <c r="N25" s="7"/>
    </row>
    <row r="26" spans="1:14" ht="13" thickBot="1" x14ac:dyDescent="0.3">
      <c r="C26" s="8" t="s">
        <v>22</v>
      </c>
      <c r="D26" s="9"/>
      <c r="E26" s="9"/>
      <c r="F26" s="9"/>
      <c r="G26" s="9"/>
      <c r="H26" s="9"/>
      <c r="I26" s="12">
        <f>I24*I25</f>
        <v>11285000</v>
      </c>
      <c r="J26" s="9"/>
      <c r="K26" s="9"/>
      <c r="L26" s="9"/>
      <c r="M26" s="9"/>
      <c r="N26" s="10"/>
    </row>
    <row r="28" spans="1:14" ht="13" thickBot="1" x14ac:dyDescent="0.3"/>
    <row r="29" spans="1:14" ht="13.5" thickBot="1" x14ac:dyDescent="0.35">
      <c r="A29" s="1" t="s">
        <v>3</v>
      </c>
      <c r="C29" s="13" t="s">
        <v>4</v>
      </c>
      <c r="D29" s="14"/>
      <c r="E29" s="14"/>
      <c r="F29" s="14"/>
      <c r="G29" s="14"/>
      <c r="H29" s="14"/>
      <c r="I29" s="35">
        <f>IF(AND(K22=H15,K23=K15,J17&lt;I26,I26&lt;L17),I21,999)</f>
        <v>999</v>
      </c>
      <c r="J29" s="14"/>
      <c r="K29" s="14"/>
      <c r="L29" s="14"/>
      <c r="M29" s="14"/>
      <c r="N29" s="15"/>
    </row>
    <row r="31" spans="1:14" ht="13" x14ac:dyDescent="0.3">
      <c r="C31" s="1" t="s">
        <v>28</v>
      </c>
    </row>
  </sheetData>
  <mergeCells count="1">
    <mergeCell ref="B4:O10"/>
  </mergeCells>
  <phoneticPr fontId="2" type="noConversion"/>
  <pageMargins left="0.75" right="0.75" top="1" bottom="1" header="0.5" footer="0.5"/>
  <pageSetup orientation="portrait" horizontalDpi="4294967293"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CB_DATA_</vt:lpstr>
      <vt:lpstr>Refineries</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2005-02-22T17:27:18Z</dcterms:created>
  <dcterms:modified xsi:type="dcterms:W3CDTF">2017-09-22T16:23:02Z</dcterms:modified>
  <cp:category/>
</cp:coreProperties>
</file>