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4220" windowHeight="8070"/>
  </bookViews>
  <sheets>
    <sheet name="CLT flip" sheetId="1" r:id="rId1"/>
  </sheets>
  <calcPr calcId="171027" calcMode="manual"/>
</workbook>
</file>

<file path=xl/calcChain.xml><?xml version="1.0" encoding="utf-8"?>
<calcChain xmlns="http://schemas.openxmlformats.org/spreadsheetml/2006/main">
  <c r="E18" i="1" l="1"/>
  <c r="E19" i="1"/>
  <c r="E21" i="1"/>
  <c r="E20" i="1"/>
  <c r="E22" i="1"/>
  <c r="E24" i="1"/>
  <c r="F29" i="1"/>
  <c r="C44" i="1" l="1"/>
  <c r="C53" i="1"/>
  <c r="C47" i="1"/>
  <c r="C39" i="1"/>
  <c r="C50" i="1"/>
  <c r="C54" i="1"/>
  <c r="C42" i="1"/>
  <c r="C34" i="1"/>
  <c r="C46" i="1"/>
  <c r="C41" i="1"/>
  <c r="C60" i="1"/>
  <c r="C59" i="1"/>
  <c r="C51" i="1"/>
  <c r="C45" i="1"/>
  <c r="C37" i="1"/>
  <c r="C49" i="1"/>
  <c r="C52" i="1"/>
  <c r="C40" i="1"/>
  <c r="E25" i="1"/>
  <c r="E26" i="1" s="1"/>
  <c r="E29" i="1" s="1"/>
  <c r="C55" i="1"/>
  <c r="C61" i="1"/>
  <c r="C56" i="1"/>
  <c r="C57" i="1"/>
  <c r="C62" i="1"/>
  <c r="C43" i="1"/>
  <c r="C35" i="1"/>
  <c r="C58" i="1"/>
  <c r="C48" i="1"/>
  <c r="C38" i="1"/>
  <c r="C33" i="1"/>
  <c r="C36" i="1"/>
</calcChain>
</file>

<file path=xl/comments1.xml><?xml version="1.0" encoding="utf-8"?>
<comments xmlns="http://schemas.openxmlformats.org/spreadsheetml/2006/main">
  <authors>
    <author>David Vose</author>
  </authors>
  <commentList>
    <comment ref="E20" authorId="0" shapeId="0">
      <text>
        <r>
          <rPr>
            <sz val="8"/>
            <color indexed="81"/>
            <rFont val="Tahoma"/>
            <family val="2"/>
          </rPr>
          <t>A Uniform(a,b) distribution, has a mean (a+b)/2</t>
        </r>
      </text>
    </comment>
    <comment ref="E21" authorId="0" shapeId="0">
      <text>
        <r>
          <rPr>
            <sz val="8"/>
            <color indexed="81"/>
            <rFont val="Tahoma"/>
            <family val="2"/>
          </rPr>
          <t>A Uniform(a,b) distribution has a standard deviation of (b-a)/SQRT(12)</t>
        </r>
      </text>
    </comment>
    <comment ref="E24" authorId="0" shapeId="0">
      <text>
        <r>
          <rPr>
            <sz val="8"/>
            <color indexed="81"/>
            <rFont val="Tahoma"/>
            <family val="2"/>
          </rPr>
          <t>See the Negative Binomial distribution and the binomial process for an explanation</t>
        </r>
      </text>
    </comment>
    <comment ref="E25" authorId="0" shapeId="0">
      <text>
        <r>
          <rPr>
            <sz val="8"/>
            <color indexed="81"/>
            <rFont val="Tahoma"/>
            <family val="2"/>
          </rPr>
          <t>This formula uses CLT when the number of failing recruits is above 30, but otherwise sums individual failed recruit costs from the table below</t>
        </r>
      </text>
    </comment>
  </commentList>
</comments>
</file>

<file path=xl/sharedStrings.xml><?xml version="1.0" encoding="utf-8"?>
<sst xmlns="http://schemas.openxmlformats.org/spreadsheetml/2006/main" count="19" uniqueCount="19">
  <si>
    <t>Recruits needed</t>
  </si>
  <si>
    <t>P(recruit is successful)</t>
  </si>
  <si>
    <t>Minimum cost of failed training $</t>
  </si>
  <si>
    <t>Cost of starting training $</t>
  </si>
  <si>
    <t>Cost/week of training $</t>
  </si>
  <si>
    <t>Duraction of training course (weeks)</t>
  </si>
  <si>
    <t>Maximum cost of failed training $</t>
  </si>
  <si>
    <t>Mean cost of failed training $</t>
  </si>
  <si>
    <t>Standard deviation of failed training $</t>
  </si>
  <si>
    <t>Number of failing recruits</t>
  </si>
  <si>
    <t>Failed recruit #</t>
  </si>
  <si>
    <t>Cost $</t>
  </si>
  <si>
    <t>Total cost of recruitment $</t>
  </si>
  <si>
    <t>Probability budget is insufficient</t>
  </si>
  <si>
    <t>Total cost of training successful recruits $</t>
  </si>
  <si>
    <t>Total cost of failing recruits</t>
  </si>
  <si>
    <t>Budget $</t>
  </si>
  <si>
    <r>
      <t>Problem:</t>
    </r>
    <r>
      <rPr>
        <sz val="10"/>
        <rFont val="Times New Roman"/>
        <family val="1"/>
      </rPr>
      <t xml:space="preserve"> You run a special forces division of your country's army. You need to recruit another 16 personnel. The selection process is very tough, and only 34% of people who have ever started the training have completed it. The selection process is also very expensive. It costs $10600 to start a person on the program and $3200 thereafter for each week of training. The training course lasts 13 weeks. A person who fails has equal probability of doing so at any point during the course. You have a budget of $2,200,000. What is the probability that this will be sufficient for your recruitment needs?</t>
    </r>
  </si>
  <si>
    <t>CLT 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</si>
</sst>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%"/>
    <numFmt numFmtId="166" formatCode="_-* #,##0_-;\-* #,##0_-;_-* &quot;-&quot;??_-;_-@_-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2" applyNumberFormat="1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8" fillId="0" borderId="5" xfId="0" applyFont="1" applyBorder="1"/>
    <xf numFmtId="0" fontId="3" fillId="0" borderId="6" xfId="0" applyFont="1" applyBorder="1"/>
    <xf numFmtId="0" fontId="8" fillId="0" borderId="7" xfId="0" applyFont="1" applyBorder="1"/>
    <xf numFmtId="0" fontId="3" fillId="0" borderId="0" xfId="0" applyFont="1" applyBorder="1"/>
    <xf numFmtId="0" fontId="8" fillId="0" borderId="8" xfId="0" applyFont="1" applyBorder="1"/>
    <xf numFmtId="0" fontId="0" fillId="0" borderId="9" xfId="0" applyBorder="1"/>
    <xf numFmtId="0" fontId="3" fillId="0" borderId="10" xfId="0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6" fontId="3" fillId="0" borderId="11" xfId="1" applyNumberFormat="1" applyFont="1" applyBorder="1" applyAlignment="1">
      <alignment horizontal="center"/>
    </xf>
    <xf numFmtId="166" fontId="3" fillId="0" borderId="12" xfId="1" applyNumberFormat="1" applyFont="1" applyBorder="1" applyAlignment="1">
      <alignment horizontal="center"/>
    </xf>
    <xf numFmtId="0" fontId="8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165" fontId="9" fillId="0" borderId="16" xfId="2" applyNumberFormat="1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64" fontId="0" fillId="0" borderId="21" xfId="1" applyFont="1" applyBorder="1"/>
    <xf numFmtId="0" fontId="0" fillId="0" borderId="22" xfId="0" applyBorder="1"/>
    <xf numFmtId="0" fontId="0" fillId="0" borderId="0" xfId="0" applyBorder="1"/>
    <xf numFmtId="164" fontId="0" fillId="0" borderId="1" xfId="1" applyFont="1" applyBorder="1"/>
    <xf numFmtId="0" fontId="0" fillId="0" borderId="23" xfId="0" applyBorder="1"/>
    <xf numFmtId="0" fontId="0" fillId="0" borderId="24" xfId="0" applyBorder="1"/>
    <xf numFmtId="164" fontId="0" fillId="0" borderId="2" xfId="1" applyFont="1" applyBorder="1"/>
    <xf numFmtId="0" fontId="0" fillId="0" borderId="1" xfId="0" applyBorder="1"/>
    <xf numFmtId="0" fontId="0" fillId="0" borderId="2" xfId="0" applyBorder="1"/>
    <xf numFmtId="0" fontId="0" fillId="0" borderId="21" xfId="0" applyBorder="1"/>
    <xf numFmtId="0" fontId="6" fillId="3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26</xdr:row>
      <xdr:rowOff>114300</xdr:rowOff>
    </xdr:from>
    <xdr:to>
      <xdr:col>6</xdr:col>
      <xdr:colOff>323850</xdr:colOff>
      <xdr:row>28</xdr:row>
      <xdr:rowOff>69850</xdr:rowOff>
    </xdr:to>
    <xdr:sp macro="" textlink="">
      <xdr:nvSpPr>
        <xdr:cNvPr id="1080" name="Line 4">
          <a:extLst>
            <a:ext uri="{FF2B5EF4-FFF2-40B4-BE49-F238E27FC236}">
              <a16:creationId xmlns:a16="http://schemas.microsoft.com/office/drawing/2014/main" id="{3A4409C0-E498-41C2-9F89-4A4B52BCDF41}"/>
            </a:ext>
          </a:extLst>
        </xdr:cNvPr>
        <xdr:cNvSpPr>
          <a:spLocks noChangeShapeType="1"/>
        </xdr:cNvSpPr>
      </xdr:nvSpPr>
      <xdr:spPr bwMode="auto">
        <a:xfrm flipH="1">
          <a:off x="4591050" y="5518150"/>
          <a:ext cx="400050" cy="279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352425</xdr:colOff>
      <xdr:row>25</xdr:row>
      <xdr:rowOff>22225</xdr:rowOff>
    </xdr:from>
    <xdr:to>
      <xdr:col>9</xdr:col>
      <xdr:colOff>57150</xdr:colOff>
      <xdr:row>28</xdr:row>
      <xdr:rowOff>85725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45D5BD1A-B472-4F98-A0E4-ACC5F01848FD}"/>
            </a:ext>
          </a:extLst>
        </xdr:cNvPr>
        <xdr:cNvSpPr txBox="1">
          <a:spLocks noChangeArrowheads="1"/>
        </xdr:cNvSpPr>
      </xdr:nvSpPr>
      <xdr:spPr bwMode="auto">
        <a:xfrm>
          <a:off x="4419600" y="4295775"/>
          <a:ext cx="1533525" cy="552450"/>
        </a:xfrm>
        <a:prstGeom prst="rect">
          <a:avLst/>
        </a:prstGeom>
        <a:solidFill>
          <a:srgbClr val="FFFF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The value in this cell after running a simulation is the required answer</a:t>
          </a:r>
        </a:p>
      </xdr:txBody>
    </xdr:sp>
    <xdr:clientData/>
  </xdr:twoCellAnchor>
  <xdr:twoCellAnchor>
    <xdr:from>
      <xdr:col>4</xdr:col>
      <xdr:colOff>876300</xdr:colOff>
      <xdr:row>22</xdr:row>
      <xdr:rowOff>44450</xdr:rowOff>
    </xdr:from>
    <xdr:to>
      <xdr:col>5</xdr:col>
      <xdr:colOff>546100</xdr:colOff>
      <xdr:row>24</xdr:row>
      <xdr:rowOff>114300</xdr:rowOff>
    </xdr:to>
    <xdr:sp macro="" textlink="">
      <xdr:nvSpPr>
        <xdr:cNvPr id="1082" name="Line 7">
          <a:extLst>
            <a:ext uri="{FF2B5EF4-FFF2-40B4-BE49-F238E27FC236}">
              <a16:creationId xmlns:a16="http://schemas.microsoft.com/office/drawing/2014/main" id="{372175DB-BAD5-4841-9618-FE9CC389FBFB}"/>
            </a:ext>
          </a:extLst>
        </xdr:cNvPr>
        <xdr:cNvSpPr>
          <a:spLocks noChangeShapeType="1"/>
        </xdr:cNvSpPr>
      </xdr:nvSpPr>
      <xdr:spPr bwMode="auto">
        <a:xfrm flipH="1">
          <a:off x="4038600" y="4813300"/>
          <a:ext cx="565150" cy="3873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20</xdr:row>
      <xdr:rowOff>76200</xdr:rowOff>
    </xdr:from>
    <xdr:to>
      <xdr:col>8</xdr:col>
      <xdr:colOff>419100</xdr:colOff>
      <xdr:row>23</xdr:row>
      <xdr:rowOff>114300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76B138CB-871D-4D8C-9EDA-9EA5248BBE6F}"/>
            </a:ext>
          </a:extLst>
        </xdr:cNvPr>
        <xdr:cNvSpPr txBox="1">
          <a:spLocks noChangeArrowheads="1"/>
        </xdr:cNvSpPr>
      </xdr:nvSpPr>
      <xdr:spPr bwMode="auto">
        <a:xfrm>
          <a:off x="4076700" y="3533775"/>
          <a:ext cx="1628775" cy="523875"/>
        </a:xfrm>
        <a:prstGeom prst="rect">
          <a:avLst/>
        </a:prstGeom>
        <a:solidFill>
          <a:srgbClr val="FFFF00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This is the cell that flips between CLT and adding individual random variables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717550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613C2A-F0C2-43AB-AEAE-F108AB4D82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J62"/>
  <sheetViews>
    <sheetView showGridLines="0" tabSelected="1" workbookViewId="0"/>
  </sheetViews>
  <sheetFormatPr defaultRowHeight="12.5" x14ac:dyDescent="0.25"/>
  <cols>
    <col min="1" max="1" width="2.54296875" customWidth="1"/>
    <col min="2" max="2" width="13.54296875" customWidth="1"/>
    <col min="3" max="3" width="13.7265625" customWidth="1"/>
    <col min="4" max="4" width="15.453125" customWidth="1"/>
    <col min="5" max="5" width="12.81640625" bestFit="1" customWidth="1"/>
  </cols>
  <sheetData>
    <row r="1" spans="2:10" s="6" customFormat="1" ht="93" customHeight="1" x14ac:dyDescent="0.25"/>
    <row r="2" spans="2:10" s="6" customFormat="1" ht="17.25" customHeight="1" x14ac:dyDescent="0.4">
      <c r="E2" s="7" t="s">
        <v>18</v>
      </c>
      <c r="J2"/>
    </row>
    <row r="3" spans="2:10" s="6" customFormat="1" ht="17.25" customHeight="1" thickBot="1" x14ac:dyDescent="0.3">
      <c r="J3"/>
    </row>
    <row r="4" spans="2:10" s="6" customFormat="1" ht="12.75" customHeight="1" x14ac:dyDescent="0.25">
      <c r="B4" s="38" t="s">
        <v>17</v>
      </c>
      <c r="C4" s="39"/>
      <c r="D4" s="39"/>
      <c r="E4" s="39"/>
      <c r="F4" s="39"/>
      <c r="G4" s="39"/>
      <c r="H4" s="39"/>
      <c r="I4" s="40"/>
      <c r="J4"/>
    </row>
    <row r="5" spans="2:10" s="6" customFormat="1" ht="12.75" customHeight="1" x14ac:dyDescent="0.25">
      <c r="B5" s="41"/>
      <c r="C5" s="42"/>
      <c r="D5" s="42"/>
      <c r="E5" s="42"/>
      <c r="F5" s="42"/>
      <c r="G5" s="42"/>
      <c r="H5" s="42"/>
      <c r="I5" s="43"/>
      <c r="J5"/>
    </row>
    <row r="6" spans="2:10" s="6" customFormat="1" ht="12.75" customHeight="1" x14ac:dyDescent="0.25">
      <c r="B6" s="41"/>
      <c r="C6" s="42"/>
      <c r="D6" s="42"/>
      <c r="E6" s="42"/>
      <c r="F6" s="42"/>
      <c r="G6" s="42"/>
      <c r="H6" s="42"/>
      <c r="I6" s="43"/>
      <c r="J6"/>
    </row>
    <row r="7" spans="2:10" s="6" customFormat="1" ht="19.5" customHeight="1" x14ac:dyDescent="0.25">
      <c r="B7" s="41"/>
      <c r="C7" s="42"/>
      <c r="D7" s="42"/>
      <c r="E7" s="42"/>
      <c r="F7" s="42"/>
      <c r="G7" s="42"/>
      <c r="H7" s="42"/>
      <c r="I7" s="43"/>
      <c r="J7"/>
    </row>
    <row r="8" spans="2:10" s="6" customFormat="1" ht="12.75" customHeight="1" x14ac:dyDescent="0.25">
      <c r="B8" s="41"/>
      <c r="C8" s="42"/>
      <c r="D8" s="42"/>
      <c r="E8" s="42"/>
      <c r="F8" s="42"/>
      <c r="G8" s="42"/>
      <c r="H8" s="42"/>
      <c r="I8" s="43"/>
      <c r="J8"/>
    </row>
    <row r="9" spans="2:10" s="6" customFormat="1" ht="12.75" customHeight="1" thickBot="1" x14ac:dyDescent="0.3">
      <c r="B9" s="44"/>
      <c r="C9" s="45"/>
      <c r="D9" s="45"/>
      <c r="E9" s="45"/>
      <c r="F9" s="45"/>
      <c r="G9" s="45"/>
      <c r="H9" s="45"/>
      <c r="I9" s="46"/>
      <c r="J9"/>
    </row>
    <row r="10" spans="2:10" ht="13" thickBot="1" x14ac:dyDescent="0.3"/>
    <row r="11" spans="2:10" ht="13" x14ac:dyDescent="0.3">
      <c r="B11" s="8" t="s">
        <v>0</v>
      </c>
      <c r="C11" s="9"/>
      <c r="D11" s="9"/>
      <c r="E11" s="14">
        <v>16</v>
      </c>
    </row>
    <row r="12" spans="2:10" ht="13" x14ac:dyDescent="0.3">
      <c r="B12" s="10" t="s">
        <v>1</v>
      </c>
      <c r="C12" s="11"/>
      <c r="D12" s="11"/>
      <c r="E12" s="15">
        <v>0.34</v>
      </c>
    </row>
    <row r="13" spans="2:10" ht="13" x14ac:dyDescent="0.3">
      <c r="B13" s="10" t="s">
        <v>3</v>
      </c>
      <c r="C13" s="11"/>
      <c r="D13" s="11"/>
      <c r="E13" s="17">
        <v>10600</v>
      </c>
    </row>
    <row r="14" spans="2:10" ht="13" x14ac:dyDescent="0.3">
      <c r="B14" s="10" t="s">
        <v>4</v>
      </c>
      <c r="C14" s="11"/>
      <c r="D14" s="11"/>
      <c r="E14" s="17">
        <v>3200</v>
      </c>
    </row>
    <row r="15" spans="2:10" ht="13" x14ac:dyDescent="0.3">
      <c r="B15" s="10" t="s">
        <v>5</v>
      </c>
      <c r="C15" s="11"/>
      <c r="D15" s="11"/>
      <c r="E15" s="16">
        <v>13</v>
      </c>
    </row>
    <row r="16" spans="2:10" ht="13.5" thickBot="1" x14ac:dyDescent="0.35">
      <c r="B16" s="12" t="s">
        <v>16</v>
      </c>
      <c r="C16" s="13"/>
      <c r="D16" s="13"/>
      <c r="E16" s="18">
        <v>2200000</v>
      </c>
    </row>
    <row r="18" spans="2:6" x14ac:dyDescent="0.25">
      <c r="B18" s="26" t="s">
        <v>2</v>
      </c>
      <c r="C18" s="27"/>
      <c r="D18" s="27"/>
      <c r="E18" s="28">
        <f>E13</f>
        <v>10600</v>
      </c>
    </row>
    <row r="19" spans="2:6" x14ac:dyDescent="0.25">
      <c r="B19" s="29" t="s">
        <v>6</v>
      </c>
      <c r="C19" s="30"/>
      <c r="D19" s="30"/>
      <c r="E19" s="31">
        <f>E13+E14*E15</f>
        <v>52200</v>
      </c>
    </row>
    <row r="20" spans="2:6" x14ac:dyDescent="0.25">
      <c r="B20" s="29" t="s">
        <v>7</v>
      </c>
      <c r="C20" s="30"/>
      <c r="D20" s="30"/>
      <c r="E20" s="31">
        <f>AVERAGE(E18:E19)</f>
        <v>31400</v>
      </c>
    </row>
    <row r="21" spans="2:6" x14ac:dyDescent="0.25">
      <c r="B21" s="29" t="s">
        <v>8</v>
      </c>
      <c r="C21" s="30"/>
      <c r="D21" s="30"/>
      <c r="E21" s="35">
        <f>(E19-E18)/SQRT(12)</f>
        <v>12008.885599144216</v>
      </c>
      <c r="F21" s="5"/>
    </row>
    <row r="22" spans="2:6" x14ac:dyDescent="0.25">
      <c r="B22" s="32" t="s">
        <v>14</v>
      </c>
      <c r="C22" s="33"/>
      <c r="D22" s="33"/>
      <c r="E22" s="36">
        <f>E11*(E13+E15*E14)</f>
        <v>835200</v>
      </c>
    </row>
    <row r="24" spans="2:6" x14ac:dyDescent="0.25">
      <c r="B24" s="26" t="s">
        <v>9</v>
      </c>
      <c r="C24" s="27"/>
      <c r="D24" s="27"/>
      <c r="E24" s="37" t="e">
        <f ca="1">_xll.RiskNegbin(E11,E12)</f>
        <v>#NAME?</v>
      </c>
    </row>
    <row r="25" spans="2:6" x14ac:dyDescent="0.25">
      <c r="B25" s="29" t="s">
        <v>15</v>
      </c>
      <c r="C25" s="30"/>
      <c r="D25" s="30"/>
      <c r="E25" s="31" t="e">
        <f ca="1">IF(E24&gt;B62,_xll.RiskNormal(E24*E20,SQRT(E24)*E21),SUM(C33:C62))</f>
        <v>#NAME?</v>
      </c>
    </row>
    <row r="26" spans="2:6" x14ac:dyDescent="0.25">
      <c r="B26" s="32" t="s">
        <v>12</v>
      </c>
      <c r="C26" s="33"/>
      <c r="D26" s="33"/>
      <c r="E26" s="34" t="e">
        <f ca="1">E25+E22</f>
        <v>#NAME?</v>
      </c>
    </row>
    <row r="28" spans="2:6" ht="13" thickBot="1" x14ac:dyDescent="0.3"/>
    <row r="29" spans="2:6" ht="13.5" thickBot="1" x14ac:dyDescent="0.35">
      <c r="B29" s="19" t="s">
        <v>13</v>
      </c>
      <c r="C29" s="20"/>
      <c r="D29" s="21"/>
      <c r="E29" s="22" t="e">
        <f ca="1">IF(E26&gt;E16,1,0)</f>
        <v>#NAME?</v>
      </c>
      <c r="F29" s="23" t="e">
        <f ca="1">_xll.RiskMean(E29)</f>
        <v>#NAME?</v>
      </c>
    </row>
    <row r="32" spans="2:6" x14ac:dyDescent="0.25">
      <c r="B32" s="24" t="s">
        <v>10</v>
      </c>
      <c r="C32" s="25" t="s">
        <v>11</v>
      </c>
    </row>
    <row r="33" spans="2:3" x14ac:dyDescent="0.25">
      <c r="B33" s="3">
        <v>1</v>
      </c>
      <c r="C33" s="1" t="e">
        <f ca="1">IF(B33&gt;$E$24,0,_xll.RiskUniform($E$18,$E$19))</f>
        <v>#NAME?</v>
      </c>
    </row>
    <row r="34" spans="2:3" x14ac:dyDescent="0.25">
      <c r="B34" s="3">
        <v>2</v>
      </c>
      <c r="C34" s="1" t="e">
        <f ca="1">IF(B34&gt;$E$24,0,_xll.RiskUniform($E$18,$E$19))</f>
        <v>#NAME?</v>
      </c>
    </row>
    <row r="35" spans="2:3" x14ac:dyDescent="0.25">
      <c r="B35" s="3">
        <v>3</v>
      </c>
      <c r="C35" s="1" t="e">
        <f ca="1">IF(B35&gt;$E$24,0,_xll.RiskUniform($E$18,$E$19))</f>
        <v>#NAME?</v>
      </c>
    </row>
    <row r="36" spans="2:3" x14ac:dyDescent="0.25">
      <c r="B36" s="3">
        <v>4</v>
      </c>
      <c r="C36" s="1" t="e">
        <f ca="1">IF(B36&gt;$E$24,0,_xll.RiskUniform($E$18,$E$19))</f>
        <v>#NAME?</v>
      </c>
    </row>
    <row r="37" spans="2:3" x14ac:dyDescent="0.25">
      <c r="B37" s="3">
        <v>5</v>
      </c>
      <c r="C37" s="1" t="e">
        <f ca="1">IF(B37&gt;$E$24,0,_xll.RiskUniform($E$18,$E$19))</f>
        <v>#NAME?</v>
      </c>
    </row>
    <row r="38" spans="2:3" x14ac:dyDescent="0.25">
      <c r="B38" s="3">
        <v>6</v>
      </c>
      <c r="C38" s="1" t="e">
        <f ca="1">IF(B38&gt;$E$24,0,_xll.RiskUniform($E$18,$E$19))</f>
        <v>#NAME?</v>
      </c>
    </row>
    <row r="39" spans="2:3" x14ac:dyDescent="0.25">
      <c r="B39" s="3">
        <v>7</v>
      </c>
      <c r="C39" s="1" t="e">
        <f ca="1">IF(B39&gt;$E$24,0,_xll.RiskUniform($E$18,$E$19))</f>
        <v>#NAME?</v>
      </c>
    </row>
    <row r="40" spans="2:3" x14ac:dyDescent="0.25">
      <c r="B40" s="3">
        <v>8</v>
      </c>
      <c r="C40" s="1" t="e">
        <f ca="1">IF(B40&gt;$E$24,0,_xll.RiskUniform($E$18,$E$19))</f>
        <v>#NAME?</v>
      </c>
    </row>
    <row r="41" spans="2:3" x14ac:dyDescent="0.25">
      <c r="B41" s="3">
        <v>9</v>
      </c>
      <c r="C41" s="1" t="e">
        <f ca="1">IF(B41&gt;$E$24,0,_xll.RiskUniform($E$18,$E$19))</f>
        <v>#NAME?</v>
      </c>
    </row>
    <row r="42" spans="2:3" x14ac:dyDescent="0.25">
      <c r="B42" s="3">
        <v>10</v>
      </c>
      <c r="C42" s="1" t="e">
        <f ca="1">IF(B42&gt;$E$24,0,_xll.RiskUniform($E$18,$E$19))</f>
        <v>#NAME?</v>
      </c>
    </row>
    <row r="43" spans="2:3" x14ac:dyDescent="0.25">
      <c r="B43" s="3">
        <v>11</v>
      </c>
      <c r="C43" s="1" t="e">
        <f ca="1">IF(B43&gt;$E$24,0,_xll.RiskUniform($E$18,$E$19))</f>
        <v>#NAME?</v>
      </c>
    </row>
    <row r="44" spans="2:3" x14ac:dyDescent="0.25">
      <c r="B44" s="3">
        <v>12</v>
      </c>
      <c r="C44" s="1" t="e">
        <f ca="1">IF(B44&gt;$E$24,0,_xll.RiskUniform($E$18,$E$19))</f>
        <v>#NAME?</v>
      </c>
    </row>
    <row r="45" spans="2:3" x14ac:dyDescent="0.25">
      <c r="B45" s="3">
        <v>13</v>
      </c>
      <c r="C45" s="1" t="e">
        <f ca="1">IF(B45&gt;$E$24,0,_xll.RiskUniform($E$18,$E$19))</f>
        <v>#NAME?</v>
      </c>
    </row>
    <row r="46" spans="2:3" x14ac:dyDescent="0.25">
      <c r="B46" s="3">
        <v>14</v>
      </c>
      <c r="C46" s="1" t="e">
        <f ca="1">IF(B46&gt;$E$24,0,_xll.RiskUniform($E$18,$E$19))</f>
        <v>#NAME?</v>
      </c>
    </row>
    <row r="47" spans="2:3" x14ac:dyDescent="0.25">
      <c r="B47" s="3">
        <v>15</v>
      </c>
      <c r="C47" s="1" t="e">
        <f ca="1">IF(B47&gt;$E$24,0,_xll.RiskUniform($E$18,$E$19))</f>
        <v>#NAME?</v>
      </c>
    </row>
    <row r="48" spans="2:3" x14ac:dyDescent="0.25">
      <c r="B48" s="3">
        <v>16</v>
      </c>
      <c r="C48" s="1" t="e">
        <f ca="1">IF(B48&gt;$E$24,0,_xll.RiskUniform($E$18,$E$19))</f>
        <v>#NAME?</v>
      </c>
    </row>
    <row r="49" spans="2:3" x14ac:dyDescent="0.25">
      <c r="B49" s="3">
        <v>17</v>
      </c>
      <c r="C49" s="1" t="e">
        <f ca="1">IF(B49&gt;$E$24,0,_xll.RiskUniform($E$18,$E$19))</f>
        <v>#NAME?</v>
      </c>
    </row>
    <row r="50" spans="2:3" x14ac:dyDescent="0.25">
      <c r="B50" s="3">
        <v>18</v>
      </c>
      <c r="C50" s="1" t="e">
        <f ca="1">IF(B50&gt;$E$24,0,_xll.RiskUniform($E$18,$E$19))</f>
        <v>#NAME?</v>
      </c>
    </row>
    <row r="51" spans="2:3" x14ac:dyDescent="0.25">
      <c r="B51" s="3">
        <v>19</v>
      </c>
      <c r="C51" s="1" t="e">
        <f ca="1">IF(B51&gt;$E$24,0,_xll.RiskUniform($E$18,$E$19))</f>
        <v>#NAME?</v>
      </c>
    </row>
    <row r="52" spans="2:3" x14ac:dyDescent="0.25">
      <c r="B52" s="3">
        <v>20</v>
      </c>
      <c r="C52" s="1" t="e">
        <f ca="1">IF(B52&gt;$E$24,0,_xll.RiskUniform($E$18,$E$19))</f>
        <v>#NAME?</v>
      </c>
    </row>
    <row r="53" spans="2:3" x14ac:dyDescent="0.25">
      <c r="B53" s="3">
        <v>21</v>
      </c>
      <c r="C53" s="1" t="e">
        <f ca="1">IF(B53&gt;$E$24,0,_xll.RiskUniform($E$18,$E$19))</f>
        <v>#NAME?</v>
      </c>
    </row>
    <row r="54" spans="2:3" x14ac:dyDescent="0.25">
      <c r="B54" s="3">
        <v>22</v>
      </c>
      <c r="C54" s="1" t="e">
        <f ca="1">IF(B54&gt;$E$24,0,_xll.RiskUniform($E$18,$E$19))</f>
        <v>#NAME?</v>
      </c>
    </row>
    <row r="55" spans="2:3" x14ac:dyDescent="0.25">
      <c r="B55" s="3">
        <v>23</v>
      </c>
      <c r="C55" s="1" t="e">
        <f ca="1">IF(B55&gt;$E$24,0,_xll.RiskUniform($E$18,$E$19))</f>
        <v>#NAME?</v>
      </c>
    </row>
    <row r="56" spans="2:3" x14ac:dyDescent="0.25">
      <c r="B56" s="3">
        <v>24</v>
      </c>
      <c r="C56" s="1" t="e">
        <f ca="1">IF(B56&gt;$E$24,0,_xll.RiskUniform($E$18,$E$19))</f>
        <v>#NAME?</v>
      </c>
    </row>
    <row r="57" spans="2:3" x14ac:dyDescent="0.25">
      <c r="B57" s="3">
        <v>25</v>
      </c>
      <c r="C57" s="1" t="e">
        <f ca="1">IF(B57&gt;$E$24,0,_xll.RiskUniform($E$18,$E$19))</f>
        <v>#NAME?</v>
      </c>
    </row>
    <row r="58" spans="2:3" x14ac:dyDescent="0.25">
      <c r="B58" s="3">
        <v>26</v>
      </c>
      <c r="C58" s="1" t="e">
        <f ca="1">IF(B58&gt;$E$24,0,_xll.RiskUniform($E$18,$E$19))</f>
        <v>#NAME?</v>
      </c>
    </row>
    <row r="59" spans="2:3" x14ac:dyDescent="0.25">
      <c r="B59" s="3">
        <v>27</v>
      </c>
      <c r="C59" s="1" t="e">
        <f ca="1">IF(B59&gt;$E$24,0,_xll.RiskUniform($E$18,$E$19))</f>
        <v>#NAME?</v>
      </c>
    </row>
    <row r="60" spans="2:3" x14ac:dyDescent="0.25">
      <c r="B60" s="3">
        <v>28</v>
      </c>
      <c r="C60" s="1" t="e">
        <f ca="1">IF(B60&gt;$E$24,0,_xll.RiskUniform($E$18,$E$19))</f>
        <v>#NAME?</v>
      </c>
    </row>
    <row r="61" spans="2:3" x14ac:dyDescent="0.25">
      <c r="B61" s="3">
        <v>29</v>
      </c>
      <c r="C61" s="1" t="e">
        <f ca="1">IF(B61&gt;$E$24,0,_xll.RiskUniform($E$18,$E$19))</f>
        <v>#NAME?</v>
      </c>
    </row>
    <row r="62" spans="2:3" x14ac:dyDescent="0.25">
      <c r="B62" s="4">
        <v>30</v>
      </c>
      <c r="C62" s="2" t="e">
        <f ca="1">IF(B62&gt;$E$24,0,_xll.RiskUniform($E$18,$E$19))</f>
        <v>#NAME?</v>
      </c>
    </row>
  </sheetData>
  <mergeCells count="1">
    <mergeCell ref="B4:I9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CLT flip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2003-07-05T16:12:15Z</dcterms:created>
  <dcterms:modified xsi:type="dcterms:W3CDTF">2017-09-22T16:19:59Z</dcterms:modified>
  <cp:category/>
</cp:coreProperties>
</file>