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9040" windowHeight="8450"/>
  </bookViews>
  <sheets>
    <sheet name="CLT risk portfolio" sheetId="1" r:id="rId1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istributions">{"A","B","C"}</definedName>
    <definedName name="Pal_Workbook_GUID" hidden="1">"BEWB8LELU49LDXLTSTFME3XU"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2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71027" calcMode="manual"/>
</workbook>
</file>

<file path=xl/calcChain.xml><?xml version="1.0" encoding="utf-8"?>
<calcChain xmlns="http://schemas.openxmlformats.org/spreadsheetml/2006/main">
  <c r="G8" i="1" l="1"/>
  <c r="K18" i="1"/>
  <c r="M18" i="1" s="1"/>
  <c r="K22" i="1"/>
  <c r="K24" i="1"/>
  <c r="M24" i="1" s="1"/>
  <c r="K25" i="1"/>
  <c r="K29" i="1"/>
  <c r="K34" i="1"/>
  <c r="M34" i="1" s="1"/>
  <c r="K40" i="1"/>
  <c r="M40" i="1" s="1"/>
  <c r="K41" i="1"/>
  <c r="M41" i="1" s="1"/>
  <c r="K46" i="1"/>
  <c r="K71" i="1"/>
  <c r="K74" i="1"/>
  <c r="M74" i="1" s="1"/>
  <c r="K76" i="1"/>
  <c r="K80" i="1"/>
  <c r="M80" i="1" s="1"/>
  <c r="K81" i="1"/>
  <c r="K82" i="1"/>
  <c r="M82" i="1" s="1"/>
  <c r="K87" i="1"/>
  <c r="K92" i="1"/>
  <c r="K94" i="1"/>
  <c r="K100" i="1"/>
  <c r="K101" i="1"/>
  <c r="K102" i="1"/>
  <c r="K103" i="1"/>
  <c r="K106" i="1"/>
  <c r="M106" i="1" s="1"/>
  <c r="K107" i="1"/>
  <c r="M107" i="1" s="1"/>
  <c r="K109" i="1"/>
  <c r="K114" i="1"/>
  <c r="M114" i="1" s="1"/>
  <c r="K119" i="1"/>
  <c r="K124" i="1"/>
  <c r="K125" i="1"/>
  <c r="K128" i="1"/>
  <c r="M128" i="1" s="1"/>
  <c r="K129" i="1"/>
  <c r="M129" i="1" s="1"/>
  <c r="K135" i="1"/>
  <c r="K13" i="1"/>
  <c r="J14" i="1"/>
  <c r="K14" i="1" s="1"/>
  <c r="M14" i="1" s="1"/>
  <c r="J15" i="1"/>
  <c r="J16" i="1"/>
  <c r="K16" i="1" s="1"/>
  <c r="M16" i="1" s="1"/>
  <c r="J17" i="1"/>
  <c r="K17" i="1" s="1"/>
  <c r="M17" i="1" s="1"/>
  <c r="J18" i="1"/>
  <c r="J19" i="1"/>
  <c r="K19" i="1" s="1"/>
  <c r="M19" i="1" s="1"/>
  <c r="J20" i="1"/>
  <c r="K20" i="1" s="1"/>
  <c r="M20" i="1" s="1"/>
  <c r="J21" i="1"/>
  <c r="K21" i="1"/>
  <c r="M21" i="1" s="1"/>
  <c r="J22" i="1"/>
  <c r="L22" i="1"/>
  <c r="J23" i="1"/>
  <c r="J24" i="1"/>
  <c r="J25" i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L29" i="1" s="1"/>
  <c r="J30" i="1"/>
  <c r="K30" i="1"/>
  <c r="J31" i="1"/>
  <c r="J32" i="1"/>
  <c r="K32" i="1" s="1"/>
  <c r="M32" i="1" s="1"/>
  <c r="J33" i="1"/>
  <c r="K33" i="1" s="1"/>
  <c r="M33" i="1" s="1"/>
  <c r="J34" i="1"/>
  <c r="J35" i="1"/>
  <c r="K35" i="1" s="1"/>
  <c r="M35" i="1" s="1"/>
  <c r="J36" i="1"/>
  <c r="K36" i="1" s="1"/>
  <c r="M36" i="1" s="1"/>
  <c r="J37" i="1"/>
  <c r="K37" i="1" s="1"/>
  <c r="M37" i="1" s="1"/>
  <c r="J38" i="1"/>
  <c r="K38" i="1"/>
  <c r="M38" i="1" s="1"/>
  <c r="J39" i="1"/>
  <c r="J40" i="1"/>
  <c r="J41" i="1"/>
  <c r="J42" i="1"/>
  <c r="K42" i="1" s="1"/>
  <c r="M42" i="1" s="1"/>
  <c r="J43" i="1"/>
  <c r="K43" i="1" s="1"/>
  <c r="M43" i="1" s="1"/>
  <c r="J44" i="1"/>
  <c r="K44" i="1"/>
  <c r="M44" i="1" s="1"/>
  <c r="J45" i="1"/>
  <c r="K45" i="1"/>
  <c r="M45" i="1"/>
  <c r="J46" i="1"/>
  <c r="L46" i="1" s="1"/>
  <c r="J47" i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/>
  <c r="M53" i="1" s="1"/>
  <c r="J54" i="1"/>
  <c r="K54" i="1"/>
  <c r="M54" i="1"/>
  <c r="J55" i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/>
  <c r="M60" i="1"/>
  <c r="J61" i="1"/>
  <c r="K61" i="1" s="1"/>
  <c r="M61" i="1" s="1"/>
  <c r="J62" i="1"/>
  <c r="K62" i="1" s="1"/>
  <c r="M62" i="1" s="1"/>
  <c r="J63" i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/>
  <c r="M69" i="1" s="1"/>
  <c r="J70" i="1"/>
  <c r="K70" i="1"/>
  <c r="M70" i="1"/>
  <c r="J71" i="1"/>
  <c r="J72" i="1"/>
  <c r="K72" i="1" s="1"/>
  <c r="M72" i="1" s="1"/>
  <c r="J73" i="1"/>
  <c r="K73" i="1" s="1"/>
  <c r="M73" i="1" s="1"/>
  <c r="J74" i="1"/>
  <c r="J75" i="1"/>
  <c r="K75" i="1" s="1"/>
  <c r="M75" i="1" s="1"/>
  <c r="J76" i="1"/>
  <c r="L76" i="1"/>
  <c r="J77" i="1"/>
  <c r="K77" i="1" s="1"/>
  <c r="M77" i="1" s="1"/>
  <c r="J78" i="1"/>
  <c r="K78" i="1"/>
  <c r="J79" i="1"/>
  <c r="J80" i="1"/>
  <c r="J81" i="1"/>
  <c r="M81" i="1" s="1"/>
  <c r="J82" i="1"/>
  <c r="J83" i="1"/>
  <c r="K83" i="1" s="1"/>
  <c r="M83" i="1" s="1"/>
  <c r="J84" i="1"/>
  <c r="K84" i="1"/>
  <c r="M84" i="1"/>
  <c r="J85" i="1"/>
  <c r="K85" i="1" s="1"/>
  <c r="M85" i="1" s="1"/>
  <c r="J86" i="1"/>
  <c r="K86" i="1" s="1"/>
  <c r="M86" i="1" s="1"/>
  <c r="J87" i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L92" i="1"/>
  <c r="J93" i="1"/>
  <c r="K93" i="1" s="1"/>
  <c r="M93" i="1" s="1"/>
  <c r="J94" i="1"/>
  <c r="L94" i="1" s="1"/>
  <c r="J95" i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L100" i="1"/>
  <c r="J101" i="1"/>
  <c r="L101" i="1" s="1"/>
  <c r="J102" i="1"/>
  <c r="L102" i="1"/>
  <c r="J103" i="1"/>
  <c r="J104" i="1"/>
  <c r="K104" i="1" s="1"/>
  <c r="M104" i="1" s="1"/>
  <c r="J105" i="1"/>
  <c r="K105" i="1" s="1"/>
  <c r="M105" i="1" s="1"/>
  <c r="J106" i="1"/>
  <c r="J107" i="1"/>
  <c r="J108" i="1"/>
  <c r="K108" i="1"/>
  <c r="M108" i="1"/>
  <c r="J109" i="1"/>
  <c r="L109" i="1" s="1"/>
  <c r="J110" i="1"/>
  <c r="K110" i="1"/>
  <c r="J111" i="1"/>
  <c r="J112" i="1"/>
  <c r="K112" i="1" s="1"/>
  <c r="M112" i="1" s="1"/>
  <c r="J113" i="1"/>
  <c r="K113" i="1" s="1"/>
  <c r="M113" i="1" s="1"/>
  <c r="J114" i="1"/>
  <c r="J115" i="1"/>
  <c r="K115" i="1" s="1"/>
  <c r="M115" i="1" s="1"/>
  <c r="J116" i="1"/>
  <c r="K116" i="1"/>
  <c r="M116" i="1"/>
  <c r="J117" i="1"/>
  <c r="K117" i="1" s="1"/>
  <c r="M117" i="1" s="1"/>
  <c r="J118" i="1"/>
  <c r="K118" i="1" s="1"/>
  <c r="M118" i="1" s="1"/>
  <c r="J119" i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L124" i="1"/>
  <c r="J125" i="1"/>
  <c r="L125" i="1" s="1"/>
  <c r="J126" i="1"/>
  <c r="K126" i="1"/>
  <c r="M126" i="1" s="1"/>
  <c r="J127" i="1"/>
  <c r="J128" i="1"/>
  <c r="J129" i="1"/>
  <c r="J130" i="1"/>
  <c r="K130" i="1" s="1"/>
  <c r="M130" i="1" s="1"/>
  <c r="J131" i="1"/>
  <c r="K131" i="1" s="1"/>
  <c r="M131" i="1" s="1"/>
  <c r="J132" i="1"/>
  <c r="K132" i="1"/>
  <c r="M132" i="1" s="1"/>
  <c r="J133" i="1"/>
  <c r="K133" i="1"/>
  <c r="M133" i="1"/>
  <c r="J134" i="1"/>
  <c r="K134" i="1" s="1"/>
  <c r="M134" i="1" s="1"/>
  <c r="J135" i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K142" i="1"/>
  <c r="M142" i="1" s="1"/>
  <c r="J143" i="1"/>
  <c r="J144" i="1"/>
  <c r="K144" i="1" s="1"/>
  <c r="M144" i="1" s="1"/>
  <c r="J13" i="1"/>
  <c r="L13" i="1" s="1"/>
  <c r="L16" i="1"/>
  <c r="L17" i="1"/>
  <c r="L18" i="1"/>
  <c r="L19" i="1"/>
  <c r="L24" i="1"/>
  <c r="L25" i="1"/>
  <c r="L26" i="1"/>
  <c r="L27" i="1"/>
  <c r="L32" i="1"/>
  <c r="L33" i="1"/>
  <c r="L34" i="1"/>
  <c r="L35" i="1"/>
  <c r="L40" i="1"/>
  <c r="L41" i="1"/>
  <c r="L42" i="1"/>
  <c r="L43" i="1"/>
  <c r="L48" i="1"/>
  <c r="L49" i="1"/>
  <c r="L50" i="1"/>
  <c r="L51" i="1"/>
  <c r="L56" i="1"/>
  <c r="L57" i="1"/>
  <c r="L58" i="1"/>
  <c r="L59" i="1"/>
  <c r="L64" i="1"/>
  <c r="L65" i="1"/>
  <c r="L66" i="1"/>
  <c r="L67" i="1"/>
  <c r="L72" i="1"/>
  <c r="L73" i="1"/>
  <c r="L74" i="1"/>
  <c r="L75" i="1"/>
  <c r="L80" i="1"/>
  <c r="L81" i="1"/>
  <c r="L82" i="1"/>
  <c r="L83" i="1"/>
  <c r="L88" i="1"/>
  <c r="L89" i="1"/>
  <c r="L90" i="1"/>
  <c r="L91" i="1"/>
  <c r="L96" i="1"/>
  <c r="L97" i="1"/>
  <c r="L98" i="1"/>
  <c r="L99" i="1"/>
  <c r="L104" i="1"/>
  <c r="L105" i="1"/>
  <c r="L106" i="1"/>
  <c r="L107" i="1"/>
  <c r="L112" i="1"/>
  <c r="L113" i="1"/>
  <c r="L114" i="1"/>
  <c r="L115" i="1"/>
  <c r="L120" i="1"/>
  <c r="L121" i="1"/>
  <c r="L122" i="1"/>
  <c r="L123" i="1"/>
  <c r="L128" i="1"/>
  <c r="L129" i="1"/>
  <c r="L130" i="1"/>
  <c r="L131" i="1"/>
  <c r="L136" i="1"/>
  <c r="L137" i="1"/>
  <c r="L138" i="1"/>
  <c r="L139" i="1"/>
  <c r="L144" i="1"/>
  <c r="M13" i="1"/>
  <c r="M22" i="1"/>
  <c r="M29" i="1"/>
  <c r="M30" i="1"/>
  <c r="M46" i="1"/>
  <c r="M76" i="1"/>
  <c r="M78" i="1"/>
  <c r="M92" i="1"/>
  <c r="M94" i="1"/>
  <c r="M100" i="1"/>
  <c r="M101" i="1"/>
  <c r="M102" i="1"/>
  <c r="M109" i="1"/>
  <c r="M110" i="1"/>
  <c r="M124" i="1"/>
  <c r="M125" i="1"/>
  <c r="M119" i="1"/>
  <c r="L119" i="1"/>
  <c r="M87" i="1"/>
  <c r="L87" i="1"/>
  <c r="L55" i="1"/>
  <c r="K55" i="1"/>
  <c r="M55" i="1" s="1"/>
  <c r="L39" i="1"/>
  <c r="K39" i="1"/>
  <c r="M39" i="1"/>
  <c r="L127" i="1"/>
  <c r="K127" i="1"/>
  <c r="M127" i="1"/>
  <c r="L95" i="1"/>
  <c r="K95" i="1"/>
  <c r="M95" i="1"/>
  <c r="L79" i="1"/>
  <c r="K79" i="1"/>
  <c r="M79" i="1" s="1"/>
  <c r="K47" i="1"/>
  <c r="M47" i="1"/>
  <c r="L47" i="1"/>
  <c r="L15" i="1"/>
  <c r="K15" i="1"/>
  <c r="M15" i="1"/>
  <c r="M135" i="1"/>
  <c r="L135" i="1"/>
  <c r="M103" i="1"/>
  <c r="L103" i="1"/>
  <c r="L63" i="1"/>
  <c r="K63" i="1"/>
  <c r="M63" i="1"/>
  <c r="K31" i="1"/>
  <c r="M31" i="1" s="1"/>
  <c r="L31" i="1"/>
  <c r="L143" i="1"/>
  <c r="K143" i="1"/>
  <c r="M143" i="1" s="1"/>
  <c r="L111" i="1"/>
  <c r="K111" i="1"/>
  <c r="M111" i="1"/>
  <c r="M71" i="1"/>
  <c r="L71" i="1"/>
  <c r="L23" i="1"/>
  <c r="K23" i="1"/>
  <c r="M23" i="1" s="1"/>
  <c r="L142" i="1"/>
  <c r="L134" i="1"/>
  <c r="L126" i="1"/>
  <c r="L118" i="1"/>
  <c r="L110" i="1"/>
  <c r="L86" i="1"/>
  <c r="L78" i="1"/>
  <c r="L70" i="1"/>
  <c r="L62" i="1"/>
  <c r="L54" i="1"/>
  <c r="L38" i="1"/>
  <c r="L30" i="1"/>
  <c r="L14" i="1"/>
  <c r="L141" i="1"/>
  <c r="L133" i="1"/>
  <c r="L117" i="1"/>
  <c r="L93" i="1"/>
  <c r="L85" i="1"/>
  <c r="L77" i="1"/>
  <c r="L69" i="1"/>
  <c r="L61" i="1"/>
  <c r="L53" i="1"/>
  <c r="L45" i="1"/>
  <c r="L37" i="1"/>
  <c r="L21" i="1"/>
  <c r="L140" i="1"/>
  <c r="L132" i="1"/>
  <c r="L116" i="1"/>
  <c r="L108" i="1"/>
  <c r="L84" i="1"/>
  <c r="L68" i="1"/>
  <c r="L60" i="1"/>
  <c r="L52" i="1"/>
  <c r="L44" i="1"/>
  <c r="L36" i="1"/>
  <c r="L28" i="1"/>
  <c r="L20" i="1"/>
  <c r="I104" i="1"/>
  <c r="I28" i="1"/>
  <c r="I22" i="1"/>
  <c r="I127" i="1"/>
  <c r="I107" i="1"/>
  <c r="I77" i="1"/>
  <c r="I80" i="1"/>
  <c r="I101" i="1"/>
  <c r="I83" i="1"/>
  <c r="I48" i="1"/>
  <c r="I134" i="1"/>
  <c r="I94" i="1"/>
  <c r="I116" i="1"/>
  <c r="I39" i="1"/>
  <c r="I66" i="1"/>
  <c r="I108" i="1"/>
  <c r="I53" i="1"/>
  <c r="I136" i="1"/>
  <c r="I23" i="1"/>
  <c r="I54" i="1"/>
  <c r="I76" i="1"/>
  <c r="I36" i="1"/>
  <c r="I109" i="1"/>
  <c r="I75" i="1"/>
  <c r="I138" i="1"/>
  <c r="I115" i="1"/>
  <c r="I59" i="1"/>
  <c r="I33" i="1"/>
  <c r="I73" i="1"/>
  <c r="I46" i="1"/>
  <c r="I69" i="1"/>
  <c r="I142" i="1"/>
  <c r="I74" i="1"/>
  <c r="J8" i="1"/>
  <c r="I61" i="1"/>
  <c r="I131" i="1"/>
  <c r="I121" i="1"/>
  <c r="I114" i="1"/>
  <c r="I120" i="1"/>
  <c r="I143" i="1"/>
  <c r="I144" i="1"/>
  <c r="I40" i="1"/>
  <c r="I81" i="1"/>
  <c r="I96" i="1"/>
  <c r="I63" i="1"/>
  <c r="I89" i="1"/>
  <c r="I13" i="1"/>
  <c r="I126" i="1"/>
  <c r="E8" i="1"/>
  <c r="I19" i="1"/>
  <c r="I103" i="1"/>
  <c r="I70" i="1"/>
  <c r="I140" i="1"/>
  <c r="I52" i="1"/>
  <c r="I125" i="1"/>
  <c r="I139" i="1"/>
  <c r="I117" i="1"/>
  <c r="I7" i="1"/>
  <c r="I72" i="1"/>
  <c r="I113" i="1"/>
  <c r="I91" i="1"/>
  <c r="I95" i="1"/>
  <c r="I112" i="1"/>
  <c r="I45" i="1"/>
  <c r="I137" i="1"/>
  <c r="I26" i="1"/>
  <c r="I51" i="1"/>
  <c r="I25" i="1"/>
  <c r="I102" i="1"/>
  <c r="I119" i="1"/>
  <c r="I84" i="1"/>
  <c r="I60" i="1"/>
  <c r="I34" i="1"/>
  <c r="I58" i="1"/>
  <c r="I133" i="1"/>
  <c r="I128" i="1"/>
  <c r="I132" i="1"/>
  <c r="I82" i="1"/>
  <c r="I88" i="1"/>
  <c r="I111" i="1"/>
  <c r="I16" i="1"/>
  <c r="I123" i="1"/>
  <c r="I31" i="1"/>
  <c r="I14" i="1"/>
  <c r="I92" i="1"/>
  <c r="I93" i="1"/>
  <c r="I99" i="1"/>
  <c r="I35" i="1"/>
  <c r="I62" i="1"/>
  <c r="I86" i="1"/>
  <c r="I71" i="1"/>
  <c r="I68" i="1"/>
  <c r="I141" i="1"/>
  <c r="I18" i="1"/>
  <c r="I42" i="1"/>
  <c r="I106" i="1"/>
  <c r="I24" i="1"/>
  <c r="I65" i="1"/>
  <c r="I32" i="1"/>
  <c r="I47" i="1"/>
  <c r="I41" i="1"/>
  <c r="I130" i="1"/>
  <c r="I78" i="1"/>
  <c r="I85" i="1"/>
  <c r="I67" i="1"/>
  <c r="I105" i="1"/>
  <c r="I118" i="1"/>
  <c r="I30" i="1"/>
  <c r="I100" i="1"/>
  <c r="I124" i="1"/>
  <c r="I50" i="1"/>
  <c r="I44" i="1"/>
  <c r="I37" i="1"/>
  <c r="I56" i="1"/>
  <c r="I97" i="1"/>
  <c r="I27" i="1"/>
  <c r="I79" i="1"/>
  <c r="I64" i="1"/>
  <c r="I29" i="1"/>
  <c r="I57" i="1"/>
  <c r="E7" i="1"/>
  <c r="I15" i="1"/>
  <c r="I98" i="1"/>
  <c r="I135" i="1"/>
  <c r="I17" i="1"/>
  <c r="I87" i="1"/>
  <c r="I55" i="1"/>
  <c r="I129" i="1"/>
  <c r="I43" i="1"/>
  <c r="I21" i="1"/>
  <c r="I49" i="1"/>
  <c r="I110" i="1"/>
  <c r="I90" i="1"/>
  <c r="I38" i="1"/>
  <c r="I20" i="1"/>
  <c r="I122" i="1"/>
  <c r="I8" i="1" l="1"/>
</calcChain>
</file>

<file path=xl/sharedStrings.xml><?xml version="1.0" encoding="utf-8"?>
<sst xmlns="http://schemas.openxmlformats.org/spreadsheetml/2006/main" count="157" uniqueCount="23">
  <si>
    <t>Risk ID #</t>
  </si>
  <si>
    <t>Probability occurrence</t>
  </si>
  <si>
    <t>Conditional impact parameters</t>
  </si>
  <si>
    <t>Stdev Most_Likely</t>
  </si>
  <si>
    <t>Maximum</t>
  </si>
  <si>
    <t>Mean      Min</t>
  </si>
  <si>
    <t>Distribution type</t>
  </si>
  <si>
    <t>Normal</t>
  </si>
  <si>
    <t>Lognorm</t>
  </si>
  <si>
    <t>PERT</t>
  </si>
  <si>
    <t>Gamma</t>
  </si>
  <si>
    <t>Triang</t>
  </si>
  <si>
    <t>Mean</t>
  </si>
  <si>
    <t>Variance</t>
  </si>
  <si>
    <t>Conditional impact</t>
  </si>
  <si>
    <t>Risk impact</t>
  </si>
  <si>
    <t>Total risk impact</t>
  </si>
  <si>
    <t>CLT approximation:</t>
  </si>
  <si>
    <t>CLT calculation</t>
  </si>
  <si>
    <t>Distribution list</t>
  </si>
  <si>
    <r>
      <t>Technique:</t>
    </r>
    <r>
      <rPr>
        <sz val="11"/>
        <rFont val="Times New Roman"/>
        <family val="1"/>
      </rPr>
      <t xml:space="preserve"> This example illustrates the use of a Central Limit Theorem in estimating approximate ranges of the total risk impact.</t>
    </r>
  </si>
  <si>
    <t>CLT risk portfolio approximation</t>
  </si>
  <si>
    <t>modeled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</si>
</sst>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.0%#&quot; percentile&quot;#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i/>
      <sz val="10"/>
      <color indexed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/>
      <diagonal/>
    </border>
    <border>
      <left/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/>
      <right style="thin">
        <color indexed="63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/>
      <right style="thin">
        <color indexed="63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23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8" fillId="0" borderId="0" xfId="0" applyFont="1" applyProtection="1">
      <protection locked="0"/>
    </xf>
    <xf numFmtId="0" fontId="5" fillId="0" borderId="9" xfId="0" applyFont="1" applyBorder="1"/>
    <xf numFmtId="0" fontId="5" fillId="0" borderId="10" xfId="0" applyFont="1" applyBorder="1"/>
    <xf numFmtId="0" fontId="3" fillId="2" borderId="11" xfId="0" applyFont="1" applyFill="1" applyBorder="1" applyAlignment="1">
      <alignment vertical="distributed"/>
    </xf>
    <xf numFmtId="0" fontId="3" fillId="2" borderId="3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9" xfId="0" applyFont="1" applyBorder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0" xfId="0" applyNumberFormat="1"/>
    <xf numFmtId="0" fontId="5" fillId="0" borderId="38" xfId="0" applyFont="1" applyBorder="1"/>
    <xf numFmtId="0" fontId="5" fillId="0" borderId="39" xfId="0" applyFont="1" applyBorder="1"/>
    <xf numFmtId="164" fontId="0" fillId="0" borderId="40" xfId="0" applyNumberFormat="1" applyBorder="1"/>
    <xf numFmtId="164" fontId="0" fillId="0" borderId="37" xfId="0" applyNumberFormat="1" applyBorder="1"/>
    <xf numFmtId="164" fontId="0" fillId="0" borderId="35" xfId="0" applyNumberFormat="1" applyBorder="1"/>
    <xf numFmtId="0" fontId="9" fillId="3" borderId="41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/>
    </xf>
    <xf numFmtId="0" fontId="9" fillId="3" borderId="26" xfId="0" applyFont="1" applyFill="1" applyBorder="1" applyAlignment="1">
      <alignment horizontal="left" vertical="center" wrapText="1"/>
    </xf>
    <xf numFmtId="0" fontId="9" fillId="3" borderId="40" xfId="0" applyFont="1" applyFill="1" applyBorder="1" applyAlignment="1">
      <alignment horizontal="left" vertical="center" wrapText="1"/>
    </xf>
    <xf numFmtId="0" fontId="9" fillId="3" borderId="35" xfId="0" applyFont="1" applyFill="1" applyBorder="1" applyAlignment="1">
      <alignment horizontal="left" vertical="center" wrapText="1"/>
    </xf>
    <xf numFmtId="0" fontId="9" fillId="3" borderId="37" xfId="0" applyFont="1" applyFill="1" applyBorder="1" applyAlignment="1">
      <alignment horizontal="left" vertical="center" wrapText="1"/>
    </xf>
    <xf numFmtId="0" fontId="11" fillId="0" borderId="42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3" fillId="4" borderId="44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/>
    </xf>
    <xf numFmtId="0" fontId="3" fillId="4" borderId="46" xfId="0" applyFont="1" applyFill="1" applyBorder="1" applyAlignment="1">
      <alignment horizontal="center"/>
    </xf>
    <xf numFmtId="0" fontId="3" fillId="4" borderId="47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596900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78A47-E7C8-493B-B507-50E0C0661B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25844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44"/>
  <sheetViews>
    <sheetView showGridLines="0" tabSelected="1" workbookViewId="0"/>
  </sheetViews>
  <sheetFormatPr defaultRowHeight="12.5" x14ac:dyDescent="0.25"/>
  <cols>
    <col min="1" max="1" width="2.453125" customWidth="1"/>
    <col min="3" max="3" width="19.7265625" bestFit="1" customWidth="1"/>
    <col min="4" max="4" width="10.26953125" customWidth="1"/>
    <col min="6" max="6" width="10.7265625" customWidth="1"/>
    <col min="7" max="7" width="14.7265625" bestFit="1" customWidth="1"/>
    <col min="8" max="8" width="9.26953125" customWidth="1"/>
    <col min="12" max="12" width="14.7265625" bestFit="1" customWidth="1"/>
    <col min="14" max="14" width="6.81640625" customWidth="1"/>
    <col min="15" max="15" width="14.1796875" customWidth="1"/>
    <col min="16" max="16" width="14.54296875" bestFit="1" customWidth="1"/>
  </cols>
  <sheetData>
    <row r="1" spans="2:15" s="16" customFormat="1" ht="92.25" customHeight="1" x14ac:dyDescent="0.25">
      <c r="H1" s="17"/>
      <c r="I1" s="18"/>
      <c r="J1" s="18"/>
    </row>
    <row r="2" spans="2:15" s="16" customFormat="1" ht="21" customHeight="1" x14ac:dyDescent="0.4">
      <c r="G2" s="19" t="s">
        <v>21</v>
      </c>
      <c r="H2" s="17"/>
      <c r="I2" s="18"/>
      <c r="J2" s="18"/>
    </row>
    <row r="3" spans="2:15" s="16" customFormat="1" ht="15.75" customHeight="1" thickBot="1" x14ac:dyDescent="0.4">
      <c r="D3" s="20"/>
      <c r="G3" s="21"/>
      <c r="H3" s="17"/>
      <c r="I3" s="18"/>
      <c r="J3" s="18"/>
    </row>
    <row r="4" spans="2:15" s="16" customFormat="1" ht="12.75" customHeight="1" x14ac:dyDescent="0.25">
      <c r="B4" s="67" t="s">
        <v>20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</row>
    <row r="5" spans="2:15" s="16" customFormat="1" ht="12.75" customHeight="1" thickBot="1" x14ac:dyDescent="0.3">
      <c r="B5" s="70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2"/>
    </row>
    <row r="6" spans="2:15" ht="13" thickBot="1" x14ac:dyDescent="0.3"/>
    <row r="7" spans="2:15" ht="13" x14ac:dyDescent="0.3">
      <c r="C7" s="73" t="s">
        <v>16</v>
      </c>
      <c r="D7" s="74"/>
      <c r="E7" s="62" t="e">
        <f ca="1">_xll.RiskOutput() + SUM(I13:I144)</f>
        <v>#NAME?</v>
      </c>
      <c r="G7" s="73" t="s">
        <v>17</v>
      </c>
      <c r="H7" s="75"/>
      <c r="I7" s="22" t="e">
        <f ca="1">_xll.RiskOutput() + _xll.RiskNormal(SUM(L13:L144),SQRT(SUM(M13:M144)))</f>
        <v>#NAME?</v>
      </c>
    </row>
    <row r="8" spans="2:15" ht="13" thickBot="1" x14ac:dyDescent="0.3">
      <c r="C8" s="64">
        <v>0.9</v>
      </c>
      <c r="D8" s="65"/>
      <c r="E8" s="63" t="e">
        <f ca="1">_xll.RiskPercentile(E7,C8)</f>
        <v>#NAME?</v>
      </c>
      <c r="G8" s="64">
        <f>C8</f>
        <v>0.9</v>
      </c>
      <c r="H8" s="66"/>
      <c r="I8" s="23">
        <f>NORMINV(G8,SUM(L13:L144),SQRT(SUM(M13:M144)))</f>
        <v>256.36772105873018</v>
      </c>
      <c r="J8" t="e">
        <f ca="1">_xll.RiskTheoPercentile(I7,0.9)</f>
        <v>#NAME?</v>
      </c>
      <c r="L8" s="61"/>
    </row>
    <row r="10" spans="2:15" ht="13" x14ac:dyDescent="0.3">
      <c r="J10" s="76" t="s">
        <v>18</v>
      </c>
      <c r="K10" s="77"/>
      <c r="L10" s="77"/>
      <c r="M10" s="78"/>
    </row>
    <row r="11" spans="2:15" ht="13" x14ac:dyDescent="0.3">
      <c r="D11" s="79" t="s">
        <v>2</v>
      </c>
      <c r="E11" s="80"/>
      <c r="F11" s="80"/>
      <c r="G11" s="80"/>
      <c r="H11" s="81"/>
      <c r="J11" s="76" t="s">
        <v>14</v>
      </c>
      <c r="K11" s="77"/>
      <c r="L11" s="76" t="s">
        <v>15</v>
      </c>
      <c r="M11" s="78"/>
    </row>
    <row r="12" spans="2:15" s="1" customFormat="1" ht="26.5" thickBot="1" x14ac:dyDescent="0.35">
      <c r="B12" s="25" t="s">
        <v>0</v>
      </c>
      <c r="C12" s="26" t="s">
        <v>1</v>
      </c>
      <c r="D12" s="27" t="s">
        <v>6</v>
      </c>
      <c r="E12" s="28" t="s">
        <v>5</v>
      </c>
      <c r="F12" s="29" t="s">
        <v>3</v>
      </c>
      <c r="G12" s="30" t="s">
        <v>4</v>
      </c>
      <c r="H12" s="31" t="s">
        <v>10</v>
      </c>
      <c r="I12" s="32" t="s">
        <v>22</v>
      </c>
      <c r="J12" s="28" t="s">
        <v>12</v>
      </c>
      <c r="K12" s="33" t="s">
        <v>13</v>
      </c>
      <c r="L12" s="34" t="s">
        <v>12</v>
      </c>
      <c r="M12" s="30" t="s">
        <v>13</v>
      </c>
      <c r="O12" s="24" t="s">
        <v>19</v>
      </c>
    </row>
    <row r="13" spans="2:15" x14ac:dyDescent="0.25">
      <c r="B13" s="35">
        <v>1</v>
      </c>
      <c r="C13" s="36">
        <v>0.05</v>
      </c>
      <c r="D13" s="37" t="s">
        <v>8</v>
      </c>
      <c r="E13" s="38">
        <v>12</v>
      </c>
      <c r="F13" s="39">
        <v>5</v>
      </c>
      <c r="G13" s="40"/>
      <c r="H13" s="41"/>
      <c r="I13" s="42" t="e">
        <f ca="1">IF(D13="Lognorm",_xll.RiskLognorm(E13,F13),IF(D13="Normal",_xll.RiskNormal(E13,F13),IF(D13="PERT",_xll.RiskPert(E13,F13,G13),IF(D13="Triang",_xll.RiskTriang(E13,F13,G13),"Incorrect distribution"))))*_xll.RiskBinomial(1,C13)</f>
        <v>#NAME?</v>
      </c>
      <c r="J13" s="43">
        <f>IF(D13="Lognorm",E13,IF(D13="Normal",E13,IF(D13="PERT",(E13+4*F13+G13)/6,IF(D13="Triang",(E13+F13+G13)/3,""))))</f>
        <v>12</v>
      </c>
      <c r="K13" s="44">
        <f>IF(D13="Lognorm",F13^2,IF(D13="Normal",F13^2,IF(D13="PERT",(J13-E13)*(G13-J13)/7,IF(D13="Triang",(E13^2+F13^2+G13^2-E13*F13-F13*G13-E13*G13)/18,""))))</f>
        <v>25</v>
      </c>
      <c r="L13" s="45">
        <f>C13*J13</f>
        <v>0.60000000000000009</v>
      </c>
      <c r="M13" s="46">
        <f>C13*K13+(1-C13)*C13*J13^2</f>
        <v>8.09</v>
      </c>
      <c r="N13" s="2"/>
      <c r="O13" s="8" t="s">
        <v>8</v>
      </c>
    </row>
    <row r="14" spans="2:15" x14ac:dyDescent="0.25">
      <c r="B14" s="47">
        <v>2</v>
      </c>
      <c r="C14" s="4">
        <v>0.01</v>
      </c>
      <c r="D14" s="5" t="s">
        <v>9</v>
      </c>
      <c r="E14" s="13">
        <v>3</v>
      </c>
      <c r="F14" s="14">
        <v>8</v>
      </c>
      <c r="G14" s="12">
        <v>14</v>
      </c>
      <c r="H14" s="6"/>
      <c r="I14" s="3" t="e">
        <f ca="1">IF(D14="Lognorm",_xll.RiskLognorm(E14,F14),IF(D14="Normal",_xll.RiskNormal(E14,F14),IF(D14="PERT",_xll.RiskPert(E14,F14,G14),IF(D14="Triang",_xll.RiskTriang(E14,F14,G14),"Incorrect distribution"))))*_xll.RiskBinomial(1,C14)</f>
        <v>#NAME?</v>
      </c>
      <c r="J14" s="15">
        <f t="shared" ref="J14:J77" si="0">IF(D14="Lognorm",E14,IF(D14="Normal",E14,IF(D14="PERT",(E14+4*F14+G14)/6,IF(D14="Triang",(E14+F14+G14)/3,""))))</f>
        <v>8.1666666666666661</v>
      </c>
      <c r="K14" s="7">
        <f t="shared" ref="K14:K77" si="1">IF(D14="Lognorm",F14^2,IF(D14="Normal",F14^2,IF(D14="PERT",(J14-E14)*(G14-J14)/7,IF(D14="Triang",(E14^2+F14^2+G14^2-E14*F14-F14*G14-E14*G14)/18,""))))</f>
        <v>4.3055555555555554</v>
      </c>
      <c r="L14" s="11">
        <f t="shared" ref="L14:L77" si="2">C14*J14</f>
        <v>8.1666666666666665E-2</v>
      </c>
      <c r="M14" s="48">
        <f t="shared" ref="M14:M77" si="3">C14*K14+(1-C14)*C14*J14^2</f>
        <v>0.70333055555555546</v>
      </c>
      <c r="N14" s="2"/>
      <c r="O14" s="9" t="s">
        <v>7</v>
      </c>
    </row>
    <row r="15" spans="2:15" x14ac:dyDescent="0.25">
      <c r="B15" s="47">
        <v>3</v>
      </c>
      <c r="C15" s="4">
        <v>0.01</v>
      </c>
      <c r="D15" s="5" t="s">
        <v>9</v>
      </c>
      <c r="E15" s="13">
        <v>2</v>
      </c>
      <c r="F15" s="14">
        <v>3</v>
      </c>
      <c r="G15" s="12">
        <v>11</v>
      </c>
      <c r="H15" s="6"/>
      <c r="I15" s="3" t="e">
        <f ca="1">IF(D15="Lognorm",_xll.RiskLognorm(E15,F15),IF(D15="Normal",_xll.RiskNormal(E15,F15),IF(D15="PERT",_xll.RiskPert(E15,F15,G15),IF(D15="Triang",_xll.RiskTriang(E15,F15,G15),"Incorrect distribution"))))*_xll.RiskBinomial(1,C15)</f>
        <v>#NAME?</v>
      </c>
      <c r="J15" s="15">
        <f t="shared" si="0"/>
        <v>4.166666666666667</v>
      </c>
      <c r="K15" s="7">
        <f t="shared" si="1"/>
        <v>2.1150793650793651</v>
      </c>
      <c r="L15" s="11">
        <f t="shared" si="2"/>
        <v>4.1666666666666671E-2</v>
      </c>
      <c r="M15" s="48">
        <f t="shared" si="3"/>
        <v>0.1930257936507937</v>
      </c>
      <c r="N15" s="2"/>
      <c r="O15" s="9" t="s">
        <v>9</v>
      </c>
    </row>
    <row r="16" spans="2:15" x14ac:dyDescent="0.25">
      <c r="B16" s="47">
        <v>4</v>
      </c>
      <c r="C16" s="4">
        <v>0.3</v>
      </c>
      <c r="D16" s="5" t="s">
        <v>9</v>
      </c>
      <c r="E16" s="13">
        <v>4</v>
      </c>
      <c r="F16" s="14">
        <v>10</v>
      </c>
      <c r="G16" s="12">
        <v>41</v>
      </c>
      <c r="H16" s="6"/>
      <c r="I16" s="3" t="e">
        <f ca="1">IF(D16="Lognorm",_xll.RiskLognorm(E16,F16),IF(D16="Normal",_xll.RiskNormal(E16,F16),IF(D16="PERT",_xll.RiskPert(E16,F16,G16),IF(D16="Triang",_xll.RiskTriang(E16,F16,G16),"Incorrect distribution"))))*_xll.RiskBinomial(1,C16)</f>
        <v>#NAME?</v>
      </c>
      <c r="J16" s="15">
        <f t="shared" si="0"/>
        <v>14.166666666666666</v>
      </c>
      <c r="K16" s="7">
        <f t="shared" si="1"/>
        <v>38.972222222222221</v>
      </c>
      <c r="L16" s="11">
        <f t="shared" si="2"/>
        <v>4.25</v>
      </c>
      <c r="M16" s="48">
        <f t="shared" si="3"/>
        <v>53.837499999999991</v>
      </c>
      <c r="N16" s="2"/>
      <c r="O16" s="10" t="s">
        <v>11</v>
      </c>
    </row>
    <row r="17" spans="2:14" x14ac:dyDescent="0.25">
      <c r="B17" s="47">
        <v>5</v>
      </c>
      <c r="C17" s="4">
        <v>0.5</v>
      </c>
      <c r="D17" s="5" t="s">
        <v>9</v>
      </c>
      <c r="E17" s="13">
        <v>4</v>
      </c>
      <c r="F17" s="14">
        <v>7</v>
      </c>
      <c r="G17" s="12">
        <v>11</v>
      </c>
      <c r="H17" s="6"/>
      <c r="I17" s="3" t="e">
        <f ca="1">IF(D17="Lognorm",_xll.RiskLognorm(E17,F17),IF(D17="Normal",_xll.RiskNormal(E17,F17),IF(D17="PERT",_xll.RiskPert(E17,F17,G17),IF(D17="Triang",_xll.RiskTriang(E17,F17,G17),"Incorrect distribution"))))*_xll.RiskBinomial(1,C17)</f>
        <v>#NAME?</v>
      </c>
      <c r="J17" s="15">
        <f t="shared" si="0"/>
        <v>7.166666666666667</v>
      </c>
      <c r="K17" s="7">
        <f t="shared" si="1"/>
        <v>1.7341269841269842</v>
      </c>
      <c r="L17" s="11">
        <f t="shared" si="2"/>
        <v>3.5833333333333335</v>
      </c>
      <c r="M17" s="48">
        <f t="shared" si="3"/>
        <v>13.707341269841271</v>
      </c>
      <c r="N17" s="2"/>
    </row>
    <row r="18" spans="2:14" x14ac:dyDescent="0.25">
      <c r="B18" s="47">
        <v>6</v>
      </c>
      <c r="C18" s="4">
        <v>0.2</v>
      </c>
      <c r="D18" s="5" t="s">
        <v>11</v>
      </c>
      <c r="E18" s="13">
        <v>4</v>
      </c>
      <c r="F18" s="14">
        <v>5</v>
      </c>
      <c r="G18" s="12">
        <v>8</v>
      </c>
      <c r="H18" s="6"/>
      <c r="I18" s="3" t="e">
        <f ca="1">IF(D18="Lognorm",_xll.RiskLognorm(E18,F18),IF(D18="Normal",_xll.RiskNormal(E18,F18),IF(D18="PERT",_xll.RiskPert(E18,F18,G18),IF(D18="Triang",_xll.RiskTriang(E18,F18,G18),"Incorrect distribution"))))*_xll.RiskBinomial(1,C18)</f>
        <v>#NAME?</v>
      </c>
      <c r="J18" s="15">
        <f t="shared" si="0"/>
        <v>5.666666666666667</v>
      </c>
      <c r="K18" s="7">
        <f t="shared" si="1"/>
        <v>0.72222222222222221</v>
      </c>
      <c r="L18" s="11">
        <f t="shared" si="2"/>
        <v>1.1333333333333335</v>
      </c>
      <c r="M18" s="48">
        <f t="shared" si="3"/>
        <v>5.2822222222222237</v>
      </c>
      <c r="N18" s="2"/>
    </row>
    <row r="19" spans="2:14" x14ac:dyDescent="0.25">
      <c r="B19" s="47">
        <v>7</v>
      </c>
      <c r="C19" s="4">
        <v>0.1</v>
      </c>
      <c r="D19" s="5" t="s">
        <v>9</v>
      </c>
      <c r="E19" s="13">
        <v>0</v>
      </c>
      <c r="F19" s="14">
        <v>1</v>
      </c>
      <c r="G19" s="12">
        <v>3</v>
      </c>
      <c r="H19" s="6"/>
      <c r="I19" s="3" t="e">
        <f ca="1">IF(D19="Lognorm",_xll.RiskLognorm(E19,F19),IF(D19="Normal",_xll.RiskNormal(E19,F19),IF(D19="PERT",_xll.RiskPert(E19,F19,G19),IF(D19="Triang",_xll.RiskTriang(E19,F19,G19),"Incorrect distribution"))))*_xll.RiskBinomial(1,C19)</f>
        <v>#NAME?</v>
      </c>
      <c r="J19" s="15">
        <f t="shared" si="0"/>
        <v>1.1666666666666667</v>
      </c>
      <c r="K19" s="7">
        <f t="shared" si="1"/>
        <v>0.30555555555555552</v>
      </c>
      <c r="L19" s="11">
        <f t="shared" si="2"/>
        <v>0.11666666666666668</v>
      </c>
      <c r="M19" s="48">
        <f t="shared" si="3"/>
        <v>0.15305555555555558</v>
      </c>
      <c r="N19" s="2"/>
    </row>
    <row r="20" spans="2:14" x14ac:dyDescent="0.25">
      <c r="B20" s="47">
        <v>8</v>
      </c>
      <c r="C20" s="4">
        <v>0.05</v>
      </c>
      <c r="D20" s="5" t="s">
        <v>9</v>
      </c>
      <c r="E20" s="13">
        <v>0</v>
      </c>
      <c r="F20" s="14">
        <v>1</v>
      </c>
      <c r="G20" s="12">
        <v>8</v>
      </c>
      <c r="H20" s="6"/>
      <c r="I20" s="3" t="e">
        <f ca="1">IF(D20="Lognorm",_xll.RiskLognorm(E20,F20),IF(D20="Normal",_xll.RiskNormal(E20,F20),IF(D20="PERT",_xll.RiskPert(E20,F20,G20),IF(D20="Triang",_xll.RiskTriang(E20,F20,G20),"Incorrect distribution"))))*_xll.RiskBinomial(1,C20)</f>
        <v>#NAME?</v>
      </c>
      <c r="J20" s="15">
        <f t="shared" si="0"/>
        <v>2</v>
      </c>
      <c r="K20" s="7">
        <f t="shared" si="1"/>
        <v>1.7142857142857142</v>
      </c>
      <c r="L20" s="11">
        <f t="shared" si="2"/>
        <v>0.1</v>
      </c>
      <c r="M20" s="48">
        <f t="shared" si="3"/>
        <v>0.27571428571428569</v>
      </c>
      <c r="N20" s="2"/>
    </row>
    <row r="21" spans="2:14" x14ac:dyDescent="0.25">
      <c r="B21" s="47">
        <v>9</v>
      </c>
      <c r="C21" s="4">
        <v>0.1</v>
      </c>
      <c r="D21" s="5" t="s">
        <v>9</v>
      </c>
      <c r="E21" s="13">
        <v>2</v>
      </c>
      <c r="F21" s="14">
        <v>4</v>
      </c>
      <c r="G21" s="12">
        <v>20</v>
      </c>
      <c r="H21" s="6"/>
      <c r="I21" s="3" t="e">
        <f ca="1">IF(D21="Lognorm",_xll.RiskLognorm(E21,F21),IF(D21="Normal",_xll.RiskNormal(E21,F21),IF(D21="PERT",_xll.RiskPert(E21,F21,G21),IF(D21="Triang",_xll.RiskTriang(E21,F21,G21),"Incorrect distribution"))))*_xll.RiskBinomial(1,C21)</f>
        <v>#NAME?</v>
      </c>
      <c r="J21" s="15">
        <f t="shared" si="0"/>
        <v>6.333333333333333</v>
      </c>
      <c r="K21" s="7">
        <f t="shared" si="1"/>
        <v>8.4603174603174605</v>
      </c>
      <c r="L21" s="11">
        <f t="shared" si="2"/>
        <v>0.6333333333333333</v>
      </c>
      <c r="M21" s="48">
        <f t="shared" si="3"/>
        <v>4.456031746031746</v>
      </c>
      <c r="N21" s="2"/>
    </row>
    <row r="22" spans="2:14" x14ac:dyDescent="0.25">
      <c r="B22" s="47">
        <v>10</v>
      </c>
      <c r="C22" s="4">
        <v>0.01</v>
      </c>
      <c r="D22" s="5" t="s">
        <v>11</v>
      </c>
      <c r="E22" s="13">
        <v>1</v>
      </c>
      <c r="F22" s="14">
        <v>3</v>
      </c>
      <c r="G22" s="12">
        <v>14</v>
      </c>
      <c r="H22" s="6"/>
      <c r="I22" s="3" t="e">
        <f ca="1">IF(D22="Lognorm",_xll.RiskLognorm(E22,F22),IF(D22="Normal",_xll.RiskNormal(E22,F22),IF(D22="PERT",_xll.RiskPert(E22,F22,G22),IF(D22="Triang",_xll.RiskTriang(E22,F22,G22),"Incorrect distribution"))))*_xll.RiskBinomial(1,C22)</f>
        <v>#NAME?</v>
      </c>
      <c r="J22" s="15">
        <f t="shared" si="0"/>
        <v>6</v>
      </c>
      <c r="K22" s="7">
        <f t="shared" si="1"/>
        <v>8.1666666666666661</v>
      </c>
      <c r="L22" s="11">
        <f t="shared" si="2"/>
        <v>0.06</v>
      </c>
      <c r="M22" s="48">
        <f t="shared" si="3"/>
        <v>0.43806666666666672</v>
      </c>
      <c r="N22" s="2"/>
    </row>
    <row r="23" spans="2:14" x14ac:dyDescent="0.25">
      <c r="B23" s="47">
        <v>11</v>
      </c>
      <c r="C23" s="4">
        <v>0.05</v>
      </c>
      <c r="D23" s="5" t="s">
        <v>9</v>
      </c>
      <c r="E23" s="13">
        <v>3</v>
      </c>
      <c r="F23" s="14">
        <v>9</v>
      </c>
      <c r="G23" s="12">
        <v>35</v>
      </c>
      <c r="H23" s="6"/>
      <c r="I23" s="3" t="e">
        <f ca="1">IF(D23="Lognorm",_xll.RiskLognorm(E23,F23),IF(D23="Normal",_xll.RiskNormal(E23,F23),IF(D23="PERT",_xll.RiskPert(E23,F23,G23),IF(D23="Triang",_xll.RiskTriang(E23,F23,G23),"Incorrect distribution"))))*_xll.RiskBinomial(1,C23)</f>
        <v>#NAME?</v>
      </c>
      <c r="J23" s="15">
        <f t="shared" si="0"/>
        <v>12.333333333333334</v>
      </c>
      <c r="K23" s="7">
        <f t="shared" si="1"/>
        <v>30.222222222222221</v>
      </c>
      <c r="L23" s="11">
        <f t="shared" si="2"/>
        <v>0.6166666666666667</v>
      </c>
      <c r="M23" s="48">
        <f t="shared" si="3"/>
        <v>8.7363888888888894</v>
      </c>
      <c r="N23" s="2"/>
    </row>
    <row r="24" spans="2:14" x14ac:dyDescent="0.25">
      <c r="B24" s="47">
        <v>12</v>
      </c>
      <c r="C24" s="4">
        <v>0.05</v>
      </c>
      <c r="D24" s="5" t="s">
        <v>11</v>
      </c>
      <c r="E24" s="13">
        <v>3</v>
      </c>
      <c r="F24" s="14">
        <v>7</v>
      </c>
      <c r="G24" s="12">
        <v>40</v>
      </c>
      <c r="H24" s="6"/>
      <c r="I24" s="3" t="e">
        <f ca="1">IF(D24="Lognorm",_xll.RiskLognorm(E24,F24),IF(D24="Normal",_xll.RiskNormal(E24,F24),IF(D24="PERT",_xll.RiskPert(E24,F24,G24),IF(D24="Triang",_xll.RiskTriang(E24,F24,G24),"Incorrect distribution"))))*_xll.RiskBinomial(1,C24)</f>
        <v>#NAME?</v>
      </c>
      <c r="J24" s="15">
        <f t="shared" si="0"/>
        <v>16.666666666666668</v>
      </c>
      <c r="K24" s="7">
        <f t="shared" si="1"/>
        <v>68.722222222222229</v>
      </c>
      <c r="L24" s="11">
        <f t="shared" si="2"/>
        <v>0.83333333333333348</v>
      </c>
      <c r="M24" s="48">
        <f t="shared" si="3"/>
        <v>16.63055555555556</v>
      </c>
      <c r="N24" s="2"/>
    </row>
    <row r="25" spans="2:14" x14ac:dyDescent="0.25">
      <c r="B25" s="47">
        <v>13</v>
      </c>
      <c r="C25" s="4">
        <v>0.05</v>
      </c>
      <c r="D25" s="5" t="s">
        <v>11</v>
      </c>
      <c r="E25" s="13">
        <v>4</v>
      </c>
      <c r="F25" s="14">
        <v>14</v>
      </c>
      <c r="G25" s="12">
        <v>82</v>
      </c>
      <c r="H25" s="6"/>
      <c r="I25" s="3" t="e">
        <f ca="1">IF(D25="Lognorm",_xll.RiskLognorm(E25,F25),IF(D25="Normal",_xll.RiskNormal(E25,F25),IF(D25="PERT",_xll.RiskPert(E25,F25,G25),IF(D25="Triang",_xll.RiskTriang(E25,F25,G25),"Incorrect distribution"))))*_xll.RiskBinomial(1,C25)</f>
        <v>#NAME?</v>
      </c>
      <c r="J25" s="15">
        <f t="shared" si="0"/>
        <v>33.333333333333336</v>
      </c>
      <c r="K25" s="7">
        <f t="shared" si="1"/>
        <v>300.22222222222223</v>
      </c>
      <c r="L25" s="11">
        <f t="shared" si="2"/>
        <v>1.666666666666667</v>
      </c>
      <c r="M25" s="48">
        <f t="shared" si="3"/>
        <v>67.788888888888891</v>
      </c>
      <c r="N25" s="2"/>
    </row>
    <row r="26" spans="2:14" x14ac:dyDescent="0.25">
      <c r="B26" s="47">
        <v>14</v>
      </c>
      <c r="C26" s="4">
        <v>0.5</v>
      </c>
      <c r="D26" s="5" t="s">
        <v>9</v>
      </c>
      <c r="E26" s="13">
        <v>3</v>
      </c>
      <c r="F26" s="14">
        <v>6</v>
      </c>
      <c r="G26" s="12">
        <v>6</v>
      </c>
      <c r="H26" s="6"/>
      <c r="I26" s="3" t="e">
        <f ca="1">IF(D26="Lognorm",_xll.RiskLognorm(E26,F26),IF(D26="Normal",_xll.RiskNormal(E26,F26),IF(D26="PERT",_xll.RiskPert(E26,F26,G26),IF(D26="Triang",_xll.RiskTriang(E26,F26,G26),"Incorrect distribution"))))*_xll.RiskBinomial(1,C26)</f>
        <v>#NAME?</v>
      </c>
      <c r="J26" s="15">
        <f t="shared" si="0"/>
        <v>5.5</v>
      </c>
      <c r="K26" s="7">
        <f t="shared" si="1"/>
        <v>0.17857142857142858</v>
      </c>
      <c r="L26" s="11">
        <f t="shared" si="2"/>
        <v>2.75</v>
      </c>
      <c r="M26" s="48">
        <f t="shared" si="3"/>
        <v>7.6517857142857144</v>
      </c>
      <c r="N26" s="2"/>
    </row>
    <row r="27" spans="2:14" x14ac:dyDescent="0.25">
      <c r="B27" s="47">
        <v>15</v>
      </c>
      <c r="C27" s="4">
        <v>0.01</v>
      </c>
      <c r="D27" s="5" t="s">
        <v>9</v>
      </c>
      <c r="E27" s="13">
        <v>1</v>
      </c>
      <c r="F27" s="14">
        <v>2</v>
      </c>
      <c r="G27" s="12">
        <v>9</v>
      </c>
      <c r="H27" s="6"/>
      <c r="I27" s="3" t="e">
        <f ca="1">IF(D27="Lognorm",_xll.RiskLognorm(E27,F27),IF(D27="Normal",_xll.RiskNormal(E27,F27),IF(D27="PERT",_xll.RiskPert(E27,F27,G27),IF(D27="Triang",_xll.RiskTriang(E27,F27,G27),"Incorrect distribution"))))*_xll.RiskBinomial(1,C27)</f>
        <v>#NAME?</v>
      </c>
      <c r="J27" s="15">
        <f t="shared" si="0"/>
        <v>3</v>
      </c>
      <c r="K27" s="7">
        <f t="shared" si="1"/>
        <v>1.7142857142857142</v>
      </c>
      <c r="L27" s="11">
        <f t="shared" si="2"/>
        <v>0.03</v>
      </c>
      <c r="M27" s="48">
        <f t="shared" si="3"/>
        <v>0.10624285714285715</v>
      </c>
      <c r="N27" s="2"/>
    </row>
    <row r="28" spans="2:14" x14ac:dyDescent="0.25">
      <c r="B28" s="47">
        <v>16</v>
      </c>
      <c r="C28" s="4">
        <v>0.3</v>
      </c>
      <c r="D28" s="5" t="s">
        <v>9</v>
      </c>
      <c r="E28" s="13">
        <v>4</v>
      </c>
      <c r="F28" s="14">
        <v>7</v>
      </c>
      <c r="G28" s="12">
        <v>21</v>
      </c>
      <c r="H28" s="6"/>
      <c r="I28" s="3" t="e">
        <f ca="1">IF(D28="Lognorm",_xll.RiskLognorm(E28,F28),IF(D28="Normal",_xll.RiskNormal(E28,F28),IF(D28="PERT",_xll.RiskPert(E28,F28,G28),IF(D28="Triang",_xll.RiskTriang(E28,F28,G28),"Incorrect distribution"))))*_xll.RiskBinomial(1,C28)</f>
        <v>#NAME?</v>
      </c>
      <c r="J28" s="15">
        <f t="shared" si="0"/>
        <v>8.8333333333333339</v>
      </c>
      <c r="K28" s="7">
        <f t="shared" si="1"/>
        <v>8.4007936507936503</v>
      </c>
      <c r="L28" s="11">
        <f t="shared" si="2"/>
        <v>2.65</v>
      </c>
      <c r="M28" s="48">
        <f t="shared" si="3"/>
        <v>18.90607142857143</v>
      </c>
      <c r="N28" s="2"/>
    </row>
    <row r="29" spans="2:14" x14ac:dyDescent="0.25">
      <c r="B29" s="47">
        <v>17</v>
      </c>
      <c r="C29" s="4">
        <v>0.05</v>
      </c>
      <c r="D29" s="5" t="s">
        <v>11</v>
      </c>
      <c r="E29" s="13">
        <v>0</v>
      </c>
      <c r="F29" s="14">
        <v>1</v>
      </c>
      <c r="G29" s="12">
        <v>4</v>
      </c>
      <c r="H29" s="6"/>
      <c r="I29" s="3" t="e">
        <f ca="1">IF(D29="Lognorm",_xll.RiskLognorm(E29,F29),IF(D29="Normal",_xll.RiskNormal(E29,F29),IF(D29="PERT",_xll.RiskPert(E29,F29,G29),IF(D29="Triang",_xll.RiskTriang(E29,F29,G29),"Incorrect distribution"))))*_xll.RiskBinomial(1,C29)</f>
        <v>#NAME?</v>
      </c>
      <c r="J29" s="15">
        <f t="shared" si="0"/>
        <v>1.6666666666666667</v>
      </c>
      <c r="K29" s="7">
        <f t="shared" si="1"/>
        <v>0.72222222222222221</v>
      </c>
      <c r="L29" s="11">
        <f t="shared" si="2"/>
        <v>8.3333333333333343E-2</v>
      </c>
      <c r="M29" s="48">
        <f t="shared" si="3"/>
        <v>0.1680555555555556</v>
      </c>
      <c r="N29" s="2"/>
    </row>
    <row r="30" spans="2:14" x14ac:dyDescent="0.25">
      <c r="B30" s="47">
        <v>18</v>
      </c>
      <c r="C30" s="4">
        <v>1E-3</v>
      </c>
      <c r="D30" s="5" t="s">
        <v>9</v>
      </c>
      <c r="E30" s="13">
        <v>3</v>
      </c>
      <c r="F30" s="14">
        <v>12</v>
      </c>
      <c r="G30" s="12">
        <v>22</v>
      </c>
      <c r="H30" s="6"/>
      <c r="I30" s="3" t="e">
        <f ca="1">IF(D30="Lognorm",_xll.RiskLognorm(E30,F30),IF(D30="Normal",_xll.RiskNormal(E30,F30),IF(D30="PERT",_xll.RiskPert(E30,F30,G30),IF(D30="Triang",_xll.RiskTriang(E30,F30,G30),"Incorrect distribution"))))*_xll.RiskBinomial(1,C30)</f>
        <v>#NAME?</v>
      </c>
      <c r="J30" s="15">
        <f t="shared" si="0"/>
        <v>12.166666666666666</v>
      </c>
      <c r="K30" s="7">
        <f t="shared" si="1"/>
        <v>12.876984126984127</v>
      </c>
      <c r="L30" s="11">
        <f t="shared" si="2"/>
        <v>1.2166666666666666E-2</v>
      </c>
      <c r="M30" s="48">
        <f t="shared" si="3"/>
        <v>0.16075673412698413</v>
      </c>
      <c r="N30" s="2"/>
    </row>
    <row r="31" spans="2:14" x14ac:dyDescent="0.25">
      <c r="B31" s="47">
        <v>19</v>
      </c>
      <c r="C31" s="4">
        <v>0.2</v>
      </c>
      <c r="D31" s="5" t="s">
        <v>9</v>
      </c>
      <c r="E31" s="13">
        <v>1</v>
      </c>
      <c r="F31" s="14">
        <v>3</v>
      </c>
      <c r="G31" s="12">
        <v>3</v>
      </c>
      <c r="H31" s="6"/>
      <c r="I31" s="3" t="e">
        <f ca="1">IF(D31="Lognorm",_xll.RiskLognorm(E31,F31),IF(D31="Normal",_xll.RiskNormal(E31,F31),IF(D31="PERT",_xll.RiskPert(E31,F31,G31),IF(D31="Triang",_xll.RiskTriang(E31,F31,G31),"Incorrect distribution"))))*_xll.RiskBinomial(1,C31)</f>
        <v>#NAME?</v>
      </c>
      <c r="J31" s="15">
        <f t="shared" si="0"/>
        <v>2.6666666666666665</v>
      </c>
      <c r="K31" s="7">
        <f t="shared" si="1"/>
        <v>7.9365079365079402E-2</v>
      </c>
      <c r="L31" s="11">
        <f t="shared" si="2"/>
        <v>0.53333333333333333</v>
      </c>
      <c r="M31" s="48">
        <f t="shared" si="3"/>
        <v>1.1536507936507938</v>
      </c>
      <c r="N31" s="2"/>
    </row>
    <row r="32" spans="2:14" x14ac:dyDescent="0.25">
      <c r="B32" s="47">
        <v>20</v>
      </c>
      <c r="C32" s="4">
        <v>1E-3</v>
      </c>
      <c r="D32" s="5" t="s">
        <v>9</v>
      </c>
      <c r="E32" s="13">
        <v>0</v>
      </c>
      <c r="F32" s="14">
        <v>0</v>
      </c>
      <c r="G32" s="12">
        <v>7</v>
      </c>
      <c r="H32" s="6"/>
      <c r="I32" s="3" t="e">
        <f ca="1">IF(D32="Lognorm",_xll.RiskLognorm(E32,F32),IF(D32="Normal",_xll.RiskNormal(E32,F32),IF(D32="PERT",_xll.RiskPert(E32,F32,G32),IF(D32="Triang",_xll.RiskTriang(E32,F32,G32),"Incorrect distribution"))))*_xll.RiskBinomial(1,C32)</f>
        <v>#NAME?</v>
      </c>
      <c r="J32" s="15">
        <f t="shared" si="0"/>
        <v>1.1666666666666667</v>
      </c>
      <c r="K32" s="7">
        <f t="shared" si="1"/>
        <v>0.97222222222222221</v>
      </c>
      <c r="L32" s="11">
        <f t="shared" si="2"/>
        <v>1.1666666666666668E-3</v>
      </c>
      <c r="M32" s="48">
        <f t="shared" si="3"/>
        <v>2.3319722222222227E-3</v>
      </c>
      <c r="N32" s="2"/>
    </row>
    <row r="33" spans="2:14" x14ac:dyDescent="0.25">
      <c r="B33" s="47">
        <v>21</v>
      </c>
      <c r="C33" s="4">
        <v>0.05</v>
      </c>
      <c r="D33" s="5" t="s">
        <v>9</v>
      </c>
      <c r="E33" s="13">
        <v>4</v>
      </c>
      <c r="F33" s="14">
        <v>13</v>
      </c>
      <c r="G33" s="12">
        <v>68</v>
      </c>
      <c r="H33" s="6"/>
      <c r="I33" s="3" t="e">
        <f ca="1">IF(D33="Lognorm",_xll.RiskLognorm(E33,F33),IF(D33="Normal",_xll.RiskNormal(E33,F33),IF(D33="PERT",_xll.RiskPert(E33,F33,G33),IF(D33="Triang",_xll.RiskTriang(E33,F33,G33),"Incorrect distribution"))))*_xll.RiskBinomial(1,C33)</f>
        <v>#NAME?</v>
      </c>
      <c r="J33" s="15">
        <f t="shared" si="0"/>
        <v>20.666666666666668</v>
      </c>
      <c r="K33" s="7">
        <f t="shared" si="1"/>
        <v>112.6984126984127</v>
      </c>
      <c r="L33" s="11">
        <f t="shared" si="2"/>
        <v>1.0333333333333334</v>
      </c>
      <c r="M33" s="48">
        <f t="shared" si="3"/>
        <v>25.922698412698416</v>
      </c>
      <c r="N33" s="2"/>
    </row>
    <row r="34" spans="2:14" x14ac:dyDescent="0.25">
      <c r="B34" s="47">
        <v>22</v>
      </c>
      <c r="C34" s="4">
        <v>0.01</v>
      </c>
      <c r="D34" s="5" t="s">
        <v>7</v>
      </c>
      <c r="E34" s="13">
        <v>22</v>
      </c>
      <c r="F34" s="14">
        <v>7</v>
      </c>
      <c r="G34" s="12"/>
      <c r="H34" s="6"/>
      <c r="I34" s="3" t="e">
        <f ca="1">IF(D34="Lognorm",_xll.RiskLognorm(E34,F34),IF(D34="Normal",_xll.RiskNormal(E34,F34),IF(D34="PERT",_xll.RiskPert(E34,F34,G34),IF(D34="Triang",_xll.RiskTriang(E34,F34,G34),"Incorrect distribution"))))*_xll.RiskBinomial(1,C34)</f>
        <v>#NAME?</v>
      </c>
      <c r="J34" s="15">
        <f t="shared" si="0"/>
        <v>22</v>
      </c>
      <c r="K34" s="7">
        <f t="shared" si="1"/>
        <v>49</v>
      </c>
      <c r="L34" s="11">
        <f t="shared" si="2"/>
        <v>0.22</v>
      </c>
      <c r="M34" s="48">
        <f t="shared" si="3"/>
        <v>5.281600000000001</v>
      </c>
      <c r="N34" s="2"/>
    </row>
    <row r="35" spans="2:14" x14ac:dyDescent="0.25">
      <c r="B35" s="47">
        <v>23</v>
      </c>
      <c r="C35" s="4">
        <v>0.6</v>
      </c>
      <c r="D35" s="5" t="s">
        <v>9</v>
      </c>
      <c r="E35" s="13">
        <v>4</v>
      </c>
      <c r="F35" s="14">
        <v>14</v>
      </c>
      <c r="G35" s="12">
        <v>55</v>
      </c>
      <c r="H35" s="6"/>
      <c r="I35" s="3" t="e">
        <f ca="1">IF(D35="Lognorm",_xll.RiskLognorm(E35,F35),IF(D35="Normal",_xll.RiskNormal(E35,F35),IF(D35="PERT",_xll.RiskPert(E35,F35,G35),IF(D35="Triang",_xll.RiskTriang(E35,F35,G35),"Incorrect distribution"))))*_xll.RiskBinomial(1,C35)</f>
        <v>#NAME?</v>
      </c>
      <c r="J35" s="15">
        <f t="shared" si="0"/>
        <v>19.166666666666668</v>
      </c>
      <c r="K35" s="7">
        <f t="shared" si="1"/>
        <v>77.638888888888886</v>
      </c>
      <c r="L35" s="11">
        <f t="shared" si="2"/>
        <v>11.5</v>
      </c>
      <c r="M35" s="48">
        <f t="shared" si="3"/>
        <v>134.75</v>
      </c>
      <c r="N35" s="2"/>
    </row>
    <row r="36" spans="2:14" x14ac:dyDescent="0.25">
      <c r="B36" s="47">
        <v>24</v>
      </c>
      <c r="C36" s="4">
        <v>0.5</v>
      </c>
      <c r="D36" s="5" t="s">
        <v>9</v>
      </c>
      <c r="E36" s="13">
        <v>5</v>
      </c>
      <c r="F36" s="14">
        <v>8</v>
      </c>
      <c r="G36" s="12">
        <v>15</v>
      </c>
      <c r="H36" s="6">
        <v>3.5</v>
      </c>
      <c r="I36" s="3" t="e">
        <f ca="1">IF(D36="Lognorm",_xll.RiskLognorm(E36,F36),IF(D36="Normal",_xll.RiskNormal(E36,F36),IF(D36="PERT",_xll.RiskPert(E36,F36,G36),IF(D36="Triang",_xll.RiskTriang(E36,F36,G36),"Incorrect distribution"))))*_xll.RiskBinomial(1,C36)</f>
        <v>#NAME?</v>
      </c>
      <c r="J36" s="15">
        <f t="shared" si="0"/>
        <v>8.6666666666666661</v>
      </c>
      <c r="K36" s="7">
        <f t="shared" si="1"/>
        <v>3.3174603174603172</v>
      </c>
      <c r="L36" s="11">
        <f t="shared" si="2"/>
        <v>4.333333333333333</v>
      </c>
      <c r="M36" s="48">
        <f t="shared" si="3"/>
        <v>20.436507936507933</v>
      </c>
      <c r="N36" s="2"/>
    </row>
    <row r="37" spans="2:14" x14ac:dyDescent="0.25">
      <c r="B37" s="47">
        <v>25</v>
      </c>
      <c r="C37" s="4">
        <v>1E-3</v>
      </c>
      <c r="D37" s="5" t="s">
        <v>9</v>
      </c>
      <c r="E37" s="13">
        <v>2</v>
      </c>
      <c r="F37" s="14">
        <v>2</v>
      </c>
      <c r="G37" s="12">
        <v>5</v>
      </c>
      <c r="H37" s="6"/>
      <c r="I37" s="3" t="e">
        <f ca="1">IF(D37="Lognorm",_xll.RiskLognorm(E37,F37),IF(D37="Normal",_xll.RiskNormal(E37,F37),IF(D37="PERT",_xll.RiskPert(E37,F37,G37),IF(D37="Triang",_xll.RiskTriang(E37,F37,G37),"Incorrect distribution"))))*_xll.RiskBinomial(1,C37)</f>
        <v>#NAME?</v>
      </c>
      <c r="J37" s="15">
        <f t="shared" si="0"/>
        <v>2.5</v>
      </c>
      <c r="K37" s="7">
        <f t="shared" si="1"/>
        <v>0.17857142857142858</v>
      </c>
      <c r="L37" s="11">
        <f t="shared" si="2"/>
        <v>2.5000000000000001E-3</v>
      </c>
      <c r="M37" s="48">
        <f t="shared" si="3"/>
        <v>6.42232142857143E-3</v>
      </c>
      <c r="N37" s="2"/>
    </row>
    <row r="38" spans="2:14" x14ac:dyDescent="0.25">
      <c r="B38" s="47">
        <v>26</v>
      </c>
      <c r="C38" s="4">
        <v>0.05</v>
      </c>
      <c r="D38" s="5" t="s">
        <v>9</v>
      </c>
      <c r="E38" s="13">
        <v>2</v>
      </c>
      <c r="F38" s="14">
        <v>5</v>
      </c>
      <c r="G38" s="12">
        <v>15</v>
      </c>
      <c r="H38" s="6">
        <v>2.5</v>
      </c>
      <c r="I38" s="3" t="e">
        <f ca="1">IF(D38="Lognorm",_xll.RiskLognorm(E38,F38),IF(D38="Normal",_xll.RiskNormal(E38,F38),IF(D38="PERT",_xll.RiskPert(E38,F38,G38),IF(D38="Triang",_xll.RiskTriang(E38,F38,G38),"Incorrect distribution"))))*_xll.RiskBinomial(1,C38)</f>
        <v>#NAME?</v>
      </c>
      <c r="J38" s="15">
        <f t="shared" si="0"/>
        <v>6.166666666666667</v>
      </c>
      <c r="K38" s="7">
        <f t="shared" si="1"/>
        <v>5.257936507936507</v>
      </c>
      <c r="L38" s="11">
        <f t="shared" si="2"/>
        <v>0.30833333333333335</v>
      </c>
      <c r="M38" s="48">
        <f t="shared" si="3"/>
        <v>2.0692162698412702</v>
      </c>
      <c r="N38" s="2"/>
    </row>
    <row r="39" spans="2:14" x14ac:dyDescent="0.25">
      <c r="B39" s="47">
        <v>27</v>
      </c>
      <c r="C39" s="4">
        <v>0.2</v>
      </c>
      <c r="D39" s="5" t="s">
        <v>9</v>
      </c>
      <c r="E39" s="13">
        <v>3</v>
      </c>
      <c r="F39" s="14">
        <v>11</v>
      </c>
      <c r="G39" s="12">
        <v>54</v>
      </c>
      <c r="H39" s="6"/>
      <c r="I39" s="3" t="e">
        <f ca="1">IF(D39="Lognorm",_xll.RiskLognorm(E39,F39),IF(D39="Normal",_xll.RiskNormal(E39,F39),IF(D39="PERT",_xll.RiskPert(E39,F39,G39),IF(D39="Triang",_xll.RiskTriang(E39,F39,G39),"Incorrect distribution"))))*_xll.RiskBinomial(1,C39)</f>
        <v>#NAME?</v>
      </c>
      <c r="J39" s="15">
        <f t="shared" si="0"/>
        <v>16.833333333333332</v>
      </c>
      <c r="K39" s="7">
        <f t="shared" si="1"/>
        <v>73.448412698412696</v>
      </c>
      <c r="L39" s="11">
        <f t="shared" si="2"/>
        <v>3.3666666666666667</v>
      </c>
      <c r="M39" s="48">
        <f t="shared" si="3"/>
        <v>60.027460317460324</v>
      </c>
      <c r="N39" s="2"/>
    </row>
    <row r="40" spans="2:14" x14ac:dyDescent="0.25">
      <c r="B40" s="47">
        <v>28</v>
      </c>
      <c r="C40" s="4">
        <v>0.2</v>
      </c>
      <c r="D40" s="5" t="s">
        <v>11</v>
      </c>
      <c r="E40" s="13">
        <v>0</v>
      </c>
      <c r="F40" s="14">
        <v>2</v>
      </c>
      <c r="G40" s="12">
        <v>7</v>
      </c>
      <c r="H40" s="6"/>
      <c r="I40" s="3" t="e">
        <f ca="1">IF(D40="Lognorm",_xll.RiskLognorm(E40,F40),IF(D40="Normal",_xll.RiskNormal(E40,F40),IF(D40="PERT",_xll.RiskPert(E40,F40,G40),IF(D40="Triang",_xll.RiskTriang(E40,F40,G40),"Incorrect distribution"))))*_xll.RiskBinomial(1,C40)</f>
        <v>#NAME?</v>
      </c>
      <c r="J40" s="15">
        <f t="shared" si="0"/>
        <v>3</v>
      </c>
      <c r="K40" s="7">
        <f t="shared" si="1"/>
        <v>2.1666666666666665</v>
      </c>
      <c r="L40" s="11">
        <f t="shared" si="2"/>
        <v>0.60000000000000009</v>
      </c>
      <c r="M40" s="48">
        <f t="shared" si="3"/>
        <v>1.8733333333333337</v>
      </c>
      <c r="N40" s="2"/>
    </row>
    <row r="41" spans="2:14" x14ac:dyDescent="0.25">
      <c r="B41" s="47">
        <v>29</v>
      </c>
      <c r="C41" s="4">
        <v>0.3</v>
      </c>
      <c r="D41" s="5" t="s">
        <v>11</v>
      </c>
      <c r="E41" s="13">
        <v>5</v>
      </c>
      <c r="F41" s="14">
        <v>19</v>
      </c>
      <c r="G41" s="12">
        <v>111</v>
      </c>
      <c r="H41" s="6"/>
      <c r="I41" s="3" t="e">
        <f ca="1">IF(D41="Lognorm",_xll.RiskLognorm(E41,F41),IF(D41="Normal",_xll.RiskNormal(E41,F41),IF(D41="PERT",_xll.RiskPert(E41,F41,G41),IF(D41="Triang",_xll.RiskTriang(E41,F41,G41),"Incorrect distribution"))))*_xll.RiskBinomial(1,C41)</f>
        <v>#NAME?</v>
      </c>
      <c r="J41" s="15">
        <f t="shared" si="0"/>
        <v>45</v>
      </c>
      <c r="K41" s="7">
        <f t="shared" si="1"/>
        <v>552.66666666666663</v>
      </c>
      <c r="L41" s="11">
        <f t="shared" si="2"/>
        <v>13.5</v>
      </c>
      <c r="M41" s="48">
        <f t="shared" si="3"/>
        <v>591.04999999999995</v>
      </c>
      <c r="N41" s="2"/>
    </row>
    <row r="42" spans="2:14" x14ac:dyDescent="0.25">
      <c r="B42" s="47">
        <v>30</v>
      </c>
      <c r="C42" s="4">
        <v>0.05</v>
      </c>
      <c r="D42" s="5" t="s">
        <v>9</v>
      </c>
      <c r="E42" s="13">
        <v>5</v>
      </c>
      <c r="F42" s="14">
        <v>16</v>
      </c>
      <c r="G42" s="12">
        <v>93</v>
      </c>
      <c r="H42" s="6"/>
      <c r="I42" s="3" t="e">
        <f ca="1">IF(D42="Lognorm",_xll.RiskLognorm(E42,F42),IF(D42="Normal",_xll.RiskNormal(E42,F42),IF(D42="PERT",_xll.RiskPert(E42,F42,G42),IF(D42="Triang",_xll.RiskTriang(E42,F42,G42),"Incorrect distribution"))))*_xll.RiskBinomial(1,C42)</f>
        <v>#NAME?</v>
      </c>
      <c r="J42" s="15">
        <f t="shared" si="0"/>
        <v>27</v>
      </c>
      <c r="K42" s="7">
        <f t="shared" si="1"/>
        <v>207.42857142857142</v>
      </c>
      <c r="L42" s="11">
        <f t="shared" si="2"/>
        <v>1.35</v>
      </c>
      <c r="M42" s="48">
        <f t="shared" si="3"/>
        <v>44.998928571428571</v>
      </c>
      <c r="N42" s="2"/>
    </row>
    <row r="43" spans="2:14" x14ac:dyDescent="0.25">
      <c r="B43" s="47">
        <v>31</v>
      </c>
      <c r="C43" s="4">
        <v>0.2</v>
      </c>
      <c r="D43" s="5" t="s">
        <v>9</v>
      </c>
      <c r="E43" s="13">
        <v>5</v>
      </c>
      <c r="F43" s="14">
        <v>13</v>
      </c>
      <c r="G43" s="12">
        <v>68</v>
      </c>
      <c r="H43" s="6"/>
      <c r="I43" s="3" t="e">
        <f ca="1">IF(D43="Lognorm",_xll.RiskLognorm(E43,F43),IF(D43="Normal",_xll.RiskNormal(E43,F43),IF(D43="PERT",_xll.RiskPert(E43,F43,G43),IF(D43="Triang",_xll.RiskTriang(E43,F43,G43),"Incorrect distribution"))))*_xll.RiskBinomial(1,C43)</f>
        <v>#NAME?</v>
      </c>
      <c r="J43" s="15">
        <f t="shared" si="0"/>
        <v>20.833333333333332</v>
      </c>
      <c r="K43" s="7">
        <f t="shared" si="1"/>
        <v>106.68650793650794</v>
      </c>
      <c r="L43" s="11">
        <f t="shared" si="2"/>
        <v>4.166666666666667</v>
      </c>
      <c r="M43" s="48">
        <f t="shared" si="3"/>
        <v>90.781746031746025</v>
      </c>
      <c r="N43" s="2"/>
    </row>
    <row r="44" spans="2:14" x14ac:dyDescent="0.25">
      <c r="B44" s="47">
        <v>32</v>
      </c>
      <c r="C44" s="4">
        <v>0.3</v>
      </c>
      <c r="D44" s="5" t="s">
        <v>9</v>
      </c>
      <c r="E44" s="13">
        <v>1</v>
      </c>
      <c r="F44" s="14">
        <v>2</v>
      </c>
      <c r="G44" s="12">
        <v>11</v>
      </c>
      <c r="H44" s="6"/>
      <c r="I44" s="3" t="e">
        <f ca="1">IF(D44="Lognorm",_xll.RiskLognorm(E44,F44),IF(D44="Normal",_xll.RiskNormal(E44,F44),IF(D44="PERT",_xll.RiskPert(E44,F44,G44),IF(D44="Triang",_xll.RiskTriang(E44,F44,G44),"Incorrect distribution"))))*_xll.RiskBinomial(1,C44)</f>
        <v>#NAME?</v>
      </c>
      <c r="J44" s="15">
        <f t="shared" si="0"/>
        <v>3.3333333333333335</v>
      </c>
      <c r="K44" s="7">
        <f t="shared" si="1"/>
        <v>2.5555555555555558</v>
      </c>
      <c r="L44" s="11">
        <f t="shared" si="2"/>
        <v>1</v>
      </c>
      <c r="M44" s="48">
        <f t="shared" si="3"/>
        <v>3.1</v>
      </c>
      <c r="N44" s="2"/>
    </row>
    <row r="45" spans="2:14" x14ac:dyDescent="0.25">
      <c r="B45" s="47">
        <v>33</v>
      </c>
      <c r="C45" s="4">
        <v>0.2</v>
      </c>
      <c r="D45" s="5" t="s">
        <v>9</v>
      </c>
      <c r="E45" s="13">
        <v>0</v>
      </c>
      <c r="F45" s="14">
        <v>3</v>
      </c>
      <c r="G45" s="12">
        <v>9</v>
      </c>
      <c r="H45" s="6"/>
      <c r="I45" s="3" t="e">
        <f ca="1">IF(D45="Lognorm",_xll.RiskLognorm(E45,F45),IF(D45="Normal",_xll.RiskNormal(E45,F45),IF(D45="PERT",_xll.RiskPert(E45,F45,G45),IF(D45="Triang",_xll.RiskTriang(E45,F45,G45),"Incorrect distribution"))))*_xll.RiskBinomial(1,C45)</f>
        <v>#NAME?</v>
      </c>
      <c r="J45" s="15">
        <f t="shared" si="0"/>
        <v>3.5</v>
      </c>
      <c r="K45" s="7">
        <f t="shared" si="1"/>
        <v>2.75</v>
      </c>
      <c r="L45" s="11">
        <f t="shared" si="2"/>
        <v>0.70000000000000007</v>
      </c>
      <c r="M45" s="48">
        <f t="shared" si="3"/>
        <v>2.5100000000000007</v>
      </c>
      <c r="N45" s="2"/>
    </row>
    <row r="46" spans="2:14" x14ac:dyDescent="0.25">
      <c r="B46" s="47">
        <v>34</v>
      </c>
      <c r="C46" s="4">
        <v>0.1</v>
      </c>
      <c r="D46" s="5" t="s">
        <v>11</v>
      </c>
      <c r="E46" s="13">
        <v>2</v>
      </c>
      <c r="F46" s="14">
        <v>3</v>
      </c>
      <c r="G46" s="12">
        <v>5</v>
      </c>
      <c r="H46" s="6"/>
      <c r="I46" s="3" t="e">
        <f ca="1">IF(D46="Lognorm",_xll.RiskLognorm(E46,F46),IF(D46="Normal",_xll.RiskNormal(E46,F46),IF(D46="PERT",_xll.RiskPert(E46,F46,G46),IF(D46="Triang",_xll.RiskTriang(E46,F46,G46),"Incorrect distribution"))))*_xll.RiskBinomial(1,C46)</f>
        <v>#NAME?</v>
      </c>
      <c r="J46" s="15">
        <f t="shared" si="0"/>
        <v>3.3333333333333335</v>
      </c>
      <c r="K46" s="7">
        <f t="shared" si="1"/>
        <v>0.3888888888888889</v>
      </c>
      <c r="L46" s="11">
        <f t="shared" si="2"/>
        <v>0.33333333333333337</v>
      </c>
      <c r="M46" s="48">
        <f t="shared" si="3"/>
        <v>1.0388888888888892</v>
      </c>
      <c r="N46" s="2"/>
    </row>
    <row r="47" spans="2:14" x14ac:dyDescent="0.25">
      <c r="B47" s="47">
        <v>35</v>
      </c>
      <c r="C47" s="4">
        <v>0.1</v>
      </c>
      <c r="D47" s="5" t="s">
        <v>9</v>
      </c>
      <c r="E47" s="13">
        <v>2</v>
      </c>
      <c r="F47" s="14">
        <v>2</v>
      </c>
      <c r="G47" s="12">
        <v>5</v>
      </c>
      <c r="H47" s="6"/>
      <c r="I47" s="3" t="e">
        <f ca="1">IF(D47="Lognorm",_xll.RiskLognorm(E47,F47),IF(D47="Normal",_xll.RiskNormal(E47,F47),IF(D47="PERT",_xll.RiskPert(E47,F47,G47),IF(D47="Triang",_xll.RiskTriang(E47,F47,G47),"Incorrect distribution"))))*_xll.RiskBinomial(1,C47)</f>
        <v>#NAME?</v>
      </c>
      <c r="J47" s="15">
        <f t="shared" si="0"/>
        <v>2.5</v>
      </c>
      <c r="K47" s="7">
        <f t="shared" si="1"/>
        <v>0.17857142857142858</v>
      </c>
      <c r="L47" s="11">
        <f t="shared" si="2"/>
        <v>0.25</v>
      </c>
      <c r="M47" s="48">
        <f t="shared" si="3"/>
        <v>0.58035714285714302</v>
      </c>
      <c r="N47" s="2"/>
    </row>
    <row r="48" spans="2:14" x14ac:dyDescent="0.25">
      <c r="B48" s="47">
        <v>36</v>
      </c>
      <c r="C48" s="4">
        <v>0.1</v>
      </c>
      <c r="D48" s="5" t="s">
        <v>9</v>
      </c>
      <c r="E48" s="13">
        <v>1</v>
      </c>
      <c r="F48" s="14">
        <v>1</v>
      </c>
      <c r="G48" s="12">
        <v>3</v>
      </c>
      <c r="H48" s="6"/>
      <c r="I48" s="3" t="e">
        <f ca="1">IF(D48="Lognorm",_xll.RiskLognorm(E48,F48),IF(D48="Normal",_xll.RiskNormal(E48,F48),IF(D48="PERT",_xll.RiskPert(E48,F48,G48),IF(D48="Triang",_xll.RiskTriang(E48,F48,G48),"Incorrect distribution"))))*_xll.RiskBinomial(1,C48)</f>
        <v>#NAME?</v>
      </c>
      <c r="J48" s="15">
        <f t="shared" si="0"/>
        <v>1.3333333333333333</v>
      </c>
      <c r="K48" s="7">
        <f t="shared" si="1"/>
        <v>7.9365079365079347E-2</v>
      </c>
      <c r="L48" s="11">
        <f t="shared" si="2"/>
        <v>0.13333333333333333</v>
      </c>
      <c r="M48" s="48">
        <f t="shared" si="3"/>
        <v>0.16793650793650794</v>
      </c>
      <c r="N48" s="2"/>
    </row>
    <row r="49" spans="2:14" x14ac:dyDescent="0.25">
      <c r="B49" s="47">
        <v>37</v>
      </c>
      <c r="C49" s="4">
        <v>1E-3</v>
      </c>
      <c r="D49" s="5" t="s">
        <v>9</v>
      </c>
      <c r="E49" s="13">
        <v>4</v>
      </c>
      <c r="F49" s="14">
        <v>6</v>
      </c>
      <c r="G49" s="12">
        <v>32</v>
      </c>
      <c r="H49" s="6">
        <v>3</v>
      </c>
      <c r="I49" s="3" t="e">
        <f ca="1">IF(D49="Lognorm",_xll.RiskLognorm(E49,F49),IF(D49="Normal",_xll.RiskNormal(E49,F49),IF(D49="PERT",_xll.RiskPert(E49,F49,G49),IF(D49="Triang",_xll.RiskTriang(E49,F49,G49),"Incorrect distribution"))))*_xll.RiskBinomial(1,C49)</f>
        <v>#NAME?</v>
      </c>
      <c r="J49" s="15">
        <f t="shared" si="0"/>
        <v>10</v>
      </c>
      <c r="K49" s="7">
        <f t="shared" si="1"/>
        <v>18.857142857142858</v>
      </c>
      <c r="L49" s="11">
        <f t="shared" si="2"/>
        <v>0.01</v>
      </c>
      <c r="M49" s="48">
        <f t="shared" si="3"/>
        <v>0.11875714285714287</v>
      </c>
      <c r="N49" s="2"/>
    </row>
    <row r="50" spans="2:14" x14ac:dyDescent="0.25">
      <c r="B50" s="47">
        <v>38</v>
      </c>
      <c r="C50" s="4">
        <v>0.05</v>
      </c>
      <c r="D50" s="5" t="s">
        <v>9</v>
      </c>
      <c r="E50" s="13">
        <v>1</v>
      </c>
      <c r="F50" s="14">
        <v>4</v>
      </c>
      <c r="G50" s="12">
        <v>5</v>
      </c>
      <c r="H50" s="6">
        <v>3</v>
      </c>
      <c r="I50" s="3" t="e">
        <f ca="1">IF(D50="Lognorm",_xll.RiskLognorm(E50,F50),IF(D50="Normal",_xll.RiskNormal(E50,F50),IF(D50="PERT",_xll.RiskPert(E50,F50,G50),IF(D50="Triang",_xll.RiskTriang(E50,F50,G50),"Incorrect distribution"))))*_xll.RiskBinomial(1,C50)</f>
        <v>#NAME?</v>
      </c>
      <c r="J50" s="15">
        <f t="shared" si="0"/>
        <v>3.6666666666666665</v>
      </c>
      <c r="K50" s="7">
        <f t="shared" si="1"/>
        <v>0.50793650793650802</v>
      </c>
      <c r="L50" s="11">
        <f t="shared" si="2"/>
        <v>0.18333333333333335</v>
      </c>
      <c r="M50" s="48">
        <f t="shared" si="3"/>
        <v>0.66400793650793644</v>
      </c>
      <c r="N50" s="2"/>
    </row>
    <row r="51" spans="2:14" x14ac:dyDescent="0.25">
      <c r="B51" s="47">
        <v>39</v>
      </c>
      <c r="C51" s="4">
        <v>0.01</v>
      </c>
      <c r="D51" s="5" t="s">
        <v>9</v>
      </c>
      <c r="E51" s="13">
        <v>1</v>
      </c>
      <c r="F51" s="14">
        <v>2</v>
      </c>
      <c r="G51" s="12">
        <v>8</v>
      </c>
      <c r="H51" s="6"/>
      <c r="I51" s="3" t="e">
        <f ca="1">IF(D51="Lognorm",_xll.RiskLognorm(E51,F51),IF(D51="Normal",_xll.RiskNormal(E51,F51),IF(D51="PERT",_xll.RiskPert(E51,F51,G51),IF(D51="Triang",_xll.RiskTriang(E51,F51,G51),"Incorrect distribution"))))*_xll.RiskBinomial(1,C51)</f>
        <v>#NAME?</v>
      </c>
      <c r="J51" s="15">
        <f t="shared" si="0"/>
        <v>2.8333333333333335</v>
      </c>
      <c r="K51" s="7">
        <f t="shared" si="1"/>
        <v>1.353174603174603</v>
      </c>
      <c r="L51" s="11">
        <f t="shared" si="2"/>
        <v>2.8333333333333335E-2</v>
      </c>
      <c r="M51" s="48">
        <f t="shared" si="3"/>
        <v>9.3006746031746051E-2</v>
      </c>
      <c r="N51" s="2"/>
    </row>
    <row r="52" spans="2:14" x14ac:dyDescent="0.25">
      <c r="B52" s="47">
        <v>40</v>
      </c>
      <c r="C52" s="4">
        <v>0.6</v>
      </c>
      <c r="D52" s="5" t="s">
        <v>9</v>
      </c>
      <c r="E52" s="13">
        <v>4</v>
      </c>
      <c r="F52" s="14">
        <v>14</v>
      </c>
      <c r="G52" s="12">
        <v>45</v>
      </c>
      <c r="H52" s="6"/>
      <c r="I52" s="3" t="e">
        <f ca="1">IF(D52="Lognorm",_xll.RiskLognorm(E52,F52),IF(D52="Normal",_xll.RiskNormal(E52,F52),IF(D52="PERT",_xll.RiskPert(E52,F52,G52),IF(D52="Triang",_xll.RiskTriang(E52,F52,G52),"Incorrect distribution"))))*_xll.RiskBinomial(1,C52)</f>
        <v>#NAME?</v>
      </c>
      <c r="J52" s="15">
        <f t="shared" si="0"/>
        <v>17.5</v>
      </c>
      <c r="K52" s="7">
        <f t="shared" si="1"/>
        <v>53.035714285714285</v>
      </c>
      <c r="L52" s="11">
        <f t="shared" si="2"/>
        <v>10.5</v>
      </c>
      <c r="M52" s="48">
        <f t="shared" si="3"/>
        <v>105.32142857142857</v>
      </c>
      <c r="N52" s="2"/>
    </row>
    <row r="53" spans="2:14" x14ac:dyDescent="0.25">
      <c r="B53" s="47">
        <v>41</v>
      </c>
      <c r="C53" s="4">
        <v>0.01</v>
      </c>
      <c r="D53" s="5" t="s">
        <v>9</v>
      </c>
      <c r="E53" s="13">
        <v>1</v>
      </c>
      <c r="F53" s="14">
        <v>2</v>
      </c>
      <c r="G53" s="12">
        <v>5</v>
      </c>
      <c r="H53" s="6"/>
      <c r="I53" s="3" t="e">
        <f ca="1">IF(D53="Lognorm",_xll.RiskLognorm(E53,F53),IF(D53="Normal",_xll.RiskNormal(E53,F53),IF(D53="PERT",_xll.RiskPert(E53,F53,G53),IF(D53="Triang",_xll.RiskTriang(E53,F53,G53),"Incorrect distribution"))))*_xll.RiskBinomial(1,C53)</f>
        <v>#NAME?</v>
      </c>
      <c r="J53" s="15">
        <f t="shared" si="0"/>
        <v>2.3333333333333335</v>
      </c>
      <c r="K53" s="7">
        <f t="shared" si="1"/>
        <v>0.50793650793650802</v>
      </c>
      <c r="L53" s="11">
        <f t="shared" si="2"/>
        <v>2.3333333333333334E-2</v>
      </c>
      <c r="M53" s="48">
        <f t="shared" si="3"/>
        <v>5.8979365079365097E-2</v>
      </c>
      <c r="N53" s="2"/>
    </row>
    <row r="54" spans="2:14" x14ac:dyDescent="0.25">
      <c r="B54" s="47">
        <v>42</v>
      </c>
      <c r="C54" s="4">
        <v>0.05</v>
      </c>
      <c r="D54" s="5" t="s">
        <v>9</v>
      </c>
      <c r="E54" s="13">
        <v>1</v>
      </c>
      <c r="F54" s="14">
        <v>3</v>
      </c>
      <c r="G54" s="12">
        <v>8</v>
      </c>
      <c r="H54" s="6"/>
      <c r="I54" s="3" t="e">
        <f ca="1">IF(D54="Lognorm",_xll.RiskLognorm(E54,F54),IF(D54="Normal",_xll.RiskNormal(E54,F54),IF(D54="PERT",_xll.RiskPert(E54,F54,G54),IF(D54="Triang",_xll.RiskTriang(E54,F54,G54),"Incorrect distribution"))))*_xll.RiskBinomial(1,C54)</f>
        <v>#NAME?</v>
      </c>
      <c r="J54" s="15">
        <f t="shared" si="0"/>
        <v>3.5</v>
      </c>
      <c r="K54" s="7">
        <f t="shared" si="1"/>
        <v>1.6071428571428572</v>
      </c>
      <c r="L54" s="11">
        <f t="shared" si="2"/>
        <v>0.17500000000000002</v>
      </c>
      <c r="M54" s="48">
        <f t="shared" si="3"/>
        <v>0.66223214285714294</v>
      </c>
      <c r="N54" s="2"/>
    </row>
    <row r="55" spans="2:14" x14ac:dyDescent="0.25">
      <c r="B55" s="47">
        <v>43</v>
      </c>
      <c r="C55" s="4">
        <v>0.3</v>
      </c>
      <c r="D55" s="5" t="s">
        <v>9</v>
      </c>
      <c r="E55" s="13">
        <v>0</v>
      </c>
      <c r="F55" s="14">
        <v>2</v>
      </c>
      <c r="G55" s="12">
        <v>7</v>
      </c>
      <c r="H55" s="6">
        <v>3</v>
      </c>
      <c r="I55" s="3" t="e">
        <f ca="1">IF(D55="Lognorm",_xll.RiskLognorm(E55,F55),IF(D55="Normal",_xll.RiskNormal(E55,F55),IF(D55="PERT",_xll.RiskPert(E55,F55,G55),IF(D55="Triang",_xll.RiskTriang(E55,F55,G55),"Incorrect distribution"))))*_xll.RiskBinomial(1,C55)</f>
        <v>#NAME?</v>
      </c>
      <c r="J55" s="15">
        <f t="shared" si="0"/>
        <v>2.5</v>
      </c>
      <c r="K55" s="7">
        <f t="shared" si="1"/>
        <v>1.6071428571428572</v>
      </c>
      <c r="L55" s="11">
        <f t="shared" si="2"/>
        <v>0.75</v>
      </c>
      <c r="M55" s="48">
        <f t="shared" si="3"/>
        <v>1.7946428571428572</v>
      </c>
      <c r="N55" s="2"/>
    </row>
    <row r="56" spans="2:14" x14ac:dyDescent="0.25">
      <c r="B56" s="47">
        <v>44</v>
      </c>
      <c r="C56" s="4">
        <v>0.05</v>
      </c>
      <c r="D56" s="5" t="s">
        <v>9</v>
      </c>
      <c r="E56" s="13">
        <v>5</v>
      </c>
      <c r="F56" s="14">
        <v>6</v>
      </c>
      <c r="G56" s="12">
        <v>11</v>
      </c>
      <c r="H56" s="6"/>
      <c r="I56" s="3" t="e">
        <f ca="1">IF(D56="Lognorm",_xll.RiskLognorm(E56,F56),IF(D56="Normal",_xll.RiskNormal(E56,F56),IF(D56="PERT",_xll.RiskPert(E56,F56,G56),IF(D56="Triang",_xll.RiskTriang(E56,F56,G56),"Incorrect distribution"))))*_xll.RiskBinomial(1,C56)</f>
        <v>#NAME?</v>
      </c>
      <c r="J56" s="15">
        <f t="shared" si="0"/>
        <v>6.666666666666667</v>
      </c>
      <c r="K56" s="7">
        <f t="shared" si="1"/>
        <v>1.0317460317460319</v>
      </c>
      <c r="L56" s="11">
        <f t="shared" si="2"/>
        <v>0.33333333333333337</v>
      </c>
      <c r="M56" s="48">
        <f t="shared" si="3"/>
        <v>2.162698412698413</v>
      </c>
      <c r="N56" s="2"/>
    </row>
    <row r="57" spans="2:14" x14ac:dyDescent="0.25">
      <c r="B57" s="47">
        <v>45</v>
      </c>
      <c r="C57" s="4">
        <v>0.4</v>
      </c>
      <c r="D57" s="5" t="s">
        <v>9</v>
      </c>
      <c r="E57" s="13">
        <v>5</v>
      </c>
      <c r="F57" s="14">
        <v>20</v>
      </c>
      <c r="G57" s="12">
        <v>117</v>
      </c>
      <c r="H57" s="6"/>
      <c r="I57" s="3" t="e">
        <f ca="1">IF(D57="Lognorm",_xll.RiskLognorm(E57,F57),IF(D57="Normal",_xll.RiskNormal(E57,F57),IF(D57="PERT",_xll.RiskPert(E57,F57,G57),IF(D57="Triang",_xll.RiskTriang(E57,F57,G57),"Incorrect distribution"))))*_xll.RiskBinomial(1,C57)</f>
        <v>#NAME?</v>
      </c>
      <c r="J57" s="15">
        <f t="shared" si="0"/>
        <v>33.666666666666664</v>
      </c>
      <c r="K57" s="7">
        <f t="shared" si="1"/>
        <v>341.26984126984132</v>
      </c>
      <c r="L57" s="11">
        <f t="shared" si="2"/>
        <v>13.466666666666667</v>
      </c>
      <c r="M57" s="48">
        <f t="shared" si="3"/>
        <v>408.53460317460315</v>
      </c>
      <c r="N57" s="2"/>
    </row>
    <row r="58" spans="2:14" x14ac:dyDescent="0.25">
      <c r="B58" s="47">
        <v>46</v>
      </c>
      <c r="C58" s="4">
        <v>0.3</v>
      </c>
      <c r="D58" s="5" t="s">
        <v>9</v>
      </c>
      <c r="E58" s="13">
        <v>2</v>
      </c>
      <c r="F58" s="14">
        <v>3</v>
      </c>
      <c r="G58" s="12">
        <v>6</v>
      </c>
      <c r="H58" s="6"/>
      <c r="I58" s="3" t="e">
        <f ca="1">IF(D58="Lognorm",_xll.RiskLognorm(E58,F58),IF(D58="Normal",_xll.RiskNormal(E58,F58),IF(D58="PERT",_xll.RiskPert(E58,F58,G58),IF(D58="Triang",_xll.RiskTriang(E58,F58,G58),"Incorrect distribution"))))*_xll.RiskBinomial(1,C58)</f>
        <v>#NAME?</v>
      </c>
      <c r="J58" s="15">
        <f t="shared" si="0"/>
        <v>3.3333333333333335</v>
      </c>
      <c r="K58" s="7">
        <f t="shared" si="1"/>
        <v>0.50793650793650802</v>
      </c>
      <c r="L58" s="11">
        <f t="shared" si="2"/>
        <v>1</v>
      </c>
      <c r="M58" s="48">
        <f t="shared" si="3"/>
        <v>2.4857142857142858</v>
      </c>
      <c r="N58" s="2"/>
    </row>
    <row r="59" spans="2:14" x14ac:dyDescent="0.25">
      <c r="B59" s="47">
        <v>47</v>
      </c>
      <c r="C59" s="4">
        <v>0.2</v>
      </c>
      <c r="D59" s="5" t="s">
        <v>9</v>
      </c>
      <c r="E59" s="13">
        <v>2</v>
      </c>
      <c r="F59" s="14">
        <v>7</v>
      </c>
      <c r="G59" s="12">
        <v>14</v>
      </c>
      <c r="H59" s="6"/>
      <c r="I59" s="3" t="e">
        <f ca="1">IF(D59="Lognorm",_xll.RiskLognorm(E59,F59),IF(D59="Normal",_xll.RiskNormal(E59,F59),IF(D59="PERT",_xll.RiskPert(E59,F59,G59),IF(D59="Triang",_xll.RiskTriang(E59,F59,G59),"Incorrect distribution"))))*_xll.RiskBinomial(1,C59)</f>
        <v>#NAME?</v>
      </c>
      <c r="J59" s="15">
        <f t="shared" si="0"/>
        <v>7.333333333333333</v>
      </c>
      <c r="K59" s="7">
        <f t="shared" si="1"/>
        <v>5.07936507936508</v>
      </c>
      <c r="L59" s="11">
        <f t="shared" si="2"/>
        <v>1.4666666666666668</v>
      </c>
      <c r="M59" s="48">
        <f t="shared" si="3"/>
        <v>9.6203174603174606</v>
      </c>
      <c r="N59" s="2"/>
    </row>
    <row r="60" spans="2:14" x14ac:dyDescent="0.25">
      <c r="B60" s="47">
        <v>48</v>
      </c>
      <c r="C60" s="4">
        <v>1E-3</v>
      </c>
      <c r="D60" s="5" t="s">
        <v>9</v>
      </c>
      <c r="E60" s="13">
        <v>0</v>
      </c>
      <c r="F60" s="14">
        <v>0</v>
      </c>
      <c r="G60" s="12">
        <v>19</v>
      </c>
      <c r="H60" s="6"/>
      <c r="I60" s="3" t="e">
        <f ca="1">IF(D60="Lognorm",_xll.RiskLognorm(E60,F60),IF(D60="Normal",_xll.RiskNormal(E60,F60),IF(D60="PERT",_xll.RiskPert(E60,F60,G60),IF(D60="Triang",_xll.RiskTriang(E60,F60,G60),"Incorrect distribution"))))*_xll.RiskBinomial(1,C60)</f>
        <v>#NAME?</v>
      </c>
      <c r="J60" s="15">
        <f t="shared" si="0"/>
        <v>3.1666666666666665</v>
      </c>
      <c r="K60" s="7">
        <f t="shared" si="1"/>
        <v>7.1626984126984121</v>
      </c>
      <c r="L60" s="11">
        <f t="shared" si="2"/>
        <v>3.1666666666666666E-3</v>
      </c>
      <c r="M60" s="48">
        <f t="shared" si="3"/>
        <v>1.7180448412698411E-2</v>
      </c>
      <c r="N60" s="2"/>
    </row>
    <row r="61" spans="2:14" x14ac:dyDescent="0.25">
      <c r="B61" s="47">
        <v>49</v>
      </c>
      <c r="C61" s="4">
        <v>0.01</v>
      </c>
      <c r="D61" s="5" t="s">
        <v>9</v>
      </c>
      <c r="E61" s="13">
        <v>1</v>
      </c>
      <c r="F61" s="14">
        <v>2</v>
      </c>
      <c r="G61" s="12">
        <v>6</v>
      </c>
      <c r="H61" s="6">
        <v>3.5</v>
      </c>
      <c r="I61" s="3" t="e">
        <f ca="1">IF(D61="Lognorm",_xll.RiskLognorm(E61,F61),IF(D61="Normal",_xll.RiskNormal(E61,F61),IF(D61="PERT",_xll.RiskPert(E61,F61,G61),IF(D61="Triang",_xll.RiskTriang(E61,F61,G61),"Incorrect distribution"))))*_xll.RiskBinomial(1,C61)</f>
        <v>#NAME?</v>
      </c>
      <c r="J61" s="15">
        <f t="shared" si="0"/>
        <v>2.5</v>
      </c>
      <c r="K61" s="7">
        <f t="shared" si="1"/>
        <v>0.75</v>
      </c>
      <c r="L61" s="11">
        <f t="shared" si="2"/>
        <v>2.5000000000000001E-2</v>
      </c>
      <c r="M61" s="48">
        <f t="shared" si="3"/>
        <v>6.9375000000000006E-2</v>
      </c>
      <c r="N61" s="2"/>
    </row>
    <row r="62" spans="2:14" x14ac:dyDescent="0.25">
      <c r="B62" s="47">
        <v>50</v>
      </c>
      <c r="C62" s="4">
        <v>0.7</v>
      </c>
      <c r="D62" s="5" t="s">
        <v>9</v>
      </c>
      <c r="E62" s="13">
        <v>4</v>
      </c>
      <c r="F62" s="14">
        <v>8</v>
      </c>
      <c r="G62" s="12">
        <v>28</v>
      </c>
      <c r="H62" s="6"/>
      <c r="I62" s="3" t="e">
        <f ca="1">IF(D62="Lognorm",_xll.RiskLognorm(E62,F62),IF(D62="Normal",_xll.RiskNormal(E62,F62),IF(D62="PERT",_xll.RiskPert(E62,F62,G62),IF(D62="Triang",_xll.RiskTriang(E62,F62,G62),"Incorrect distribution"))))*_xll.RiskBinomial(1,C62)</f>
        <v>#NAME?</v>
      </c>
      <c r="J62" s="15">
        <f t="shared" si="0"/>
        <v>10.666666666666666</v>
      </c>
      <c r="K62" s="7">
        <f t="shared" si="1"/>
        <v>16.50793650793651</v>
      </c>
      <c r="L62" s="11">
        <f t="shared" si="2"/>
        <v>7.4666666666666659</v>
      </c>
      <c r="M62" s="48">
        <f t="shared" si="3"/>
        <v>35.448888888888888</v>
      </c>
      <c r="N62" s="2"/>
    </row>
    <row r="63" spans="2:14" x14ac:dyDescent="0.25">
      <c r="B63" s="47">
        <v>51</v>
      </c>
      <c r="C63" s="4">
        <v>0.1</v>
      </c>
      <c r="D63" s="5" t="s">
        <v>9</v>
      </c>
      <c r="E63" s="13">
        <v>2</v>
      </c>
      <c r="F63" s="14">
        <v>5</v>
      </c>
      <c r="G63" s="12">
        <v>12</v>
      </c>
      <c r="H63" s="6">
        <v>4.5</v>
      </c>
      <c r="I63" s="3" t="e">
        <f ca="1">IF(D63="Lognorm",_xll.RiskLognorm(E63,F63),IF(D63="Normal",_xll.RiskNormal(E63,F63),IF(D63="PERT",_xll.RiskPert(E63,F63,G63),IF(D63="Triang",_xll.RiskTriang(E63,F63,G63),"Incorrect distribution"))))*_xll.RiskBinomial(1,C63)</f>
        <v>#NAME?</v>
      </c>
      <c r="J63" s="15">
        <f t="shared" si="0"/>
        <v>5.666666666666667</v>
      </c>
      <c r="K63" s="7">
        <f t="shared" si="1"/>
        <v>3.3174603174603172</v>
      </c>
      <c r="L63" s="11">
        <f t="shared" si="2"/>
        <v>0.56666666666666676</v>
      </c>
      <c r="M63" s="48">
        <f t="shared" si="3"/>
        <v>3.2217460317460325</v>
      </c>
      <c r="N63" s="2"/>
    </row>
    <row r="64" spans="2:14" x14ac:dyDescent="0.25">
      <c r="B64" s="47">
        <v>52</v>
      </c>
      <c r="C64" s="4">
        <v>1E-3</v>
      </c>
      <c r="D64" s="5" t="s">
        <v>9</v>
      </c>
      <c r="E64" s="13">
        <v>1</v>
      </c>
      <c r="F64" s="14">
        <v>3</v>
      </c>
      <c r="G64" s="12">
        <v>13</v>
      </c>
      <c r="H64" s="6"/>
      <c r="I64" s="3" t="e">
        <f ca="1">IF(D64="Lognorm",_xll.RiskLognorm(E64,F64),IF(D64="Normal",_xll.RiskNormal(E64,F64),IF(D64="PERT",_xll.RiskPert(E64,F64,G64),IF(D64="Triang",_xll.RiskTriang(E64,F64,G64),"Incorrect distribution"))))*_xll.RiskBinomial(1,C64)</f>
        <v>#NAME?</v>
      </c>
      <c r="J64" s="15">
        <f t="shared" si="0"/>
        <v>4.333333333333333</v>
      </c>
      <c r="K64" s="7">
        <f t="shared" si="1"/>
        <v>4.1269841269841274</v>
      </c>
      <c r="L64" s="11">
        <f t="shared" si="2"/>
        <v>4.3333333333333331E-3</v>
      </c>
      <c r="M64" s="48">
        <f t="shared" si="3"/>
        <v>2.2885984126984126E-2</v>
      </c>
      <c r="N64" s="2"/>
    </row>
    <row r="65" spans="2:14" x14ac:dyDescent="0.25">
      <c r="B65" s="47">
        <v>53</v>
      </c>
      <c r="C65" s="4">
        <v>0.2</v>
      </c>
      <c r="D65" s="5" t="s">
        <v>9</v>
      </c>
      <c r="E65" s="13">
        <v>1</v>
      </c>
      <c r="F65" s="14">
        <v>1</v>
      </c>
      <c r="G65" s="12">
        <v>6</v>
      </c>
      <c r="H65" s="6"/>
      <c r="I65" s="3" t="e">
        <f ca="1">IF(D65="Lognorm",_xll.RiskLognorm(E65,F65),IF(D65="Normal",_xll.RiskNormal(E65,F65),IF(D65="PERT",_xll.RiskPert(E65,F65,G65),IF(D65="Triang",_xll.RiskTriang(E65,F65,G65),"Incorrect distribution"))))*_xll.RiskBinomial(1,C65)</f>
        <v>#NAME?</v>
      </c>
      <c r="J65" s="15">
        <f t="shared" si="0"/>
        <v>1.8333333333333333</v>
      </c>
      <c r="K65" s="7">
        <f t="shared" si="1"/>
        <v>0.49603174603174605</v>
      </c>
      <c r="L65" s="11">
        <f t="shared" si="2"/>
        <v>0.3666666666666667</v>
      </c>
      <c r="M65" s="48">
        <f t="shared" si="3"/>
        <v>0.63698412698412699</v>
      </c>
      <c r="N65" s="2"/>
    </row>
    <row r="66" spans="2:14" x14ac:dyDescent="0.25">
      <c r="B66" s="47">
        <v>54</v>
      </c>
      <c r="C66" s="4">
        <v>0.01</v>
      </c>
      <c r="D66" s="5" t="s">
        <v>9</v>
      </c>
      <c r="E66" s="13">
        <v>1</v>
      </c>
      <c r="F66" s="14">
        <v>3</v>
      </c>
      <c r="G66" s="12">
        <v>9</v>
      </c>
      <c r="H66" s="6">
        <v>3.5</v>
      </c>
      <c r="I66" s="3" t="e">
        <f ca="1">IF(D66="Lognorm",_xll.RiskLognorm(E66,F66),IF(D66="Normal",_xll.RiskNormal(E66,F66),IF(D66="PERT",_xll.RiskPert(E66,F66,G66),IF(D66="Triang",_xll.RiskTriang(E66,F66,G66),"Incorrect distribution"))))*_xll.RiskBinomial(1,C66)</f>
        <v>#NAME?</v>
      </c>
      <c r="J66" s="15">
        <f t="shared" si="0"/>
        <v>3.6666666666666665</v>
      </c>
      <c r="K66" s="7">
        <f t="shared" si="1"/>
        <v>2.0317460317460321</v>
      </c>
      <c r="L66" s="11">
        <f t="shared" si="2"/>
        <v>3.6666666666666667E-2</v>
      </c>
      <c r="M66" s="48">
        <f t="shared" si="3"/>
        <v>0.15341746031746031</v>
      </c>
      <c r="N66" s="2"/>
    </row>
    <row r="67" spans="2:14" x14ac:dyDescent="0.25">
      <c r="B67" s="47">
        <v>55</v>
      </c>
      <c r="C67" s="4">
        <v>0.01</v>
      </c>
      <c r="D67" s="5" t="s">
        <v>9</v>
      </c>
      <c r="E67" s="13">
        <v>2</v>
      </c>
      <c r="F67" s="14">
        <v>3</v>
      </c>
      <c r="G67" s="12">
        <v>9</v>
      </c>
      <c r="H67" s="6"/>
      <c r="I67" s="3" t="e">
        <f ca="1">IF(D67="Lognorm",_xll.RiskLognorm(E67,F67),IF(D67="Normal",_xll.RiskNormal(E67,F67),IF(D67="PERT",_xll.RiskPert(E67,F67,G67),IF(D67="Triang",_xll.RiskTriang(E67,F67,G67),"Incorrect distribution"))))*_xll.RiskBinomial(1,C67)</f>
        <v>#NAME?</v>
      </c>
      <c r="J67" s="15">
        <f t="shared" si="0"/>
        <v>3.8333333333333335</v>
      </c>
      <c r="K67" s="7">
        <f t="shared" si="1"/>
        <v>1.353174603174603</v>
      </c>
      <c r="L67" s="11">
        <f t="shared" si="2"/>
        <v>3.8333333333333337E-2</v>
      </c>
      <c r="M67" s="48">
        <f t="shared" si="3"/>
        <v>0.15900674603174605</v>
      </c>
      <c r="N67" s="2"/>
    </row>
    <row r="68" spans="2:14" x14ac:dyDescent="0.25">
      <c r="B68" s="47">
        <v>56</v>
      </c>
      <c r="C68" s="4">
        <v>0.2</v>
      </c>
      <c r="D68" s="5" t="s">
        <v>9</v>
      </c>
      <c r="E68" s="13">
        <v>3</v>
      </c>
      <c r="F68" s="14">
        <v>4</v>
      </c>
      <c r="G68" s="12">
        <v>11</v>
      </c>
      <c r="H68" s="6"/>
      <c r="I68" s="3" t="e">
        <f ca="1">IF(D68="Lognorm",_xll.RiskLognorm(E68,F68),IF(D68="Normal",_xll.RiskNormal(E68,F68),IF(D68="PERT",_xll.RiskPert(E68,F68,G68),IF(D68="Triang",_xll.RiskTriang(E68,F68,G68),"Incorrect distribution"))))*_xll.RiskBinomial(1,C68)</f>
        <v>#NAME?</v>
      </c>
      <c r="J68" s="15">
        <f t="shared" si="0"/>
        <v>5</v>
      </c>
      <c r="K68" s="7">
        <f t="shared" si="1"/>
        <v>1.7142857142857142</v>
      </c>
      <c r="L68" s="11">
        <f t="shared" si="2"/>
        <v>1</v>
      </c>
      <c r="M68" s="48">
        <f t="shared" si="3"/>
        <v>4.3428571428571434</v>
      </c>
      <c r="N68" s="2"/>
    </row>
    <row r="69" spans="2:14" x14ac:dyDescent="0.25">
      <c r="B69" s="47">
        <v>57</v>
      </c>
      <c r="C69" s="4">
        <v>0.1</v>
      </c>
      <c r="D69" s="5" t="s">
        <v>9</v>
      </c>
      <c r="E69" s="13">
        <v>2</v>
      </c>
      <c r="F69" s="14">
        <v>7</v>
      </c>
      <c r="G69" s="12">
        <v>18</v>
      </c>
      <c r="H69" s="6"/>
      <c r="I69" s="3" t="e">
        <f ca="1">IF(D69="Lognorm",_xll.RiskLognorm(E69,F69),IF(D69="Normal",_xll.RiskNormal(E69,F69),IF(D69="PERT",_xll.RiskPert(E69,F69,G69),IF(D69="Triang",_xll.RiskTriang(E69,F69,G69),"Incorrect distribution"))))*_xll.RiskBinomial(1,C69)</f>
        <v>#NAME?</v>
      </c>
      <c r="J69" s="15">
        <f t="shared" si="0"/>
        <v>8</v>
      </c>
      <c r="K69" s="7">
        <f t="shared" si="1"/>
        <v>8.5714285714285712</v>
      </c>
      <c r="L69" s="11">
        <f t="shared" si="2"/>
        <v>0.8</v>
      </c>
      <c r="M69" s="48">
        <f t="shared" si="3"/>
        <v>6.6171428571428574</v>
      </c>
      <c r="N69" s="2"/>
    </row>
    <row r="70" spans="2:14" x14ac:dyDescent="0.25">
      <c r="B70" s="47">
        <v>58</v>
      </c>
      <c r="C70" s="4">
        <v>0.2</v>
      </c>
      <c r="D70" s="5" t="s">
        <v>9</v>
      </c>
      <c r="E70" s="13">
        <v>4</v>
      </c>
      <c r="F70" s="14">
        <v>4</v>
      </c>
      <c r="G70" s="12">
        <v>13</v>
      </c>
      <c r="H70" s="6"/>
      <c r="I70" s="3" t="e">
        <f ca="1">IF(D70="Lognorm",_xll.RiskLognorm(E70,F70),IF(D70="Normal",_xll.RiskNormal(E70,F70),IF(D70="PERT",_xll.RiskPert(E70,F70,G70),IF(D70="Triang",_xll.RiskTriang(E70,F70,G70),"Incorrect distribution"))))*_xll.RiskBinomial(1,C70)</f>
        <v>#NAME?</v>
      </c>
      <c r="J70" s="15">
        <f t="shared" si="0"/>
        <v>5.5</v>
      </c>
      <c r="K70" s="7">
        <f t="shared" si="1"/>
        <v>1.6071428571428572</v>
      </c>
      <c r="L70" s="11">
        <f t="shared" si="2"/>
        <v>1.1000000000000001</v>
      </c>
      <c r="M70" s="48">
        <f t="shared" si="3"/>
        <v>5.1614285714285719</v>
      </c>
      <c r="N70" s="2"/>
    </row>
    <row r="71" spans="2:14" x14ac:dyDescent="0.25">
      <c r="B71" s="47">
        <v>59</v>
      </c>
      <c r="C71" s="4">
        <v>0.01</v>
      </c>
      <c r="D71" s="5" t="s">
        <v>11</v>
      </c>
      <c r="E71" s="13">
        <v>2</v>
      </c>
      <c r="F71" s="14">
        <v>4</v>
      </c>
      <c r="G71" s="12">
        <v>17</v>
      </c>
      <c r="H71" s="6"/>
      <c r="I71" s="3" t="e">
        <f ca="1">IF(D71="Lognorm",_xll.RiskLognorm(E71,F71),IF(D71="Normal",_xll.RiskNormal(E71,F71),IF(D71="PERT",_xll.RiskPert(E71,F71,G71),IF(D71="Triang",_xll.RiskTriang(E71,F71,G71),"Incorrect distribution"))))*_xll.RiskBinomial(1,C71)</f>
        <v>#NAME?</v>
      </c>
      <c r="J71" s="15">
        <f t="shared" si="0"/>
        <v>7.666666666666667</v>
      </c>
      <c r="K71" s="7">
        <f t="shared" si="1"/>
        <v>11.055555555555555</v>
      </c>
      <c r="L71" s="11">
        <f t="shared" si="2"/>
        <v>7.6666666666666675E-2</v>
      </c>
      <c r="M71" s="48">
        <f t="shared" si="3"/>
        <v>0.6924555555555556</v>
      </c>
      <c r="N71" s="2"/>
    </row>
    <row r="72" spans="2:14" x14ac:dyDescent="0.25">
      <c r="B72" s="47">
        <v>60</v>
      </c>
      <c r="C72" s="4">
        <v>0.05</v>
      </c>
      <c r="D72" s="5" t="s">
        <v>9</v>
      </c>
      <c r="E72" s="13">
        <v>2</v>
      </c>
      <c r="F72" s="14">
        <v>7</v>
      </c>
      <c r="G72" s="12">
        <v>22</v>
      </c>
      <c r="H72" s="6"/>
      <c r="I72" s="3" t="e">
        <f ca="1">IF(D72="Lognorm",_xll.RiskLognorm(E72,F72),IF(D72="Normal",_xll.RiskNormal(E72,F72),IF(D72="PERT",_xll.RiskPert(E72,F72,G72),IF(D72="Triang",_xll.RiskTriang(E72,F72,G72),"Incorrect distribution"))))*_xll.RiskBinomial(1,C72)</f>
        <v>#NAME?</v>
      </c>
      <c r="J72" s="15">
        <f t="shared" si="0"/>
        <v>8.6666666666666661</v>
      </c>
      <c r="K72" s="7">
        <f t="shared" si="1"/>
        <v>12.698412698412698</v>
      </c>
      <c r="L72" s="11">
        <f t="shared" si="2"/>
        <v>0.43333333333333335</v>
      </c>
      <c r="M72" s="48">
        <f t="shared" si="3"/>
        <v>4.2026984126984122</v>
      </c>
      <c r="N72" s="2"/>
    </row>
    <row r="73" spans="2:14" x14ac:dyDescent="0.25">
      <c r="B73" s="47">
        <v>61</v>
      </c>
      <c r="C73" s="4">
        <v>0.2</v>
      </c>
      <c r="D73" s="5" t="s">
        <v>9</v>
      </c>
      <c r="E73" s="13">
        <v>1</v>
      </c>
      <c r="F73" s="14">
        <v>1</v>
      </c>
      <c r="G73" s="12">
        <v>7</v>
      </c>
      <c r="H73" s="6"/>
      <c r="I73" s="3" t="e">
        <f ca="1">IF(D73="Lognorm",_xll.RiskLognorm(E73,F73),IF(D73="Normal",_xll.RiskNormal(E73,F73),IF(D73="PERT",_xll.RiskPert(E73,F73,G73),IF(D73="Triang",_xll.RiskTriang(E73,F73,G73),"Incorrect distribution"))))*_xll.RiskBinomial(1,C73)</f>
        <v>#NAME?</v>
      </c>
      <c r="J73" s="15">
        <f t="shared" si="0"/>
        <v>2</v>
      </c>
      <c r="K73" s="7">
        <f t="shared" si="1"/>
        <v>0.7142857142857143</v>
      </c>
      <c r="L73" s="11">
        <f t="shared" si="2"/>
        <v>0.4</v>
      </c>
      <c r="M73" s="48">
        <f t="shared" si="3"/>
        <v>0.78285714285714303</v>
      </c>
      <c r="N73" s="2"/>
    </row>
    <row r="74" spans="2:14" x14ac:dyDescent="0.25">
      <c r="B74" s="47">
        <v>62</v>
      </c>
      <c r="C74" s="4">
        <v>0.01</v>
      </c>
      <c r="D74" s="5" t="s">
        <v>11</v>
      </c>
      <c r="E74" s="13">
        <v>5</v>
      </c>
      <c r="F74" s="14">
        <v>13</v>
      </c>
      <c r="G74" s="12">
        <v>74</v>
      </c>
      <c r="H74" s="6"/>
      <c r="I74" s="3" t="e">
        <f ca="1">IF(D74="Lognorm",_xll.RiskLognorm(E74,F74),IF(D74="Normal",_xll.RiskNormal(E74,F74),IF(D74="PERT",_xll.RiskPert(E74,F74,G74),IF(D74="Triang",_xll.RiskTriang(E74,F74,G74),"Incorrect distribution"))))*_xll.RiskBinomial(1,C74)</f>
        <v>#NAME?</v>
      </c>
      <c r="J74" s="15">
        <f t="shared" si="0"/>
        <v>30.666666666666668</v>
      </c>
      <c r="K74" s="7">
        <f t="shared" si="1"/>
        <v>237.38888888888889</v>
      </c>
      <c r="L74" s="11">
        <f t="shared" si="2"/>
        <v>0.3066666666666667</v>
      </c>
      <c r="M74" s="48">
        <f t="shared" si="3"/>
        <v>11.68428888888889</v>
      </c>
      <c r="N74" s="2"/>
    </row>
    <row r="75" spans="2:14" x14ac:dyDescent="0.25">
      <c r="B75" s="47">
        <v>63</v>
      </c>
      <c r="C75" s="4">
        <v>0.05</v>
      </c>
      <c r="D75" s="5" t="s">
        <v>9</v>
      </c>
      <c r="E75" s="13">
        <v>3</v>
      </c>
      <c r="F75" s="14">
        <v>5</v>
      </c>
      <c r="G75" s="12">
        <v>21</v>
      </c>
      <c r="H75" s="6"/>
      <c r="I75" s="3" t="e">
        <f ca="1">IF(D75="Lognorm",_xll.RiskLognorm(E75,F75),IF(D75="Normal",_xll.RiskNormal(E75,F75),IF(D75="PERT",_xll.RiskPert(E75,F75,G75),IF(D75="Triang",_xll.RiskTriang(E75,F75,G75),"Incorrect distribution"))))*_xll.RiskBinomial(1,C75)</f>
        <v>#NAME?</v>
      </c>
      <c r="J75" s="15">
        <f t="shared" si="0"/>
        <v>7.333333333333333</v>
      </c>
      <c r="K75" s="7">
        <f t="shared" si="1"/>
        <v>8.4603174603174605</v>
      </c>
      <c r="L75" s="11">
        <f t="shared" si="2"/>
        <v>0.3666666666666667</v>
      </c>
      <c r="M75" s="48">
        <f t="shared" si="3"/>
        <v>2.9774603174603174</v>
      </c>
      <c r="N75" s="2"/>
    </row>
    <row r="76" spans="2:14" x14ac:dyDescent="0.25">
      <c r="B76" s="47">
        <v>64</v>
      </c>
      <c r="C76" s="4">
        <v>0.2</v>
      </c>
      <c r="D76" s="5" t="s">
        <v>11</v>
      </c>
      <c r="E76" s="13">
        <v>3</v>
      </c>
      <c r="F76" s="14">
        <v>6</v>
      </c>
      <c r="G76" s="12">
        <v>14</v>
      </c>
      <c r="H76" s="6"/>
      <c r="I76" s="3" t="e">
        <f ca="1">IF(D76="Lognorm",_xll.RiskLognorm(E76,F76),IF(D76="Normal",_xll.RiskNormal(E76,F76),IF(D76="PERT",_xll.RiskPert(E76,F76,G76),IF(D76="Triang",_xll.RiskTriang(E76,F76,G76),"Incorrect distribution"))))*_xll.RiskBinomial(1,C76)</f>
        <v>#NAME?</v>
      </c>
      <c r="J76" s="15">
        <f t="shared" si="0"/>
        <v>7.666666666666667</v>
      </c>
      <c r="K76" s="7">
        <f t="shared" si="1"/>
        <v>5.3888888888888893</v>
      </c>
      <c r="L76" s="11">
        <f t="shared" si="2"/>
        <v>1.5333333333333334</v>
      </c>
      <c r="M76" s="48">
        <f t="shared" si="3"/>
        <v>10.482222222222225</v>
      </c>
      <c r="N76" s="2"/>
    </row>
    <row r="77" spans="2:14" x14ac:dyDescent="0.25">
      <c r="B77" s="47">
        <v>65</v>
      </c>
      <c r="C77" s="4">
        <v>0.7</v>
      </c>
      <c r="D77" s="5" t="s">
        <v>9</v>
      </c>
      <c r="E77" s="13">
        <v>0</v>
      </c>
      <c r="F77" s="14">
        <v>1</v>
      </c>
      <c r="G77" s="12">
        <v>5</v>
      </c>
      <c r="H77" s="6"/>
      <c r="I77" s="3" t="e">
        <f ca="1">IF(D77="Lognorm",_xll.RiskLognorm(E77,F77),IF(D77="Normal",_xll.RiskNormal(E77,F77),IF(D77="PERT",_xll.RiskPert(E77,F77,G77),IF(D77="Triang",_xll.RiskTriang(E77,F77,G77),"Incorrect distribution"))))*_xll.RiskBinomial(1,C77)</f>
        <v>#NAME?</v>
      </c>
      <c r="J77" s="15">
        <f t="shared" si="0"/>
        <v>1.5</v>
      </c>
      <c r="K77" s="7">
        <f t="shared" si="1"/>
        <v>0.75</v>
      </c>
      <c r="L77" s="11">
        <f t="shared" si="2"/>
        <v>1.0499999999999998</v>
      </c>
      <c r="M77" s="48">
        <f t="shared" si="3"/>
        <v>0.99749999999999994</v>
      </c>
      <c r="N77" s="2"/>
    </row>
    <row r="78" spans="2:14" x14ac:dyDescent="0.25">
      <c r="B78" s="47">
        <v>66</v>
      </c>
      <c r="C78" s="4">
        <v>0.01</v>
      </c>
      <c r="D78" s="5" t="s">
        <v>9</v>
      </c>
      <c r="E78" s="13">
        <v>3</v>
      </c>
      <c r="F78" s="14">
        <v>5</v>
      </c>
      <c r="G78" s="12">
        <v>7</v>
      </c>
      <c r="H78" s="6"/>
      <c r="I78" s="3" t="e">
        <f ca="1">IF(D78="Lognorm",_xll.RiskLognorm(E78,F78),IF(D78="Normal",_xll.RiskNormal(E78,F78),IF(D78="PERT",_xll.RiskPert(E78,F78,G78),IF(D78="Triang",_xll.RiskTriang(E78,F78,G78),"Incorrect distribution"))))*_xll.RiskBinomial(1,C78)</f>
        <v>#NAME?</v>
      </c>
      <c r="J78" s="15">
        <f t="shared" ref="J78:J141" si="4">IF(D78="Lognorm",E78,IF(D78="Normal",E78,IF(D78="PERT",(E78+4*F78+G78)/6,IF(D78="Triang",(E78+F78+G78)/3,""))))</f>
        <v>5</v>
      </c>
      <c r="K78" s="7">
        <f t="shared" ref="K78:K141" si="5">IF(D78="Lognorm",F78^2,IF(D78="Normal",F78^2,IF(D78="PERT",(J78-E78)*(G78-J78)/7,IF(D78="Triang",(E78^2+F78^2+G78^2-E78*F78-F78*G78-E78*G78)/18,""))))</f>
        <v>0.5714285714285714</v>
      </c>
      <c r="L78" s="11">
        <f t="shared" ref="L78:L141" si="6">C78*J78</f>
        <v>0.05</v>
      </c>
      <c r="M78" s="48">
        <f t="shared" ref="M78:M141" si="7">C78*K78+(1-C78)*C78*J78^2</f>
        <v>0.25321428571428573</v>
      </c>
      <c r="N78" s="2"/>
    </row>
    <row r="79" spans="2:14" x14ac:dyDescent="0.25">
      <c r="B79" s="47">
        <v>67</v>
      </c>
      <c r="C79" s="4">
        <v>0.1</v>
      </c>
      <c r="D79" s="5" t="s">
        <v>9</v>
      </c>
      <c r="E79" s="13">
        <v>2</v>
      </c>
      <c r="F79" s="14">
        <v>5</v>
      </c>
      <c r="G79" s="12">
        <v>9</v>
      </c>
      <c r="H79" s="6"/>
      <c r="I79" s="3" t="e">
        <f ca="1">IF(D79="Lognorm",_xll.RiskLognorm(E79,F79),IF(D79="Normal",_xll.RiskNormal(E79,F79),IF(D79="PERT",_xll.RiskPert(E79,F79,G79),IF(D79="Triang",_xll.RiskTriang(E79,F79,G79),"Incorrect distribution"))))*_xll.RiskBinomial(1,C79)</f>
        <v>#NAME?</v>
      </c>
      <c r="J79" s="15">
        <f t="shared" si="4"/>
        <v>5.166666666666667</v>
      </c>
      <c r="K79" s="7">
        <f t="shared" si="5"/>
        <v>1.7341269841269842</v>
      </c>
      <c r="L79" s="11">
        <f t="shared" si="6"/>
        <v>0.51666666666666672</v>
      </c>
      <c r="M79" s="48">
        <f t="shared" si="7"/>
        <v>2.5759126984126985</v>
      </c>
      <c r="N79" s="2"/>
    </row>
    <row r="80" spans="2:14" x14ac:dyDescent="0.25">
      <c r="B80" s="47">
        <v>68</v>
      </c>
      <c r="C80" s="4">
        <v>1E-3</v>
      </c>
      <c r="D80" s="5" t="s">
        <v>11</v>
      </c>
      <c r="E80" s="13">
        <v>0</v>
      </c>
      <c r="F80" s="14">
        <v>2</v>
      </c>
      <c r="G80" s="12">
        <v>6</v>
      </c>
      <c r="H80" s="6"/>
      <c r="I80" s="3" t="e">
        <f ca="1">IF(D80="Lognorm",_xll.RiskLognorm(E80,F80),IF(D80="Normal",_xll.RiskNormal(E80,F80),IF(D80="PERT",_xll.RiskPert(E80,F80,G80),IF(D80="Triang",_xll.RiskTriang(E80,F80,G80),"Incorrect distribution"))))*_xll.RiskBinomial(1,C80)</f>
        <v>#NAME?</v>
      </c>
      <c r="J80" s="15">
        <f t="shared" si="4"/>
        <v>2.6666666666666665</v>
      </c>
      <c r="K80" s="7">
        <f t="shared" si="5"/>
        <v>1.5555555555555556</v>
      </c>
      <c r="L80" s="11">
        <f t="shared" si="6"/>
        <v>2.6666666666666666E-3</v>
      </c>
      <c r="M80" s="48">
        <f t="shared" si="7"/>
        <v>8.6595555555555558E-3</v>
      </c>
      <c r="N80" s="2"/>
    </row>
    <row r="81" spans="2:14" x14ac:dyDescent="0.25">
      <c r="B81" s="47">
        <v>69</v>
      </c>
      <c r="C81" s="4">
        <v>1E-3</v>
      </c>
      <c r="D81" s="5" t="s">
        <v>11</v>
      </c>
      <c r="E81" s="13">
        <v>3</v>
      </c>
      <c r="F81" s="14">
        <v>8</v>
      </c>
      <c r="G81" s="12">
        <v>24</v>
      </c>
      <c r="H81" s="6"/>
      <c r="I81" s="3" t="e">
        <f ca="1">IF(D81="Lognorm",_xll.RiskLognorm(E81,F81),IF(D81="Normal",_xll.RiskNormal(E81,F81),IF(D81="PERT",_xll.RiskPert(E81,F81,G81),IF(D81="Triang",_xll.RiskTriang(E81,F81,G81),"Incorrect distribution"))))*_xll.RiskBinomial(1,C81)</f>
        <v>#NAME?</v>
      </c>
      <c r="J81" s="15">
        <f t="shared" si="4"/>
        <v>11.666666666666666</v>
      </c>
      <c r="K81" s="7">
        <f t="shared" si="5"/>
        <v>20.055555555555557</v>
      </c>
      <c r="L81" s="11">
        <f t="shared" si="6"/>
        <v>1.1666666666666665E-2</v>
      </c>
      <c r="M81" s="48">
        <f t="shared" si="7"/>
        <v>0.15603055555555553</v>
      </c>
      <c r="N81" s="2"/>
    </row>
    <row r="82" spans="2:14" x14ac:dyDescent="0.25">
      <c r="B82" s="47">
        <v>70</v>
      </c>
      <c r="C82" s="4">
        <v>0.05</v>
      </c>
      <c r="D82" s="5" t="s">
        <v>11</v>
      </c>
      <c r="E82" s="13">
        <v>5</v>
      </c>
      <c r="F82" s="14">
        <v>12</v>
      </c>
      <c r="G82" s="12">
        <v>30</v>
      </c>
      <c r="H82" s="6"/>
      <c r="I82" s="3" t="e">
        <f ca="1">IF(D82="Lognorm",_xll.RiskLognorm(E82,F82),IF(D82="Normal",_xll.RiskNormal(E82,F82),IF(D82="PERT",_xll.RiskPert(E82,F82,G82),IF(D82="Triang",_xll.RiskTriang(E82,F82,G82),"Incorrect distribution"))))*_xll.RiskBinomial(1,C82)</f>
        <v>#NAME?</v>
      </c>
      <c r="J82" s="15">
        <f t="shared" si="4"/>
        <v>15.666666666666666</v>
      </c>
      <c r="K82" s="7">
        <f t="shared" si="5"/>
        <v>27.722222222222221</v>
      </c>
      <c r="L82" s="11">
        <f t="shared" si="6"/>
        <v>0.78333333333333333</v>
      </c>
      <c r="M82" s="48">
        <f t="shared" si="7"/>
        <v>13.044722222222221</v>
      </c>
      <c r="N82" s="2"/>
    </row>
    <row r="83" spans="2:14" x14ac:dyDescent="0.25">
      <c r="B83" s="47">
        <v>71</v>
      </c>
      <c r="C83" s="4">
        <v>0.01</v>
      </c>
      <c r="D83" s="5" t="s">
        <v>9</v>
      </c>
      <c r="E83" s="13">
        <v>2</v>
      </c>
      <c r="F83" s="14">
        <v>6</v>
      </c>
      <c r="G83" s="12">
        <v>7</v>
      </c>
      <c r="H83" s="6"/>
      <c r="I83" s="3" t="e">
        <f ca="1">IF(D83="Lognorm",_xll.RiskLognorm(E83,F83),IF(D83="Normal",_xll.RiskNormal(E83,F83),IF(D83="PERT",_xll.RiskPert(E83,F83,G83),IF(D83="Triang",_xll.RiskTriang(E83,F83,G83),"Incorrect distribution"))))*_xll.RiskBinomial(1,C83)</f>
        <v>#NAME?</v>
      </c>
      <c r="J83" s="15">
        <f t="shared" si="4"/>
        <v>5.5</v>
      </c>
      <c r="K83" s="7">
        <f t="shared" si="5"/>
        <v>0.75</v>
      </c>
      <c r="L83" s="11">
        <f t="shared" si="6"/>
        <v>5.5E-2</v>
      </c>
      <c r="M83" s="48">
        <f t="shared" si="7"/>
        <v>0.30697500000000005</v>
      </c>
      <c r="N83" s="2"/>
    </row>
    <row r="84" spans="2:14" x14ac:dyDescent="0.25">
      <c r="B84" s="47">
        <v>72</v>
      </c>
      <c r="C84" s="4">
        <v>0.05</v>
      </c>
      <c r="D84" s="5" t="s">
        <v>9</v>
      </c>
      <c r="E84" s="13">
        <v>4</v>
      </c>
      <c r="F84" s="14">
        <v>5</v>
      </c>
      <c r="G84" s="12">
        <v>26</v>
      </c>
      <c r="H84" s="6"/>
      <c r="I84" s="3" t="e">
        <f ca="1">IF(D84="Lognorm",_xll.RiskLognorm(E84,F84),IF(D84="Normal",_xll.RiskNormal(E84,F84),IF(D84="PERT",_xll.RiskPert(E84,F84,G84),IF(D84="Triang",_xll.RiskTriang(E84,F84,G84),"Incorrect distribution"))))*_xll.RiskBinomial(1,C84)</f>
        <v>#NAME?</v>
      </c>
      <c r="J84" s="15">
        <f t="shared" si="4"/>
        <v>8.3333333333333339</v>
      </c>
      <c r="K84" s="7">
        <f t="shared" si="5"/>
        <v>10.936507936507937</v>
      </c>
      <c r="L84" s="11">
        <f t="shared" si="6"/>
        <v>0.41666666666666674</v>
      </c>
      <c r="M84" s="48">
        <f t="shared" si="7"/>
        <v>3.8454365079365083</v>
      </c>
      <c r="N84" s="2"/>
    </row>
    <row r="85" spans="2:14" x14ac:dyDescent="0.25">
      <c r="B85" s="47">
        <v>73</v>
      </c>
      <c r="C85" s="4">
        <v>0.3</v>
      </c>
      <c r="D85" s="5" t="s">
        <v>9</v>
      </c>
      <c r="E85" s="13">
        <v>1</v>
      </c>
      <c r="F85" s="14">
        <v>2</v>
      </c>
      <c r="G85" s="12">
        <v>9</v>
      </c>
      <c r="H85" s="6"/>
      <c r="I85" s="3" t="e">
        <f ca="1">IF(D85="Lognorm",_xll.RiskLognorm(E85,F85),IF(D85="Normal",_xll.RiskNormal(E85,F85),IF(D85="PERT",_xll.RiskPert(E85,F85,G85),IF(D85="Triang",_xll.RiskTriang(E85,F85,G85),"Incorrect distribution"))))*_xll.RiskBinomial(1,C85)</f>
        <v>#NAME?</v>
      </c>
      <c r="J85" s="15">
        <f t="shared" si="4"/>
        <v>3</v>
      </c>
      <c r="K85" s="7">
        <f t="shared" si="5"/>
        <v>1.7142857142857142</v>
      </c>
      <c r="L85" s="11">
        <f t="shared" si="6"/>
        <v>0.89999999999999991</v>
      </c>
      <c r="M85" s="48">
        <f t="shared" si="7"/>
        <v>2.4042857142857139</v>
      </c>
      <c r="N85" s="2"/>
    </row>
    <row r="86" spans="2:14" x14ac:dyDescent="0.25">
      <c r="B86" s="47">
        <v>74</v>
      </c>
      <c r="C86" s="4">
        <v>0.2</v>
      </c>
      <c r="D86" s="5" t="s">
        <v>9</v>
      </c>
      <c r="E86" s="13">
        <v>3</v>
      </c>
      <c r="F86" s="14">
        <v>6</v>
      </c>
      <c r="G86" s="12">
        <v>28</v>
      </c>
      <c r="H86" s="6"/>
      <c r="I86" s="3" t="e">
        <f ca="1">IF(D86="Lognorm",_xll.RiskLognorm(E86,F86),IF(D86="Normal",_xll.RiskNormal(E86,F86),IF(D86="PERT",_xll.RiskPert(E86,F86,G86),IF(D86="Triang",_xll.RiskTriang(E86,F86,G86),"Incorrect distribution"))))*_xll.RiskBinomial(1,C86)</f>
        <v>#NAME?</v>
      </c>
      <c r="J86" s="15">
        <f t="shared" si="4"/>
        <v>9.1666666666666661</v>
      </c>
      <c r="K86" s="7">
        <f t="shared" si="5"/>
        <v>16.591269841269842</v>
      </c>
      <c r="L86" s="11">
        <f t="shared" si="6"/>
        <v>1.8333333333333333</v>
      </c>
      <c r="M86" s="48">
        <f t="shared" si="7"/>
        <v>16.762698412698416</v>
      </c>
      <c r="N86" s="2"/>
    </row>
    <row r="87" spans="2:14" x14ac:dyDescent="0.25">
      <c r="B87" s="47">
        <v>75</v>
      </c>
      <c r="C87" s="4">
        <v>0.05</v>
      </c>
      <c r="D87" s="5" t="s">
        <v>11</v>
      </c>
      <c r="E87" s="13">
        <v>4</v>
      </c>
      <c r="F87" s="14">
        <v>8</v>
      </c>
      <c r="G87" s="12">
        <v>39</v>
      </c>
      <c r="H87" s="6"/>
      <c r="I87" s="3" t="e">
        <f ca="1">IF(D87="Lognorm",_xll.RiskLognorm(E87,F87),IF(D87="Normal",_xll.RiskNormal(E87,F87),IF(D87="PERT",_xll.RiskPert(E87,F87,G87),IF(D87="Triang",_xll.RiskTriang(E87,F87,G87),"Incorrect distribution"))))*_xll.RiskBinomial(1,C87)</f>
        <v>#NAME?</v>
      </c>
      <c r="J87" s="15">
        <f t="shared" si="4"/>
        <v>17</v>
      </c>
      <c r="K87" s="7">
        <f t="shared" si="5"/>
        <v>61.166666666666664</v>
      </c>
      <c r="L87" s="11">
        <f t="shared" si="6"/>
        <v>0.85000000000000009</v>
      </c>
      <c r="M87" s="48">
        <f t="shared" si="7"/>
        <v>16.785833333333336</v>
      </c>
      <c r="N87" s="2"/>
    </row>
    <row r="88" spans="2:14" x14ac:dyDescent="0.25">
      <c r="B88" s="47">
        <v>76</v>
      </c>
      <c r="C88" s="4">
        <v>0.01</v>
      </c>
      <c r="D88" s="5" t="s">
        <v>9</v>
      </c>
      <c r="E88" s="13">
        <v>3</v>
      </c>
      <c r="F88" s="14">
        <v>4</v>
      </c>
      <c r="G88" s="12">
        <v>10</v>
      </c>
      <c r="H88" s="6"/>
      <c r="I88" s="3" t="e">
        <f ca="1">IF(D88="Lognorm",_xll.RiskLognorm(E88,F88),IF(D88="Normal",_xll.RiskNormal(E88,F88),IF(D88="PERT",_xll.RiskPert(E88,F88,G88),IF(D88="Triang",_xll.RiskTriang(E88,F88,G88),"Incorrect distribution"))))*_xll.RiskBinomial(1,C88)</f>
        <v>#NAME?</v>
      </c>
      <c r="J88" s="15">
        <f t="shared" si="4"/>
        <v>4.833333333333333</v>
      </c>
      <c r="K88" s="7">
        <f t="shared" si="5"/>
        <v>1.353174603174603</v>
      </c>
      <c r="L88" s="11">
        <f t="shared" si="6"/>
        <v>4.8333333333333332E-2</v>
      </c>
      <c r="M88" s="48">
        <f t="shared" si="7"/>
        <v>0.24480674603174601</v>
      </c>
      <c r="N88" s="2"/>
    </row>
    <row r="89" spans="2:14" x14ac:dyDescent="0.25">
      <c r="B89" s="47">
        <v>77</v>
      </c>
      <c r="C89" s="4">
        <v>0.05</v>
      </c>
      <c r="D89" s="5" t="s">
        <v>9</v>
      </c>
      <c r="E89" s="13">
        <v>3</v>
      </c>
      <c r="F89" s="14">
        <v>5</v>
      </c>
      <c r="G89" s="12">
        <v>12</v>
      </c>
      <c r="H89" s="6"/>
      <c r="I89" s="3" t="e">
        <f ca="1">IF(D89="Lognorm",_xll.RiskLognorm(E89,F89),IF(D89="Normal",_xll.RiskNormal(E89,F89),IF(D89="PERT",_xll.RiskPert(E89,F89,G89),IF(D89="Triang",_xll.RiskTriang(E89,F89,G89),"Incorrect distribution"))))*_xll.RiskBinomial(1,C89)</f>
        <v>#NAME?</v>
      </c>
      <c r="J89" s="15">
        <f t="shared" si="4"/>
        <v>5.833333333333333</v>
      </c>
      <c r="K89" s="7">
        <f t="shared" si="5"/>
        <v>2.496031746031746</v>
      </c>
      <c r="L89" s="11">
        <f t="shared" si="6"/>
        <v>0.29166666666666669</v>
      </c>
      <c r="M89" s="48">
        <f t="shared" si="7"/>
        <v>1.7411210317460315</v>
      </c>
      <c r="N89" s="2"/>
    </row>
    <row r="90" spans="2:14" x14ac:dyDescent="0.25">
      <c r="B90" s="47">
        <v>78</v>
      </c>
      <c r="C90" s="4">
        <v>0.2</v>
      </c>
      <c r="D90" s="5" t="s">
        <v>9</v>
      </c>
      <c r="E90" s="13">
        <v>2</v>
      </c>
      <c r="F90" s="14">
        <v>4</v>
      </c>
      <c r="G90" s="12">
        <v>23</v>
      </c>
      <c r="H90" s="6"/>
      <c r="I90" s="3" t="e">
        <f ca="1">IF(D90="Lognorm",_xll.RiskLognorm(E90,F90),IF(D90="Normal",_xll.RiskNormal(E90,F90),IF(D90="PERT",_xll.RiskPert(E90,F90,G90),IF(D90="Triang",_xll.RiskTriang(E90,F90,G90),"Incorrect distribution"))))*_xll.RiskBinomial(1,C90)</f>
        <v>#NAME?</v>
      </c>
      <c r="J90" s="15">
        <f t="shared" si="4"/>
        <v>6.833333333333333</v>
      </c>
      <c r="K90" s="7">
        <f t="shared" si="5"/>
        <v>11.162698412698413</v>
      </c>
      <c r="L90" s="11">
        <f t="shared" si="6"/>
        <v>1.3666666666666667</v>
      </c>
      <c r="M90" s="48">
        <f t="shared" si="7"/>
        <v>9.7036507936507945</v>
      </c>
      <c r="N90" s="2"/>
    </row>
    <row r="91" spans="2:14" x14ac:dyDescent="0.25">
      <c r="B91" s="47">
        <v>79</v>
      </c>
      <c r="C91" s="4">
        <v>0.2</v>
      </c>
      <c r="D91" s="5" t="s">
        <v>9</v>
      </c>
      <c r="E91" s="13">
        <v>2</v>
      </c>
      <c r="F91" s="14">
        <v>3</v>
      </c>
      <c r="G91" s="12">
        <v>6</v>
      </c>
      <c r="H91" s="6"/>
      <c r="I91" s="3" t="e">
        <f ca="1">IF(D91="Lognorm",_xll.RiskLognorm(E91,F91),IF(D91="Normal",_xll.RiskNormal(E91,F91),IF(D91="PERT",_xll.RiskPert(E91,F91,G91),IF(D91="Triang",_xll.RiskTriang(E91,F91,G91),"Incorrect distribution"))))*_xll.RiskBinomial(1,C91)</f>
        <v>#NAME?</v>
      </c>
      <c r="J91" s="15">
        <f t="shared" si="4"/>
        <v>3.3333333333333335</v>
      </c>
      <c r="K91" s="7">
        <f t="shared" si="5"/>
        <v>0.50793650793650802</v>
      </c>
      <c r="L91" s="11">
        <f t="shared" si="6"/>
        <v>0.66666666666666674</v>
      </c>
      <c r="M91" s="48">
        <f t="shared" si="7"/>
        <v>1.87936507936508</v>
      </c>
      <c r="N91" s="2"/>
    </row>
    <row r="92" spans="2:14" x14ac:dyDescent="0.25">
      <c r="B92" s="47">
        <v>80</v>
      </c>
      <c r="C92" s="4">
        <v>0.05</v>
      </c>
      <c r="D92" s="5" t="s">
        <v>11</v>
      </c>
      <c r="E92" s="13">
        <v>4</v>
      </c>
      <c r="F92" s="14">
        <v>10</v>
      </c>
      <c r="G92" s="12">
        <v>13</v>
      </c>
      <c r="H92" s="6"/>
      <c r="I92" s="3" t="e">
        <f ca="1">IF(D92="Lognorm",_xll.RiskLognorm(E92,F92),IF(D92="Normal",_xll.RiskNormal(E92,F92),IF(D92="PERT",_xll.RiskPert(E92,F92,G92),IF(D92="Triang",_xll.RiskTriang(E92,F92,G92),"Incorrect distribution"))))*_xll.RiskBinomial(1,C92)</f>
        <v>#NAME?</v>
      </c>
      <c r="J92" s="15">
        <f t="shared" si="4"/>
        <v>9</v>
      </c>
      <c r="K92" s="7">
        <f t="shared" si="5"/>
        <v>3.5</v>
      </c>
      <c r="L92" s="11">
        <f t="shared" si="6"/>
        <v>0.45</v>
      </c>
      <c r="M92" s="48">
        <f t="shared" si="7"/>
        <v>4.0225</v>
      </c>
      <c r="N92" s="2"/>
    </row>
    <row r="93" spans="2:14" x14ac:dyDescent="0.25">
      <c r="B93" s="47">
        <v>81</v>
      </c>
      <c r="C93" s="4">
        <v>1E-3</v>
      </c>
      <c r="D93" s="5" t="s">
        <v>9</v>
      </c>
      <c r="E93" s="13">
        <v>0</v>
      </c>
      <c r="F93" s="14">
        <v>1</v>
      </c>
      <c r="G93" s="12">
        <v>100</v>
      </c>
      <c r="H93" s="6"/>
      <c r="I93" s="3" t="e">
        <f ca="1">IF(D93="Lognorm",_xll.RiskLognorm(E93,F93),IF(D93="Normal",_xll.RiskNormal(E93,F93),IF(D93="PERT",_xll.RiskPert(E93,F93,G93),IF(D93="Triang",_xll.RiskTriang(E93,F93,G93),"Incorrect distribution"))))*_xll.RiskBinomial(1,C93)</f>
        <v>#NAME?</v>
      </c>
      <c r="J93" s="15">
        <f t="shared" si="4"/>
        <v>17.333333333333332</v>
      </c>
      <c r="K93" s="7">
        <f t="shared" si="5"/>
        <v>204.69841269841271</v>
      </c>
      <c r="L93" s="11">
        <f t="shared" si="6"/>
        <v>1.7333333333333333E-2</v>
      </c>
      <c r="M93" s="48">
        <f t="shared" si="7"/>
        <v>0.50484241269841268</v>
      </c>
      <c r="N93" s="2"/>
    </row>
    <row r="94" spans="2:14" x14ac:dyDescent="0.25">
      <c r="B94" s="47">
        <v>82</v>
      </c>
      <c r="C94" s="4">
        <v>0.7</v>
      </c>
      <c r="D94" s="5" t="s">
        <v>11</v>
      </c>
      <c r="E94" s="13">
        <v>4</v>
      </c>
      <c r="F94" s="14">
        <v>4</v>
      </c>
      <c r="G94" s="12">
        <v>9</v>
      </c>
      <c r="H94" s="6"/>
      <c r="I94" s="3" t="e">
        <f ca="1">IF(D94="Lognorm",_xll.RiskLognorm(E94,F94),IF(D94="Normal",_xll.RiskNormal(E94,F94),IF(D94="PERT",_xll.RiskPert(E94,F94,G94),IF(D94="Triang",_xll.RiskTriang(E94,F94,G94),"Incorrect distribution"))))*_xll.RiskBinomial(1,C94)</f>
        <v>#NAME?</v>
      </c>
      <c r="J94" s="15">
        <f t="shared" si="4"/>
        <v>5.666666666666667</v>
      </c>
      <c r="K94" s="7">
        <f t="shared" si="5"/>
        <v>1.3888888888888888</v>
      </c>
      <c r="L94" s="11">
        <f t="shared" si="6"/>
        <v>3.9666666666666668</v>
      </c>
      <c r="M94" s="48">
        <f t="shared" si="7"/>
        <v>7.7155555555555573</v>
      </c>
      <c r="N94" s="2"/>
    </row>
    <row r="95" spans="2:14" x14ac:dyDescent="0.25">
      <c r="B95" s="47">
        <v>83</v>
      </c>
      <c r="C95" s="4">
        <v>0.05</v>
      </c>
      <c r="D95" s="5" t="s">
        <v>9</v>
      </c>
      <c r="E95" s="13">
        <v>3</v>
      </c>
      <c r="F95" s="14">
        <v>10</v>
      </c>
      <c r="G95" s="12">
        <v>37</v>
      </c>
      <c r="H95" s="6"/>
      <c r="I95" s="3" t="e">
        <f ca="1">IF(D95="Lognorm",_xll.RiskLognorm(E95,F95),IF(D95="Normal",_xll.RiskNormal(E95,F95),IF(D95="PERT",_xll.RiskPert(E95,F95,G95),IF(D95="Triang",_xll.RiskTriang(E95,F95,G95),"Incorrect distribution"))))*_xll.RiskBinomial(1,C95)</f>
        <v>#NAME?</v>
      </c>
      <c r="J95" s="15">
        <f t="shared" si="4"/>
        <v>13.333333333333334</v>
      </c>
      <c r="K95" s="7">
        <f t="shared" si="5"/>
        <v>34.936507936507937</v>
      </c>
      <c r="L95" s="11">
        <f t="shared" si="6"/>
        <v>0.66666666666666674</v>
      </c>
      <c r="M95" s="48">
        <f t="shared" si="7"/>
        <v>10.191269841269843</v>
      </c>
      <c r="N95" s="2"/>
    </row>
    <row r="96" spans="2:14" x14ac:dyDescent="0.25">
      <c r="B96" s="47">
        <v>84</v>
      </c>
      <c r="C96" s="4">
        <v>0.05</v>
      </c>
      <c r="D96" s="5" t="s">
        <v>9</v>
      </c>
      <c r="E96" s="13">
        <v>2</v>
      </c>
      <c r="F96" s="14">
        <v>3</v>
      </c>
      <c r="G96" s="12">
        <v>9</v>
      </c>
      <c r="H96" s="6"/>
      <c r="I96" s="3" t="e">
        <f ca="1">IF(D96="Lognorm",_xll.RiskLognorm(E96,F96),IF(D96="Normal",_xll.RiskNormal(E96,F96),IF(D96="PERT",_xll.RiskPert(E96,F96,G96),IF(D96="Triang",_xll.RiskTriang(E96,F96,G96),"Incorrect distribution"))))*_xll.RiskBinomial(1,C96)</f>
        <v>#NAME?</v>
      </c>
      <c r="J96" s="15">
        <f t="shared" si="4"/>
        <v>3.8333333333333335</v>
      </c>
      <c r="K96" s="7">
        <f t="shared" si="5"/>
        <v>1.353174603174603</v>
      </c>
      <c r="L96" s="11">
        <f t="shared" si="6"/>
        <v>0.19166666666666668</v>
      </c>
      <c r="M96" s="48">
        <f t="shared" si="7"/>
        <v>0.76564484126984134</v>
      </c>
      <c r="N96" s="2"/>
    </row>
    <row r="97" spans="2:14" x14ac:dyDescent="0.25">
      <c r="B97" s="47">
        <v>85</v>
      </c>
      <c r="C97" s="4">
        <v>0.4</v>
      </c>
      <c r="D97" s="5" t="s">
        <v>9</v>
      </c>
      <c r="E97" s="13">
        <v>4</v>
      </c>
      <c r="F97" s="14">
        <v>13</v>
      </c>
      <c r="G97" s="12">
        <v>40</v>
      </c>
      <c r="H97" s="6">
        <v>3</v>
      </c>
      <c r="I97" s="3" t="e">
        <f ca="1">IF(D97="Lognorm",_xll.RiskLognorm(E97,F97),IF(D97="Normal",_xll.RiskNormal(E97,F97),IF(D97="PERT",_xll.RiskPert(E97,F97,G97),IF(D97="Triang",_xll.RiskTriang(E97,F97,G97),"Incorrect distribution"))))*_xll.RiskBinomial(1,C97)</f>
        <v>#NAME?</v>
      </c>
      <c r="J97" s="15">
        <f t="shared" si="4"/>
        <v>16</v>
      </c>
      <c r="K97" s="7">
        <f t="shared" si="5"/>
        <v>41.142857142857146</v>
      </c>
      <c r="L97" s="11">
        <f t="shared" si="6"/>
        <v>6.4</v>
      </c>
      <c r="M97" s="48">
        <f t="shared" si="7"/>
        <v>77.897142857142853</v>
      </c>
      <c r="N97" s="2"/>
    </row>
    <row r="98" spans="2:14" x14ac:dyDescent="0.25">
      <c r="B98" s="47">
        <v>86</v>
      </c>
      <c r="C98" s="4">
        <v>0.05</v>
      </c>
      <c r="D98" s="5" t="s">
        <v>9</v>
      </c>
      <c r="E98" s="13">
        <v>1</v>
      </c>
      <c r="F98" s="14">
        <v>2</v>
      </c>
      <c r="G98" s="12">
        <v>7</v>
      </c>
      <c r="H98" s="6">
        <v>2.5</v>
      </c>
      <c r="I98" s="3" t="e">
        <f ca="1">IF(D98="Lognorm",_xll.RiskLognorm(E98,F98),IF(D98="Normal",_xll.RiskNormal(E98,F98),IF(D98="PERT",_xll.RiskPert(E98,F98,G98),IF(D98="Triang",_xll.RiskTriang(E98,F98,G98),"Incorrect distribution"))))*_xll.RiskBinomial(1,C98)</f>
        <v>#NAME?</v>
      </c>
      <c r="J98" s="15">
        <f t="shared" si="4"/>
        <v>2.6666666666666665</v>
      </c>
      <c r="K98" s="7">
        <f t="shared" si="5"/>
        <v>1.0317460317460319</v>
      </c>
      <c r="L98" s="11">
        <f t="shared" si="6"/>
        <v>0.13333333333333333</v>
      </c>
      <c r="M98" s="48">
        <f t="shared" si="7"/>
        <v>0.38936507936507936</v>
      </c>
      <c r="N98" s="2"/>
    </row>
    <row r="99" spans="2:14" x14ac:dyDescent="0.25">
      <c r="B99" s="47">
        <v>87</v>
      </c>
      <c r="C99" s="4">
        <v>0.05</v>
      </c>
      <c r="D99" s="5" t="s">
        <v>9</v>
      </c>
      <c r="E99" s="13">
        <v>4</v>
      </c>
      <c r="F99" s="14">
        <v>13</v>
      </c>
      <c r="G99" s="12">
        <v>55</v>
      </c>
      <c r="H99" s="6"/>
      <c r="I99" s="3" t="e">
        <f ca="1">IF(D99="Lognorm",_xll.RiskLognorm(E99,F99),IF(D99="Normal",_xll.RiskNormal(E99,F99),IF(D99="PERT",_xll.RiskPert(E99,F99,G99),IF(D99="Triang",_xll.RiskTriang(E99,F99,G99),"Incorrect distribution"))))*_xll.RiskBinomial(1,C99)</f>
        <v>#NAME?</v>
      </c>
      <c r="J99" s="15">
        <f t="shared" si="4"/>
        <v>18.5</v>
      </c>
      <c r="K99" s="7">
        <f t="shared" si="5"/>
        <v>75.607142857142861</v>
      </c>
      <c r="L99" s="11">
        <f t="shared" si="6"/>
        <v>0.92500000000000004</v>
      </c>
      <c r="M99" s="48">
        <f t="shared" si="7"/>
        <v>20.037232142857142</v>
      </c>
      <c r="N99" s="2"/>
    </row>
    <row r="100" spans="2:14" x14ac:dyDescent="0.25">
      <c r="B100" s="47">
        <v>88</v>
      </c>
      <c r="C100" s="4">
        <v>0.8</v>
      </c>
      <c r="D100" s="5" t="s">
        <v>11</v>
      </c>
      <c r="E100" s="13">
        <v>2</v>
      </c>
      <c r="F100" s="14">
        <v>2</v>
      </c>
      <c r="G100" s="12">
        <v>10</v>
      </c>
      <c r="H100" s="6"/>
      <c r="I100" s="3" t="e">
        <f ca="1">IF(D100="Lognorm",_xll.RiskLognorm(E100,F100),IF(D100="Normal",_xll.RiskNormal(E100,F100),IF(D100="PERT",_xll.RiskPert(E100,F100,G100),IF(D100="Triang",_xll.RiskTriang(E100,F100,G100),"Incorrect distribution"))))*_xll.RiskBinomial(1,C100)</f>
        <v>#NAME?</v>
      </c>
      <c r="J100" s="15">
        <f t="shared" si="4"/>
        <v>4.666666666666667</v>
      </c>
      <c r="K100" s="7">
        <f t="shared" si="5"/>
        <v>3.5555555555555554</v>
      </c>
      <c r="L100" s="11">
        <f t="shared" si="6"/>
        <v>3.7333333333333338</v>
      </c>
      <c r="M100" s="48">
        <f t="shared" si="7"/>
        <v>6.3288888888888888</v>
      </c>
      <c r="N100" s="2"/>
    </row>
    <row r="101" spans="2:14" x14ac:dyDescent="0.25">
      <c r="B101" s="47">
        <v>89</v>
      </c>
      <c r="C101" s="4">
        <v>0.1</v>
      </c>
      <c r="D101" s="5" t="s">
        <v>11</v>
      </c>
      <c r="E101" s="13">
        <v>1</v>
      </c>
      <c r="F101" s="14">
        <v>2</v>
      </c>
      <c r="G101" s="12">
        <v>8</v>
      </c>
      <c r="H101" s="6"/>
      <c r="I101" s="3" t="e">
        <f ca="1">IF(D101="Lognorm",_xll.RiskLognorm(E101,F101),IF(D101="Normal",_xll.RiskNormal(E101,F101),IF(D101="PERT",_xll.RiskPert(E101,F101,G101),IF(D101="Triang",_xll.RiskTriang(E101,F101,G101),"Incorrect distribution"))))*_xll.RiskBinomial(1,C101)</f>
        <v>#NAME?</v>
      </c>
      <c r="J101" s="15">
        <f t="shared" si="4"/>
        <v>3.6666666666666665</v>
      </c>
      <c r="K101" s="7">
        <f t="shared" si="5"/>
        <v>2.3888888888888888</v>
      </c>
      <c r="L101" s="11">
        <f t="shared" si="6"/>
        <v>0.3666666666666667</v>
      </c>
      <c r="M101" s="48">
        <f t="shared" si="7"/>
        <v>1.4488888888888889</v>
      </c>
      <c r="N101" s="2"/>
    </row>
    <row r="102" spans="2:14" x14ac:dyDescent="0.25">
      <c r="B102" s="47">
        <v>90</v>
      </c>
      <c r="C102" s="4">
        <v>0.05</v>
      </c>
      <c r="D102" s="5" t="s">
        <v>11</v>
      </c>
      <c r="E102" s="13">
        <v>5</v>
      </c>
      <c r="F102" s="14">
        <v>16</v>
      </c>
      <c r="G102" s="12">
        <v>90</v>
      </c>
      <c r="H102" s="6"/>
      <c r="I102" s="3" t="e">
        <f ca="1">IF(D102="Lognorm",_xll.RiskLognorm(E102,F102),IF(D102="Normal",_xll.RiskNormal(E102,F102),IF(D102="PERT",_xll.RiskPert(E102,F102,G102),IF(D102="Triang",_xll.RiskTriang(E102,F102,G102),"Incorrect distribution"))))*_xll.RiskBinomial(1,C102)</f>
        <v>#NAME?</v>
      </c>
      <c r="J102" s="15">
        <f t="shared" si="4"/>
        <v>37</v>
      </c>
      <c r="K102" s="7">
        <f t="shared" si="5"/>
        <v>356.16666666666669</v>
      </c>
      <c r="L102" s="11">
        <f t="shared" si="6"/>
        <v>1.85</v>
      </c>
      <c r="M102" s="48">
        <f t="shared" si="7"/>
        <v>82.835833333333341</v>
      </c>
      <c r="N102" s="2"/>
    </row>
    <row r="103" spans="2:14" x14ac:dyDescent="0.25">
      <c r="B103" s="47">
        <v>91</v>
      </c>
      <c r="C103" s="4">
        <v>1E-3</v>
      </c>
      <c r="D103" s="5" t="s">
        <v>11</v>
      </c>
      <c r="E103" s="13">
        <v>5</v>
      </c>
      <c r="F103" s="14">
        <v>19</v>
      </c>
      <c r="G103" s="12">
        <v>100</v>
      </c>
      <c r="H103" s="6"/>
      <c r="I103" s="3" t="e">
        <f ca="1">IF(D103="Lognorm",_xll.RiskLognorm(E103,F103),IF(D103="Normal",_xll.RiskNormal(E103,F103),IF(D103="PERT",_xll.RiskPert(E103,F103,G103),IF(D103="Triang",_xll.RiskTriang(E103,F103,G103),"Incorrect distribution"))))*_xll.RiskBinomial(1,C103)</f>
        <v>#NAME?</v>
      </c>
      <c r="J103" s="15">
        <f t="shared" si="4"/>
        <v>41.333333333333336</v>
      </c>
      <c r="K103" s="7">
        <f t="shared" si="5"/>
        <v>438.38888888888891</v>
      </c>
      <c r="L103" s="11">
        <f t="shared" si="6"/>
        <v>4.133333333333334E-2</v>
      </c>
      <c r="M103" s="48">
        <f t="shared" si="7"/>
        <v>2.1451248888888892</v>
      </c>
      <c r="N103" s="2"/>
    </row>
    <row r="104" spans="2:14" x14ac:dyDescent="0.25">
      <c r="B104" s="47">
        <v>92</v>
      </c>
      <c r="C104" s="4">
        <v>1E-3</v>
      </c>
      <c r="D104" s="5" t="s">
        <v>9</v>
      </c>
      <c r="E104" s="13">
        <v>5</v>
      </c>
      <c r="F104" s="14">
        <v>16</v>
      </c>
      <c r="G104" s="12">
        <v>82</v>
      </c>
      <c r="H104" s="6">
        <v>2</v>
      </c>
      <c r="I104" s="3" t="e">
        <f ca="1">IF(D104="Lognorm",_xll.RiskLognorm(E104,F104),IF(D104="Normal",_xll.RiskNormal(E104,F104),IF(D104="PERT",_xll.RiskPert(E104,F104,G104),IF(D104="Triang",_xll.RiskTriang(E104,F104,G104),"Incorrect distribution"))))*_xll.RiskBinomial(1,C104)</f>
        <v>#NAME?</v>
      </c>
      <c r="J104" s="15">
        <f t="shared" si="4"/>
        <v>25.166666666666668</v>
      </c>
      <c r="K104" s="7">
        <f t="shared" si="5"/>
        <v>163.73412698412699</v>
      </c>
      <c r="L104" s="11">
        <f t="shared" si="6"/>
        <v>2.5166666666666667E-2</v>
      </c>
      <c r="M104" s="48">
        <f t="shared" si="7"/>
        <v>0.79646187698412718</v>
      </c>
      <c r="N104" s="2"/>
    </row>
    <row r="105" spans="2:14" x14ac:dyDescent="0.25">
      <c r="B105" s="47">
        <v>93</v>
      </c>
      <c r="C105" s="4">
        <v>0.05</v>
      </c>
      <c r="D105" s="5" t="s">
        <v>9</v>
      </c>
      <c r="E105" s="13">
        <v>4</v>
      </c>
      <c r="F105" s="14">
        <v>5</v>
      </c>
      <c r="G105" s="12">
        <v>8</v>
      </c>
      <c r="H105" s="6">
        <v>3.5</v>
      </c>
      <c r="I105" s="3" t="e">
        <f ca="1">IF(D105="Lognorm",_xll.RiskLognorm(E105,F105),IF(D105="Normal",_xll.RiskNormal(E105,F105),IF(D105="PERT",_xll.RiskPert(E105,F105,G105),IF(D105="Triang",_xll.RiskTriang(E105,F105,G105),"Incorrect distribution"))))*_xll.RiskBinomial(1,C105)</f>
        <v>#NAME?</v>
      </c>
      <c r="J105" s="15">
        <f t="shared" si="4"/>
        <v>5.333333333333333</v>
      </c>
      <c r="K105" s="7">
        <f t="shared" si="5"/>
        <v>0.50793650793650791</v>
      </c>
      <c r="L105" s="11">
        <f t="shared" si="6"/>
        <v>0.26666666666666666</v>
      </c>
      <c r="M105" s="48">
        <f t="shared" si="7"/>
        <v>1.3765079365079365</v>
      </c>
      <c r="N105" s="2"/>
    </row>
    <row r="106" spans="2:14" x14ac:dyDescent="0.25">
      <c r="B106" s="47">
        <v>94</v>
      </c>
      <c r="C106" s="4">
        <v>0.2</v>
      </c>
      <c r="D106" s="5" t="s">
        <v>11</v>
      </c>
      <c r="E106" s="13">
        <v>3</v>
      </c>
      <c r="F106" s="14">
        <v>11</v>
      </c>
      <c r="G106" s="12">
        <v>64</v>
      </c>
      <c r="H106" s="6"/>
      <c r="I106" s="3" t="e">
        <f ca="1">IF(D106="Lognorm",_xll.RiskLognorm(E106,F106),IF(D106="Normal",_xll.RiskNormal(E106,F106),IF(D106="PERT",_xll.RiskPert(E106,F106,G106),IF(D106="Triang",_xll.RiskTriang(E106,F106,G106),"Incorrect distribution"))))*_xll.RiskBinomial(1,C106)</f>
        <v>#NAME?</v>
      </c>
      <c r="J106" s="15">
        <f t="shared" si="4"/>
        <v>26</v>
      </c>
      <c r="K106" s="7">
        <f t="shared" si="5"/>
        <v>183.16666666666666</v>
      </c>
      <c r="L106" s="11">
        <f t="shared" si="6"/>
        <v>5.2</v>
      </c>
      <c r="M106" s="48">
        <f t="shared" si="7"/>
        <v>144.79333333333335</v>
      </c>
      <c r="N106" s="2"/>
    </row>
    <row r="107" spans="2:14" x14ac:dyDescent="0.25">
      <c r="B107" s="47">
        <v>95</v>
      </c>
      <c r="C107" s="4">
        <v>0.3</v>
      </c>
      <c r="D107" s="5" t="s">
        <v>11</v>
      </c>
      <c r="E107" s="13">
        <v>2</v>
      </c>
      <c r="F107" s="14">
        <v>6</v>
      </c>
      <c r="G107" s="12">
        <v>28</v>
      </c>
      <c r="H107" s="6"/>
      <c r="I107" s="3" t="e">
        <f ca="1">IF(D107="Lognorm",_xll.RiskLognorm(E107,F107),IF(D107="Normal",_xll.RiskNormal(E107,F107),IF(D107="PERT",_xll.RiskPert(E107,F107,G107),IF(D107="Triang",_xll.RiskTriang(E107,F107,G107),"Incorrect distribution"))))*_xll.RiskBinomial(1,C107)</f>
        <v>#NAME?</v>
      </c>
      <c r="J107" s="15">
        <f t="shared" si="4"/>
        <v>12</v>
      </c>
      <c r="K107" s="7">
        <f t="shared" si="5"/>
        <v>32.666666666666664</v>
      </c>
      <c r="L107" s="11">
        <f t="shared" si="6"/>
        <v>3.5999999999999996</v>
      </c>
      <c r="M107" s="48">
        <f t="shared" si="7"/>
        <v>40.04</v>
      </c>
      <c r="N107" s="2"/>
    </row>
    <row r="108" spans="2:14" x14ac:dyDescent="0.25">
      <c r="B108" s="47">
        <v>96</v>
      </c>
      <c r="C108" s="4">
        <v>0.3</v>
      </c>
      <c r="D108" s="5" t="s">
        <v>9</v>
      </c>
      <c r="E108" s="13">
        <v>1</v>
      </c>
      <c r="F108" s="14">
        <v>2</v>
      </c>
      <c r="G108" s="12">
        <v>11</v>
      </c>
      <c r="H108" s="6"/>
      <c r="I108" s="3" t="e">
        <f ca="1">IF(D108="Lognorm",_xll.RiskLognorm(E108,F108),IF(D108="Normal",_xll.RiskNormal(E108,F108),IF(D108="PERT",_xll.RiskPert(E108,F108,G108),IF(D108="Triang",_xll.RiskTriang(E108,F108,G108),"Incorrect distribution"))))*_xll.RiskBinomial(1,C108)</f>
        <v>#NAME?</v>
      </c>
      <c r="J108" s="15">
        <f t="shared" si="4"/>
        <v>3.3333333333333335</v>
      </c>
      <c r="K108" s="7">
        <f t="shared" si="5"/>
        <v>2.5555555555555558</v>
      </c>
      <c r="L108" s="11">
        <f t="shared" si="6"/>
        <v>1</v>
      </c>
      <c r="M108" s="48">
        <f t="shared" si="7"/>
        <v>3.1</v>
      </c>
      <c r="N108" s="2"/>
    </row>
    <row r="109" spans="2:14" x14ac:dyDescent="0.25">
      <c r="B109" s="47">
        <v>97</v>
      </c>
      <c r="C109" s="4">
        <v>0.05</v>
      </c>
      <c r="D109" s="5" t="s">
        <v>11</v>
      </c>
      <c r="E109" s="13">
        <v>4</v>
      </c>
      <c r="F109" s="14">
        <v>15</v>
      </c>
      <c r="G109" s="12">
        <v>86</v>
      </c>
      <c r="H109" s="6"/>
      <c r="I109" s="3" t="e">
        <f ca="1">IF(D109="Lognorm",_xll.RiskLognorm(E109,F109),IF(D109="Normal",_xll.RiskNormal(E109,F109),IF(D109="PERT",_xll.RiskPert(E109,F109,G109),IF(D109="Triang",_xll.RiskTriang(E109,F109,G109),"Incorrect distribution"))))*_xll.RiskBinomial(1,C109)</f>
        <v>#NAME?</v>
      </c>
      <c r="J109" s="15">
        <f t="shared" si="4"/>
        <v>35</v>
      </c>
      <c r="K109" s="7">
        <f t="shared" si="5"/>
        <v>330.16666666666669</v>
      </c>
      <c r="L109" s="11">
        <f t="shared" si="6"/>
        <v>1.75</v>
      </c>
      <c r="M109" s="48">
        <f t="shared" si="7"/>
        <v>74.69583333333334</v>
      </c>
      <c r="N109" s="2"/>
    </row>
    <row r="110" spans="2:14" x14ac:dyDescent="0.25">
      <c r="B110" s="47">
        <v>98</v>
      </c>
      <c r="C110" s="4">
        <v>0.01</v>
      </c>
      <c r="D110" s="5" t="s">
        <v>9</v>
      </c>
      <c r="E110" s="13">
        <v>3</v>
      </c>
      <c r="F110" s="14">
        <v>11</v>
      </c>
      <c r="G110" s="12">
        <v>12</v>
      </c>
      <c r="H110" s="6"/>
      <c r="I110" s="3" t="e">
        <f ca="1">IF(D110="Lognorm",_xll.RiskLognorm(E110,F110),IF(D110="Normal",_xll.RiskNormal(E110,F110),IF(D110="PERT",_xll.RiskPert(E110,F110,G110),IF(D110="Triang",_xll.RiskTriang(E110,F110,G110),"Incorrect distribution"))))*_xll.RiskBinomial(1,C110)</f>
        <v>#NAME?</v>
      </c>
      <c r="J110" s="15">
        <f t="shared" si="4"/>
        <v>9.8333333333333339</v>
      </c>
      <c r="K110" s="7">
        <f t="shared" si="5"/>
        <v>2.1150793650793647</v>
      </c>
      <c r="L110" s="11">
        <f t="shared" si="6"/>
        <v>9.8333333333333342E-2</v>
      </c>
      <c r="M110" s="48">
        <f t="shared" si="7"/>
        <v>0.97842579365079385</v>
      </c>
      <c r="N110" s="2"/>
    </row>
    <row r="111" spans="2:14" x14ac:dyDescent="0.25">
      <c r="B111" s="47">
        <v>99</v>
      </c>
      <c r="C111" s="4">
        <v>0.3</v>
      </c>
      <c r="D111" s="5" t="s">
        <v>9</v>
      </c>
      <c r="E111" s="13">
        <v>1</v>
      </c>
      <c r="F111" s="14">
        <v>2</v>
      </c>
      <c r="G111" s="12">
        <v>8</v>
      </c>
      <c r="H111" s="6"/>
      <c r="I111" s="3" t="e">
        <f ca="1">IF(D111="Lognorm",_xll.RiskLognorm(E111,F111),IF(D111="Normal",_xll.RiskNormal(E111,F111),IF(D111="PERT",_xll.RiskPert(E111,F111,G111),IF(D111="Triang",_xll.RiskTriang(E111,F111,G111),"Incorrect distribution"))))*_xll.RiskBinomial(1,C111)</f>
        <v>#NAME?</v>
      </c>
      <c r="J111" s="15">
        <f t="shared" si="4"/>
        <v>2.8333333333333335</v>
      </c>
      <c r="K111" s="7">
        <f t="shared" si="5"/>
        <v>1.353174603174603</v>
      </c>
      <c r="L111" s="11">
        <f t="shared" si="6"/>
        <v>0.85</v>
      </c>
      <c r="M111" s="48">
        <f t="shared" si="7"/>
        <v>2.0917857142857144</v>
      </c>
      <c r="N111" s="2"/>
    </row>
    <row r="112" spans="2:14" x14ac:dyDescent="0.25">
      <c r="B112" s="47">
        <v>100</v>
      </c>
      <c r="C112" s="4">
        <v>0.1</v>
      </c>
      <c r="D112" s="5" t="s">
        <v>9</v>
      </c>
      <c r="E112" s="13">
        <v>2</v>
      </c>
      <c r="F112" s="14">
        <v>6</v>
      </c>
      <c r="G112" s="12">
        <v>25</v>
      </c>
      <c r="H112" s="6"/>
      <c r="I112" s="3" t="e">
        <f ca="1">IF(D112="Lognorm",_xll.RiskLognorm(E112,F112),IF(D112="Normal",_xll.RiskNormal(E112,F112),IF(D112="PERT",_xll.RiskPert(E112,F112,G112),IF(D112="Triang",_xll.RiskTriang(E112,F112,G112),"Incorrect distribution"))))*_xll.RiskBinomial(1,C112)</f>
        <v>#NAME?</v>
      </c>
      <c r="J112" s="15">
        <f t="shared" si="4"/>
        <v>8.5</v>
      </c>
      <c r="K112" s="7">
        <f t="shared" si="5"/>
        <v>15.321428571428571</v>
      </c>
      <c r="L112" s="11">
        <f t="shared" si="6"/>
        <v>0.85000000000000009</v>
      </c>
      <c r="M112" s="48">
        <f t="shared" si="7"/>
        <v>8.0346428571428579</v>
      </c>
      <c r="N112" s="2"/>
    </row>
    <row r="113" spans="2:14" x14ac:dyDescent="0.25">
      <c r="B113" s="47">
        <v>101</v>
      </c>
      <c r="C113" s="4">
        <v>0.05</v>
      </c>
      <c r="D113" s="5" t="s">
        <v>9</v>
      </c>
      <c r="E113" s="13">
        <v>1</v>
      </c>
      <c r="F113" s="14">
        <v>2</v>
      </c>
      <c r="G113" s="12">
        <v>11</v>
      </c>
      <c r="H113" s="6"/>
      <c r="I113" s="3" t="e">
        <f ca="1">IF(D113="Lognorm",_xll.RiskLognorm(E113,F113),IF(D113="Normal",_xll.RiskNormal(E113,F113),IF(D113="PERT",_xll.RiskPert(E113,F113,G113),IF(D113="Triang",_xll.RiskTriang(E113,F113,G113),"Incorrect distribution"))))*_xll.RiskBinomial(1,C113)</f>
        <v>#NAME?</v>
      </c>
      <c r="J113" s="15">
        <f t="shared" si="4"/>
        <v>3.3333333333333335</v>
      </c>
      <c r="K113" s="7">
        <f t="shared" si="5"/>
        <v>2.5555555555555558</v>
      </c>
      <c r="L113" s="11">
        <f t="shared" si="6"/>
        <v>0.16666666666666669</v>
      </c>
      <c r="M113" s="48">
        <f t="shared" si="7"/>
        <v>0.65555555555555567</v>
      </c>
      <c r="N113" s="2"/>
    </row>
    <row r="114" spans="2:14" x14ac:dyDescent="0.25">
      <c r="B114" s="47">
        <v>102</v>
      </c>
      <c r="C114" s="4">
        <v>0.7</v>
      </c>
      <c r="D114" s="5" t="s">
        <v>11</v>
      </c>
      <c r="E114" s="13">
        <v>5</v>
      </c>
      <c r="F114" s="14">
        <v>12</v>
      </c>
      <c r="G114" s="12">
        <v>67</v>
      </c>
      <c r="H114" s="6"/>
      <c r="I114" s="3" t="e">
        <f ca="1">IF(D114="Lognorm",_xll.RiskLognorm(E114,F114),IF(D114="Normal",_xll.RiskNormal(E114,F114),IF(D114="PERT",_xll.RiskPert(E114,F114,G114),IF(D114="Triang",_xll.RiskTriang(E114,F114,G114),"Incorrect distribution"))))*_xll.RiskBinomial(1,C114)</f>
        <v>#NAME?</v>
      </c>
      <c r="J114" s="15">
        <f t="shared" si="4"/>
        <v>28</v>
      </c>
      <c r="K114" s="7">
        <f t="shared" si="5"/>
        <v>192.16666666666666</v>
      </c>
      <c r="L114" s="11">
        <f t="shared" si="6"/>
        <v>19.599999999999998</v>
      </c>
      <c r="M114" s="48">
        <f t="shared" si="7"/>
        <v>299.15666666666664</v>
      </c>
      <c r="N114" s="2"/>
    </row>
    <row r="115" spans="2:14" x14ac:dyDescent="0.25">
      <c r="B115" s="47">
        <v>103</v>
      </c>
      <c r="C115" s="4">
        <v>0.01</v>
      </c>
      <c r="D115" s="5" t="s">
        <v>9</v>
      </c>
      <c r="E115" s="13">
        <v>3</v>
      </c>
      <c r="F115" s="14">
        <v>9</v>
      </c>
      <c r="G115" s="12">
        <v>16</v>
      </c>
      <c r="H115" s="6"/>
      <c r="I115" s="3" t="e">
        <f ca="1">IF(D115="Lognorm",_xll.RiskLognorm(E115,F115),IF(D115="Normal",_xll.RiskNormal(E115,F115),IF(D115="PERT",_xll.RiskPert(E115,F115,G115),IF(D115="Triang",_xll.RiskTriang(E115,F115,G115),"Incorrect distribution"))))*_xll.RiskBinomial(1,C115)</f>
        <v>#NAME?</v>
      </c>
      <c r="J115" s="15">
        <f t="shared" si="4"/>
        <v>9.1666666666666661</v>
      </c>
      <c r="K115" s="7">
        <f t="shared" si="5"/>
        <v>6.0198412698412698</v>
      </c>
      <c r="L115" s="11">
        <f t="shared" si="6"/>
        <v>9.166666666666666E-2</v>
      </c>
      <c r="M115" s="48">
        <f t="shared" si="7"/>
        <v>0.89207341269841278</v>
      </c>
      <c r="N115" s="2"/>
    </row>
    <row r="116" spans="2:14" x14ac:dyDescent="0.25">
      <c r="B116" s="47">
        <v>104</v>
      </c>
      <c r="C116" s="4">
        <v>0.3</v>
      </c>
      <c r="D116" s="5" t="s">
        <v>9</v>
      </c>
      <c r="E116" s="13">
        <v>2</v>
      </c>
      <c r="F116" s="14">
        <v>8</v>
      </c>
      <c r="G116" s="12">
        <v>23</v>
      </c>
      <c r="H116" s="6"/>
      <c r="I116" s="3" t="e">
        <f ca="1">IF(D116="Lognorm",_xll.RiskLognorm(E116,F116),IF(D116="Normal",_xll.RiskNormal(E116,F116),IF(D116="PERT",_xll.RiskPert(E116,F116,G116),IF(D116="Triang",_xll.RiskTriang(E116,F116,G116),"Incorrect distribution"))))*_xll.RiskBinomial(1,C116)</f>
        <v>#NAME?</v>
      </c>
      <c r="J116" s="15">
        <f t="shared" si="4"/>
        <v>9.5</v>
      </c>
      <c r="K116" s="7">
        <f t="shared" si="5"/>
        <v>14.464285714285714</v>
      </c>
      <c r="L116" s="11">
        <f t="shared" si="6"/>
        <v>2.85</v>
      </c>
      <c r="M116" s="48">
        <f t="shared" si="7"/>
        <v>23.291785714285716</v>
      </c>
      <c r="N116" s="2"/>
    </row>
    <row r="117" spans="2:14" x14ac:dyDescent="0.25">
      <c r="B117" s="47">
        <v>105</v>
      </c>
      <c r="C117" s="4">
        <v>0.01</v>
      </c>
      <c r="D117" s="5" t="s">
        <v>9</v>
      </c>
      <c r="E117" s="13">
        <v>1</v>
      </c>
      <c r="F117" s="14">
        <v>2</v>
      </c>
      <c r="G117" s="12">
        <v>11</v>
      </c>
      <c r="H117" s="6"/>
      <c r="I117" s="3" t="e">
        <f ca="1">IF(D117="Lognorm",_xll.RiskLognorm(E117,F117),IF(D117="Normal",_xll.RiskNormal(E117,F117),IF(D117="PERT",_xll.RiskPert(E117,F117,G117),IF(D117="Triang",_xll.RiskTriang(E117,F117,G117),"Incorrect distribution"))))*_xll.RiskBinomial(1,C117)</f>
        <v>#NAME?</v>
      </c>
      <c r="J117" s="15">
        <f t="shared" si="4"/>
        <v>3.3333333333333335</v>
      </c>
      <c r="K117" s="7">
        <f t="shared" si="5"/>
        <v>2.5555555555555558</v>
      </c>
      <c r="L117" s="11">
        <f t="shared" si="6"/>
        <v>3.3333333333333333E-2</v>
      </c>
      <c r="M117" s="48">
        <f t="shared" si="7"/>
        <v>0.1355555555555556</v>
      </c>
      <c r="N117" s="2"/>
    </row>
    <row r="118" spans="2:14" x14ac:dyDescent="0.25">
      <c r="B118" s="47">
        <v>106</v>
      </c>
      <c r="C118" s="4">
        <v>0.1</v>
      </c>
      <c r="D118" s="5" t="s">
        <v>9</v>
      </c>
      <c r="E118" s="13">
        <v>3</v>
      </c>
      <c r="F118" s="14">
        <v>7</v>
      </c>
      <c r="G118" s="12">
        <v>12</v>
      </c>
      <c r="H118" s="6"/>
      <c r="I118" s="3" t="e">
        <f ca="1">IF(D118="Lognorm",_xll.RiskLognorm(E118,F118),IF(D118="Normal",_xll.RiskNormal(E118,F118),IF(D118="PERT",_xll.RiskPert(E118,F118,G118),IF(D118="Triang",_xll.RiskTriang(E118,F118,G118),"Incorrect distribution"))))*_xll.RiskBinomial(1,C118)</f>
        <v>#NAME?</v>
      </c>
      <c r="J118" s="15">
        <f t="shared" si="4"/>
        <v>7.166666666666667</v>
      </c>
      <c r="K118" s="7">
        <f t="shared" si="5"/>
        <v>2.876984126984127</v>
      </c>
      <c r="L118" s="11">
        <f t="shared" si="6"/>
        <v>0.71666666666666679</v>
      </c>
      <c r="M118" s="48">
        <f t="shared" si="7"/>
        <v>4.9101984126984135</v>
      </c>
      <c r="N118" s="2"/>
    </row>
    <row r="119" spans="2:14" x14ac:dyDescent="0.25">
      <c r="B119" s="47">
        <v>107</v>
      </c>
      <c r="C119" s="4">
        <v>0.1</v>
      </c>
      <c r="D119" s="5" t="s">
        <v>11</v>
      </c>
      <c r="E119" s="13">
        <v>3</v>
      </c>
      <c r="F119" s="14">
        <v>4</v>
      </c>
      <c r="G119" s="12">
        <v>23</v>
      </c>
      <c r="H119" s="6"/>
      <c r="I119" s="3" t="e">
        <f ca="1">IF(D119="Lognorm",_xll.RiskLognorm(E119,F119),IF(D119="Normal",_xll.RiskNormal(E119,F119),IF(D119="PERT",_xll.RiskPert(E119,F119,G119),IF(D119="Triang",_xll.RiskTriang(E119,F119,G119),"Incorrect distribution"))))*_xll.RiskBinomial(1,C119)</f>
        <v>#NAME?</v>
      </c>
      <c r="J119" s="15">
        <f t="shared" si="4"/>
        <v>10</v>
      </c>
      <c r="K119" s="7">
        <f t="shared" si="5"/>
        <v>21.166666666666668</v>
      </c>
      <c r="L119" s="11">
        <f t="shared" si="6"/>
        <v>1</v>
      </c>
      <c r="M119" s="48">
        <f t="shared" si="7"/>
        <v>11.116666666666669</v>
      </c>
      <c r="N119" s="2"/>
    </row>
    <row r="120" spans="2:14" x14ac:dyDescent="0.25">
      <c r="B120" s="47">
        <v>108</v>
      </c>
      <c r="C120" s="4">
        <v>0.01</v>
      </c>
      <c r="D120" s="5" t="s">
        <v>9</v>
      </c>
      <c r="E120" s="13">
        <v>1</v>
      </c>
      <c r="F120" s="14">
        <v>2</v>
      </c>
      <c r="G120" s="12">
        <v>5</v>
      </c>
      <c r="H120" s="6"/>
      <c r="I120" s="3" t="e">
        <f ca="1">IF(D120="Lognorm",_xll.RiskLognorm(E120,F120),IF(D120="Normal",_xll.RiskNormal(E120,F120),IF(D120="PERT",_xll.RiskPert(E120,F120,G120),IF(D120="Triang",_xll.RiskTriang(E120,F120,G120),"Incorrect distribution"))))*_xll.RiskBinomial(1,C120)</f>
        <v>#NAME?</v>
      </c>
      <c r="J120" s="15">
        <f t="shared" si="4"/>
        <v>2.3333333333333335</v>
      </c>
      <c r="K120" s="7">
        <f t="shared" si="5"/>
        <v>0.50793650793650802</v>
      </c>
      <c r="L120" s="11">
        <f t="shared" si="6"/>
        <v>2.3333333333333334E-2</v>
      </c>
      <c r="M120" s="48">
        <f t="shared" si="7"/>
        <v>5.8979365079365097E-2</v>
      </c>
      <c r="N120" s="2"/>
    </row>
    <row r="121" spans="2:14" x14ac:dyDescent="0.25">
      <c r="B121" s="47">
        <v>109</v>
      </c>
      <c r="C121" s="4">
        <v>0.05</v>
      </c>
      <c r="D121" s="5" t="s">
        <v>9</v>
      </c>
      <c r="E121" s="13">
        <v>2</v>
      </c>
      <c r="F121" s="14">
        <v>4</v>
      </c>
      <c r="G121" s="12">
        <v>7</v>
      </c>
      <c r="H121" s="6"/>
      <c r="I121" s="3" t="e">
        <f ca="1">IF(D121="Lognorm",_xll.RiskLognorm(E121,F121),IF(D121="Normal",_xll.RiskNormal(E121,F121),IF(D121="PERT",_xll.RiskPert(E121,F121,G121),IF(D121="Triang",_xll.RiskTriang(E121,F121,G121),"Incorrect distribution"))))*_xll.RiskBinomial(1,C121)</f>
        <v>#NAME?</v>
      </c>
      <c r="J121" s="15">
        <f t="shared" si="4"/>
        <v>4.166666666666667</v>
      </c>
      <c r="K121" s="7">
        <f t="shared" si="5"/>
        <v>0.87698412698412709</v>
      </c>
      <c r="L121" s="11">
        <f t="shared" si="6"/>
        <v>0.20833333333333337</v>
      </c>
      <c r="M121" s="48">
        <f t="shared" si="7"/>
        <v>0.86850198412698432</v>
      </c>
      <c r="N121" s="2"/>
    </row>
    <row r="122" spans="2:14" x14ac:dyDescent="0.25">
      <c r="B122" s="47">
        <v>110</v>
      </c>
      <c r="C122" s="4">
        <v>0.2</v>
      </c>
      <c r="D122" s="5" t="s">
        <v>9</v>
      </c>
      <c r="E122" s="13">
        <v>2</v>
      </c>
      <c r="F122" s="14">
        <v>3</v>
      </c>
      <c r="G122" s="12">
        <v>7</v>
      </c>
      <c r="H122" s="6"/>
      <c r="I122" s="3" t="e">
        <f ca="1">IF(D122="Lognorm",_xll.RiskLognorm(E122,F122),IF(D122="Normal",_xll.RiskNormal(E122,F122),IF(D122="PERT",_xll.RiskPert(E122,F122,G122),IF(D122="Triang",_xll.RiskTriang(E122,F122,G122),"Incorrect distribution"))))*_xll.RiskBinomial(1,C122)</f>
        <v>#NAME?</v>
      </c>
      <c r="J122" s="15">
        <f t="shared" si="4"/>
        <v>3.5</v>
      </c>
      <c r="K122" s="7">
        <f t="shared" si="5"/>
        <v>0.75</v>
      </c>
      <c r="L122" s="11">
        <f t="shared" si="6"/>
        <v>0.70000000000000007</v>
      </c>
      <c r="M122" s="48">
        <f t="shared" si="7"/>
        <v>2.1100000000000003</v>
      </c>
      <c r="N122" s="2"/>
    </row>
    <row r="123" spans="2:14" x14ac:dyDescent="0.25">
      <c r="B123" s="47">
        <v>111</v>
      </c>
      <c r="C123" s="4">
        <v>0.01</v>
      </c>
      <c r="D123" s="5" t="s">
        <v>9</v>
      </c>
      <c r="E123" s="13">
        <v>5</v>
      </c>
      <c r="F123" s="14">
        <v>8</v>
      </c>
      <c r="G123" s="12">
        <v>13</v>
      </c>
      <c r="H123" s="6">
        <v>2.5</v>
      </c>
      <c r="I123" s="3" t="e">
        <f ca="1">IF(D123="Lognorm",_xll.RiskLognorm(E123,F123),IF(D123="Normal",_xll.RiskNormal(E123,F123),IF(D123="PERT",_xll.RiskPert(E123,F123,G123),IF(D123="Triang",_xll.RiskTriang(E123,F123,G123),"Incorrect distribution"))))*_xll.RiskBinomial(1,C123)</f>
        <v>#NAME?</v>
      </c>
      <c r="J123" s="15">
        <f t="shared" si="4"/>
        <v>8.3333333333333339</v>
      </c>
      <c r="K123" s="7">
        <f t="shared" si="5"/>
        <v>2.2222222222222223</v>
      </c>
      <c r="L123" s="11">
        <f t="shared" si="6"/>
        <v>8.3333333333333343E-2</v>
      </c>
      <c r="M123" s="48">
        <f t="shared" si="7"/>
        <v>0.70972222222222248</v>
      </c>
      <c r="N123" s="2"/>
    </row>
    <row r="124" spans="2:14" x14ac:dyDescent="0.25">
      <c r="B124" s="47">
        <v>112</v>
      </c>
      <c r="C124" s="4">
        <v>0.1</v>
      </c>
      <c r="D124" s="5" t="s">
        <v>8</v>
      </c>
      <c r="E124" s="13">
        <v>20</v>
      </c>
      <c r="F124" s="14">
        <v>11</v>
      </c>
      <c r="G124" s="12"/>
      <c r="H124" s="6"/>
      <c r="I124" s="3" t="e">
        <f ca="1">IF(D124="Lognorm",_xll.RiskLognorm(E124,F124),IF(D124="Normal",_xll.RiskNormal(E124,F124),IF(D124="PERT",_xll.RiskPert(E124,F124,G124),IF(D124="Triang",_xll.RiskTriang(E124,F124,G124),"Incorrect distribution"))))*_xll.RiskBinomial(1,C124)</f>
        <v>#NAME?</v>
      </c>
      <c r="J124" s="15">
        <f t="shared" si="4"/>
        <v>20</v>
      </c>
      <c r="K124" s="7">
        <f t="shared" si="5"/>
        <v>121</v>
      </c>
      <c r="L124" s="11">
        <f t="shared" si="6"/>
        <v>2</v>
      </c>
      <c r="M124" s="48">
        <f t="shared" si="7"/>
        <v>48.100000000000009</v>
      </c>
      <c r="N124" s="2"/>
    </row>
    <row r="125" spans="2:14" x14ac:dyDescent="0.25">
      <c r="B125" s="47">
        <v>113</v>
      </c>
      <c r="C125" s="4">
        <v>0.01</v>
      </c>
      <c r="D125" s="5" t="s">
        <v>11</v>
      </c>
      <c r="E125" s="13">
        <v>2</v>
      </c>
      <c r="F125" s="14">
        <v>3</v>
      </c>
      <c r="G125" s="12">
        <v>9</v>
      </c>
      <c r="H125" s="6"/>
      <c r="I125" s="3" t="e">
        <f ca="1">IF(D125="Lognorm",_xll.RiskLognorm(E125,F125),IF(D125="Normal",_xll.RiskNormal(E125,F125),IF(D125="PERT",_xll.RiskPert(E125,F125,G125),IF(D125="Triang",_xll.RiskTriang(E125,F125,G125),"Incorrect distribution"))))*_xll.RiskBinomial(1,C125)</f>
        <v>#NAME?</v>
      </c>
      <c r="J125" s="15">
        <f t="shared" si="4"/>
        <v>4.666666666666667</v>
      </c>
      <c r="K125" s="7">
        <f t="shared" si="5"/>
        <v>2.3888888888888888</v>
      </c>
      <c r="L125" s="11">
        <f t="shared" si="6"/>
        <v>4.6666666666666669E-2</v>
      </c>
      <c r="M125" s="48">
        <f t="shared" si="7"/>
        <v>0.23948888888888897</v>
      </c>
      <c r="N125" s="2"/>
    </row>
    <row r="126" spans="2:14" x14ac:dyDescent="0.25">
      <c r="B126" s="47">
        <v>114</v>
      </c>
      <c r="C126" s="4">
        <v>0.3</v>
      </c>
      <c r="D126" s="5" t="s">
        <v>9</v>
      </c>
      <c r="E126" s="13">
        <v>2</v>
      </c>
      <c r="F126" s="14">
        <v>3</v>
      </c>
      <c r="G126" s="12">
        <v>6</v>
      </c>
      <c r="H126" s="6"/>
      <c r="I126" s="3" t="e">
        <f ca="1">IF(D126="Lognorm",_xll.RiskLognorm(E126,F126),IF(D126="Normal",_xll.RiskNormal(E126,F126),IF(D126="PERT",_xll.RiskPert(E126,F126,G126),IF(D126="Triang",_xll.RiskTriang(E126,F126,G126),"Incorrect distribution"))))*_xll.RiskBinomial(1,C126)</f>
        <v>#NAME?</v>
      </c>
      <c r="J126" s="15">
        <f t="shared" si="4"/>
        <v>3.3333333333333335</v>
      </c>
      <c r="K126" s="7">
        <f t="shared" si="5"/>
        <v>0.50793650793650802</v>
      </c>
      <c r="L126" s="11">
        <f t="shared" si="6"/>
        <v>1</v>
      </c>
      <c r="M126" s="48">
        <f t="shared" si="7"/>
        <v>2.4857142857142858</v>
      </c>
      <c r="N126" s="2"/>
    </row>
    <row r="127" spans="2:14" x14ac:dyDescent="0.25">
      <c r="B127" s="47">
        <v>115</v>
      </c>
      <c r="C127" s="4">
        <v>0.05</v>
      </c>
      <c r="D127" s="5" t="s">
        <v>9</v>
      </c>
      <c r="E127" s="13">
        <v>3</v>
      </c>
      <c r="F127" s="14">
        <v>3</v>
      </c>
      <c r="G127" s="12">
        <v>7</v>
      </c>
      <c r="H127" s="6"/>
      <c r="I127" s="3" t="e">
        <f ca="1">IF(D127="Lognorm",_xll.RiskLognorm(E127,F127),IF(D127="Normal",_xll.RiskNormal(E127,F127),IF(D127="PERT",_xll.RiskPert(E127,F127,G127),IF(D127="Triang",_xll.RiskTriang(E127,F127,G127),"Incorrect distribution"))))*_xll.RiskBinomial(1,C127)</f>
        <v>#NAME?</v>
      </c>
      <c r="J127" s="15">
        <f t="shared" si="4"/>
        <v>3.6666666666666665</v>
      </c>
      <c r="K127" s="7">
        <f t="shared" si="5"/>
        <v>0.31746031746031739</v>
      </c>
      <c r="L127" s="11">
        <f t="shared" si="6"/>
        <v>0.18333333333333335</v>
      </c>
      <c r="M127" s="48">
        <f t="shared" si="7"/>
        <v>0.65448412698412683</v>
      </c>
      <c r="N127" s="2"/>
    </row>
    <row r="128" spans="2:14" x14ac:dyDescent="0.25">
      <c r="B128" s="47">
        <v>116</v>
      </c>
      <c r="C128" s="4">
        <v>0.2</v>
      </c>
      <c r="D128" s="5" t="s">
        <v>11</v>
      </c>
      <c r="E128" s="13">
        <v>1</v>
      </c>
      <c r="F128" s="14">
        <v>2</v>
      </c>
      <c r="G128" s="12">
        <v>5</v>
      </c>
      <c r="H128" s="6"/>
      <c r="I128" s="3" t="e">
        <f ca="1">IF(D128="Lognorm",_xll.RiskLognorm(E128,F128),IF(D128="Normal",_xll.RiskNormal(E128,F128),IF(D128="PERT",_xll.RiskPert(E128,F128,G128),IF(D128="Triang",_xll.RiskTriang(E128,F128,G128),"Incorrect distribution"))))*_xll.RiskBinomial(1,C128)</f>
        <v>#NAME?</v>
      </c>
      <c r="J128" s="15">
        <f t="shared" si="4"/>
        <v>2.6666666666666665</v>
      </c>
      <c r="K128" s="7">
        <f t="shared" si="5"/>
        <v>0.72222222222222221</v>
      </c>
      <c r="L128" s="11">
        <f t="shared" si="6"/>
        <v>0.53333333333333333</v>
      </c>
      <c r="M128" s="48">
        <f t="shared" si="7"/>
        <v>1.2822222222222224</v>
      </c>
      <c r="N128" s="2"/>
    </row>
    <row r="129" spans="2:14" x14ac:dyDescent="0.25">
      <c r="B129" s="47">
        <v>117</v>
      </c>
      <c r="C129" s="4">
        <v>0.5</v>
      </c>
      <c r="D129" s="5" t="s">
        <v>11</v>
      </c>
      <c r="E129" s="13">
        <v>3</v>
      </c>
      <c r="F129" s="14">
        <v>3</v>
      </c>
      <c r="G129" s="12">
        <v>8</v>
      </c>
      <c r="H129" s="6"/>
      <c r="I129" s="3" t="e">
        <f ca="1">IF(D129="Lognorm",_xll.RiskLognorm(E129,F129),IF(D129="Normal",_xll.RiskNormal(E129,F129),IF(D129="PERT",_xll.RiskPert(E129,F129,G129),IF(D129="Triang",_xll.RiskTriang(E129,F129,G129),"Incorrect distribution"))))*_xll.RiskBinomial(1,C129)</f>
        <v>#NAME?</v>
      </c>
      <c r="J129" s="15">
        <f t="shared" si="4"/>
        <v>4.666666666666667</v>
      </c>
      <c r="K129" s="7">
        <f t="shared" si="5"/>
        <v>1.3888888888888888</v>
      </c>
      <c r="L129" s="11">
        <f t="shared" si="6"/>
        <v>2.3333333333333335</v>
      </c>
      <c r="M129" s="48">
        <f t="shared" si="7"/>
        <v>6.1388888888888902</v>
      </c>
      <c r="N129" s="2"/>
    </row>
    <row r="130" spans="2:14" x14ac:dyDescent="0.25">
      <c r="B130" s="47">
        <v>118</v>
      </c>
      <c r="C130" s="4">
        <v>0.1</v>
      </c>
      <c r="D130" s="5" t="s">
        <v>9</v>
      </c>
      <c r="E130" s="13">
        <v>2</v>
      </c>
      <c r="F130" s="14">
        <v>5</v>
      </c>
      <c r="G130" s="12">
        <v>12</v>
      </c>
      <c r="H130" s="6"/>
      <c r="I130" s="3" t="e">
        <f ca="1">IF(D130="Lognorm",_xll.RiskLognorm(E130,F130),IF(D130="Normal",_xll.RiskNormal(E130,F130),IF(D130="PERT",_xll.RiskPert(E130,F130,G130),IF(D130="Triang",_xll.RiskTriang(E130,F130,G130),"Incorrect distribution"))))*_xll.RiskBinomial(1,C130)</f>
        <v>#NAME?</v>
      </c>
      <c r="J130" s="15">
        <f t="shared" si="4"/>
        <v>5.666666666666667</v>
      </c>
      <c r="K130" s="7">
        <f t="shared" si="5"/>
        <v>3.3174603174603172</v>
      </c>
      <c r="L130" s="11">
        <f t="shared" si="6"/>
        <v>0.56666666666666676</v>
      </c>
      <c r="M130" s="48">
        <f t="shared" si="7"/>
        <v>3.2217460317460325</v>
      </c>
      <c r="N130" s="2"/>
    </row>
    <row r="131" spans="2:14" x14ac:dyDescent="0.25">
      <c r="B131" s="47">
        <v>119</v>
      </c>
      <c r="C131" s="4">
        <v>0.4</v>
      </c>
      <c r="D131" s="5" t="s">
        <v>9</v>
      </c>
      <c r="E131" s="13">
        <v>5</v>
      </c>
      <c r="F131" s="14">
        <v>5</v>
      </c>
      <c r="G131" s="12">
        <v>22</v>
      </c>
      <c r="H131" s="6"/>
      <c r="I131" s="3" t="e">
        <f ca="1">IF(D131="Lognorm",_xll.RiskLognorm(E131,F131),IF(D131="Normal",_xll.RiskNormal(E131,F131),IF(D131="PERT",_xll.RiskPert(E131,F131,G131),IF(D131="Triang",_xll.RiskTriang(E131,F131,G131),"Incorrect distribution"))))*_xll.RiskBinomial(1,C131)</f>
        <v>#NAME?</v>
      </c>
      <c r="J131" s="15">
        <f t="shared" si="4"/>
        <v>7.833333333333333</v>
      </c>
      <c r="K131" s="7">
        <f t="shared" si="5"/>
        <v>5.7341269841269833</v>
      </c>
      <c r="L131" s="11">
        <f t="shared" si="6"/>
        <v>3.1333333333333333</v>
      </c>
      <c r="M131" s="48">
        <f t="shared" si="7"/>
        <v>17.020317460317457</v>
      </c>
      <c r="N131" s="2"/>
    </row>
    <row r="132" spans="2:14" x14ac:dyDescent="0.25">
      <c r="B132" s="47">
        <v>120</v>
      </c>
      <c r="C132" s="4">
        <v>0.01</v>
      </c>
      <c r="D132" s="5" t="s">
        <v>9</v>
      </c>
      <c r="E132" s="13">
        <v>5</v>
      </c>
      <c r="F132" s="14">
        <v>5</v>
      </c>
      <c r="G132" s="12">
        <v>15</v>
      </c>
      <c r="H132" s="6">
        <v>3.5</v>
      </c>
      <c r="I132" s="3" t="e">
        <f ca="1">IF(D132="Lognorm",_xll.RiskLognorm(E132,F132),IF(D132="Normal",_xll.RiskNormal(E132,F132),IF(D132="PERT",_xll.RiskPert(E132,F132,G132),IF(D132="Triang",_xll.RiskTriang(E132,F132,G132),"Incorrect distribution"))))*_xll.RiskBinomial(1,C132)</f>
        <v>#NAME?</v>
      </c>
      <c r="J132" s="15">
        <f t="shared" si="4"/>
        <v>6.666666666666667</v>
      </c>
      <c r="K132" s="7">
        <f t="shared" si="5"/>
        <v>1.9841269841269842</v>
      </c>
      <c r="L132" s="11">
        <f t="shared" si="6"/>
        <v>6.6666666666666666E-2</v>
      </c>
      <c r="M132" s="48">
        <f t="shared" si="7"/>
        <v>0.45984126984126994</v>
      </c>
      <c r="N132" s="2"/>
    </row>
    <row r="133" spans="2:14" x14ac:dyDescent="0.25">
      <c r="B133" s="47">
        <v>121</v>
      </c>
      <c r="C133" s="4">
        <v>0.1</v>
      </c>
      <c r="D133" s="5" t="s">
        <v>9</v>
      </c>
      <c r="E133" s="13">
        <v>2</v>
      </c>
      <c r="F133" s="14">
        <v>3</v>
      </c>
      <c r="G133" s="12">
        <v>8</v>
      </c>
      <c r="H133" s="6"/>
      <c r="I133" s="3" t="e">
        <f ca="1">IF(D133="Lognorm",_xll.RiskLognorm(E133,F133),IF(D133="Normal",_xll.RiskNormal(E133,F133),IF(D133="PERT",_xll.RiskPert(E133,F133,G133),IF(D133="Triang",_xll.RiskTriang(E133,F133,G133),"Incorrect distribution"))))*_xll.RiskBinomial(1,C133)</f>
        <v>#NAME?</v>
      </c>
      <c r="J133" s="15">
        <f t="shared" si="4"/>
        <v>3.6666666666666665</v>
      </c>
      <c r="K133" s="7">
        <f t="shared" si="5"/>
        <v>1.0317460317460319</v>
      </c>
      <c r="L133" s="11">
        <f t="shared" si="6"/>
        <v>0.3666666666666667</v>
      </c>
      <c r="M133" s="48">
        <f t="shared" si="7"/>
        <v>1.3131746031746032</v>
      </c>
      <c r="N133" s="2"/>
    </row>
    <row r="134" spans="2:14" x14ac:dyDescent="0.25">
      <c r="B134" s="47">
        <v>122</v>
      </c>
      <c r="C134" s="4">
        <v>0.05</v>
      </c>
      <c r="D134" s="5" t="s">
        <v>9</v>
      </c>
      <c r="E134" s="13">
        <v>4</v>
      </c>
      <c r="F134" s="14">
        <v>11</v>
      </c>
      <c r="G134" s="12">
        <v>36</v>
      </c>
      <c r="H134" s="6"/>
      <c r="I134" s="3" t="e">
        <f ca="1">IF(D134="Lognorm",_xll.RiskLognorm(E134,F134),IF(D134="Normal",_xll.RiskNormal(E134,F134),IF(D134="PERT",_xll.RiskPert(E134,F134,G134),IF(D134="Triang",_xll.RiskTriang(E134,F134,G134),"Incorrect distribution"))))*_xll.RiskBinomial(1,C134)</f>
        <v>#NAME?</v>
      </c>
      <c r="J134" s="15">
        <f t="shared" si="4"/>
        <v>14</v>
      </c>
      <c r="K134" s="7">
        <f t="shared" si="5"/>
        <v>31.428571428571427</v>
      </c>
      <c r="L134" s="11">
        <f t="shared" si="6"/>
        <v>0.70000000000000007</v>
      </c>
      <c r="M134" s="48">
        <f t="shared" si="7"/>
        <v>10.881428571428572</v>
      </c>
      <c r="N134" s="2"/>
    </row>
    <row r="135" spans="2:14" x14ac:dyDescent="0.25">
      <c r="B135" s="47">
        <v>123</v>
      </c>
      <c r="C135" s="4">
        <v>0.01</v>
      </c>
      <c r="D135" s="5" t="s">
        <v>11</v>
      </c>
      <c r="E135" s="13">
        <v>3</v>
      </c>
      <c r="F135" s="14">
        <v>11</v>
      </c>
      <c r="G135" s="12">
        <v>17</v>
      </c>
      <c r="H135" s="6"/>
      <c r="I135" s="3" t="e">
        <f ca="1">IF(D135="Lognorm",_xll.RiskLognorm(E135,F135),IF(D135="Normal",_xll.RiskNormal(E135,F135),IF(D135="PERT",_xll.RiskPert(E135,F135,G135),IF(D135="Triang",_xll.RiskTriang(E135,F135,G135),"Incorrect distribution"))))*_xll.RiskBinomial(1,C135)</f>
        <v>#NAME?</v>
      </c>
      <c r="J135" s="15">
        <f t="shared" si="4"/>
        <v>10.333333333333334</v>
      </c>
      <c r="K135" s="7">
        <f t="shared" si="5"/>
        <v>8.2222222222222214</v>
      </c>
      <c r="L135" s="11">
        <f t="shared" si="6"/>
        <v>0.10333333333333335</v>
      </c>
      <c r="M135" s="48">
        <f t="shared" si="7"/>
        <v>1.1393222222222223</v>
      </c>
      <c r="N135" s="2"/>
    </row>
    <row r="136" spans="2:14" x14ac:dyDescent="0.25">
      <c r="B136" s="47">
        <v>124</v>
      </c>
      <c r="C136" s="4">
        <v>0.05</v>
      </c>
      <c r="D136" s="5" t="s">
        <v>9</v>
      </c>
      <c r="E136" s="13">
        <v>0</v>
      </c>
      <c r="F136" s="14">
        <v>2</v>
      </c>
      <c r="G136" s="12">
        <v>9</v>
      </c>
      <c r="H136" s="6"/>
      <c r="I136" s="3" t="e">
        <f ca="1">IF(D136="Lognorm",_xll.RiskLognorm(E136,F136),IF(D136="Normal",_xll.RiskNormal(E136,F136),IF(D136="PERT",_xll.RiskPert(E136,F136,G136),IF(D136="Triang",_xll.RiskTriang(E136,F136,G136),"Incorrect distribution"))))*_xll.RiskBinomial(1,C136)</f>
        <v>#NAME?</v>
      </c>
      <c r="J136" s="15">
        <f t="shared" si="4"/>
        <v>2.8333333333333335</v>
      </c>
      <c r="K136" s="7">
        <f t="shared" si="5"/>
        <v>2.496031746031746</v>
      </c>
      <c r="L136" s="11">
        <f t="shared" si="6"/>
        <v>0.14166666666666669</v>
      </c>
      <c r="M136" s="48">
        <f t="shared" si="7"/>
        <v>0.50612103174603185</v>
      </c>
      <c r="N136" s="2"/>
    </row>
    <row r="137" spans="2:14" x14ac:dyDescent="0.25">
      <c r="B137" s="47">
        <v>125</v>
      </c>
      <c r="C137" s="4">
        <v>1E-3</v>
      </c>
      <c r="D137" s="5" t="s">
        <v>9</v>
      </c>
      <c r="E137" s="13">
        <v>4</v>
      </c>
      <c r="F137" s="14">
        <v>4</v>
      </c>
      <c r="G137" s="12">
        <v>15</v>
      </c>
      <c r="H137" s="6"/>
      <c r="I137" s="3" t="e">
        <f ca="1">IF(D137="Lognorm",_xll.RiskLognorm(E137,F137),IF(D137="Normal",_xll.RiskNormal(E137,F137),IF(D137="PERT",_xll.RiskPert(E137,F137,G137),IF(D137="Triang",_xll.RiskTriang(E137,F137,G137),"Incorrect distribution"))))*_xll.RiskBinomial(1,C137)</f>
        <v>#NAME?</v>
      </c>
      <c r="J137" s="15">
        <f t="shared" si="4"/>
        <v>5.833333333333333</v>
      </c>
      <c r="K137" s="7">
        <f t="shared" si="5"/>
        <v>2.4007936507936507</v>
      </c>
      <c r="L137" s="11">
        <f t="shared" si="6"/>
        <v>5.8333333333333327E-3</v>
      </c>
      <c r="M137" s="48">
        <f t="shared" si="7"/>
        <v>3.639454365079365E-2</v>
      </c>
      <c r="N137" s="2"/>
    </row>
    <row r="138" spans="2:14" x14ac:dyDescent="0.25">
      <c r="B138" s="47">
        <v>126</v>
      </c>
      <c r="C138" s="4">
        <v>0.01</v>
      </c>
      <c r="D138" s="5" t="s">
        <v>9</v>
      </c>
      <c r="E138" s="13">
        <v>1</v>
      </c>
      <c r="F138" s="14">
        <v>2</v>
      </c>
      <c r="G138" s="12">
        <v>3</v>
      </c>
      <c r="H138" s="6"/>
      <c r="I138" s="3" t="e">
        <f ca="1">IF(D138="Lognorm",_xll.RiskLognorm(E138,F138),IF(D138="Normal",_xll.RiskNormal(E138,F138),IF(D138="PERT",_xll.RiskPert(E138,F138,G138),IF(D138="Triang",_xll.RiskTriang(E138,F138,G138),"Incorrect distribution"))))*_xll.RiskBinomial(1,C138)</f>
        <v>#NAME?</v>
      </c>
      <c r="J138" s="15">
        <f t="shared" si="4"/>
        <v>2</v>
      </c>
      <c r="K138" s="7">
        <f t="shared" si="5"/>
        <v>0.14285714285714285</v>
      </c>
      <c r="L138" s="11">
        <f t="shared" si="6"/>
        <v>0.02</v>
      </c>
      <c r="M138" s="48">
        <f t="shared" si="7"/>
        <v>4.1028571428571435E-2</v>
      </c>
      <c r="N138" s="2"/>
    </row>
    <row r="139" spans="2:14" x14ac:dyDescent="0.25">
      <c r="B139" s="47">
        <v>127</v>
      </c>
      <c r="C139" s="4">
        <v>0.01</v>
      </c>
      <c r="D139" s="5" t="s">
        <v>9</v>
      </c>
      <c r="E139" s="13">
        <v>1</v>
      </c>
      <c r="F139" s="14">
        <v>2</v>
      </c>
      <c r="G139" s="12">
        <v>8</v>
      </c>
      <c r="H139" s="6"/>
      <c r="I139" s="3" t="e">
        <f ca="1">IF(D139="Lognorm",_xll.RiskLognorm(E139,F139),IF(D139="Normal",_xll.RiskNormal(E139,F139),IF(D139="PERT",_xll.RiskPert(E139,F139,G139),IF(D139="Triang",_xll.RiskTriang(E139,F139,G139),"Incorrect distribution"))))*_xll.RiskBinomial(1,C139)</f>
        <v>#NAME?</v>
      </c>
      <c r="J139" s="15">
        <f t="shared" si="4"/>
        <v>2.8333333333333335</v>
      </c>
      <c r="K139" s="7">
        <f t="shared" si="5"/>
        <v>1.353174603174603</v>
      </c>
      <c r="L139" s="11">
        <f t="shared" si="6"/>
        <v>2.8333333333333335E-2</v>
      </c>
      <c r="M139" s="48">
        <f t="shared" si="7"/>
        <v>9.3006746031746051E-2</v>
      </c>
      <c r="N139" s="2"/>
    </row>
    <row r="140" spans="2:14" x14ac:dyDescent="0.25">
      <c r="B140" s="47">
        <v>128</v>
      </c>
      <c r="C140" s="4">
        <v>0.7</v>
      </c>
      <c r="D140" s="5" t="s">
        <v>9</v>
      </c>
      <c r="E140" s="13">
        <v>4</v>
      </c>
      <c r="F140" s="14">
        <v>4</v>
      </c>
      <c r="G140" s="12">
        <v>6</v>
      </c>
      <c r="H140" s="6"/>
      <c r="I140" s="3" t="e">
        <f ca="1">IF(D140="Lognorm",_xll.RiskLognorm(E140,F140),IF(D140="Normal",_xll.RiskNormal(E140,F140),IF(D140="PERT",_xll.RiskPert(E140,F140,G140),IF(D140="Triang",_xll.RiskTriang(E140,F140,G140),"Incorrect distribution"))))*_xll.RiskBinomial(1,C140)</f>
        <v>#NAME?</v>
      </c>
      <c r="J140" s="15">
        <f t="shared" si="4"/>
        <v>4.333333333333333</v>
      </c>
      <c r="K140" s="7">
        <f t="shared" si="5"/>
        <v>7.9365079365079305E-2</v>
      </c>
      <c r="L140" s="11">
        <f t="shared" si="6"/>
        <v>3.0333333333333328</v>
      </c>
      <c r="M140" s="48">
        <f t="shared" si="7"/>
        <v>3.9988888888888883</v>
      </c>
      <c r="N140" s="2"/>
    </row>
    <row r="141" spans="2:14" x14ac:dyDescent="0.25">
      <c r="B141" s="47">
        <v>129</v>
      </c>
      <c r="C141" s="4">
        <v>0.1</v>
      </c>
      <c r="D141" s="5" t="s">
        <v>9</v>
      </c>
      <c r="E141" s="13">
        <v>2</v>
      </c>
      <c r="F141" s="14">
        <v>3</v>
      </c>
      <c r="G141" s="12">
        <v>13</v>
      </c>
      <c r="H141" s="6"/>
      <c r="I141" s="3" t="e">
        <f ca="1">IF(D141="Lognorm",_xll.RiskLognorm(E141,F141),IF(D141="Normal",_xll.RiskNormal(E141,F141),IF(D141="PERT",_xll.RiskPert(E141,F141,G141),IF(D141="Triang",_xll.RiskTriang(E141,F141,G141),"Incorrect distribution"))))*_xll.RiskBinomial(1,C141)</f>
        <v>#NAME?</v>
      </c>
      <c r="J141" s="15">
        <f t="shared" si="4"/>
        <v>4.5</v>
      </c>
      <c r="K141" s="7">
        <f t="shared" si="5"/>
        <v>3.0357142857142856</v>
      </c>
      <c r="L141" s="11">
        <f t="shared" si="6"/>
        <v>0.45</v>
      </c>
      <c r="M141" s="48">
        <f t="shared" si="7"/>
        <v>2.1260714285714286</v>
      </c>
      <c r="N141" s="2"/>
    </row>
    <row r="142" spans="2:14" x14ac:dyDescent="0.25">
      <c r="B142" s="47">
        <v>130</v>
      </c>
      <c r="C142" s="4">
        <v>0.4</v>
      </c>
      <c r="D142" s="5" t="s">
        <v>9</v>
      </c>
      <c r="E142" s="13">
        <v>1</v>
      </c>
      <c r="F142" s="14">
        <v>2</v>
      </c>
      <c r="G142" s="12">
        <v>9</v>
      </c>
      <c r="H142" s="6">
        <v>2.5</v>
      </c>
      <c r="I142" s="3" t="e">
        <f ca="1">IF(D142="Lognorm",_xll.RiskLognorm(E142,F142),IF(D142="Normal",_xll.RiskNormal(E142,F142),IF(D142="PERT",_xll.RiskPert(E142,F142,G142),IF(D142="Triang",_xll.RiskTriang(E142,F142,G142),"Incorrect distribution"))))*_xll.RiskBinomial(1,C142)</f>
        <v>#NAME?</v>
      </c>
      <c r="J142" s="15">
        <f>IF(D142="Lognorm",E142,IF(D142="Normal",E142,IF(D142="PERT",(E142+4*F142+G142)/6,IF(D142="Triang",(E142+F142+G142)/3,""))))</f>
        <v>3</v>
      </c>
      <c r="K142" s="7">
        <f>IF(D142="Lognorm",F142^2,IF(D142="Normal",F142^2,IF(D142="PERT",(J142-E142)*(G142-J142)/7,IF(D142="Triang",(E142^2+F142^2+G142^2-E142*F142-F142*G142-E142*G142)/18,""))))</f>
        <v>1.7142857142857142</v>
      </c>
      <c r="L142" s="11">
        <f>C142*J142</f>
        <v>1.2000000000000002</v>
      </c>
      <c r="M142" s="48">
        <f>C142*K142+(1-C142)*C142*J142^2</f>
        <v>2.8457142857142861</v>
      </c>
      <c r="N142" s="2"/>
    </row>
    <row r="143" spans="2:14" x14ac:dyDescent="0.25">
      <c r="B143" s="47">
        <v>131</v>
      </c>
      <c r="C143" s="4">
        <v>0.1</v>
      </c>
      <c r="D143" s="5" t="s">
        <v>9</v>
      </c>
      <c r="E143" s="13">
        <v>3</v>
      </c>
      <c r="F143" s="14">
        <v>4</v>
      </c>
      <c r="G143" s="12">
        <v>14</v>
      </c>
      <c r="H143" s="6"/>
      <c r="I143" s="3" t="e">
        <f ca="1">IF(D143="Lognorm",_xll.RiskLognorm(E143,F143),IF(D143="Normal",_xll.RiskNormal(E143,F143),IF(D143="PERT",_xll.RiskPert(E143,F143,G143),IF(D143="Triang",_xll.RiskTriang(E143,F143,G143),"Incorrect distribution"))))*_xll.RiskBinomial(1,C143)</f>
        <v>#NAME?</v>
      </c>
      <c r="J143" s="15">
        <f>IF(D143="Lognorm",E143,IF(D143="Normal",E143,IF(D143="PERT",(E143+4*F143+G143)/6,IF(D143="Triang",(E143+F143+G143)/3,""))))</f>
        <v>5.5</v>
      </c>
      <c r="K143" s="7">
        <f>IF(D143="Lognorm",F143^2,IF(D143="Normal",F143^2,IF(D143="PERT",(J143-E143)*(G143-J143)/7,IF(D143="Triang",(E143^2+F143^2+G143^2-E143*F143-F143*G143-E143*G143)/18,""))))</f>
        <v>3.0357142857142856</v>
      </c>
      <c r="L143" s="11">
        <f>C143*J143</f>
        <v>0.55000000000000004</v>
      </c>
      <c r="M143" s="48">
        <f>C143*K143+(1-C143)*C143*J143^2</f>
        <v>3.026071428571429</v>
      </c>
      <c r="N143" s="2"/>
    </row>
    <row r="144" spans="2:14" ht="13" thickBot="1" x14ac:dyDescent="0.3">
      <c r="B144" s="49">
        <v>132</v>
      </c>
      <c r="C144" s="50">
        <v>0.01</v>
      </c>
      <c r="D144" s="51" t="s">
        <v>9</v>
      </c>
      <c r="E144" s="52">
        <v>2</v>
      </c>
      <c r="F144" s="53">
        <v>7</v>
      </c>
      <c r="G144" s="54">
        <v>22</v>
      </c>
      <c r="H144" s="55">
        <v>3</v>
      </c>
      <c r="I144" s="56" t="e">
        <f ca="1">IF(D144="Lognorm",_xll.RiskLognorm(E144,F144),IF(D144="Normal",_xll.RiskNormal(E144,F144),IF(D144="PERT",_xll.RiskPert(E144,F144,G144),IF(D144="Triang",_xll.RiskTriang(E144,F144,G144),"Incorrect distribution"))))*_xll.RiskBinomial(1,C144)</f>
        <v>#NAME?</v>
      </c>
      <c r="J144" s="57">
        <f>IF(D144="Lognorm",E144,IF(D144="Normal",E144,IF(D144="PERT",(E144+4*F144+G144)/6,IF(D144="Triang",(E144+F144+G144)/3,""))))</f>
        <v>8.6666666666666661</v>
      </c>
      <c r="K144" s="58">
        <f>IF(D144="Lognorm",F144^2,IF(D144="Normal",F144^2,IF(D144="PERT",(J144-E144)*(G144-J144)/7,IF(D144="Triang",(E144^2+F144^2+G144^2-E144*F144-F144*G144-E144*G144)/18,""))))</f>
        <v>12.698412698412698</v>
      </c>
      <c r="L144" s="59">
        <f>C144*J144</f>
        <v>8.6666666666666656E-2</v>
      </c>
      <c r="M144" s="60">
        <f>C144*K144+(1-C144)*C144*J144^2</f>
        <v>0.8705841269841269</v>
      </c>
      <c r="N144" s="2"/>
    </row>
  </sheetData>
  <mergeCells count="7">
    <mergeCell ref="B4:O5"/>
    <mergeCell ref="C7:D7"/>
    <mergeCell ref="G7:H7"/>
    <mergeCell ref="J11:K11"/>
    <mergeCell ref="L11:M11"/>
    <mergeCell ref="D11:H11"/>
    <mergeCell ref="J10:M10"/>
  </mergeCells>
  <phoneticPr fontId="2" type="noConversion"/>
  <dataValidations count="1">
    <dataValidation type="list" allowBlank="1" showInputMessage="1" showErrorMessage="1" sqref="D13:D144">
      <formula1>$O$13:$O$16</formula1>
    </dataValidation>
  </dataValidations>
  <pageMargins left="0.75" right="0.75" top="1" bottom="1" header="0.5" footer="0.5"/>
  <pageSetup paperSize="9"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CLT risk portfolio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2005-03-06T18:21:55Z</dcterms:created>
  <dcterms:modified xsi:type="dcterms:W3CDTF">2017-09-22T16:20:00Z</dcterms:modified>
  <cp:category/>
</cp:coreProperties>
</file>