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201"/>
  <workbookPr codeName="ThisWorkbook" defaultThemeVersion="124226"/>
  <mc:AlternateContent xmlns:mc="http://schemas.openxmlformats.org/markup-compatibility/2006">
    <mc:Choice Requires="x15">
      <x15ac:absPath xmlns:x15ac="http://schemas.microsoft.com/office/spreadsheetml/2010/11/ac" url="C:\Users\Lnaz\Downloads\@RiskM\At Risk-Changed Name Models\"/>
    </mc:Choice>
  </mc:AlternateContent>
  <bookViews>
    <workbookView xWindow="120" yWindow="110" windowWidth="15180" windowHeight="8070"/>
  </bookViews>
  <sheets>
    <sheet name="Finally retired" sheetId="1" r:id="rId1"/>
  </sheets>
  <definedNames>
    <definedName name="Age">'Finally retired'!$C$9</definedName>
    <definedName name="Retire">'Finally retired'!$C$15</definedName>
    <definedName name="RiskAutoStopPercChange">1.5</definedName>
    <definedName name="RiskCollectDistributionSamples">2</definedName>
    <definedName name="RiskExcelReportsGoInNewWorkbook">TRUE</definedName>
    <definedName name="RiskExcelReportsToGenerate">0</definedName>
    <definedName name="RiskFixedSeed">1</definedName>
    <definedName name="RiskGenerateExcelReportsAtEndOfSimulation">FALSE</definedName>
    <definedName name="RiskHasSettings">TRUE</definedName>
    <definedName name="RiskMinimizeOnStart">FALSE</definedName>
    <definedName name="RiskMonitorConvergence">FALSE</definedName>
    <definedName name="RiskNumIterations">100</definedName>
    <definedName name="RiskNumSimulations">1</definedName>
    <definedName name="RiskPauseOnError">FALSE</definedName>
    <definedName name="RiskRealTimeResults">FALSE</definedName>
    <definedName name="RiskReportGraphFormat">0</definedName>
    <definedName name="RiskResultsUpdateFreq">100</definedName>
    <definedName name="RiskRunAfterRecalcMacro">FALSE</definedName>
    <definedName name="RiskRunAfterSimMacro">FALSE</definedName>
    <definedName name="RiskRunBeforeRecalcMacro">FALSE</definedName>
    <definedName name="RiskRunBeforeSimMacro">FALSE</definedName>
    <definedName name="RiskSamplingType">3</definedName>
    <definedName name="RiskShowRiskWindowAtEndOfSimulation">TRUE</definedName>
    <definedName name="RiskStandardRecalc">2</definedName>
    <definedName name="RiskTemplateSheetName">"myTemplate"</definedName>
    <definedName name="RiskUpdateDisplay">FALSE</definedName>
    <definedName name="RiskUseDifferentSeedForEachSim">FALSE</definedName>
    <definedName name="RiskUseFixedSeed">FALSE</definedName>
    <definedName name="RiskUseMultipleCPUs">FALSE</definedName>
  </definedNames>
  <calcPr calcId="171027" calcMode="manual"/>
</workbook>
</file>

<file path=xl/calcChain.xml><?xml version="1.0" encoding="utf-8"?>
<calcChain xmlns="http://schemas.openxmlformats.org/spreadsheetml/2006/main">
  <c r="C19" i="1" l="1"/>
  <c r="D19" i="1"/>
  <c r="E19" i="1"/>
  <c r="C15" i="1"/>
  <c r="B20" i="1" l="1"/>
  <c r="F19" i="1"/>
  <c r="F16" i="1"/>
  <c r="C20" i="1" l="1"/>
  <c r="D20" i="1" s="1"/>
  <c r="F20" i="1"/>
  <c r="B21" i="1"/>
  <c r="E20" i="1"/>
  <c r="E21" i="1" l="1"/>
  <c r="B22" i="1"/>
  <c r="F21" i="1"/>
  <c r="C21" i="1"/>
  <c r="D21" i="1" s="1"/>
  <c r="C22" i="1" l="1"/>
  <c r="D22" i="1" s="1"/>
  <c r="B23" i="1"/>
  <c r="F22" i="1"/>
  <c r="E22" i="1"/>
  <c r="E23" i="1" l="1"/>
  <c r="B24" i="1"/>
  <c r="C23" i="1"/>
  <c r="D23" i="1" s="1"/>
  <c r="F23" i="1"/>
  <c r="C24" i="1" l="1"/>
  <c r="D24" i="1" s="1"/>
  <c r="F24" i="1"/>
  <c r="E24" i="1"/>
  <c r="B25" i="1"/>
  <c r="B26" i="1" l="1"/>
  <c r="F25" i="1"/>
  <c r="E25" i="1"/>
  <c r="C25" i="1"/>
  <c r="D25" i="1" s="1"/>
  <c r="E26" i="1" l="1"/>
  <c r="B27" i="1"/>
  <c r="C26" i="1"/>
  <c r="D26" i="1" s="1"/>
  <c r="F26" i="1"/>
  <c r="E27" i="1" l="1"/>
  <c r="B28" i="1"/>
  <c r="C27" i="1"/>
  <c r="D27" i="1" s="1"/>
  <c r="F27" i="1"/>
  <c r="C28" i="1" l="1"/>
  <c r="D28" i="1" s="1"/>
  <c r="F28" i="1"/>
  <c r="B29" i="1"/>
  <c r="E28" i="1"/>
  <c r="E29" i="1" l="1"/>
  <c r="B30" i="1"/>
  <c r="F29" i="1"/>
  <c r="C29" i="1"/>
  <c r="D29" i="1" s="1"/>
  <c r="C30" i="1" l="1"/>
  <c r="D30" i="1" s="1"/>
  <c r="F30" i="1"/>
  <c r="B31" i="1"/>
  <c r="E30" i="1"/>
  <c r="E31" i="1" l="1"/>
  <c r="F31" i="1"/>
  <c r="C31" i="1"/>
  <c r="D31" i="1" s="1"/>
  <c r="B32" i="1"/>
  <c r="B33" i="1" l="1"/>
  <c r="F32" i="1"/>
  <c r="E32" i="1"/>
  <c r="C32" i="1"/>
  <c r="D32" i="1" s="1"/>
  <c r="C33" i="1" l="1"/>
  <c r="D33" i="1" s="1"/>
  <c r="F33" i="1"/>
  <c r="B34" i="1"/>
  <c r="E33" i="1"/>
  <c r="C34" i="1" l="1"/>
  <c r="D34" i="1" s="1"/>
  <c r="E34" i="1"/>
  <c r="F34" i="1"/>
  <c r="B35" i="1"/>
  <c r="E35" i="1" l="1"/>
  <c r="B36" i="1"/>
  <c r="F35" i="1"/>
  <c r="C35" i="1"/>
  <c r="D35" i="1" s="1"/>
  <c r="C36" i="1" l="1"/>
  <c r="D36" i="1" s="1"/>
  <c r="F36" i="1"/>
  <c r="B37" i="1"/>
  <c r="E36" i="1"/>
  <c r="E37" i="1" l="1"/>
  <c r="B38" i="1"/>
  <c r="F37" i="1"/>
  <c r="C37" i="1"/>
  <c r="D37" i="1" s="1"/>
  <c r="E38" i="1" l="1"/>
  <c r="B39" i="1"/>
  <c r="F38" i="1"/>
  <c r="C38" i="1"/>
  <c r="D38" i="1" s="1"/>
  <c r="E39" i="1" l="1"/>
  <c r="F39" i="1"/>
  <c r="C39" i="1"/>
  <c r="D39" i="1" s="1"/>
  <c r="B40" i="1"/>
  <c r="C40" i="1" l="1"/>
  <c r="D40" i="1" s="1"/>
  <c r="B41" i="1"/>
  <c r="E40" i="1"/>
  <c r="F40" i="1"/>
  <c r="B42" i="1" l="1"/>
  <c r="F41" i="1"/>
  <c r="C41" i="1"/>
  <c r="D41" i="1" s="1"/>
  <c r="E41" i="1"/>
  <c r="E42" i="1" l="1"/>
  <c r="B43" i="1"/>
  <c r="F42" i="1"/>
  <c r="C42" i="1"/>
  <c r="D42" i="1" s="1"/>
  <c r="B44" i="1" l="1"/>
  <c r="C43" i="1"/>
  <c r="D43" i="1" s="1"/>
  <c r="E43" i="1"/>
  <c r="F43" i="1"/>
  <c r="E44" i="1" l="1"/>
  <c r="B45" i="1"/>
  <c r="F44" i="1"/>
  <c r="C44" i="1"/>
  <c r="D44" i="1" s="1"/>
  <c r="F45" i="1" l="1"/>
  <c r="E45" i="1"/>
  <c r="B46" i="1"/>
  <c r="C45" i="1"/>
  <c r="D45" i="1" s="1"/>
  <c r="E46" i="1" l="1"/>
  <c r="C46" i="1"/>
  <c r="D46" i="1" s="1"/>
  <c r="F46" i="1"/>
  <c r="B47" i="1"/>
  <c r="C47" i="1" l="1"/>
  <c r="D47" i="1" s="1"/>
  <c r="B48" i="1"/>
  <c r="E47" i="1"/>
  <c r="F47" i="1"/>
  <c r="C48" i="1" l="1"/>
  <c r="D48" i="1" s="1"/>
  <c r="E48" i="1"/>
  <c r="B49" i="1"/>
  <c r="F48" i="1"/>
  <c r="C49" i="1" l="1"/>
  <c r="D49" i="1" s="1"/>
  <c r="F49" i="1"/>
  <c r="B50" i="1"/>
  <c r="E49" i="1"/>
  <c r="C50" i="1" l="1"/>
  <c r="D50" i="1" s="1"/>
  <c r="B51" i="1"/>
  <c r="E50" i="1"/>
  <c r="F50" i="1"/>
  <c r="B52" i="1" l="1"/>
  <c r="E51" i="1"/>
  <c r="C51" i="1"/>
  <c r="D51" i="1" s="1"/>
  <c r="F51" i="1"/>
  <c r="B53" i="1" l="1"/>
  <c r="C52" i="1"/>
  <c r="D52" i="1" s="1"/>
  <c r="F52" i="1"/>
  <c r="E52" i="1"/>
  <c r="E53" i="1" l="1"/>
  <c r="B54" i="1"/>
  <c r="F53" i="1"/>
  <c r="C53" i="1"/>
  <c r="D53" i="1" s="1"/>
  <c r="C54" i="1" l="1"/>
  <c r="D54" i="1" s="1"/>
  <c r="E54" i="1"/>
  <c r="F54" i="1"/>
  <c r="B55" i="1"/>
  <c r="F55" i="1" l="1"/>
  <c r="B56" i="1"/>
  <c r="E55" i="1"/>
  <c r="C55" i="1"/>
  <c r="D55" i="1" s="1"/>
  <c r="F56" i="1" l="1"/>
  <c r="B57" i="1"/>
  <c r="C56" i="1"/>
  <c r="D56" i="1" s="1"/>
  <c r="E56" i="1"/>
  <c r="B58" i="1" l="1"/>
  <c r="E57" i="1"/>
  <c r="F57" i="1"/>
  <c r="C57" i="1"/>
  <c r="D57" i="1" s="1"/>
  <c r="C58" i="1" l="1"/>
  <c r="D58" i="1" s="1"/>
  <c r="E58" i="1"/>
  <c r="F58" i="1"/>
  <c r="B59" i="1"/>
  <c r="F59" i="1" l="1"/>
  <c r="B60" i="1"/>
  <c r="E59" i="1"/>
  <c r="C59" i="1"/>
  <c r="D59" i="1" s="1"/>
  <c r="C60" i="1" l="1"/>
  <c r="D60" i="1" s="1"/>
  <c r="E60" i="1"/>
  <c r="F60" i="1"/>
  <c r="B61" i="1"/>
  <c r="E61" i="1" l="1"/>
  <c r="B62" i="1"/>
  <c r="C61" i="1"/>
  <c r="D61" i="1" s="1"/>
  <c r="F61" i="1"/>
  <c r="E62" i="1" l="1"/>
  <c r="F62" i="1"/>
  <c r="B63" i="1"/>
  <c r="C62" i="1"/>
  <c r="D62" i="1" s="1"/>
  <c r="F63" i="1" l="1"/>
  <c r="C63" i="1"/>
  <c r="D63" i="1" s="1"/>
  <c r="B64" i="1"/>
  <c r="E63" i="1"/>
  <c r="B65" i="1" l="1"/>
  <c r="C64" i="1"/>
  <c r="D64" i="1" s="1"/>
  <c r="F64" i="1"/>
  <c r="E64" i="1"/>
  <c r="B66" i="1" l="1"/>
  <c r="E65" i="1"/>
  <c r="C65" i="1"/>
  <c r="D65" i="1" s="1"/>
  <c r="F65" i="1"/>
  <c r="F66" i="1" l="1"/>
  <c r="C66" i="1"/>
  <c r="D66" i="1" s="1"/>
  <c r="E66" i="1"/>
  <c r="B67" i="1"/>
  <c r="B68" i="1" l="1"/>
  <c r="E67" i="1"/>
  <c r="F67" i="1"/>
  <c r="C67" i="1"/>
  <c r="D67" i="1" s="1"/>
  <c r="C68" i="1" l="1"/>
  <c r="D68" i="1" s="1"/>
  <c r="E68" i="1"/>
  <c r="B69" i="1"/>
  <c r="F68" i="1"/>
  <c r="E69" i="1" l="1"/>
  <c r="B70" i="1"/>
  <c r="F69" i="1"/>
  <c r="C69" i="1"/>
  <c r="D69" i="1" s="1"/>
  <c r="C70" i="1" l="1"/>
  <c r="D70" i="1" s="1"/>
  <c r="E70" i="1"/>
  <c r="B71" i="1"/>
  <c r="F70" i="1"/>
  <c r="F71" i="1" l="1"/>
  <c r="E71" i="1"/>
  <c r="C71" i="1"/>
  <c r="D71" i="1" s="1"/>
</calcChain>
</file>

<file path=xl/sharedStrings.xml><?xml version="1.0" encoding="utf-8"?>
<sst xmlns="http://schemas.openxmlformats.org/spreadsheetml/2006/main" count="22" uniqueCount="21">
  <si>
    <t>Annual salary</t>
  </si>
  <si>
    <t>Annual increase</t>
  </si>
  <si>
    <t>m</t>
  </si>
  <si>
    <t>s</t>
  </si>
  <si>
    <t>Contribution percentage</t>
  </si>
  <si>
    <t>Pension's fund return</t>
  </si>
  <si>
    <t>min</t>
  </si>
  <si>
    <t>ml</t>
  </si>
  <si>
    <t>max</t>
  </si>
  <si>
    <t>Retirement age if changed, years</t>
  </si>
  <si>
    <t>Probability of the change</t>
  </si>
  <si>
    <t>Contribution</t>
  </si>
  <si>
    <t>Total worth</t>
  </si>
  <si>
    <t>Pension fund's return per year</t>
  </si>
  <si>
    <t>Contribution (accrued)</t>
  </si>
  <si>
    <t>Year</t>
  </si>
  <si>
    <t>Your age, years</t>
  </si>
  <si>
    <t>Retirement age in UK years</t>
  </si>
  <si>
    <t>Finally retired</t>
  </si>
  <si>
    <r>
      <t>Problem:</t>
    </r>
    <r>
      <rPr>
        <sz val="10"/>
        <rFont val="Times New Roman"/>
        <family val="1"/>
      </rPr>
      <t xml:space="preserve"> You are trying to calculate the total worth of your retirement fund upon your retirement. You are 32 years old now and the retirement age in your country is 60, but there is a 75% chance that it will be changed to 65 years. You contribute 5% of your salary to the retirement fund each year. Your annual salary this year is 20,000 €, and you expect it to rise with Lognormal(3%,1%) per year in real terms (above inflation). You estimate that the return on the pension fund will be minimum 3%, most likely 4% and maximum 7% (assuming a Pert distribution).</t>
    </r>
  </si>
  <si>
    <t>Retirement 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</si>
</sst>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_-&quot;£&quot;* #,##0.00_-;\-&quot;£&quot;* #,##0.00_-;_-&quot;£&quot;* &quot;-&quot;??_-;_-@_-"/>
    <numFmt numFmtId="165" formatCode="#,##0\ [$€-40C]"/>
  </numFmts>
  <fonts count="12" x14ac:knownFonts="1">
    <font>
      <sz val="10"/>
      <name val="Arial"/>
    </font>
    <font>
      <sz val="10"/>
      <name val="Arial"/>
      <family val="2"/>
    </font>
    <font>
      <sz val="8"/>
      <name val="Arial"/>
      <family val="2"/>
    </font>
    <font>
      <sz val="10"/>
      <color indexed="9"/>
      <name val="Arial"/>
      <family val="2"/>
    </font>
    <font>
      <sz val="12"/>
      <name val="Times New Roman"/>
      <family val="1"/>
    </font>
    <font>
      <sz val="10"/>
      <name val="Times New Roman"/>
      <family val="1"/>
    </font>
    <font>
      <b/>
      <sz val="10"/>
      <name val="Times New Roman"/>
      <family val="1"/>
    </font>
    <font>
      <sz val="16"/>
      <name val="Arial"/>
      <family val="2"/>
    </font>
    <font>
      <sz val="10"/>
      <color indexed="12"/>
      <name val="Arial"/>
      <family val="2"/>
    </font>
    <font>
      <b/>
      <sz val="10"/>
      <name val="Arial"/>
      <family val="2"/>
    </font>
    <font>
      <b/>
      <sz val="10"/>
      <color indexed="10"/>
      <name val="Arial"/>
      <family val="2"/>
      <charset val="204"/>
    </font>
    <font>
      <b/>
      <i/>
      <sz val="10"/>
      <name val="Symbol"/>
      <family val="1"/>
      <charset val="2"/>
    </font>
  </fonts>
  <fills count="4">
    <fill>
      <patternFill patternType="none"/>
    </fill>
    <fill>
      <patternFill patternType="gray125"/>
    </fill>
    <fill>
      <patternFill patternType="solid">
        <fgColor indexed="22"/>
        <bgColor indexed="64"/>
      </patternFill>
    </fill>
    <fill>
      <patternFill patternType="solid">
        <fgColor indexed="42"/>
        <bgColor indexed="64"/>
      </patternFill>
    </fill>
  </fills>
  <borders count="23">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3">
    <xf numFmtId="0" fontId="0" fillId="0" borderId="0"/>
    <xf numFmtId="164" fontId="1" fillId="0" borderId="0" applyFont="0" applyFill="0" applyBorder="0" applyAlignment="0" applyProtection="0"/>
    <xf numFmtId="9" fontId="1" fillId="0" borderId="0" applyFont="0" applyFill="0" applyBorder="0" applyAlignment="0" applyProtection="0"/>
  </cellStyleXfs>
  <cellXfs count="43">
    <xf numFmtId="0" fontId="0" fillId="0" borderId="0" xfId="0"/>
    <xf numFmtId="0" fontId="0" fillId="0" borderId="0" xfId="0" applyProtection="1">
      <protection locked="0"/>
    </xf>
    <xf numFmtId="0" fontId="3" fillId="0" borderId="0" xfId="0" applyFont="1" applyProtection="1">
      <protection hidden="1"/>
    </xf>
    <xf numFmtId="0" fontId="4" fillId="0" borderId="0" xfId="0" applyFont="1"/>
    <xf numFmtId="0" fontId="7" fillId="0" borderId="0" xfId="0" applyFont="1" applyProtection="1">
      <protection locked="0"/>
    </xf>
    <xf numFmtId="0" fontId="0" fillId="0" borderId="0" xfId="0" applyAlignment="1" applyProtection="1">
      <alignment horizontal="center"/>
      <protection locked="0"/>
    </xf>
    <xf numFmtId="0" fontId="0" fillId="0" borderId="1" xfId="0" applyBorder="1" applyProtection="1">
      <protection locked="0"/>
    </xf>
    <xf numFmtId="0" fontId="8" fillId="0" borderId="2" xfId="0" applyFont="1" applyBorder="1" applyProtection="1">
      <protection locked="0"/>
    </xf>
    <xf numFmtId="0" fontId="0" fillId="0" borderId="3" xfId="0" applyBorder="1" applyProtection="1">
      <protection locked="0"/>
    </xf>
    <xf numFmtId="165" fontId="8" fillId="0" borderId="4" xfId="1" applyNumberFormat="1" applyFont="1" applyBorder="1" applyProtection="1">
      <protection locked="0"/>
    </xf>
    <xf numFmtId="9" fontId="8" fillId="0" borderId="4" xfId="0" applyNumberFormat="1" applyFont="1" applyBorder="1" applyProtection="1">
      <protection locked="0"/>
    </xf>
    <xf numFmtId="0" fontId="8" fillId="0" borderId="4" xfId="0" applyFont="1" applyBorder="1" applyProtection="1">
      <protection locked="0"/>
    </xf>
    <xf numFmtId="0" fontId="0" fillId="0" borderId="5" xfId="0" applyBorder="1" applyProtection="1">
      <protection locked="0"/>
    </xf>
    <xf numFmtId="9" fontId="8" fillId="0" borderId="6" xfId="0" applyNumberFormat="1" applyFont="1" applyBorder="1" applyProtection="1">
      <protection locked="0"/>
    </xf>
    <xf numFmtId="9" fontId="8" fillId="0" borderId="7" xfId="0" applyNumberFormat="1" applyFont="1" applyBorder="1" applyProtection="1">
      <protection locked="0"/>
    </xf>
    <xf numFmtId="0" fontId="0" fillId="0" borderId="3" xfId="0" applyBorder="1" applyAlignment="1" applyProtection="1">
      <alignment horizontal="center"/>
      <protection locked="0"/>
    </xf>
    <xf numFmtId="165" fontId="0" fillId="0" borderId="0" xfId="0" applyNumberFormat="1" applyBorder="1" applyAlignment="1" applyProtection="1">
      <alignment horizontal="center"/>
      <protection locked="0"/>
    </xf>
    <xf numFmtId="0" fontId="0" fillId="0" borderId="5" xfId="0" applyBorder="1" applyAlignment="1" applyProtection="1">
      <alignment horizontal="center"/>
      <protection locked="0"/>
    </xf>
    <xf numFmtId="165" fontId="0" fillId="0" borderId="8" xfId="0" applyNumberFormat="1" applyBorder="1" applyAlignment="1" applyProtection="1">
      <alignment horizontal="center"/>
      <protection locked="0"/>
    </xf>
    <xf numFmtId="165" fontId="0" fillId="0" borderId="9" xfId="0" applyNumberFormat="1" applyBorder="1" applyAlignment="1" applyProtection="1">
      <alignment horizontal="center"/>
      <protection locked="0"/>
    </xf>
    <xf numFmtId="165" fontId="0" fillId="0" borderId="10" xfId="0" applyNumberFormat="1" applyBorder="1" applyAlignment="1" applyProtection="1">
      <alignment horizontal="center"/>
      <protection locked="0"/>
    </xf>
    <xf numFmtId="10" fontId="0" fillId="0" borderId="9" xfId="2" applyNumberFormat="1" applyFont="1" applyBorder="1" applyAlignment="1" applyProtection="1">
      <alignment horizontal="center"/>
      <protection locked="0"/>
    </xf>
    <xf numFmtId="10" fontId="0" fillId="0" borderId="10" xfId="2" applyNumberFormat="1" applyFont="1" applyBorder="1" applyAlignment="1" applyProtection="1">
      <alignment horizontal="center"/>
      <protection locked="0"/>
    </xf>
    <xf numFmtId="0" fontId="0" fillId="0" borderId="11" xfId="0" applyBorder="1" applyProtection="1">
      <protection locked="0"/>
    </xf>
    <xf numFmtId="0" fontId="0" fillId="0" borderId="12" xfId="0" applyBorder="1" applyProtection="1">
      <protection locked="0"/>
    </xf>
    <xf numFmtId="165" fontId="0" fillId="0" borderId="13" xfId="0" applyNumberFormat="1" applyBorder="1" applyAlignment="1" applyProtection="1">
      <alignment horizontal="center"/>
      <protection locked="0"/>
    </xf>
    <xf numFmtId="0" fontId="9" fillId="2" borderId="11" xfId="0" applyFont="1" applyFill="1" applyBorder="1" applyAlignment="1" applyProtection="1">
      <alignment horizontal="center"/>
      <protection locked="0"/>
    </xf>
    <xf numFmtId="0" fontId="9" fillId="2" borderId="7" xfId="0" applyFont="1" applyFill="1" applyBorder="1" applyAlignment="1" applyProtection="1">
      <alignment horizontal="center"/>
      <protection locked="0"/>
    </xf>
    <xf numFmtId="0" fontId="9" fillId="2" borderId="14" xfId="0" applyFont="1" applyFill="1" applyBorder="1" applyAlignment="1" applyProtection="1">
      <alignment horizontal="center"/>
      <protection locked="0"/>
    </xf>
    <xf numFmtId="0" fontId="9" fillId="2" borderId="12" xfId="0" applyFont="1" applyFill="1" applyBorder="1" applyAlignment="1" applyProtection="1">
      <alignment horizontal="center"/>
      <protection locked="0"/>
    </xf>
    <xf numFmtId="165" fontId="10" fillId="0" borderId="12" xfId="0" applyNumberFormat="1" applyFont="1" applyBorder="1" applyAlignment="1" applyProtection="1">
      <alignment horizontal="center"/>
      <protection locked="0"/>
    </xf>
    <xf numFmtId="0" fontId="11" fillId="2" borderId="7" xfId="0" applyFont="1" applyFill="1" applyBorder="1" applyAlignment="1" applyProtection="1">
      <alignment horizontal="center"/>
      <protection locked="0"/>
    </xf>
    <xf numFmtId="0" fontId="6" fillId="3" borderId="15" xfId="0" applyFont="1" applyFill="1" applyBorder="1" applyAlignment="1">
      <alignment horizontal="left" vertical="center" wrapText="1"/>
    </xf>
    <xf numFmtId="0" fontId="6" fillId="3" borderId="16" xfId="0" applyFont="1" applyFill="1" applyBorder="1" applyAlignment="1">
      <alignment horizontal="left" vertical="center" wrapText="1"/>
    </xf>
    <xf numFmtId="0" fontId="6" fillId="3" borderId="17" xfId="0" applyFont="1" applyFill="1" applyBorder="1" applyAlignment="1">
      <alignment horizontal="left" vertical="center" wrapText="1"/>
    </xf>
    <xf numFmtId="0" fontId="6" fillId="3" borderId="18" xfId="0" applyFont="1" applyFill="1" applyBorder="1" applyAlignment="1">
      <alignment horizontal="left" vertical="center" wrapText="1"/>
    </xf>
    <xf numFmtId="0" fontId="6" fillId="3" borderId="0" xfId="0" applyFont="1" applyFill="1" applyBorder="1" applyAlignment="1">
      <alignment horizontal="left" vertical="center" wrapText="1"/>
    </xf>
    <xf numFmtId="0" fontId="6" fillId="3" borderId="19" xfId="0" applyFont="1" applyFill="1" applyBorder="1" applyAlignment="1">
      <alignment horizontal="left" vertical="center" wrapText="1"/>
    </xf>
    <xf numFmtId="0" fontId="6" fillId="3" borderId="20" xfId="0" applyFont="1" applyFill="1" applyBorder="1" applyAlignment="1">
      <alignment horizontal="left" vertical="center" wrapText="1"/>
    </xf>
    <xf numFmtId="0" fontId="6" fillId="3" borderId="21" xfId="0" applyFont="1" applyFill="1" applyBorder="1" applyAlignment="1">
      <alignment horizontal="left" vertical="center" wrapText="1"/>
    </xf>
    <xf numFmtId="0" fontId="6" fillId="3" borderId="22" xfId="0" applyFont="1" applyFill="1" applyBorder="1" applyAlignment="1">
      <alignment horizontal="left" vertical="center" wrapText="1"/>
    </xf>
    <xf numFmtId="0" fontId="0" fillId="0" borderId="7" xfId="0" applyBorder="1" applyAlignment="1" applyProtection="1">
      <alignment horizontal="left"/>
      <protection locked="0"/>
    </xf>
    <xf numFmtId="0" fontId="0" fillId="2" borderId="7" xfId="0" applyFill="1" applyBorder="1" applyAlignment="1" applyProtection="1">
      <alignment horizontal="left"/>
      <protection locked="0"/>
    </xf>
  </cellXfs>
  <cellStyles count="3">
    <cellStyle name="Currency" xfId="1" builtinId="4"/>
    <cellStyle name="Normal" xfId="0" builtinId="0"/>
    <cellStyle name="Percent" xfId="2" builtinId="5"/>
  </cellStyles>
  <dxfs count="1">
    <dxf>
      <font>
        <condense val="0"/>
        <extend val="0"/>
        <color indexed="9"/>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www.epixanalytics.com/" TargetMode="External"/></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2</xdr:col>
      <xdr:colOff>609600</xdr:colOff>
      <xdr:row>1</xdr:row>
      <xdr:rowOff>152400</xdr:rowOff>
    </xdr:to>
    <xdr:pic>
      <xdr:nvPicPr>
        <xdr:cNvPr id="3" name="Picture 2">
          <a:hlinkClick xmlns:r="http://schemas.openxmlformats.org/officeDocument/2006/relationships" r:id="rId1"/>
          <a:extLst>
            <a:ext uri="{FF2B5EF4-FFF2-40B4-BE49-F238E27FC236}">
              <a16:creationId xmlns:a16="http://schemas.microsoft.com/office/drawing/2014/main" id="{981D9ACB-8D88-45ED-BFB4-EC90E6299CAB}"/>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09550" y="0"/>
          <a:ext cx="2622550" cy="13716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K79"/>
  <sheetViews>
    <sheetView showGridLines="0" tabSelected="1" workbookViewId="0"/>
  </sheetViews>
  <sheetFormatPr defaultColWidth="9.1796875" defaultRowHeight="12.5" x14ac:dyDescent="0.25"/>
  <cols>
    <col min="1" max="1" width="3" style="1" bestFit="1" customWidth="1"/>
    <col min="2" max="2" width="28.81640625" style="1" bestFit="1" customWidth="1"/>
    <col min="3" max="3" width="13.54296875" style="1" bestFit="1" customWidth="1"/>
    <col min="4" max="4" width="11.54296875" style="1" customWidth="1"/>
    <col min="5" max="5" width="20.453125" style="1" bestFit="1" customWidth="1"/>
    <col min="6" max="6" width="21.54296875" style="1" bestFit="1" customWidth="1"/>
    <col min="7" max="7" width="5.81640625" style="1" bestFit="1" customWidth="1"/>
    <col min="8" max="8" width="7.7265625" style="1" bestFit="1" customWidth="1"/>
    <col min="9" max="9" width="8" style="1" bestFit="1" customWidth="1"/>
    <col min="10" max="10" width="11.81640625" style="1" bestFit="1" customWidth="1"/>
    <col min="11" max="11" width="10.1796875" style="1" bestFit="1" customWidth="1"/>
    <col min="12" max="16384" width="9.1796875" style="1"/>
  </cols>
  <sheetData>
    <row r="1" spans="1:10" ht="96" customHeight="1" x14ac:dyDescent="0.25"/>
    <row r="2" spans="1:10" ht="17.25" customHeight="1" x14ac:dyDescent="0.4">
      <c r="D2" s="4" t="s">
        <v>18</v>
      </c>
    </row>
    <row r="3" spans="1:10" ht="17.25" customHeight="1" thickBot="1" x14ac:dyDescent="0.4">
      <c r="E3" s="3"/>
    </row>
    <row r="4" spans="1:10" ht="12.75" customHeight="1" x14ac:dyDescent="0.25">
      <c r="B4" s="32" t="s">
        <v>19</v>
      </c>
      <c r="C4" s="33"/>
      <c r="D4" s="33"/>
      <c r="E4" s="33"/>
      <c r="F4" s="33"/>
      <c r="G4" s="33"/>
      <c r="H4" s="33"/>
      <c r="I4" s="33"/>
      <c r="J4" s="34"/>
    </row>
    <row r="5" spans="1:10" ht="12.75" customHeight="1" x14ac:dyDescent="0.25">
      <c r="B5" s="35"/>
      <c r="C5" s="36"/>
      <c r="D5" s="36"/>
      <c r="E5" s="36"/>
      <c r="F5" s="36"/>
      <c r="G5" s="36"/>
      <c r="H5" s="36"/>
      <c r="I5" s="36"/>
      <c r="J5" s="37"/>
    </row>
    <row r="6" spans="1:10" ht="17.25" customHeight="1" x14ac:dyDescent="0.25">
      <c r="B6" s="35"/>
      <c r="C6" s="36"/>
      <c r="D6" s="36"/>
      <c r="E6" s="36"/>
      <c r="F6" s="36"/>
      <c r="G6" s="36"/>
      <c r="H6" s="36"/>
      <c r="I6" s="36"/>
      <c r="J6" s="37"/>
    </row>
    <row r="7" spans="1:10" ht="12.75" customHeight="1" thickBot="1" x14ac:dyDescent="0.3">
      <c r="B7" s="38"/>
      <c r="C7" s="39"/>
      <c r="D7" s="39"/>
      <c r="E7" s="39"/>
      <c r="F7" s="39"/>
      <c r="G7" s="39"/>
      <c r="H7" s="39"/>
      <c r="I7" s="39"/>
      <c r="J7" s="40"/>
    </row>
    <row r="8" spans="1:10" x14ac:dyDescent="0.25">
      <c r="A8" s="2"/>
    </row>
    <row r="9" spans="1:10" x14ac:dyDescent="0.25">
      <c r="B9" s="6" t="s">
        <v>16</v>
      </c>
      <c r="C9" s="7">
        <v>32</v>
      </c>
      <c r="E9" s="42"/>
      <c r="F9" s="42"/>
      <c r="G9" s="31" t="s">
        <v>2</v>
      </c>
      <c r="H9" s="31" t="s">
        <v>3</v>
      </c>
    </row>
    <row r="10" spans="1:10" x14ac:dyDescent="0.25">
      <c r="B10" s="8" t="s">
        <v>0</v>
      </c>
      <c r="C10" s="9">
        <v>20000</v>
      </c>
      <c r="E10" s="41" t="s">
        <v>1</v>
      </c>
      <c r="F10" s="41"/>
      <c r="G10" s="14">
        <v>0.03</v>
      </c>
      <c r="H10" s="14">
        <v>0.01</v>
      </c>
    </row>
    <row r="11" spans="1:10" x14ac:dyDescent="0.25">
      <c r="B11" s="8" t="s">
        <v>4</v>
      </c>
      <c r="C11" s="10">
        <v>0.05</v>
      </c>
    </row>
    <row r="12" spans="1:10" ht="13" x14ac:dyDescent="0.3">
      <c r="B12" s="8" t="s">
        <v>17</v>
      </c>
      <c r="C12" s="11">
        <v>60</v>
      </c>
      <c r="E12" s="42"/>
      <c r="F12" s="42"/>
      <c r="G12" s="27" t="s">
        <v>6</v>
      </c>
      <c r="H12" s="27" t="s">
        <v>7</v>
      </c>
      <c r="I12" s="27" t="s">
        <v>8</v>
      </c>
    </row>
    <row r="13" spans="1:10" x14ac:dyDescent="0.25">
      <c r="B13" s="8" t="s">
        <v>9</v>
      </c>
      <c r="C13" s="11">
        <v>65</v>
      </c>
      <c r="E13" s="41" t="s">
        <v>13</v>
      </c>
      <c r="F13" s="41"/>
      <c r="G13" s="14">
        <v>0.03</v>
      </c>
      <c r="H13" s="14">
        <v>0.04</v>
      </c>
      <c r="I13" s="14">
        <v>7.0000000000000007E-2</v>
      </c>
    </row>
    <row r="14" spans="1:10" x14ac:dyDescent="0.25">
      <c r="B14" s="12" t="s">
        <v>10</v>
      </c>
      <c r="C14" s="13">
        <v>0.75</v>
      </c>
    </row>
    <row r="15" spans="1:10" x14ac:dyDescent="0.25">
      <c r="B15" s="23" t="s">
        <v>20</v>
      </c>
      <c r="C15" s="24" t="e">
        <f ca="1">_xll.RiskBinomial(1,C14)*(C13-C12)+C12</f>
        <v>#NAME?</v>
      </c>
    </row>
    <row r="16" spans="1:10" ht="13" x14ac:dyDescent="0.3">
      <c r="E16" s="23" t="s">
        <v>12</v>
      </c>
      <c r="F16" s="30" t="e">
        <f ca="1">_xll.RiskOutput() + MAX(F19:F71)</f>
        <v>#NAME?</v>
      </c>
    </row>
    <row r="18" spans="2:11" ht="13" x14ac:dyDescent="0.3">
      <c r="B18" s="26" t="s">
        <v>15</v>
      </c>
      <c r="C18" s="27" t="s">
        <v>0</v>
      </c>
      <c r="D18" s="28" t="s">
        <v>11</v>
      </c>
      <c r="E18" s="27" t="s">
        <v>5</v>
      </c>
      <c r="F18" s="29" t="s">
        <v>14</v>
      </c>
      <c r="G18" s="5"/>
      <c r="H18" s="5"/>
      <c r="I18" s="5"/>
      <c r="J18" s="5"/>
      <c r="K18" s="5"/>
    </row>
    <row r="19" spans="2:11" x14ac:dyDescent="0.25">
      <c r="B19" s="15">
        <v>1</v>
      </c>
      <c r="C19" s="19">
        <f>C10</f>
        <v>20000</v>
      </c>
      <c r="D19" s="16">
        <f>C19*$C$11</f>
        <v>1000</v>
      </c>
      <c r="E19" s="21" t="e">
        <f ca="1">IF(B19&gt;0,_xll.RiskPert($G$13,$H$13,$I$13),0)</f>
        <v>#NAME?</v>
      </c>
      <c r="F19" s="25" t="e">
        <f ca="1">D19*(1+E19)</f>
        <v>#NAME?</v>
      </c>
      <c r="G19" s="5"/>
      <c r="H19" s="5"/>
      <c r="I19" s="5"/>
      <c r="J19" s="5"/>
      <c r="K19" s="5"/>
    </row>
    <row r="20" spans="2:11" x14ac:dyDescent="0.25">
      <c r="B20" s="15" t="e">
        <f t="shared" ref="B20:B51" ca="1" si="0">IF(OR(B19=0,B19=Retire-Age),0,B19+1)</f>
        <v>#NAME?</v>
      </c>
      <c r="C20" s="19" t="e">
        <f ca="1">IF(B20&gt;0,C19+_xll.RiskLognorm($G$10*C19,$H$10*C19),0)</f>
        <v>#NAME?</v>
      </c>
      <c r="D20" s="16" t="e">
        <f t="shared" ref="D20:D71" ca="1" si="1">C20*$C$11</f>
        <v>#NAME?</v>
      </c>
      <c r="E20" s="21" t="e">
        <f ca="1">IF(B20&gt;0,_xll.RiskPert($G$13,$H$13,$I$13),0)</f>
        <v>#NAME?</v>
      </c>
      <c r="F20" s="19" t="e">
        <f ca="1">IF(B20&gt;0,(F19+D20)*(1+E20),0)</f>
        <v>#NAME?</v>
      </c>
      <c r="G20" s="5"/>
      <c r="H20" s="5"/>
      <c r="I20" s="5"/>
      <c r="J20" s="5"/>
      <c r="K20" s="5"/>
    </row>
    <row r="21" spans="2:11" x14ac:dyDescent="0.25">
      <c r="B21" s="15" t="e">
        <f t="shared" ca="1" si="0"/>
        <v>#NAME?</v>
      </c>
      <c r="C21" s="19" t="e">
        <f ca="1">IF(B21&gt;0,C20+_xll.RiskLognorm($G$10*C20,$H$10*C20),0)</f>
        <v>#NAME?</v>
      </c>
      <c r="D21" s="16" t="e">
        <f t="shared" ca="1" si="1"/>
        <v>#NAME?</v>
      </c>
      <c r="E21" s="21" t="e">
        <f ca="1">IF(B21&gt;0,_xll.RiskPert($G$13,$H$13,$I$13),0)</f>
        <v>#NAME?</v>
      </c>
      <c r="F21" s="19" t="e">
        <f t="shared" ref="F21:F71" ca="1" si="2">IF(B21&gt;0,(F20+D21)*(1+E21),0)</f>
        <v>#NAME?</v>
      </c>
      <c r="G21" s="5"/>
      <c r="H21" s="5"/>
      <c r="I21" s="5"/>
      <c r="J21" s="5"/>
      <c r="K21" s="5"/>
    </row>
    <row r="22" spans="2:11" x14ac:dyDescent="0.25">
      <c r="B22" s="15" t="e">
        <f t="shared" ca="1" si="0"/>
        <v>#NAME?</v>
      </c>
      <c r="C22" s="19" t="e">
        <f ca="1">IF(B22&gt;0,C21+_xll.RiskLognorm($G$10*C21,$H$10*C21),0)</f>
        <v>#NAME?</v>
      </c>
      <c r="D22" s="16" t="e">
        <f t="shared" ca="1" si="1"/>
        <v>#NAME?</v>
      </c>
      <c r="E22" s="21" t="e">
        <f ca="1">IF(B22&gt;0,_xll.RiskPert($G$13,$H$13,$I$13),0)</f>
        <v>#NAME?</v>
      </c>
      <c r="F22" s="19" t="e">
        <f t="shared" ca="1" si="2"/>
        <v>#NAME?</v>
      </c>
      <c r="G22" s="5"/>
      <c r="H22" s="5"/>
      <c r="I22" s="5"/>
      <c r="J22" s="5"/>
      <c r="K22" s="5"/>
    </row>
    <row r="23" spans="2:11" x14ac:dyDescent="0.25">
      <c r="B23" s="15" t="e">
        <f t="shared" ca="1" si="0"/>
        <v>#NAME?</v>
      </c>
      <c r="C23" s="19" t="e">
        <f ca="1">IF(B23&gt;0,C22+_xll.RiskLognorm($G$10*C22,$H$10*C22),0)</f>
        <v>#NAME?</v>
      </c>
      <c r="D23" s="16" t="e">
        <f t="shared" ca="1" si="1"/>
        <v>#NAME?</v>
      </c>
      <c r="E23" s="21" t="e">
        <f ca="1">IF(B23&gt;0,_xll.RiskPert($G$13,$H$13,$I$13),0)</f>
        <v>#NAME?</v>
      </c>
      <c r="F23" s="19" t="e">
        <f t="shared" ca="1" si="2"/>
        <v>#NAME?</v>
      </c>
      <c r="G23" s="5"/>
      <c r="H23" s="5"/>
      <c r="I23" s="5"/>
      <c r="J23" s="5"/>
      <c r="K23" s="5"/>
    </row>
    <row r="24" spans="2:11" x14ac:dyDescent="0.25">
      <c r="B24" s="15" t="e">
        <f t="shared" ca="1" si="0"/>
        <v>#NAME?</v>
      </c>
      <c r="C24" s="19" t="e">
        <f ca="1">IF(B24&gt;0,C23+_xll.RiskLognorm($G$10*C23,$H$10*C23),0)</f>
        <v>#NAME?</v>
      </c>
      <c r="D24" s="16" t="e">
        <f t="shared" ca="1" si="1"/>
        <v>#NAME?</v>
      </c>
      <c r="E24" s="21" t="e">
        <f ca="1">IF(B24&gt;0,_xll.RiskPert($G$13,$H$13,$I$13),0)</f>
        <v>#NAME?</v>
      </c>
      <c r="F24" s="19" t="e">
        <f t="shared" ca="1" si="2"/>
        <v>#NAME?</v>
      </c>
      <c r="G24" s="5"/>
      <c r="H24" s="5"/>
      <c r="I24" s="5"/>
      <c r="J24" s="5"/>
      <c r="K24" s="5"/>
    </row>
    <row r="25" spans="2:11" x14ac:dyDescent="0.25">
      <c r="B25" s="15" t="e">
        <f t="shared" ca="1" si="0"/>
        <v>#NAME?</v>
      </c>
      <c r="C25" s="19" t="e">
        <f ca="1">IF(B25&gt;0,C24+_xll.RiskLognorm($G$10*C24,$H$10*C24),0)</f>
        <v>#NAME?</v>
      </c>
      <c r="D25" s="16" t="e">
        <f t="shared" ca="1" si="1"/>
        <v>#NAME?</v>
      </c>
      <c r="E25" s="21" t="e">
        <f ca="1">IF(B25&gt;0,_xll.RiskPert($G$13,$H$13,$I$13),0)</f>
        <v>#NAME?</v>
      </c>
      <c r="F25" s="19" t="e">
        <f t="shared" ca="1" si="2"/>
        <v>#NAME?</v>
      </c>
      <c r="G25" s="5"/>
      <c r="H25" s="5"/>
      <c r="I25" s="5"/>
      <c r="J25" s="5"/>
      <c r="K25" s="5"/>
    </row>
    <row r="26" spans="2:11" x14ac:dyDescent="0.25">
      <c r="B26" s="15" t="e">
        <f t="shared" ca="1" si="0"/>
        <v>#NAME?</v>
      </c>
      <c r="C26" s="19" t="e">
        <f ca="1">IF(B26&gt;0,C25+_xll.RiskLognorm($G$10*C25,$H$10*C25),0)</f>
        <v>#NAME?</v>
      </c>
      <c r="D26" s="16" t="e">
        <f t="shared" ca="1" si="1"/>
        <v>#NAME?</v>
      </c>
      <c r="E26" s="21" t="e">
        <f ca="1">IF(B26&gt;0,_xll.RiskPert($G$13,$H$13,$I$13),0)</f>
        <v>#NAME?</v>
      </c>
      <c r="F26" s="19" t="e">
        <f t="shared" ca="1" si="2"/>
        <v>#NAME?</v>
      </c>
      <c r="G26" s="5"/>
      <c r="H26" s="5"/>
      <c r="I26" s="5"/>
      <c r="J26" s="5"/>
      <c r="K26" s="5"/>
    </row>
    <row r="27" spans="2:11" x14ac:dyDescent="0.25">
      <c r="B27" s="15" t="e">
        <f t="shared" ca="1" si="0"/>
        <v>#NAME?</v>
      </c>
      <c r="C27" s="19" t="e">
        <f ca="1">IF(B27&gt;0,C26+_xll.RiskLognorm($G$10*C26,$H$10*C26),0)</f>
        <v>#NAME?</v>
      </c>
      <c r="D27" s="16" t="e">
        <f t="shared" ca="1" si="1"/>
        <v>#NAME?</v>
      </c>
      <c r="E27" s="21" t="e">
        <f ca="1">IF(B27&gt;0,_xll.RiskPert($G$13,$H$13,$I$13),0)</f>
        <v>#NAME?</v>
      </c>
      <c r="F27" s="19" t="e">
        <f t="shared" ca="1" si="2"/>
        <v>#NAME?</v>
      </c>
      <c r="G27" s="5"/>
      <c r="H27" s="5"/>
      <c r="I27" s="5"/>
      <c r="J27" s="5"/>
      <c r="K27" s="5"/>
    </row>
    <row r="28" spans="2:11" x14ac:dyDescent="0.25">
      <c r="B28" s="15" t="e">
        <f t="shared" ca="1" si="0"/>
        <v>#NAME?</v>
      </c>
      <c r="C28" s="19" t="e">
        <f ca="1">IF(B28&gt;0,C27+_xll.RiskLognorm($G$10*C27,$H$10*C27),0)</f>
        <v>#NAME?</v>
      </c>
      <c r="D28" s="16" t="e">
        <f t="shared" ca="1" si="1"/>
        <v>#NAME?</v>
      </c>
      <c r="E28" s="21" t="e">
        <f ca="1">IF(B28&gt;0,_xll.RiskPert($G$13,$H$13,$I$13),0)</f>
        <v>#NAME?</v>
      </c>
      <c r="F28" s="19" t="e">
        <f t="shared" ca="1" si="2"/>
        <v>#NAME?</v>
      </c>
      <c r="G28" s="5"/>
      <c r="H28" s="5"/>
      <c r="I28" s="5"/>
      <c r="J28" s="5"/>
      <c r="K28" s="5"/>
    </row>
    <row r="29" spans="2:11" x14ac:dyDescent="0.25">
      <c r="B29" s="15" t="e">
        <f t="shared" ca="1" si="0"/>
        <v>#NAME?</v>
      </c>
      <c r="C29" s="19" t="e">
        <f ca="1">IF(B29&gt;0,C28+_xll.RiskLognorm($G$10*C28,$H$10*C28),0)</f>
        <v>#NAME?</v>
      </c>
      <c r="D29" s="16" t="e">
        <f t="shared" ca="1" si="1"/>
        <v>#NAME?</v>
      </c>
      <c r="E29" s="21" t="e">
        <f ca="1">IF(B29&gt;0,_xll.RiskPert($G$13,$H$13,$I$13),0)</f>
        <v>#NAME?</v>
      </c>
      <c r="F29" s="19" t="e">
        <f t="shared" ca="1" si="2"/>
        <v>#NAME?</v>
      </c>
      <c r="G29" s="5"/>
      <c r="H29" s="5"/>
      <c r="I29" s="5"/>
      <c r="J29" s="5"/>
      <c r="K29" s="5"/>
    </row>
    <row r="30" spans="2:11" x14ac:dyDescent="0.25">
      <c r="B30" s="15" t="e">
        <f t="shared" ca="1" si="0"/>
        <v>#NAME?</v>
      </c>
      <c r="C30" s="19" t="e">
        <f ca="1">IF(B30&gt;0,C29+_xll.RiskLognorm($G$10*C29,$H$10*C29),0)</f>
        <v>#NAME?</v>
      </c>
      <c r="D30" s="16" t="e">
        <f t="shared" ca="1" si="1"/>
        <v>#NAME?</v>
      </c>
      <c r="E30" s="21" t="e">
        <f ca="1">IF(B30&gt;0,_xll.RiskPert($G$13,$H$13,$I$13),0)</f>
        <v>#NAME?</v>
      </c>
      <c r="F30" s="19" t="e">
        <f t="shared" ca="1" si="2"/>
        <v>#NAME?</v>
      </c>
      <c r="G30" s="5"/>
      <c r="H30" s="5"/>
      <c r="I30" s="5"/>
      <c r="J30" s="5"/>
      <c r="K30" s="5"/>
    </row>
    <row r="31" spans="2:11" x14ac:dyDescent="0.25">
      <c r="B31" s="15" t="e">
        <f t="shared" ca="1" si="0"/>
        <v>#NAME?</v>
      </c>
      <c r="C31" s="19" t="e">
        <f ca="1">IF(B31&gt;0,C30+_xll.RiskLognorm($G$10*C30,$H$10*C30),0)</f>
        <v>#NAME?</v>
      </c>
      <c r="D31" s="16" t="e">
        <f t="shared" ca="1" si="1"/>
        <v>#NAME?</v>
      </c>
      <c r="E31" s="21" t="e">
        <f ca="1">IF(B31&gt;0,_xll.RiskPert($G$13,$H$13,$I$13),0)</f>
        <v>#NAME?</v>
      </c>
      <c r="F31" s="19" t="e">
        <f t="shared" ca="1" si="2"/>
        <v>#NAME?</v>
      </c>
      <c r="G31" s="5"/>
      <c r="H31" s="5"/>
      <c r="I31" s="5"/>
      <c r="J31" s="5"/>
      <c r="K31" s="5"/>
    </row>
    <row r="32" spans="2:11" x14ac:dyDescent="0.25">
      <c r="B32" s="15" t="e">
        <f t="shared" ca="1" si="0"/>
        <v>#NAME?</v>
      </c>
      <c r="C32" s="19" t="e">
        <f ca="1">IF(B32&gt;0,C31+_xll.RiskLognorm($G$10*C31,$H$10*C31),0)</f>
        <v>#NAME?</v>
      </c>
      <c r="D32" s="16" t="e">
        <f t="shared" ca="1" si="1"/>
        <v>#NAME?</v>
      </c>
      <c r="E32" s="21" t="e">
        <f ca="1">IF(B32&gt;0,_xll.RiskPert($G$13,$H$13,$I$13),0)</f>
        <v>#NAME?</v>
      </c>
      <c r="F32" s="19" t="e">
        <f t="shared" ca="1" si="2"/>
        <v>#NAME?</v>
      </c>
      <c r="G32" s="5"/>
      <c r="H32" s="5"/>
      <c r="I32" s="5"/>
      <c r="J32" s="5"/>
      <c r="K32" s="5"/>
    </row>
    <row r="33" spans="2:11" x14ac:dyDescent="0.25">
      <c r="B33" s="15" t="e">
        <f t="shared" ca="1" si="0"/>
        <v>#NAME?</v>
      </c>
      <c r="C33" s="19" t="e">
        <f ca="1">IF(B33&gt;0,C32+_xll.RiskLognorm($G$10*C32,$H$10*C32),0)</f>
        <v>#NAME?</v>
      </c>
      <c r="D33" s="16" t="e">
        <f t="shared" ca="1" si="1"/>
        <v>#NAME?</v>
      </c>
      <c r="E33" s="21" t="e">
        <f ca="1">IF(B33&gt;0,_xll.RiskPert($G$13,$H$13,$I$13),0)</f>
        <v>#NAME?</v>
      </c>
      <c r="F33" s="19" t="e">
        <f t="shared" ca="1" si="2"/>
        <v>#NAME?</v>
      </c>
      <c r="G33" s="5"/>
      <c r="H33" s="5"/>
      <c r="I33" s="5"/>
      <c r="J33" s="5"/>
      <c r="K33" s="5"/>
    </row>
    <row r="34" spans="2:11" x14ac:dyDescent="0.25">
      <c r="B34" s="15" t="e">
        <f t="shared" ca="1" si="0"/>
        <v>#NAME?</v>
      </c>
      <c r="C34" s="19" t="e">
        <f ca="1">IF(B34&gt;0,C33+_xll.RiskLognorm($G$10*C33,$H$10*C33),0)</f>
        <v>#NAME?</v>
      </c>
      <c r="D34" s="16" t="e">
        <f t="shared" ca="1" si="1"/>
        <v>#NAME?</v>
      </c>
      <c r="E34" s="21" t="e">
        <f ca="1">IF(B34&gt;0,_xll.RiskPert($G$13,$H$13,$I$13),0)</f>
        <v>#NAME?</v>
      </c>
      <c r="F34" s="19" t="e">
        <f t="shared" ca="1" si="2"/>
        <v>#NAME?</v>
      </c>
      <c r="G34" s="5"/>
      <c r="H34" s="5"/>
      <c r="I34" s="5"/>
      <c r="J34" s="5"/>
      <c r="K34" s="5"/>
    </row>
    <row r="35" spans="2:11" x14ac:dyDescent="0.25">
      <c r="B35" s="15" t="e">
        <f t="shared" ca="1" si="0"/>
        <v>#NAME?</v>
      </c>
      <c r="C35" s="19" t="e">
        <f ca="1">IF(B35&gt;0,C34+_xll.RiskLognorm($G$10*C34,$H$10*C34),0)</f>
        <v>#NAME?</v>
      </c>
      <c r="D35" s="16" t="e">
        <f t="shared" ca="1" si="1"/>
        <v>#NAME?</v>
      </c>
      <c r="E35" s="21" t="e">
        <f ca="1">IF(B35&gt;0,_xll.RiskPert($G$13,$H$13,$I$13),0)</f>
        <v>#NAME?</v>
      </c>
      <c r="F35" s="19" t="e">
        <f t="shared" ca="1" si="2"/>
        <v>#NAME?</v>
      </c>
      <c r="G35" s="5"/>
      <c r="H35" s="5"/>
      <c r="I35" s="5"/>
      <c r="J35" s="5"/>
      <c r="K35" s="5"/>
    </row>
    <row r="36" spans="2:11" x14ac:dyDescent="0.25">
      <c r="B36" s="15" t="e">
        <f t="shared" ca="1" si="0"/>
        <v>#NAME?</v>
      </c>
      <c r="C36" s="19" t="e">
        <f ca="1">IF(B36&gt;0,C35+_xll.RiskLognorm($G$10*C35,$H$10*C35),0)</f>
        <v>#NAME?</v>
      </c>
      <c r="D36" s="16" t="e">
        <f t="shared" ca="1" si="1"/>
        <v>#NAME?</v>
      </c>
      <c r="E36" s="21" t="e">
        <f ca="1">IF(B36&gt;0,_xll.RiskPert($G$13,$H$13,$I$13),0)</f>
        <v>#NAME?</v>
      </c>
      <c r="F36" s="19" t="e">
        <f t="shared" ca="1" si="2"/>
        <v>#NAME?</v>
      </c>
      <c r="G36" s="5"/>
      <c r="H36" s="5"/>
      <c r="I36" s="5"/>
      <c r="J36" s="5"/>
      <c r="K36" s="5"/>
    </row>
    <row r="37" spans="2:11" x14ac:dyDescent="0.25">
      <c r="B37" s="15" t="e">
        <f t="shared" ca="1" si="0"/>
        <v>#NAME?</v>
      </c>
      <c r="C37" s="19" t="e">
        <f ca="1">IF(B37&gt;0,C36+_xll.RiskLognorm($G$10*C36,$H$10*C36),0)</f>
        <v>#NAME?</v>
      </c>
      <c r="D37" s="16" t="e">
        <f t="shared" ca="1" si="1"/>
        <v>#NAME?</v>
      </c>
      <c r="E37" s="21" t="e">
        <f ca="1">IF(B37&gt;0,_xll.RiskPert($G$13,$H$13,$I$13),0)</f>
        <v>#NAME?</v>
      </c>
      <c r="F37" s="19" t="e">
        <f t="shared" ca="1" si="2"/>
        <v>#NAME?</v>
      </c>
      <c r="G37" s="5"/>
      <c r="H37" s="5"/>
      <c r="I37" s="5"/>
      <c r="J37" s="5"/>
      <c r="K37" s="5"/>
    </row>
    <row r="38" spans="2:11" x14ac:dyDescent="0.25">
      <c r="B38" s="15" t="e">
        <f t="shared" ca="1" si="0"/>
        <v>#NAME?</v>
      </c>
      <c r="C38" s="19" t="e">
        <f ca="1">IF(B38&gt;0,C37+_xll.RiskLognorm($G$10*C37,$H$10*C37),0)</f>
        <v>#NAME?</v>
      </c>
      <c r="D38" s="16" t="e">
        <f t="shared" ca="1" si="1"/>
        <v>#NAME?</v>
      </c>
      <c r="E38" s="21" t="e">
        <f ca="1">IF(B38&gt;0,_xll.RiskPert($G$13,$H$13,$I$13),0)</f>
        <v>#NAME?</v>
      </c>
      <c r="F38" s="19" t="e">
        <f t="shared" ca="1" si="2"/>
        <v>#NAME?</v>
      </c>
      <c r="G38" s="5"/>
      <c r="H38" s="5"/>
      <c r="I38" s="5"/>
      <c r="J38" s="5"/>
      <c r="K38" s="5"/>
    </row>
    <row r="39" spans="2:11" x14ac:dyDescent="0.25">
      <c r="B39" s="15" t="e">
        <f t="shared" ca="1" si="0"/>
        <v>#NAME?</v>
      </c>
      <c r="C39" s="19" t="e">
        <f ca="1">IF(B39&gt;0,C38+_xll.RiskLognorm($G$10*C38,$H$10*C38),0)</f>
        <v>#NAME?</v>
      </c>
      <c r="D39" s="16" t="e">
        <f t="shared" ca="1" si="1"/>
        <v>#NAME?</v>
      </c>
      <c r="E39" s="21" t="e">
        <f ca="1">IF(B39&gt;0,_xll.RiskPert($G$13,$H$13,$I$13),0)</f>
        <v>#NAME?</v>
      </c>
      <c r="F39" s="19" t="e">
        <f t="shared" ca="1" si="2"/>
        <v>#NAME?</v>
      </c>
      <c r="G39" s="5"/>
      <c r="H39" s="5"/>
      <c r="I39" s="5"/>
      <c r="J39" s="5"/>
      <c r="K39" s="5"/>
    </row>
    <row r="40" spans="2:11" x14ac:dyDescent="0.25">
      <c r="B40" s="15" t="e">
        <f t="shared" ca="1" si="0"/>
        <v>#NAME?</v>
      </c>
      <c r="C40" s="19" t="e">
        <f ca="1">IF(B40&gt;0,C39+_xll.RiskLognorm($G$10*C39,$H$10*C39),0)</f>
        <v>#NAME?</v>
      </c>
      <c r="D40" s="16" t="e">
        <f t="shared" ca="1" si="1"/>
        <v>#NAME?</v>
      </c>
      <c r="E40" s="21" t="e">
        <f ca="1">IF(B40&gt;0,_xll.RiskPert($G$13,$H$13,$I$13),0)</f>
        <v>#NAME?</v>
      </c>
      <c r="F40" s="19" t="e">
        <f t="shared" ca="1" si="2"/>
        <v>#NAME?</v>
      </c>
      <c r="G40" s="5"/>
      <c r="H40" s="5"/>
      <c r="I40" s="5"/>
      <c r="J40" s="5"/>
      <c r="K40" s="5"/>
    </row>
    <row r="41" spans="2:11" x14ac:dyDescent="0.25">
      <c r="B41" s="15" t="e">
        <f t="shared" ca="1" si="0"/>
        <v>#NAME?</v>
      </c>
      <c r="C41" s="19" t="e">
        <f ca="1">IF(B41&gt;0,C40+_xll.RiskLognorm($G$10*C40,$H$10*C40),0)</f>
        <v>#NAME?</v>
      </c>
      <c r="D41" s="16" t="e">
        <f t="shared" ca="1" si="1"/>
        <v>#NAME?</v>
      </c>
      <c r="E41" s="21" t="e">
        <f ca="1">IF(B41&gt;0,_xll.RiskPert($G$13,$H$13,$I$13),0)</f>
        <v>#NAME?</v>
      </c>
      <c r="F41" s="19" t="e">
        <f t="shared" ca="1" si="2"/>
        <v>#NAME?</v>
      </c>
      <c r="G41" s="5"/>
      <c r="H41" s="5"/>
      <c r="I41" s="5"/>
      <c r="J41" s="5"/>
      <c r="K41" s="5"/>
    </row>
    <row r="42" spans="2:11" x14ac:dyDescent="0.25">
      <c r="B42" s="15" t="e">
        <f t="shared" ca="1" si="0"/>
        <v>#NAME?</v>
      </c>
      <c r="C42" s="19" t="e">
        <f ca="1">IF(B42&gt;0,C41+_xll.RiskLognorm($G$10*C41,$H$10*C41),0)</f>
        <v>#NAME?</v>
      </c>
      <c r="D42" s="16" t="e">
        <f t="shared" ca="1" si="1"/>
        <v>#NAME?</v>
      </c>
      <c r="E42" s="21" t="e">
        <f ca="1">IF(B42&gt;0,_xll.RiskPert($G$13,$H$13,$I$13),0)</f>
        <v>#NAME?</v>
      </c>
      <c r="F42" s="19" t="e">
        <f t="shared" ca="1" si="2"/>
        <v>#NAME?</v>
      </c>
      <c r="G42" s="5"/>
      <c r="H42" s="5"/>
      <c r="I42" s="5"/>
      <c r="J42" s="5"/>
      <c r="K42" s="5"/>
    </row>
    <row r="43" spans="2:11" x14ac:dyDescent="0.25">
      <c r="B43" s="15" t="e">
        <f t="shared" ca="1" si="0"/>
        <v>#NAME?</v>
      </c>
      <c r="C43" s="19" t="e">
        <f ca="1">IF(B43&gt;0,C42+_xll.RiskLognorm($G$10*C42,$H$10*C42),0)</f>
        <v>#NAME?</v>
      </c>
      <c r="D43" s="16" t="e">
        <f t="shared" ca="1" si="1"/>
        <v>#NAME?</v>
      </c>
      <c r="E43" s="21" t="e">
        <f ca="1">IF(B43&gt;0,_xll.RiskPert($G$13,$H$13,$I$13),0)</f>
        <v>#NAME?</v>
      </c>
      <c r="F43" s="19" t="e">
        <f t="shared" ca="1" si="2"/>
        <v>#NAME?</v>
      </c>
      <c r="G43" s="5"/>
      <c r="H43" s="5"/>
      <c r="I43" s="5"/>
      <c r="J43" s="5"/>
      <c r="K43" s="5"/>
    </row>
    <row r="44" spans="2:11" x14ac:dyDescent="0.25">
      <c r="B44" s="15" t="e">
        <f t="shared" ca="1" si="0"/>
        <v>#NAME?</v>
      </c>
      <c r="C44" s="19" t="e">
        <f ca="1">IF(B44&gt;0,C43+_xll.RiskLognorm($G$10*C43,$H$10*C43),0)</f>
        <v>#NAME?</v>
      </c>
      <c r="D44" s="16" t="e">
        <f t="shared" ca="1" si="1"/>
        <v>#NAME?</v>
      </c>
      <c r="E44" s="21" t="e">
        <f ca="1">IF(B44&gt;0,_xll.RiskPert($G$13,$H$13,$I$13),0)</f>
        <v>#NAME?</v>
      </c>
      <c r="F44" s="19" t="e">
        <f t="shared" ca="1" si="2"/>
        <v>#NAME?</v>
      </c>
      <c r="G44" s="5"/>
      <c r="H44" s="5"/>
      <c r="I44" s="5"/>
      <c r="J44" s="5"/>
      <c r="K44" s="5"/>
    </row>
    <row r="45" spans="2:11" x14ac:dyDescent="0.25">
      <c r="B45" s="15" t="e">
        <f t="shared" ca="1" si="0"/>
        <v>#NAME?</v>
      </c>
      <c r="C45" s="19" t="e">
        <f ca="1">IF(B45&gt;0,C44+_xll.RiskLognorm($G$10*C44,$H$10*C44),0)</f>
        <v>#NAME?</v>
      </c>
      <c r="D45" s="16" t="e">
        <f t="shared" ca="1" si="1"/>
        <v>#NAME?</v>
      </c>
      <c r="E45" s="21" t="e">
        <f ca="1">IF(B45&gt;0,_xll.RiskPert($G$13,$H$13,$I$13),0)</f>
        <v>#NAME?</v>
      </c>
      <c r="F45" s="19" t="e">
        <f t="shared" ca="1" si="2"/>
        <v>#NAME?</v>
      </c>
      <c r="G45" s="5"/>
      <c r="H45" s="5"/>
      <c r="I45" s="5"/>
      <c r="J45" s="5"/>
      <c r="K45" s="5"/>
    </row>
    <row r="46" spans="2:11" x14ac:dyDescent="0.25">
      <c r="B46" s="15" t="e">
        <f t="shared" ca="1" si="0"/>
        <v>#NAME?</v>
      </c>
      <c r="C46" s="19" t="e">
        <f ca="1">IF(B46&gt;0,C45+_xll.RiskLognorm($G$10*C45,$H$10*C45),0)</f>
        <v>#NAME?</v>
      </c>
      <c r="D46" s="16" t="e">
        <f t="shared" ca="1" si="1"/>
        <v>#NAME?</v>
      </c>
      <c r="E46" s="21" t="e">
        <f ca="1">IF(B46&gt;0,_xll.RiskPert($G$13,$H$13,$I$13),0)</f>
        <v>#NAME?</v>
      </c>
      <c r="F46" s="19" t="e">
        <f t="shared" ca="1" si="2"/>
        <v>#NAME?</v>
      </c>
      <c r="G46" s="5"/>
      <c r="H46" s="5"/>
      <c r="I46" s="5"/>
      <c r="J46" s="5"/>
      <c r="K46" s="5"/>
    </row>
    <row r="47" spans="2:11" x14ac:dyDescent="0.25">
      <c r="B47" s="15" t="e">
        <f t="shared" ca="1" si="0"/>
        <v>#NAME?</v>
      </c>
      <c r="C47" s="19" t="e">
        <f ca="1">IF(B47&gt;0,C46+_xll.RiskLognorm($G$10*C46,$H$10*C46),0)</f>
        <v>#NAME?</v>
      </c>
      <c r="D47" s="16" t="e">
        <f t="shared" ca="1" si="1"/>
        <v>#NAME?</v>
      </c>
      <c r="E47" s="21" t="e">
        <f ca="1">IF(B47&gt;0,_xll.RiskPert($G$13,$H$13,$I$13),0)</f>
        <v>#NAME?</v>
      </c>
      <c r="F47" s="19" t="e">
        <f t="shared" ca="1" si="2"/>
        <v>#NAME?</v>
      </c>
      <c r="G47" s="5"/>
      <c r="H47" s="5"/>
      <c r="I47" s="5"/>
      <c r="J47" s="5"/>
      <c r="K47" s="5"/>
    </row>
    <row r="48" spans="2:11" x14ac:dyDescent="0.25">
      <c r="B48" s="15" t="e">
        <f t="shared" ca="1" si="0"/>
        <v>#NAME?</v>
      </c>
      <c r="C48" s="19" t="e">
        <f ca="1">IF(B48&gt;0,C47+_xll.RiskLognorm($G$10*C47,$H$10*C47),0)</f>
        <v>#NAME?</v>
      </c>
      <c r="D48" s="16" t="e">
        <f t="shared" ca="1" si="1"/>
        <v>#NAME?</v>
      </c>
      <c r="E48" s="21" t="e">
        <f ca="1">IF(B48&gt;0,_xll.RiskPert($G$13,$H$13,$I$13),0)</f>
        <v>#NAME?</v>
      </c>
      <c r="F48" s="19" t="e">
        <f t="shared" ca="1" si="2"/>
        <v>#NAME?</v>
      </c>
      <c r="G48" s="5"/>
      <c r="H48" s="5"/>
      <c r="I48" s="5"/>
      <c r="J48" s="5"/>
      <c r="K48" s="5"/>
    </row>
    <row r="49" spans="2:11" x14ac:dyDescent="0.25">
      <c r="B49" s="15" t="e">
        <f t="shared" ca="1" si="0"/>
        <v>#NAME?</v>
      </c>
      <c r="C49" s="19" t="e">
        <f ca="1">IF(B49&gt;0,C48+_xll.RiskLognorm($G$10*C48,$H$10*C48),0)</f>
        <v>#NAME?</v>
      </c>
      <c r="D49" s="16" t="e">
        <f t="shared" ca="1" si="1"/>
        <v>#NAME?</v>
      </c>
      <c r="E49" s="21" t="e">
        <f ca="1">IF(B49&gt;0,_xll.RiskPert($G$13,$H$13,$I$13),0)</f>
        <v>#NAME?</v>
      </c>
      <c r="F49" s="19" t="e">
        <f t="shared" ca="1" si="2"/>
        <v>#NAME?</v>
      </c>
      <c r="G49" s="5"/>
      <c r="H49" s="5"/>
      <c r="I49" s="5"/>
      <c r="J49" s="5"/>
      <c r="K49" s="5"/>
    </row>
    <row r="50" spans="2:11" x14ac:dyDescent="0.25">
      <c r="B50" s="15" t="e">
        <f t="shared" ca="1" si="0"/>
        <v>#NAME?</v>
      </c>
      <c r="C50" s="19" t="e">
        <f ca="1">IF(B50&gt;0,C49+_xll.RiskLognorm($G$10*C49,$H$10*C49),0)</f>
        <v>#NAME?</v>
      </c>
      <c r="D50" s="16" t="e">
        <f t="shared" ca="1" si="1"/>
        <v>#NAME?</v>
      </c>
      <c r="E50" s="21" t="e">
        <f ca="1">IF(B50&gt;0,_xll.RiskPert($G$13,$H$13,$I$13),0)</f>
        <v>#NAME?</v>
      </c>
      <c r="F50" s="19" t="e">
        <f t="shared" ca="1" si="2"/>
        <v>#NAME?</v>
      </c>
      <c r="G50" s="5"/>
      <c r="H50" s="5"/>
      <c r="I50" s="5"/>
      <c r="J50" s="5"/>
      <c r="K50" s="5"/>
    </row>
    <row r="51" spans="2:11" x14ac:dyDescent="0.25">
      <c r="B51" s="15" t="e">
        <f t="shared" ca="1" si="0"/>
        <v>#NAME?</v>
      </c>
      <c r="C51" s="19" t="e">
        <f ca="1">IF(B51&gt;0,C50+_xll.RiskLognorm($G$10*C50,$H$10*C50),0)</f>
        <v>#NAME?</v>
      </c>
      <c r="D51" s="16" t="e">
        <f t="shared" ca="1" si="1"/>
        <v>#NAME?</v>
      </c>
      <c r="E51" s="21" t="e">
        <f ca="1">IF(B51&gt;0,_xll.RiskPert($G$13,$H$13,$I$13),0)</f>
        <v>#NAME?</v>
      </c>
      <c r="F51" s="19" t="e">
        <f t="shared" ca="1" si="2"/>
        <v>#NAME?</v>
      </c>
      <c r="G51" s="5"/>
      <c r="H51" s="5"/>
      <c r="I51" s="5"/>
      <c r="J51" s="5"/>
      <c r="K51" s="5"/>
    </row>
    <row r="52" spans="2:11" x14ac:dyDescent="0.25">
      <c r="B52" s="15" t="e">
        <f t="shared" ref="B52:B71" ca="1" si="3">IF(OR(B51=0,B51=Retire-Age),0,B51+1)</f>
        <v>#NAME?</v>
      </c>
      <c r="C52" s="19" t="e">
        <f ca="1">IF(B52&gt;0,C51+_xll.RiskLognorm($G$10*C51,$H$10*C51),0)</f>
        <v>#NAME?</v>
      </c>
      <c r="D52" s="16" t="e">
        <f t="shared" ca="1" si="1"/>
        <v>#NAME?</v>
      </c>
      <c r="E52" s="21" t="e">
        <f ca="1">IF(B52&gt;0,_xll.RiskPert($G$13,$H$13,$I$13),0)</f>
        <v>#NAME?</v>
      </c>
      <c r="F52" s="19" t="e">
        <f t="shared" ca="1" si="2"/>
        <v>#NAME?</v>
      </c>
      <c r="G52" s="5"/>
      <c r="H52" s="5"/>
      <c r="I52" s="5"/>
      <c r="J52" s="5"/>
      <c r="K52" s="5"/>
    </row>
    <row r="53" spans="2:11" x14ac:dyDescent="0.25">
      <c r="B53" s="15" t="e">
        <f t="shared" ca="1" si="3"/>
        <v>#NAME?</v>
      </c>
      <c r="C53" s="19" t="e">
        <f ca="1">IF(B53&gt;0,C52+_xll.RiskLognorm($G$10*C52,$H$10*C52),0)</f>
        <v>#NAME?</v>
      </c>
      <c r="D53" s="16" t="e">
        <f t="shared" ca="1" si="1"/>
        <v>#NAME?</v>
      </c>
      <c r="E53" s="21" t="e">
        <f ca="1">IF(B53&gt;0,_xll.RiskPert($G$13,$H$13,$I$13),0)</f>
        <v>#NAME?</v>
      </c>
      <c r="F53" s="19" t="e">
        <f t="shared" ca="1" si="2"/>
        <v>#NAME?</v>
      </c>
      <c r="G53" s="5"/>
      <c r="H53" s="5"/>
      <c r="I53" s="5"/>
      <c r="J53" s="5"/>
      <c r="K53" s="5"/>
    </row>
    <row r="54" spans="2:11" x14ac:dyDescent="0.25">
      <c r="B54" s="15" t="e">
        <f t="shared" ca="1" si="3"/>
        <v>#NAME?</v>
      </c>
      <c r="C54" s="19" t="e">
        <f ca="1">IF(B54&gt;0,C53+_xll.RiskLognorm($G$10*C53,$H$10*C53),0)</f>
        <v>#NAME?</v>
      </c>
      <c r="D54" s="16" t="e">
        <f t="shared" ca="1" si="1"/>
        <v>#NAME?</v>
      </c>
      <c r="E54" s="21" t="e">
        <f ca="1">IF(B54&gt;0,_xll.RiskPert($G$13,$H$13,$I$13),0)</f>
        <v>#NAME?</v>
      </c>
      <c r="F54" s="19" t="e">
        <f t="shared" ca="1" si="2"/>
        <v>#NAME?</v>
      </c>
      <c r="G54" s="5"/>
      <c r="H54" s="5"/>
      <c r="I54" s="5"/>
      <c r="J54" s="5"/>
      <c r="K54" s="5"/>
    </row>
    <row r="55" spans="2:11" x14ac:dyDescent="0.25">
      <c r="B55" s="15" t="e">
        <f t="shared" ca="1" si="3"/>
        <v>#NAME?</v>
      </c>
      <c r="C55" s="19" t="e">
        <f ca="1">IF(B55&gt;0,C54+_xll.RiskLognorm($G$10*C54,$H$10*C54),0)</f>
        <v>#NAME?</v>
      </c>
      <c r="D55" s="16" t="e">
        <f t="shared" ca="1" si="1"/>
        <v>#NAME?</v>
      </c>
      <c r="E55" s="21" t="e">
        <f ca="1">IF(B55&gt;0,_xll.RiskPert($G$13,$H$13,$I$13),0)</f>
        <v>#NAME?</v>
      </c>
      <c r="F55" s="19" t="e">
        <f t="shared" ca="1" si="2"/>
        <v>#NAME?</v>
      </c>
      <c r="G55" s="5"/>
      <c r="H55" s="5"/>
      <c r="I55" s="5"/>
      <c r="J55" s="5"/>
      <c r="K55" s="5"/>
    </row>
    <row r="56" spans="2:11" x14ac:dyDescent="0.25">
      <c r="B56" s="15" t="e">
        <f t="shared" ca="1" si="3"/>
        <v>#NAME?</v>
      </c>
      <c r="C56" s="19" t="e">
        <f ca="1">IF(B56&gt;0,C55+_xll.RiskLognorm($G$10*C55,$H$10*C55),0)</f>
        <v>#NAME?</v>
      </c>
      <c r="D56" s="16" t="e">
        <f t="shared" ca="1" si="1"/>
        <v>#NAME?</v>
      </c>
      <c r="E56" s="21" t="e">
        <f ca="1">IF(B56&gt;0,_xll.RiskPert($G$13,$H$13,$I$13),0)</f>
        <v>#NAME?</v>
      </c>
      <c r="F56" s="19" t="e">
        <f t="shared" ca="1" si="2"/>
        <v>#NAME?</v>
      </c>
      <c r="G56" s="5"/>
      <c r="H56" s="5"/>
      <c r="I56" s="5"/>
      <c r="J56" s="5"/>
      <c r="K56" s="5"/>
    </row>
    <row r="57" spans="2:11" x14ac:dyDescent="0.25">
      <c r="B57" s="15" t="e">
        <f t="shared" ca="1" si="3"/>
        <v>#NAME?</v>
      </c>
      <c r="C57" s="19" t="e">
        <f ca="1">IF(B57&gt;0,C56+_xll.RiskLognorm($G$10*C56,$H$10*C56),0)</f>
        <v>#NAME?</v>
      </c>
      <c r="D57" s="16" t="e">
        <f t="shared" ca="1" si="1"/>
        <v>#NAME?</v>
      </c>
      <c r="E57" s="21" t="e">
        <f ca="1">IF(B57&gt;0,_xll.RiskPert($G$13,$H$13,$I$13),0)</f>
        <v>#NAME?</v>
      </c>
      <c r="F57" s="19" t="e">
        <f t="shared" ca="1" si="2"/>
        <v>#NAME?</v>
      </c>
      <c r="G57" s="5"/>
      <c r="H57" s="5"/>
      <c r="I57" s="5"/>
      <c r="J57" s="5"/>
      <c r="K57" s="5"/>
    </row>
    <row r="58" spans="2:11" x14ac:dyDescent="0.25">
      <c r="B58" s="15" t="e">
        <f t="shared" ca="1" si="3"/>
        <v>#NAME?</v>
      </c>
      <c r="C58" s="19" t="e">
        <f ca="1">IF(B58&gt;0,C57+_xll.RiskLognorm($G$10*C57,$H$10*C57),0)</f>
        <v>#NAME?</v>
      </c>
      <c r="D58" s="16" t="e">
        <f t="shared" ca="1" si="1"/>
        <v>#NAME?</v>
      </c>
      <c r="E58" s="21" t="e">
        <f ca="1">IF(B58&gt;0,_xll.RiskPert($G$13,$H$13,$I$13),0)</f>
        <v>#NAME?</v>
      </c>
      <c r="F58" s="19" t="e">
        <f t="shared" ca="1" si="2"/>
        <v>#NAME?</v>
      </c>
      <c r="G58" s="5"/>
      <c r="H58" s="5"/>
      <c r="I58" s="5"/>
      <c r="J58" s="5"/>
      <c r="K58" s="5"/>
    </row>
    <row r="59" spans="2:11" x14ac:dyDescent="0.25">
      <c r="B59" s="15" t="e">
        <f t="shared" ca="1" si="3"/>
        <v>#NAME?</v>
      </c>
      <c r="C59" s="19" t="e">
        <f ca="1">IF(B59&gt;0,C58+_xll.RiskLognorm($G$10*C58,$H$10*C58),0)</f>
        <v>#NAME?</v>
      </c>
      <c r="D59" s="16" t="e">
        <f t="shared" ca="1" si="1"/>
        <v>#NAME?</v>
      </c>
      <c r="E59" s="21" t="e">
        <f ca="1">IF(B59&gt;0,_xll.RiskPert($G$13,$H$13,$I$13),0)</f>
        <v>#NAME?</v>
      </c>
      <c r="F59" s="19" t="e">
        <f t="shared" ca="1" si="2"/>
        <v>#NAME?</v>
      </c>
      <c r="G59" s="5"/>
      <c r="H59" s="5"/>
      <c r="I59" s="5"/>
      <c r="J59" s="5"/>
      <c r="K59" s="5"/>
    </row>
    <row r="60" spans="2:11" x14ac:dyDescent="0.25">
      <c r="B60" s="15" t="e">
        <f t="shared" ca="1" si="3"/>
        <v>#NAME?</v>
      </c>
      <c r="C60" s="19" t="e">
        <f ca="1">IF(B60&gt;0,C59+_xll.RiskLognorm($G$10*C59,$H$10*C59),0)</f>
        <v>#NAME?</v>
      </c>
      <c r="D60" s="16" t="e">
        <f t="shared" ca="1" si="1"/>
        <v>#NAME?</v>
      </c>
      <c r="E60" s="21" t="e">
        <f ca="1">IF(B60&gt;0,_xll.RiskPert($G$13,$H$13,$I$13),0)</f>
        <v>#NAME?</v>
      </c>
      <c r="F60" s="19" t="e">
        <f t="shared" ca="1" si="2"/>
        <v>#NAME?</v>
      </c>
      <c r="G60" s="5"/>
      <c r="H60" s="5"/>
      <c r="I60" s="5"/>
      <c r="J60" s="5"/>
      <c r="K60" s="5"/>
    </row>
    <row r="61" spans="2:11" x14ac:dyDescent="0.25">
      <c r="B61" s="15" t="e">
        <f t="shared" ca="1" si="3"/>
        <v>#NAME?</v>
      </c>
      <c r="C61" s="19" t="e">
        <f ca="1">IF(B61&gt;0,C60+_xll.RiskLognorm($G$10*C60,$H$10*C60),0)</f>
        <v>#NAME?</v>
      </c>
      <c r="D61" s="16" t="e">
        <f t="shared" ca="1" si="1"/>
        <v>#NAME?</v>
      </c>
      <c r="E61" s="21" t="e">
        <f ca="1">IF(B61&gt;0,_xll.RiskPert($G$13,$H$13,$I$13),0)</f>
        <v>#NAME?</v>
      </c>
      <c r="F61" s="19" t="e">
        <f t="shared" ca="1" si="2"/>
        <v>#NAME?</v>
      </c>
      <c r="G61" s="5"/>
      <c r="H61" s="5"/>
      <c r="I61" s="5"/>
      <c r="J61" s="5"/>
      <c r="K61" s="5"/>
    </row>
    <row r="62" spans="2:11" x14ac:dyDescent="0.25">
      <c r="B62" s="15" t="e">
        <f t="shared" ca="1" si="3"/>
        <v>#NAME?</v>
      </c>
      <c r="C62" s="19" t="e">
        <f ca="1">IF(B62&gt;0,C61+_xll.RiskLognorm($G$10*C61,$H$10*C61),0)</f>
        <v>#NAME?</v>
      </c>
      <c r="D62" s="16" t="e">
        <f t="shared" ca="1" si="1"/>
        <v>#NAME?</v>
      </c>
      <c r="E62" s="21" t="e">
        <f ca="1">IF(B62&gt;0,_xll.RiskPert($G$13,$H$13,$I$13),0)</f>
        <v>#NAME?</v>
      </c>
      <c r="F62" s="19" t="e">
        <f t="shared" ca="1" si="2"/>
        <v>#NAME?</v>
      </c>
      <c r="G62" s="5"/>
      <c r="H62" s="5"/>
      <c r="I62" s="5"/>
      <c r="J62" s="5"/>
      <c r="K62" s="5"/>
    </row>
    <row r="63" spans="2:11" x14ac:dyDescent="0.25">
      <c r="B63" s="15" t="e">
        <f t="shared" ca="1" si="3"/>
        <v>#NAME?</v>
      </c>
      <c r="C63" s="19" t="e">
        <f ca="1">IF(B63&gt;0,C62+_xll.RiskLognorm($G$10*C62,$H$10*C62),0)</f>
        <v>#NAME?</v>
      </c>
      <c r="D63" s="16" t="e">
        <f t="shared" ca="1" si="1"/>
        <v>#NAME?</v>
      </c>
      <c r="E63" s="21" t="e">
        <f ca="1">IF(B63&gt;0,_xll.RiskPert($G$13,$H$13,$I$13),0)</f>
        <v>#NAME?</v>
      </c>
      <c r="F63" s="19" t="e">
        <f t="shared" ca="1" si="2"/>
        <v>#NAME?</v>
      </c>
      <c r="G63" s="5"/>
      <c r="H63" s="5"/>
      <c r="I63" s="5"/>
      <c r="J63" s="5"/>
      <c r="K63" s="5"/>
    </row>
    <row r="64" spans="2:11" x14ac:dyDescent="0.25">
      <c r="B64" s="15" t="e">
        <f t="shared" ca="1" si="3"/>
        <v>#NAME?</v>
      </c>
      <c r="C64" s="19" t="e">
        <f ca="1">IF(B64&gt;0,C63+_xll.RiskLognorm($G$10*C63,$H$10*C63),0)</f>
        <v>#NAME?</v>
      </c>
      <c r="D64" s="16" t="e">
        <f t="shared" ca="1" si="1"/>
        <v>#NAME?</v>
      </c>
      <c r="E64" s="21" t="e">
        <f ca="1">IF(B64&gt;0,_xll.RiskPert($G$13,$H$13,$I$13),0)</f>
        <v>#NAME?</v>
      </c>
      <c r="F64" s="19" t="e">
        <f t="shared" ca="1" si="2"/>
        <v>#NAME?</v>
      </c>
      <c r="G64" s="5"/>
      <c r="H64" s="5"/>
      <c r="I64" s="5"/>
      <c r="J64" s="5"/>
      <c r="K64" s="5"/>
    </row>
    <row r="65" spans="2:11" x14ac:dyDescent="0.25">
      <c r="B65" s="15" t="e">
        <f t="shared" ca="1" si="3"/>
        <v>#NAME?</v>
      </c>
      <c r="C65" s="19" t="e">
        <f ca="1">IF(B65&gt;0,C64+_xll.RiskLognorm($G$10*C64,$H$10*C64),0)</f>
        <v>#NAME?</v>
      </c>
      <c r="D65" s="16" t="e">
        <f t="shared" ca="1" si="1"/>
        <v>#NAME?</v>
      </c>
      <c r="E65" s="21" t="e">
        <f ca="1">IF(B65&gt;0,_xll.RiskPert($G$13,$H$13,$I$13),0)</f>
        <v>#NAME?</v>
      </c>
      <c r="F65" s="19" t="e">
        <f t="shared" ca="1" si="2"/>
        <v>#NAME?</v>
      </c>
      <c r="G65" s="5"/>
      <c r="H65" s="5"/>
      <c r="I65" s="5"/>
      <c r="J65" s="5"/>
      <c r="K65" s="5"/>
    </row>
    <row r="66" spans="2:11" x14ac:dyDescent="0.25">
      <c r="B66" s="15" t="e">
        <f t="shared" ca="1" si="3"/>
        <v>#NAME?</v>
      </c>
      <c r="C66" s="19" t="e">
        <f ca="1">IF(B66&gt;0,C65+_xll.RiskLognorm($G$10*C65,$H$10*C65),0)</f>
        <v>#NAME?</v>
      </c>
      <c r="D66" s="16" t="e">
        <f t="shared" ca="1" si="1"/>
        <v>#NAME?</v>
      </c>
      <c r="E66" s="21" t="e">
        <f ca="1">IF(B66&gt;0,_xll.RiskPert($G$13,$H$13,$I$13),0)</f>
        <v>#NAME?</v>
      </c>
      <c r="F66" s="19" t="e">
        <f t="shared" ca="1" si="2"/>
        <v>#NAME?</v>
      </c>
      <c r="G66" s="5"/>
      <c r="H66" s="5"/>
      <c r="I66" s="5"/>
      <c r="J66" s="5"/>
      <c r="K66" s="5"/>
    </row>
    <row r="67" spans="2:11" x14ac:dyDescent="0.25">
      <c r="B67" s="15" t="e">
        <f t="shared" ca="1" si="3"/>
        <v>#NAME?</v>
      </c>
      <c r="C67" s="19" t="e">
        <f ca="1">IF(B67&gt;0,C66+_xll.RiskLognorm($G$10*C66,$H$10*C66),0)</f>
        <v>#NAME?</v>
      </c>
      <c r="D67" s="16" t="e">
        <f t="shared" ca="1" si="1"/>
        <v>#NAME?</v>
      </c>
      <c r="E67" s="21" t="e">
        <f ca="1">IF(B67&gt;0,_xll.RiskPert($G$13,$H$13,$I$13),0)</f>
        <v>#NAME?</v>
      </c>
      <c r="F67" s="19" t="e">
        <f t="shared" ca="1" si="2"/>
        <v>#NAME?</v>
      </c>
      <c r="G67" s="5"/>
      <c r="H67" s="5"/>
      <c r="I67" s="5"/>
      <c r="J67" s="5"/>
      <c r="K67" s="5"/>
    </row>
    <row r="68" spans="2:11" x14ac:dyDescent="0.25">
      <c r="B68" s="15" t="e">
        <f t="shared" ca="1" si="3"/>
        <v>#NAME?</v>
      </c>
      <c r="C68" s="19" t="e">
        <f ca="1">IF(B68&gt;0,C67+_xll.RiskLognorm($G$10*C67,$H$10*C67),0)</f>
        <v>#NAME?</v>
      </c>
      <c r="D68" s="16" t="e">
        <f t="shared" ca="1" si="1"/>
        <v>#NAME?</v>
      </c>
      <c r="E68" s="21" t="e">
        <f ca="1">IF(B68&gt;0,_xll.RiskPert($G$13,$H$13,$I$13),0)</f>
        <v>#NAME?</v>
      </c>
      <c r="F68" s="19" t="e">
        <f t="shared" ca="1" si="2"/>
        <v>#NAME?</v>
      </c>
      <c r="G68" s="5"/>
      <c r="H68" s="5"/>
      <c r="I68" s="5"/>
      <c r="J68" s="5"/>
      <c r="K68" s="5"/>
    </row>
    <row r="69" spans="2:11" x14ac:dyDescent="0.25">
      <c r="B69" s="15" t="e">
        <f t="shared" ca="1" si="3"/>
        <v>#NAME?</v>
      </c>
      <c r="C69" s="19" t="e">
        <f ca="1">IF(B69&gt;0,C68+_xll.RiskLognorm($G$10*C68,$H$10*C68),0)</f>
        <v>#NAME?</v>
      </c>
      <c r="D69" s="16" t="e">
        <f t="shared" ca="1" si="1"/>
        <v>#NAME?</v>
      </c>
      <c r="E69" s="21" t="e">
        <f ca="1">IF(B69&gt;0,_xll.RiskPert($G$13,$H$13,$I$13),0)</f>
        <v>#NAME?</v>
      </c>
      <c r="F69" s="19" t="e">
        <f t="shared" ca="1" si="2"/>
        <v>#NAME?</v>
      </c>
      <c r="G69" s="5"/>
      <c r="H69" s="5"/>
      <c r="I69" s="5"/>
      <c r="J69" s="5"/>
      <c r="K69" s="5"/>
    </row>
    <row r="70" spans="2:11" x14ac:dyDescent="0.25">
      <c r="B70" s="15" t="e">
        <f t="shared" ca="1" si="3"/>
        <v>#NAME?</v>
      </c>
      <c r="C70" s="19" t="e">
        <f ca="1">IF(B70&gt;0,C69+_xll.RiskLognorm($G$10*C69,$H$10*C69),0)</f>
        <v>#NAME?</v>
      </c>
      <c r="D70" s="16" t="e">
        <f t="shared" ca="1" si="1"/>
        <v>#NAME?</v>
      </c>
      <c r="E70" s="21" t="e">
        <f ca="1">IF(B70&gt;0,_xll.RiskPert($G$13,$H$13,$I$13),0)</f>
        <v>#NAME?</v>
      </c>
      <c r="F70" s="19" t="e">
        <f t="shared" ca="1" si="2"/>
        <v>#NAME?</v>
      </c>
      <c r="G70" s="5"/>
      <c r="H70" s="5"/>
      <c r="I70" s="5"/>
      <c r="J70" s="5"/>
      <c r="K70" s="5"/>
    </row>
    <row r="71" spans="2:11" x14ac:dyDescent="0.25">
      <c r="B71" s="17" t="e">
        <f t="shared" ca="1" si="3"/>
        <v>#NAME?</v>
      </c>
      <c r="C71" s="20" t="e">
        <f ca="1">IF(B71&gt;0,C70+_xll.RiskLognorm($G$10*C70,$H$10*C70),0)</f>
        <v>#NAME?</v>
      </c>
      <c r="D71" s="18" t="e">
        <f t="shared" ca="1" si="1"/>
        <v>#NAME?</v>
      </c>
      <c r="E71" s="22" t="e">
        <f ca="1">IF(B71&gt;0,_xll.RiskPert($G$13,$H$13,$I$13),0)</f>
        <v>#NAME?</v>
      </c>
      <c r="F71" s="20" t="e">
        <f t="shared" ca="1" si="2"/>
        <v>#NAME?</v>
      </c>
      <c r="G71" s="5"/>
      <c r="H71" s="5"/>
      <c r="I71" s="5"/>
      <c r="J71" s="5"/>
      <c r="K71" s="5"/>
    </row>
    <row r="72" spans="2:11" x14ac:dyDescent="0.25">
      <c r="B72" s="5"/>
      <c r="C72" s="5"/>
      <c r="D72" s="5"/>
      <c r="E72" s="5"/>
      <c r="F72" s="5"/>
      <c r="G72" s="5"/>
      <c r="H72" s="5"/>
      <c r="I72" s="5"/>
      <c r="J72" s="5"/>
      <c r="K72" s="5"/>
    </row>
    <row r="73" spans="2:11" x14ac:dyDescent="0.25">
      <c r="B73" s="5"/>
      <c r="C73" s="5"/>
      <c r="D73" s="5"/>
      <c r="E73" s="5"/>
      <c r="F73" s="5"/>
      <c r="G73" s="5"/>
      <c r="H73" s="5"/>
      <c r="I73" s="5"/>
      <c r="J73" s="5"/>
      <c r="K73" s="5"/>
    </row>
    <row r="74" spans="2:11" x14ac:dyDescent="0.25">
      <c r="B74" s="5"/>
      <c r="C74" s="5"/>
      <c r="D74" s="5"/>
      <c r="E74" s="5"/>
      <c r="F74" s="5"/>
      <c r="G74" s="5"/>
      <c r="H74" s="5"/>
      <c r="I74" s="5"/>
      <c r="J74" s="5"/>
      <c r="K74" s="5"/>
    </row>
    <row r="75" spans="2:11" x14ac:dyDescent="0.25">
      <c r="B75" s="5"/>
      <c r="C75" s="5"/>
      <c r="D75" s="5"/>
      <c r="E75" s="5"/>
      <c r="F75" s="5"/>
      <c r="G75" s="5"/>
      <c r="H75" s="5"/>
      <c r="I75" s="5"/>
      <c r="J75" s="5"/>
      <c r="K75" s="5"/>
    </row>
    <row r="76" spans="2:11" x14ac:dyDescent="0.25">
      <c r="B76" s="5"/>
      <c r="C76" s="5"/>
      <c r="D76" s="5"/>
      <c r="E76" s="5"/>
      <c r="F76" s="5"/>
      <c r="G76" s="5"/>
      <c r="H76" s="5"/>
      <c r="I76" s="5"/>
      <c r="J76" s="5"/>
      <c r="K76" s="5"/>
    </row>
    <row r="77" spans="2:11" x14ac:dyDescent="0.25">
      <c r="B77" s="5"/>
      <c r="C77" s="5"/>
      <c r="D77" s="5"/>
      <c r="E77" s="5"/>
      <c r="F77" s="5"/>
      <c r="G77" s="5"/>
      <c r="H77" s="5"/>
      <c r="I77" s="5"/>
      <c r="J77" s="5"/>
      <c r="K77" s="5"/>
    </row>
    <row r="78" spans="2:11" x14ac:dyDescent="0.25">
      <c r="B78" s="5"/>
      <c r="C78" s="5"/>
      <c r="D78" s="5"/>
      <c r="E78" s="5"/>
      <c r="F78" s="5"/>
      <c r="G78" s="5"/>
      <c r="H78" s="5"/>
      <c r="I78" s="5"/>
      <c r="J78" s="5"/>
      <c r="K78" s="5"/>
    </row>
    <row r="79" spans="2:11" x14ac:dyDescent="0.25">
      <c r="B79" s="5"/>
      <c r="C79" s="5"/>
      <c r="D79" s="5"/>
      <c r="E79" s="5"/>
      <c r="F79" s="5"/>
      <c r="G79" s="5"/>
      <c r="H79" s="5"/>
      <c r="I79" s="5"/>
      <c r="J79" s="5"/>
      <c r="K79" s="5"/>
    </row>
  </sheetData>
  <mergeCells count="5">
    <mergeCell ref="B4:J7"/>
    <mergeCell ref="E10:F10"/>
    <mergeCell ref="E13:F13"/>
    <mergeCell ref="E9:F9"/>
    <mergeCell ref="E12:F12"/>
  </mergeCells>
  <phoneticPr fontId="2" type="noConversion"/>
  <conditionalFormatting sqref="B19:F71">
    <cfRule type="cellIs" dxfId="0" priority="1" stopIfTrue="1" operator="equal">
      <formula>0</formula>
    </cfRule>
  </conditionalFormatting>
  <pageMargins left="0.75" right="0.75" top="1" bottom="1" header="0.5" footer="0.5"/>
  <pageSetup paperSize="9" orientation="portrait" horizontalDpi="300" verticalDpi="30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Finally retired</vt:lpstr>
      <vt:lpstr>Age</vt:lpstr>
      <vt:lpstr>Retire</vt:lpstr>
    </vt:vector>
  </TitlesOfParts>
  <Manager/>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EpiX Analytics</dc:creator>
  <cp:keywords/>
  <dc:description/>
  <cp:lastModifiedBy>EpixAnalytics</cp:lastModifiedBy>
  <dcterms:created xsi:type="dcterms:W3CDTF">2003-03-28T17:02:24Z</dcterms:created>
  <dcterms:modified xsi:type="dcterms:W3CDTF">2017-09-22T16:20:10Z</dcterms:modified>
  <cp:category/>
</cp:coreProperties>
</file>