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0" yWindow="60" windowWidth="15480" windowHeight="8450"/>
  </bookViews>
  <sheets>
    <sheet name="Model" sheetId="2" r:id="rId1"/>
  </sheets>
  <definedNames>
    <definedName name="LargeData">#REF!</definedName>
    <definedName name="n">Model!$G$7</definedName>
    <definedName name="SmallData">Model!$C$9:$C$51</definedName>
    <definedName name="values">#REF!</definedName>
  </definedNames>
  <calcPr calcId="171027" calcMode="manual"/>
</workbook>
</file>

<file path=xl/calcChain.xml><?xml version="1.0" encoding="utf-8"?>
<calcChain xmlns="http://schemas.openxmlformats.org/spreadsheetml/2006/main">
  <c r="C8" i="2" l="1"/>
  <c r="G7" i="2"/>
  <c r="G12" i="2"/>
  <c r="D9" i="2"/>
  <c r="G10" i="2"/>
  <c r="C52" i="2" l="1"/>
  <c r="D10" i="2"/>
  <c r="D11" i="2" l="1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</calcChain>
</file>

<file path=xl/sharedStrings.xml><?xml version="1.0" encoding="utf-8"?>
<sst xmlns="http://schemas.openxmlformats.org/spreadsheetml/2006/main" count="9" uniqueCount="9">
  <si>
    <t>Distribution</t>
  </si>
  <si>
    <t>Number of values</t>
  </si>
  <si>
    <t>Estimated min</t>
  </si>
  <si>
    <t>Estimated max</t>
  </si>
  <si>
    <t>F(x)</t>
  </si>
  <si>
    <t>Rank i</t>
  </si>
  <si>
    <t>Order statistics</t>
  </si>
  <si>
    <t>Fitting a continuous non-parametric second-order distribution to data</t>
  </si>
  <si>
    <r>
      <t>Technique:</t>
    </r>
    <r>
      <rPr>
        <sz val="10"/>
        <rFont val="Times New Roman"/>
        <family val="1"/>
      </rPr>
      <t xml:space="preserve"> Fit a continuous second-order non-parametric distribution to data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</si>
</sst>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  <charset val="204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5" xfId="0" applyBorder="1"/>
    <xf numFmtId="0" fontId="1" fillId="0" borderId="3" xfId="0" applyFont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/>
    <xf numFmtId="0" fontId="8" fillId="3" borderId="11" xfId="0" applyFont="1" applyFill="1" applyBorder="1" applyAlignment="1">
      <alignment horizontal="left" vertical="distributed" wrapText="1"/>
    </xf>
    <xf numFmtId="0" fontId="8" fillId="3" borderId="12" xfId="0" applyFont="1" applyFill="1" applyBorder="1" applyAlignment="1">
      <alignment horizontal="left" vertical="distributed" wrapText="1"/>
    </xf>
    <xf numFmtId="0" fontId="8" fillId="3" borderId="13" xfId="0" applyFont="1" applyFill="1" applyBorder="1" applyAlignment="1">
      <alignment horizontal="left" vertical="distributed" wrapText="1"/>
    </xf>
    <xf numFmtId="0" fontId="8" fillId="3" borderId="14" xfId="0" applyFont="1" applyFill="1" applyBorder="1" applyAlignment="1">
      <alignment horizontal="left" vertical="distributed" wrapText="1"/>
    </xf>
    <xf numFmtId="0" fontId="8" fillId="3" borderId="15" xfId="0" applyFont="1" applyFill="1" applyBorder="1" applyAlignment="1">
      <alignment horizontal="left" vertical="distributed" wrapText="1"/>
    </xf>
    <xf numFmtId="0" fontId="8" fillId="3" borderId="16" xfId="0" applyFont="1" applyFill="1" applyBorder="1" applyAlignment="1">
      <alignment horizontal="left" vertical="distributed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4484375437174"/>
          <c:y val="7.4285714285714288E-2"/>
          <c:w val="0.83364215721226353"/>
          <c:h val="0.7342857142857143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Model!$C$8:$C$52</c:f>
              <c:numCache>
                <c:formatCode>General</c:formatCode>
                <c:ptCount val="45"/>
                <c:pt idx="0">
                  <c:v>0</c:v>
                </c:pt>
                <c:pt idx="1">
                  <c:v>1.5754887542017042</c:v>
                </c:pt>
                <c:pt idx="2">
                  <c:v>1.5786724784190549</c:v>
                </c:pt>
                <c:pt idx="3">
                  <c:v>2.6162166133431359</c:v>
                </c:pt>
                <c:pt idx="4">
                  <c:v>3.0219784940868801</c:v>
                </c:pt>
                <c:pt idx="5">
                  <c:v>3.0600595429034247</c:v>
                </c:pt>
                <c:pt idx="6">
                  <c:v>3.9514199290691527</c:v>
                </c:pt>
                <c:pt idx="7">
                  <c:v>5.1890608787233239</c:v>
                </c:pt>
                <c:pt idx="8">
                  <c:v>5.2109902768031295</c:v>
                </c:pt>
                <c:pt idx="9">
                  <c:v>5.4666335547379008</c:v>
                </c:pt>
                <c:pt idx="10">
                  <c:v>6.1046536575156871</c:v>
                </c:pt>
                <c:pt idx="11">
                  <c:v>6.3604925255716154</c:v>
                </c:pt>
                <c:pt idx="12">
                  <c:v>6.4635955939283773</c:v>
                </c:pt>
                <c:pt idx="13">
                  <c:v>6.9105051294512565</c:v>
                </c:pt>
                <c:pt idx="14">
                  <c:v>6.9307497670029479</c:v>
                </c:pt>
                <c:pt idx="15">
                  <c:v>6.9596732956598624</c:v>
                </c:pt>
                <c:pt idx="16">
                  <c:v>6.996008862104758</c:v>
                </c:pt>
                <c:pt idx="17">
                  <c:v>8.031865977128648</c:v>
                </c:pt>
                <c:pt idx="18">
                  <c:v>8.2373587060336764</c:v>
                </c:pt>
                <c:pt idx="19">
                  <c:v>8.9956695315493249</c:v>
                </c:pt>
                <c:pt idx="20">
                  <c:v>9.2669606902537058</c:v>
                </c:pt>
                <c:pt idx="21">
                  <c:v>9.3516530564346017</c:v>
                </c:pt>
                <c:pt idx="22">
                  <c:v>9.7799158208164041</c:v>
                </c:pt>
                <c:pt idx="23">
                  <c:v>10.087568564174058</c:v>
                </c:pt>
                <c:pt idx="24">
                  <c:v>10.927138634410804</c:v>
                </c:pt>
                <c:pt idx="25">
                  <c:v>11.057931936487302</c:v>
                </c:pt>
                <c:pt idx="26">
                  <c:v>11.145045939827943</c:v>
                </c:pt>
                <c:pt idx="27">
                  <c:v>11.43320705498822</c:v>
                </c:pt>
                <c:pt idx="28">
                  <c:v>11.72983306045999</c:v>
                </c:pt>
                <c:pt idx="29">
                  <c:v>13.266168417126567</c:v>
                </c:pt>
                <c:pt idx="30">
                  <c:v>13.802917801142462</c:v>
                </c:pt>
                <c:pt idx="31">
                  <c:v>14.747354323705579</c:v>
                </c:pt>
                <c:pt idx="32">
                  <c:v>14.937049408424123</c:v>
                </c:pt>
                <c:pt idx="33">
                  <c:v>16.079976170816057</c:v>
                </c:pt>
                <c:pt idx="34">
                  <c:v>16.325311316646125</c:v>
                </c:pt>
                <c:pt idx="35">
                  <c:v>17.51503708237292</c:v>
                </c:pt>
                <c:pt idx="36">
                  <c:v>17.704521166264591</c:v>
                </c:pt>
                <c:pt idx="37">
                  <c:v>18.081923725732455</c:v>
                </c:pt>
                <c:pt idx="38">
                  <c:v>24.804266014971461</c:v>
                </c:pt>
                <c:pt idx="39">
                  <c:v>25.928147680941638</c:v>
                </c:pt>
                <c:pt idx="40">
                  <c:v>26.891343540199696</c:v>
                </c:pt>
                <c:pt idx="41">
                  <c:v>27.869490599887154</c:v>
                </c:pt>
                <c:pt idx="42">
                  <c:v>29.862982883793173</c:v>
                </c:pt>
                <c:pt idx="43">
                  <c:v>31.701407378440795</c:v>
                </c:pt>
                <c:pt idx="44">
                  <c:v>0</c:v>
                </c:pt>
              </c:numCache>
            </c:numRef>
          </c:xVal>
          <c:yVal>
            <c:numRef>
              <c:f>Model!$D$8:$D$52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B39-A4C9-5D376148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580632"/>
        <c:axId val="1"/>
      </c:scatterChart>
      <c:valAx>
        <c:axId val="66358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 value x</a:t>
                </a:r>
              </a:p>
            </c:rich>
          </c:tx>
          <c:layout>
            <c:manualLayout>
              <c:xMode val="edge"/>
              <c:yMode val="edge"/>
              <c:x val="0.4528654823319499"/>
              <c:y val="0.894285845083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957488072611613E-2"/>
              <c:y val="0.405714154916681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3580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6</xdr:row>
      <xdr:rowOff>19050</xdr:rowOff>
    </xdr:from>
    <xdr:to>
      <xdr:col>15</xdr:col>
      <xdr:colOff>527050</xdr:colOff>
      <xdr:row>26</xdr:row>
      <xdr:rowOff>114300</xdr:rowOff>
    </xdr:to>
    <xdr:graphicFrame macro="">
      <xdr:nvGraphicFramePr>
        <xdr:cNvPr id="1040" name="Chart 2">
          <a:extLst>
            <a:ext uri="{FF2B5EF4-FFF2-40B4-BE49-F238E27FC236}">
              <a16:creationId xmlns:a16="http://schemas.microsoft.com/office/drawing/2014/main" id="{880061B3-5B5D-4FA3-A9DD-5634BCBF2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323850</xdr:colOff>
      <xdr:row>1</xdr:row>
      <xdr:rowOff>209550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ABF36DA-E377-4366-8D45-9DBD9FB1AA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0"/>
          <a:ext cx="2616200" cy="137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2"/>
  <sheetViews>
    <sheetView showGridLines="0" tabSelected="1" workbookViewId="0"/>
  </sheetViews>
  <sheetFormatPr defaultRowHeight="12.5" x14ac:dyDescent="0.25"/>
  <cols>
    <col min="1" max="1" width="2.54296875" customWidth="1"/>
    <col min="2" max="2" width="9.1796875" style="1" customWidth="1"/>
    <col min="3" max="3" width="14.453125" style="1" bestFit="1" customWidth="1"/>
    <col min="4" max="4" width="9.1796875" style="1" customWidth="1"/>
    <col min="6" max="6" width="15.26953125" bestFit="1" customWidth="1"/>
  </cols>
  <sheetData>
    <row r="1" spans="1:8" ht="91.5" customHeight="1" x14ac:dyDescent="0.25">
      <c r="A1" s="21"/>
      <c r="B1" s="21"/>
      <c r="C1" s="21"/>
      <c r="D1" s="21"/>
      <c r="E1" s="21"/>
      <c r="F1" s="21"/>
      <c r="G1" s="21"/>
      <c r="H1" s="21"/>
    </row>
    <row r="2" spans="1:8" ht="20" x14ac:dyDescent="0.4">
      <c r="A2" s="21"/>
      <c r="B2" s="21"/>
      <c r="C2" s="21"/>
      <c r="D2" s="21"/>
      <c r="E2" s="21"/>
      <c r="F2" s="22" t="s">
        <v>7</v>
      </c>
      <c r="G2" s="21"/>
      <c r="H2" s="21"/>
    </row>
    <row r="3" spans="1:8" ht="14.25" customHeight="1" thickBot="1" x14ac:dyDescent="0.4">
      <c r="A3" s="21"/>
      <c r="B3" s="21"/>
      <c r="C3" s="21"/>
      <c r="D3" s="21"/>
      <c r="E3" s="23"/>
      <c r="F3" s="21"/>
      <c r="G3" s="21"/>
      <c r="H3" s="21"/>
    </row>
    <row r="4" spans="1:8" x14ac:dyDescent="0.25">
      <c r="A4" s="21"/>
      <c r="B4" s="24" t="s">
        <v>8</v>
      </c>
      <c r="C4" s="25"/>
      <c r="D4" s="25"/>
      <c r="E4" s="25"/>
      <c r="F4" s="25"/>
      <c r="G4" s="26"/>
      <c r="H4" s="21"/>
    </row>
    <row r="5" spans="1:8" ht="13" thickBot="1" x14ac:dyDescent="0.3">
      <c r="A5" s="21"/>
      <c r="B5" s="27"/>
      <c r="C5" s="28"/>
      <c r="D5" s="28"/>
      <c r="E5" s="28"/>
      <c r="F5" s="28"/>
      <c r="G5" s="29"/>
      <c r="H5" s="21"/>
    </row>
    <row r="7" spans="1:8" ht="13" x14ac:dyDescent="0.3">
      <c r="B7" s="2" t="s">
        <v>5</v>
      </c>
      <c r="C7" s="4" t="s">
        <v>6</v>
      </c>
      <c r="D7" s="3" t="s">
        <v>4</v>
      </c>
      <c r="F7" s="14" t="s">
        <v>1</v>
      </c>
      <c r="G7" s="13">
        <f>COUNT(SmallData)</f>
        <v>43</v>
      </c>
    </row>
    <row r="8" spans="1:8" x14ac:dyDescent="0.25">
      <c r="B8" s="8"/>
      <c r="C8" s="5">
        <f>G9</f>
        <v>0</v>
      </c>
      <c r="D8" s="9">
        <v>0</v>
      </c>
      <c r="G8" s="1"/>
    </row>
    <row r="9" spans="1:8" x14ac:dyDescent="0.25">
      <c r="B9" s="8">
        <v>1</v>
      </c>
      <c r="C9" s="6">
        <v>1.5754887542017042</v>
      </c>
      <c r="D9" s="9" t="e">
        <f ca="1">_xll.RiskBeta(1,n)</f>
        <v>#NAME?</v>
      </c>
      <c r="F9" s="15" t="s">
        <v>2</v>
      </c>
      <c r="G9" s="18">
        <v>0</v>
      </c>
    </row>
    <row r="10" spans="1:8" x14ac:dyDescent="0.25">
      <c r="B10" s="8">
        <v>2</v>
      </c>
      <c r="C10" s="6">
        <v>1.5786724784190549</v>
      </c>
      <c r="D10" s="9" t="e">
        <f ca="1">1-(_xll.RiskUniform(0,1)^(1/(n-B9)))*(1-D9)</f>
        <v>#NAME?</v>
      </c>
      <c r="F10" s="16" t="s">
        <v>3</v>
      </c>
      <c r="G10" s="19" t="e">
        <f ca="1">_xll.RiskPert(45,50,60)</f>
        <v>#NAME?</v>
      </c>
    </row>
    <row r="11" spans="1:8" x14ac:dyDescent="0.25">
      <c r="B11" s="8">
        <v>3</v>
      </c>
      <c r="C11" s="6">
        <v>2.6162166133431359</v>
      </c>
      <c r="D11" s="9" t="e">
        <f ca="1">1-(_xll.RiskUniform(0,1)^(1/(n-B10)))*(1-D10)</f>
        <v>#NAME?</v>
      </c>
      <c r="G11" s="1"/>
    </row>
    <row r="12" spans="1:8" x14ac:dyDescent="0.25">
      <c r="B12" s="8">
        <v>4</v>
      </c>
      <c r="C12" s="6">
        <v>3.0219784940868801</v>
      </c>
      <c r="D12" s="9" t="e">
        <f ca="1">1-(_xll.RiskUniform(0,1)^(1/(n-B11)))*(1-D11)</f>
        <v>#NAME?</v>
      </c>
      <c r="F12" s="17" t="s">
        <v>0</v>
      </c>
      <c r="G12" s="20" t="e">
        <f ca="1">_xll.RiskCumul(G9,G10,SmallData,D9:D51)</f>
        <v>#NAME?</v>
      </c>
    </row>
    <row r="13" spans="1:8" x14ac:dyDescent="0.25">
      <c r="B13" s="8">
        <v>5</v>
      </c>
      <c r="C13" s="6">
        <v>3.0600595429034247</v>
      </c>
      <c r="D13" s="9" t="e">
        <f ca="1">1-(_xll.RiskUniform(0,1)^(1/(n-B12)))*(1-D12)</f>
        <v>#NAME?</v>
      </c>
    </row>
    <row r="14" spans="1:8" x14ac:dyDescent="0.25">
      <c r="B14" s="8">
        <v>6</v>
      </c>
      <c r="C14" s="6">
        <v>3.9514199290691527</v>
      </c>
      <c r="D14" s="9" t="e">
        <f ca="1">1-(_xll.RiskUniform(0,1)^(1/(n-B13)))*(1-D13)</f>
        <v>#NAME?</v>
      </c>
    </row>
    <row r="15" spans="1:8" x14ac:dyDescent="0.25">
      <c r="B15" s="8">
        <v>7</v>
      </c>
      <c r="C15" s="6">
        <v>5.1890608787233239</v>
      </c>
      <c r="D15" s="9" t="e">
        <f ca="1">1-(_xll.RiskUniform(0,1)^(1/(n-B14)))*(1-D14)</f>
        <v>#NAME?</v>
      </c>
    </row>
    <row r="16" spans="1:8" x14ac:dyDescent="0.25">
      <c r="B16" s="8">
        <v>8</v>
      </c>
      <c r="C16" s="6">
        <v>5.2109902768031295</v>
      </c>
      <c r="D16" s="9" t="e">
        <f ca="1">1-(_xll.RiskUniform(0,1)^(1/(n-B15)))*(1-D15)</f>
        <v>#NAME?</v>
      </c>
    </row>
    <row r="17" spans="2:4" x14ac:dyDescent="0.25">
      <c r="B17" s="8">
        <v>9</v>
      </c>
      <c r="C17" s="6">
        <v>5.4666335547379008</v>
      </c>
      <c r="D17" s="9" t="e">
        <f ca="1">1-(_xll.RiskUniform(0,1)^(1/(n-B16)))*(1-D16)</f>
        <v>#NAME?</v>
      </c>
    </row>
    <row r="18" spans="2:4" x14ac:dyDescent="0.25">
      <c r="B18" s="8">
        <v>10</v>
      </c>
      <c r="C18" s="6">
        <v>6.1046536575156871</v>
      </c>
      <c r="D18" s="9" t="e">
        <f ca="1">1-(_xll.RiskUniform(0,1)^(1/(n-B17)))*(1-D17)</f>
        <v>#NAME?</v>
      </c>
    </row>
    <row r="19" spans="2:4" x14ac:dyDescent="0.25">
      <c r="B19" s="8">
        <v>11</v>
      </c>
      <c r="C19" s="6">
        <v>6.3604925255716154</v>
      </c>
      <c r="D19" s="9" t="e">
        <f ca="1">1-(_xll.RiskUniform(0,1)^(1/(n-B18)))*(1-D18)</f>
        <v>#NAME?</v>
      </c>
    </row>
    <row r="20" spans="2:4" x14ac:dyDescent="0.25">
      <c r="B20" s="8">
        <v>12</v>
      </c>
      <c r="C20" s="6">
        <v>6.4635955939283773</v>
      </c>
      <c r="D20" s="9" t="e">
        <f ca="1">1-(_xll.RiskUniform(0,1)^(1/(n-B19)))*(1-D19)</f>
        <v>#NAME?</v>
      </c>
    </row>
    <row r="21" spans="2:4" x14ac:dyDescent="0.25">
      <c r="B21" s="8">
        <v>13</v>
      </c>
      <c r="C21" s="6">
        <v>6.9105051294512565</v>
      </c>
      <c r="D21" s="9" t="e">
        <f ca="1">1-(_xll.RiskUniform(0,1)^(1/(n-B20)))*(1-D20)</f>
        <v>#NAME?</v>
      </c>
    </row>
    <row r="22" spans="2:4" x14ac:dyDescent="0.25">
      <c r="B22" s="8">
        <v>14</v>
      </c>
      <c r="C22" s="6">
        <v>6.9307497670029479</v>
      </c>
      <c r="D22" s="9" t="e">
        <f ca="1">1-(_xll.RiskUniform(0,1)^(1/(n-B21)))*(1-D21)</f>
        <v>#NAME?</v>
      </c>
    </row>
    <row r="23" spans="2:4" x14ac:dyDescent="0.25">
      <c r="B23" s="8">
        <v>15</v>
      </c>
      <c r="C23" s="6">
        <v>6.9596732956598624</v>
      </c>
      <c r="D23" s="9" t="e">
        <f ca="1">1-(_xll.RiskUniform(0,1)^(1/(n-B22)))*(1-D22)</f>
        <v>#NAME?</v>
      </c>
    </row>
    <row r="24" spans="2:4" x14ac:dyDescent="0.25">
      <c r="B24" s="8">
        <v>16</v>
      </c>
      <c r="C24" s="6">
        <v>6.996008862104758</v>
      </c>
      <c r="D24" s="9" t="e">
        <f ca="1">1-(_xll.RiskUniform(0,1)^(1/(n-B23)))*(1-D23)</f>
        <v>#NAME?</v>
      </c>
    </row>
    <row r="25" spans="2:4" x14ac:dyDescent="0.25">
      <c r="B25" s="8">
        <v>17</v>
      </c>
      <c r="C25" s="6">
        <v>8.031865977128648</v>
      </c>
      <c r="D25" s="9" t="e">
        <f ca="1">1-(_xll.RiskUniform(0,1)^(1/(n-B24)))*(1-D24)</f>
        <v>#NAME?</v>
      </c>
    </row>
    <row r="26" spans="2:4" x14ac:dyDescent="0.25">
      <c r="B26" s="8">
        <v>18</v>
      </c>
      <c r="C26" s="6">
        <v>8.2373587060336764</v>
      </c>
      <c r="D26" s="9" t="e">
        <f ca="1">1-(_xll.RiskUniform(0,1)^(1/(n-B25)))*(1-D25)</f>
        <v>#NAME?</v>
      </c>
    </row>
    <row r="27" spans="2:4" x14ac:dyDescent="0.25">
      <c r="B27" s="8">
        <v>19</v>
      </c>
      <c r="C27" s="6">
        <v>8.9956695315493249</v>
      </c>
      <c r="D27" s="9" t="e">
        <f ca="1">1-(_xll.RiskUniform(0,1)^(1/(n-B26)))*(1-D26)</f>
        <v>#NAME?</v>
      </c>
    </row>
    <row r="28" spans="2:4" x14ac:dyDescent="0.25">
      <c r="B28" s="8">
        <v>20</v>
      </c>
      <c r="C28" s="6">
        <v>9.2669606902537058</v>
      </c>
      <c r="D28" s="9" t="e">
        <f ca="1">1-(_xll.RiskUniform(0,1)^(1/(n-B27)))*(1-D27)</f>
        <v>#NAME?</v>
      </c>
    </row>
    <row r="29" spans="2:4" x14ac:dyDescent="0.25">
      <c r="B29" s="8">
        <v>21</v>
      </c>
      <c r="C29" s="6">
        <v>9.3516530564346017</v>
      </c>
      <c r="D29" s="9" t="e">
        <f ca="1">1-(_xll.RiskUniform(0,1)^(1/(n-B28)))*(1-D28)</f>
        <v>#NAME?</v>
      </c>
    </row>
    <row r="30" spans="2:4" x14ac:dyDescent="0.25">
      <c r="B30" s="8">
        <v>22</v>
      </c>
      <c r="C30" s="6">
        <v>9.7799158208164041</v>
      </c>
      <c r="D30" s="9" t="e">
        <f ca="1">1-(_xll.RiskUniform(0,1)^(1/(n-B29)))*(1-D29)</f>
        <v>#NAME?</v>
      </c>
    </row>
    <row r="31" spans="2:4" x14ac:dyDescent="0.25">
      <c r="B31" s="8">
        <v>23</v>
      </c>
      <c r="C31" s="6">
        <v>10.087568564174058</v>
      </c>
      <c r="D31" s="9" t="e">
        <f ca="1">1-(_xll.RiskUniform(0,1)^(1/(n-B30)))*(1-D30)</f>
        <v>#NAME?</v>
      </c>
    </row>
    <row r="32" spans="2:4" x14ac:dyDescent="0.25">
      <c r="B32" s="8">
        <v>24</v>
      </c>
      <c r="C32" s="6">
        <v>10.927138634410804</v>
      </c>
      <c r="D32" s="9" t="e">
        <f ca="1">1-(_xll.RiskUniform(0,1)^(1/(n-B31)))*(1-D31)</f>
        <v>#NAME?</v>
      </c>
    </row>
    <row r="33" spans="2:4" x14ac:dyDescent="0.25">
      <c r="B33" s="8">
        <v>25</v>
      </c>
      <c r="C33" s="6">
        <v>11.057931936487302</v>
      </c>
      <c r="D33" s="9" t="e">
        <f ca="1">1-(_xll.RiskUniform(0,1)^(1/(n-B32)))*(1-D32)</f>
        <v>#NAME?</v>
      </c>
    </row>
    <row r="34" spans="2:4" x14ac:dyDescent="0.25">
      <c r="B34" s="8">
        <v>26</v>
      </c>
      <c r="C34" s="6">
        <v>11.145045939827943</v>
      </c>
      <c r="D34" s="9" t="e">
        <f ca="1">1-(_xll.RiskUniform(0,1)^(1/(n-B33)))*(1-D33)</f>
        <v>#NAME?</v>
      </c>
    </row>
    <row r="35" spans="2:4" x14ac:dyDescent="0.25">
      <c r="B35" s="8">
        <v>27</v>
      </c>
      <c r="C35" s="6">
        <v>11.43320705498822</v>
      </c>
      <c r="D35" s="9" t="e">
        <f ca="1">1-(_xll.RiskUniform(0,1)^(1/(n-B34)))*(1-D34)</f>
        <v>#NAME?</v>
      </c>
    </row>
    <row r="36" spans="2:4" x14ac:dyDescent="0.25">
      <c r="B36" s="8">
        <v>28</v>
      </c>
      <c r="C36" s="6">
        <v>11.72983306045999</v>
      </c>
      <c r="D36" s="9" t="e">
        <f ca="1">1-(_xll.RiskUniform(0,1)^(1/(n-B35)))*(1-D35)</f>
        <v>#NAME?</v>
      </c>
    </row>
    <row r="37" spans="2:4" x14ac:dyDescent="0.25">
      <c r="B37" s="8">
        <v>29</v>
      </c>
      <c r="C37" s="6">
        <v>13.266168417126567</v>
      </c>
      <c r="D37" s="9" t="e">
        <f ca="1">1-(_xll.RiskUniform(0,1)^(1/(n-B36)))*(1-D36)</f>
        <v>#NAME?</v>
      </c>
    </row>
    <row r="38" spans="2:4" x14ac:dyDescent="0.25">
      <c r="B38" s="8">
        <v>30</v>
      </c>
      <c r="C38" s="6">
        <v>13.802917801142462</v>
      </c>
      <c r="D38" s="9" t="e">
        <f ca="1">1-(_xll.RiskUniform(0,1)^(1/(n-B37)))*(1-D37)</f>
        <v>#NAME?</v>
      </c>
    </row>
    <row r="39" spans="2:4" x14ac:dyDescent="0.25">
      <c r="B39" s="8">
        <v>31</v>
      </c>
      <c r="C39" s="6">
        <v>14.747354323705579</v>
      </c>
      <c r="D39" s="9" t="e">
        <f ca="1">1-(_xll.RiskUniform(0,1)^(1/(n-B38)))*(1-D38)</f>
        <v>#NAME?</v>
      </c>
    </row>
    <row r="40" spans="2:4" x14ac:dyDescent="0.25">
      <c r="B40" s="8">
        <v>32</v>
      </c>
      <c r="C40" s="6">
        <v>14.937049408424123</v>
      </c>
      <c r="D40" s="9" t="e">
        <f ca="1">1-(_xll.RiskUniform(0,1)^(1/(n-B39)))*(1-D39)</f>
        <v>#NAME?</v>
      </c>
    </row>
    <row r="41" spans="2:4" x14ac:dyDescent="0.25">
      <c r="B41" s="8">
        <v>33</v>
      </c>
      <c r="C41" s="6">
        <v>16.079976170816057</v>
      </c>
      <c r="D41" s="9" t="e">
        <f ca="1">1-(_xll.RiskUniform(0,1)^(1/(n-B40)))*(1-D40)</f>
        <v>#NAME?</v>
      </c>
    </row>
    <row r="42" spans="2:4" x14ac:dyDescent="0.25">
      <c r="B42" s="8">
        <v>34</v>
      </c>
      <c r="C42" s="6">
        <v>16.325311316646125</v>
      </c>
      <c r="D42" s="9" t="e">
        <f ca="1">1-(_xll.RiskUniform(0,1)^(1/(n-B41)))*(1-D41)</f>
        <v>#NAME?</v>
      </c>
    </row>
    <row r="43" spans="2:4" x14ac:dyDescent="0.25">
      <c r="B43" s="8">
        <v>35</v>
      </c>
      <c r="C43" s="6">
        <v>17.51503708237292</v>
      </c>
      <c r="D43" s="9" t="e">
        <f ca="1">1-(_xll.RiskUniform(0,1)^(1/(n-B42)))*(1-D42)</f>
        <v>#NAME?</v>
      </c>
    </row>
    <row r="44" spans="2:4" x14ac:dyDescent="0.25">
      <c r="B44" s="8">
        <v>36</v>
      </c>
      <c r="C44" s="6">
        <v>17.704521166264591</v>
      </c>
      <c r="D44" s="9" t="e">
        <f ca="1">1-(_xll.RiskUniform(0,1)^(1/(n-B43)))*(1-D43)</f>
        <v>#NAME?</v>
      </c>
    </row>
    <row r="45" spans="2:4" x14ac:dyDescent="0.25">
      <c r="B45" s="8">
        <v>37</v>
      </c>
      <c r="C45" s="6">
        <v>18.081923725732455</v>
      </c>
      <c r="D45" s="9" t="e">
        <f ca="1">1-(_xll.RiskUniform(0,1)^(1/(n-B44)))*(1-D44)</f>
        <v>#NAME?</v>
      </c>
    </row>
    <row r="46" spans="2:4" x14ac:dyDescent="0.25">
      <c r="B46" s="8">
        <v>38</v>
      </c>
      <c r="C46" s="6">
        <v>24.804266014971461</v>
      </c>
      <c r="D46" s="9" t="e">
        <f ca="1">1-(_xll.RiskUniform(0,1)^(1/(n-B45)))*(1-D45)</f>
        <v>#NAME?</v>
      </c>
    </row>
    <row r="47" spans="2:4" x14ac:dyDescent="0.25">
      <c r="B47" s="8">
        <v>39</v>
      </c>
      <c r="C47" s="6">
        <v>25.928147680941638</v>
      </c>
      <c r="D47" s="9" t="e">
        <f ca="1">1-(_xll.RiskUniform(0,1)^(1/(n-B46)))*(1-D46)</f>
        <v>#NAME?</v>
      </c>
    </row>
    <row r="48" spans="2:4" x14ac:dyDescent="0.25">
      <c r="B48" s="8">
        <v>40</v>
      </c>
      <c r="C48" s="6">
        <v>26.891343540199696</v>
      </c>
      <c r="D48" s="9" t="e">
        <f ca="1">1-(_xll.RiskUniform(0,1)^(1/(n-B47)))*(1-D47)</f>
        <v>#NAME?</v>
      </c>
    </row>
    <row r="49" spans="2:4" x14ac:dyDescent="0.25">
      <c r="B49" s="8">
        <v>41</v>
      </c>
      <c r="C49" s="6">
        <v>27.869490599887154</v>
      </c>
      <c r="D49" s="9" t="e">
        <f ca="1">1-(_xll.RiskUniform(0,1)^(1/(n-B48)))*(1-D48)</f>
        <v>#NAME?</v>
      </c>
    </row>
    <row r="50" spans="2:4" x14ac:dyDescent="0.25">
      <c r="B50" s="8">
        <v>42</v>
      </c>
      <c r="C50" s="6">
        <v>29.862982883793173</v>
      </c>
      <c r="D50" s="9" t="e">
        <f ca="1">1-(_xll.RiskUniform(0,1)^(1/(n-B49)))*(1-D49)</f>
        <v>#NAME?</v>
      </c>
    </row>
    <row r="51" spans="2:4" x14ac:dyDescent="0.25">
      <c r="B51" s="10">
        <v>43</v>
      </c>
      <c r="C51" s="7">
        <v>31.701407378440795</v>
      </c>
      <c r="D51" s="11" t="e">
        <f ca="1">1-(_xll.RiskUniform(0,1)^(1/(n-B50)))*(1-D50)</f>
        <v>#NAME?</v>
      </c>
    </row>
    <row r="52" spans="2:4" x14ac:dyDescent="0.25">
      <c r="C52" s="12" t="e">
        <f ca="1">G10</f>
        <v>#NAME?</v>
      </c>
      <c r="D52" s="13">
        <v>1</v>
      </c>
    </row>
  </sheetData>
  <mergeCells count="1">
    <mergeCell ref="B4:G5"/>
  </mergeCells>
  <phoneticPr fontId="2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Model</vt:lpstr>
      <vt:lpstr>n</vt:lpstr>
      <vt:lpstr>SmallData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2004-05-21T14:34:44Z</dcterms:created>
  <dcterms:modified xsi:type="dcterms:W3CDTF">2017-09-22T16:20:24Z</dcterms:modified>
  <cp:category/>
</cp:coreProperties>
</file>