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20" windowWidth="15180" windowHeight="8070"/>
  </bookViews>
  <sheets>
    <sheet name="Prevalence estimate" sheetId="1" r:id="rId1"/>
  </sheets>
  <definedNames>
    <definedName name="n">'Prevalence estimate'!$E$12</definedName>
    <definedName name="s">'Prevalence estimate'!$E$13</definedName>
    <definedName name="Se">'Prevalence estimate'!$E$10</definedName>
    <definedName name="Sp">'Prevalence estimate'!$E$11</definedName>
  </definedNames>
  <calcPr calcId="171027" calcMode="manual"/>
</workbook>
</file>

<file path=xl/calcChain.xml><?xml version="1.0" encoding="utf-8"?>
<calcChain xmlns="http://schemas.openxmlformats.org/spreadsheetml/2006/main">
  <c r="D19" i="1" l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8" i="1"/>
  <c r="E18" i="1"/>
  <c r="E15" i="1"/>
</calcChain>
</file>

<file path=xl/comments1.xml><?xml version="1.0" encoding="utf-8"?>
<comments xmlns="http://schemas.openxmlformats.org/spreadsheetml/2006/main">
  <authors>
    <author>David Vose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>The probability that an individual with the required characteristic will be observed to have that characteristic (eg the probability that an infected person will test positive)</t>
        </r>
      </text>
    </comment>
    <comment ref="B11" authorId="0" shapeId="0">
      <text>
        <r>
          <rPr>
            <sz val="8"/>
            <color indexed="81"/>
            <rFont val="Tahoma"/>
            <family val="2"/>
          </rPr>
          <t>The probability that an individual without the required characteristic will be observed not to have that characteristic (eg the probability that an non-infected person will test negative)</t>
        </r>
      </text>
    </comment>
    <comment ref="B12" authorId="0" shapeId="0">
      <text>
        <r>
          <rPr>
            <sz val="8"/>
            <color indexed="81"/>
            <rFont val="Tahoma"/>
            <family val="2"/>
          </rPr>
          <t>The number of randomly sampled individuals</t>
        </r>
      </text>
    </comment>
  </commentList>
</comments>
</file>

<file path=xl/sharedStrings.xml><?xml version="1.0" encoding="utf-8"?>
<sst xmlns="http://schemas.openxmlformats.org/spreadsheetml/2006/main" count="11" uniqueCount="11">
  <si>
    <t>Test sensitivity</t>
  </si>
  <si>
    <t>Test specificity</t>
  </si>
  <si>
    <t>Individuals tested</t>
  </si>
  <si>
    <t>Prevalence</t>
  </si>
  <si>
    <t>Prior</t>
  </si>
  <si>
    <t>Likelihood</t>
  </si>
  <si>
    <t>Posterior</t>
  </si>
  <si>
    <t>True prevalence estimate</t>
  </si>
  <si>
    <t>Individuals with the required characteristic</t>
  </si>
  <si>
    <r>
      <t>Problem:</t>
    </r>
    <r>
      <rPr>
        <sz val="10"/>
        <rFont val="Times New Roman"/>
        <family val="1"/>
      </rPr>
      <t xml:space="preserve"> We are doing a random survey of people in some region to determine the prevalence of infection with a particular micro-organism. The test consists of randomly selecting a person, drawing a sample of their blood and looking for antibodies. The test is imperfect, however, as there remains a possibility that antibodies may not be detected in the blood of an infected person, and that antibodies may be misidentified in samples from non-infected people. Knowing Se - the probability that an infected person will test positive and Sp - the probability that a non-infected person will test negative, estimate true population prevalence.</t>
    </r>
  </si>
  <si>
    <t>Prevalence estimate for imperfect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</si>
</sst>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/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14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2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Uncertainty distribution for prevalence</a:t>
            </a:r>
          </a:p>
        </c:rich>
      </c:tx>
      <c:layout>
        <c:manualLayout>
          <c:xMode val="edge"/>
          <c:yMode val="edge"/>
          <c:x val="0.250509086635541"/>
          <c:y val="3.64239582411749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3299389002037"/>
          <c:y val="0.1490066225165563"/>
          <c:w val="0.84521384928716903"/>
          <c:h val="0.71523178807947019"/>
        </c:manualLayout>
      </c:layout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'Prevalence estimate'!$B$18:$B$118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'Prevalence estimate'!$E$18:$E$118</c:f>
              <c:numCache>
                <c:formatCode>General</c:formatCode>
                <c:ptCount val="101"/>
                <c:pt idx="0">
                  <c:v>1.5426477031134307E-11</c:v>
                </c:pt>
                <c:pt idx="1">
                  <c:v>2.8024913763492347E-10</c:v>
                </c:pt>
                <c:pt idx="2">
                  <c:v>3.2995216573080724E-9</c:v>
                </c:pt>
                <c:pt idx="3">
                  <c:v>2.7652874816504433E-8</c:v>
                </c:pt>
                <c:pt idx="4">
                  <c:v>1.7623127266622976E-7</c:v>
                </c:pt>
                <c:pt idx="5">
                  <c:v>8.9621676140728279E-7</c:v>
                </c:pt>
                <c:pt idx="6">
                  <c:v>3.7712022511001259E-6</c:v>
                </c:pt>
                <c:pt idx="7">
                  <c:v>1.3502904011235142E-5</c:v>
                </c:pt>
                <c:pt idx="8">
                  <c:v>4.2054636077381827E-5</c:v>
                </c:pt>
                <c:pt idx="9">
                  <c:v>1.1595686665483478E-4</c:v>
                </c:pt>
                <c:pt idx="10">
                  <c:v>2.8714453405949858E-4</c:v>
                </c:pt>
                <c:pt idx="11">
                  <c:v>6.4618142295592615E-4</c:v>
                </c:pt>
                <c:pt idx="12">
                  <c:v>1.3345381306325761E-3</c:v>
                </c:pt>
                <c:pt idx="13">
                  <c:v>2.5505029753375495E-3</c:v>
                </c:pt>
                <c:pt idx="14">
                  <c:v>4.5424680077813234E-3</c:v>
                </c:pt>
                <c:pt idx="15">
                  <c:v>7.5847551033732755E-3</c:v>
                </c:pt>
                <c:pt idx="16">
                  <c:v>1.1935104185751019E-2</c:v>
                </c:pt>
                <c:pt idx="17">
                  <c:v>1.7778625559447273E-2</c:v>
                </c:pt>
                <c:pt idx="18">
                  <c:v>2.5168661356659412E-2</c:v>
                </c:pt>
                <c:pt idx="19">
                  <c:v>3.397851724169821E-2</c:v>
                </c:pt>
                <c:pt idx="20">
                  <c:v>4.3877832689415738E-2</c:v>
                </c:pt>
                <c:pt idx="21">
                  <c:v>5.4343060664780334E-2</c:v>
                </c:pt>
                <c:pt idx="22">
                  <c:v>6.4704130514725677E-2</c:v>
                </c:pt>
                <c:pt idx="23">
                  <c:v>7.4220942017894379E-2</c:v>
                </c:pt>
                <c:pt idx="24">
                  <c:v>8.2176291861760564E-2</c:v>
                </c:pt>
                <c:pt idx="25">
                  <c:v>8.7968098051850407E-2</c:v>
                </c:pt>
                <c:pt idx="26">
                  <c:v>9.1184229586153714E-2</c:v>
                </c:pt>
                <c:pt idx="27">
                  <c:v>9.1647492681934936E-2</c:v>
                </c:pt>
                <c:pt idx="28">
                  <c:v>8.9424996310098981E-2</c:v>
                </c:pt>
                <c:pt idx="29">
                  <c:v>8.4803365445818027E-2</c:v>
                </c:pt>
                <c:pt idx="30">
                  <c:v>7.8237342519202446E-2</c:v>
                </c:pt>
                <c:pt idx="31">
                  <c:v>7.0283027552254643E-2</c:v>
                </c:pt>
                <c:pt idx="32">
                  <c:v>6.1527936936203065E-2</c:v>
                </c:pt>
                <c:pt idx="33">
                  <c:v>5.2528517829020543E-2</c:v>
                </c:pt>
                <c:pt idx="34">
                  <c:v>4.3762545945928231E-2</c:v>
                </c:pt>
                <c:pt idx="35">
                  <c:v>3.559995766223048E-2</c:v>
                </c:pt>
                <c:pt idx="36">
                  <c:v>2.8292033442866918E-2</c:v>
                </c:pt>
                <c:pt idx="37">
                  <c:v>2.1976094330368626E-2</c:v>
                </c:pt>
                <c:pt idx="38">
                  <c:v>1.6691287028375579E-2</c:v>
                </c:pt>
                <c:pt idx="39">
                  <c:v>1.240059245475837E-2</c:v>
                </c:pt>
                <c:pt idx="40">
                  <c:v>9.0146549645603331E-3</c:v>
                </c:pt>
                <c:pt idx="41">
                  <c:v>6.4140494740148454E-3</c:v>
                </c:pt>
                <c:pt idx="42">
                  <c:v>4.467836380079397E-3</c:v>
                </c:pt>
                <c:pt idx="43">
                  <c:v>3.0474243991388769E-3</c:v>
                </c:pt>
                <c:pt idx="44">
                  <c:v>2.0356957952322443E-3</c:v>
                </c:pt>
                <c:pt idx="45">
                  <c:v>1.3319744694825972E-3</c:v>
                </c:pt>
                <c:pt idx="46">
                  <c:v>8.5374218529191354E-4</c:v>
                </c:pt>
                <c:pt idx="47">
                  <c:v>5.3608862336421972E-4</c:v>
                </c:pt>
                <c:pt idx="48">
                  <c:v>3.2979460201829335E-4</c:v>
                </c:pt>
                <c:pt idx="49">
                  <c:v>1.9877097804418017E-4</c:v>
                </c:pt>
                <c:pt idx="50">
                  <c:v>1.1737020274628826E-4</c:v>
                </c:pt>
                <c:pt idx="51">
                  <c:v>6.7895186672450704E-5</c:v>
                </c:pt>
                <c:pt idx="52">
                  <c:v>3.8473809424269861E-5</c:v>
                </c:pt>
                <c:pt idx="53">
                  <c:v>2.1354697307464855E-5</c:v>
                </c:pt>
                <c:pt idx="54">
                  <c:v>1.1608305765079395E-5</c:v>
                </c:pt>
                <c:pt idx="55">
                  <c:v>6.1790942952243756E-6</c:v>
                </c:pt>
                <c:pt idx="56">
                  <c:v>3.2202005530591224E-6</c:v>
                </c:pt>
                <c:pt idx="57">
                  <c:v>1.6426792018862749E-6</c:v>
                </c:pt>
                <c:pt idx="58">
                  <c:v>8.2003406723985676E-7</c:v>
                </c:pt>
                <c:pt idx="59">
                  <c:v>4.0050285520805676E-7</c:v>
                </c:pt>
                <c:pt idx="60">
                  <c:v>1.9131397064512392E-7</c:v>
                </c:pt>
                <c:pt idx="61">
                  <c:v>8.9354211950727546E-8</c:v>
                </c:pt>
                <c:pt idx="62">
                  <c:v>4.0790344479843133E-8</c:v>
                </c:pt>
                <c:pt idx="63">
                  <c:v>1.8193104553849145E-8</c:v>
                </c:pt>
                <c:pt idx="64">
                  <c:v>7.9246909967316727E-9</c:v>
                </c:pt>
                <c:pt idx="65">
                  <c:v>3.3696767944512506E-9</c:v>
                </c:pt>
                <c:pt idx="66">
                  <c:v>1.3980205586963298E-9</c:v>
                </c:pt>
                <c:pt idx="67">
                  <c:v>5.6562850096734872E-10</c:v>
                </c:pt>
                <c:pt idx="68">
                  <c:v>2.2304765590251882E-10</c:v>
                </c:pt>
                <c:pt idx="69">
                  <c:v>8.5674441794747027E-11</c:v>
                </c:pt>
                <c:pt idx="70">
                  <c:v>3.2034070189567277E-11</c:v>
                </c:pt>
                <c:pt idx="71">
                  <c:v>1.1651463546020822E-11</c:v>
                </c:pt>
                <c:pt idx="72">
                  <c:v>4.1194173787842793E-12</c:v>
                </c:pt>
                <c:pt idx="73">
                  <c:v>1.4146055091603391E-12</c:v>
                </c:pt>
                <c:pt idx="74">
                  <c:v>4.7142519578234621E-13</c:v>
                </c:pt>
                <c:pt idx="75">
                  <c:v>1.5232689545260136E-13</c:v>
                </c:pt>
                <c:pt idx="76">
                  <c:v>4.7676924825493722E-14</c:v>
                </c:pt>
                <c:pt idx="77">
                  <c:v>1.4439770372781361E-14</c:v>
                </c:pt>
                <c:pt idx="78">
                  <c:v>4.2272138450116329E-15</c:v>
                </c:pt>
                <c:pt idx="79">
                  <c:v>1.1947526766846539E-15</c:v>
                </c:pt>
                <c:pt idx="80">
                  <c:v>3.2559932370085227E-16</c:v>
                </c:pt>
                <c:pt idx="81">
                  <c:v>8.5444353475077433E-17</c:v>
                </c:pt>
                <c:pt idx="82">
                  <c:v>2.1559958082537754E-17</c:v>
                </c:pt>
                <c:pt idx="83">
                  <c:v>5.2227747192804452E-18</c:v>
                </c:pt>
                <c:pt idx="84">
                  <c:v>1.2125996637098254E-18</c:v>
                </c:pt>
                <c:pt idx="85">
                  <c:v>2.6934904519549577E-19</c:v>
                </c:pt>
                <c:pt idx="86">
                  <c:v>5.7128696848731197E-20</c:v>
                </c:pt>
                <c:pt idx="87">
                  <c:v>1.154588482929503E-20</c:v>
                </c:pt>
                <c:pt idx="88">
                  <c:v>2.2184763955233829E-21</c:v>
                </c:pt>
                <c:pt idx="89">
                  <c:v>4.0427584973468197E-22</c:v>
                </c:pt>
                <c:pt idx="90">
                  <c:v>6.9686468019979264E-23</c:v>
                </c:pt>
                <c:pt idx="91">
                  <c:v>1.1329766365894218E-23</c:v>
                </c:pt>
                <c:pt idx="92">
                  <c:v>1.7319699110616862E-24</c:v>
                </c:pt>
                <c:pt idx="93">
                  <c:v>2.4810176897535022E-25</c:v>
                </c:pt>
                <c:pt idx="94">
                  <c:v>3.3179999097608378E-26</c:v>
                </c:pt>
                <c:pt idx="95">
                  <c:v>4.1258506145928891E-27</c:v>
                </c:pt>
                <c:pt idx="96">
                  <c:v>4.7489990470907586E-28</c:v>
                </c:pt>
                <c:pt idx="97">
                  <c:v>5.0350912204736171E-29</c:v>
                </c:pt>
                <c:pt idx="98">
                  <c:v>4.8907128433677705E-30</c:v>
                </c:pt>
                <c:pt idx="99">
                  <c:v>4.3259909111828828E-31</c:v>
                </c:pt>
                <c:pt idx="100">
                  <c:v>3.4613506814508011E-32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3-4D48-808C-2D585F23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26640"/>
        <c:axId val="1"/>
      </c:scatterChart>
      <c:valAx>
        <c:axId val="667626640"/>
        <c:scaling>
          <c:orientation val="minMax"/>
          <c:max val="1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626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12</xdr:row>
      <xdr:rowOff>95250</xdr:rowOff>
    </xdr:from>
    <xdr:to>
      <xdr:col>13</xdr:col>
      <xdr:colOff>304800</xdr:colOff>
      <xdr:row>30</xdr:row>
      <xdr:rowOff>19050</xdr:rowOff>
    </xdr:to>
    <xdr:graphicFrame macro="">
      <xdr:nvGraphicFramePr>
        <xdr:cNvPr id="1057" name="Chart 4">
          <a:extLst>
            <a:ext uri="{FF2B5EF4-FFF2-40B4-BE49-F238E27FC236}">
              <a16:creationId xmlns:a16="http://schemas.microsoft.com/office/drawing/2014/main" id="{032B6A86-5323-491D-ADAA-4718769C4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14</xdr:row>
      <xdr:rowOff>139700</xdr:rowOff>
    </xdr:from>
    <xdr:to>
      <xdr:col>6</xdr:col>
      <xdr:colOff>50800</xdr:colOff>
      <xdr:row>17</xdr:row>
      <xdr:rowOff>152400</xdr:rowOff>
    </xdr:to>
    <xdr:sp macro="" textlink="">
      <xdr:nvSpPr>
        <xdr:cNvPr id="1058" name="Line 5">
          <a:extLst>
            <a:ext uri="{FF2B5EF4-FFF2-40B4-BE49-F238E27FC236}">
              <a16:creationId xmlns:a16="http://schemas.microsoft.com/office/drawing/2014/main" id="{C71D79BC-D746-4B79-84A1-3419147B14BE}"/>
            </a:ext>
          </a:extLst>
        </xdr:cNvPr>
        <xdr:cNvSpPr>
          <a:spLocks noChangeShapeType="1"/>
        </xdr:cNvSpPr>
      </xdr:nvSpPr>
      <xdr:spPr bwMode="auto">
        <a:xfrm flipH="1" flipV="1">
          <a:off x="3619500" y="3562350"/>
          <a:ext cx="742950" cy="5143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971550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BFB50D-5189-474B-9772-91FF57658D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118"/>
  <sheetViews>
    <sheetView showGridLines="0" tabSelected="1" workbookViewId="0"/>
  </sheetViews>
  <sheetFormatPr defaultRowHeight="12.5" x14ac:dyDescent="0.25"/>
  <cols>
    <col min="1" max="1" width="2.7265625" customWidth="1"/>
    <col min="2" max="2" width="13.81640625" customWidth="1"/>
    <col min="3" max="3" width="9.81640625" customWidth="1"/>
    <col min="4" max="4" width="16.1796875" customWidth="1"/>
    <col min="5" max="5" width="10.1796875" customWidth="1"/>
    <col min="6" max="6" width="9" customWidth="1"/>
  </cols>
  <sheetData>
    <row r="1" spans="2:14" s="3" customFormat="1" ht="94.5" customHeight="1" x14ac:dyDescent="0.25"/>
    <row r="2" spans="2:14" s="3" customFormat="1" ht="17.25" customHeight="1" x14ac:dyDescent="0.4">
      <c r="E2" s="4" t="s">
        <v>10</v>
      </c>
    </row>
    <row r="3" spans="2:14" s="3" customFormat="1" ht="17.25" customHeight="1" thickBot="1" x14ac:dyDescent="0.4">
      <c r="E3" s="5"/>
    </row>
    <row r="4" spans="2:14" s="3" customFormat="1" ht="12.75" customHeight="1" x14ac:dyDescent="0.25">
      <c r="B4" s="20" t="s">
        <v>9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</row>
    <row r="5" spans="2:14" s="3" customFormat="1" ht="12.75" customHeight="1" x14ac:dyDescent="0.25"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</row>
    <row r="6" spans="2:14" s="3" customFormat="1" ht="12.75" customHeight="1" x14ac:dyDescent="0.25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</row>
    <row r="7" spans="2:14" s="3" customFormat="1" ht="12.75" customHeight="1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</row>
    <row r="8" spans="2:14" s="3" customFormat="1" ht="12.75" customHeight="1" thickBot="1" x14ac:dyDescent="0.3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8"/>
    </row>
    <row r="9" spans="2:14" ht="13" thickBot="1" x14ac:dyDescent="0.3"/>
    <row r="10" spans="2:14" ht="13" x14ac:dyDescent="0.3">
      <c r="B10" s="37" t="s">
        <v>0</v>
      </c>
      <c r="C10" s="38"/>
      <c r="D10" s="39"/>
      <c r="E10" s="6">
        <v>0.8</v>
      </c>
    </row>
    <row r="11" spans="2:14" ht="13" x14ac:dyDescent="0.3">
      <c r="B11" s="29" t="s">
        <v>1</v>
      </c>
      <c r="C11" s="30"/>
      <c r="D11" s="31"/>
      <c r="E11" s="7">
        <v>0.95</v>
      </c>
    </row>
    <row r="12" spans="2:14" ht="13" x14ac:dyDescent="0.3">
      <c r="B12" s="29" t="s">
        <v>2</v>
      </c>
      <c r="C12" s="30"/>
      <c r="D12" s="31"/>
      <c r="E12" s="7">
        <v>100</v>
      </c>
    </row>
    <row r="13" spans="2:14" ht="13.5" thickBot="1" x14ac:dyDescent="0.35">
      <c r="B13" s="32" t="s">
        <v>8</v>
      </c>
      <c r="C13" s="33"/>
      <c r="D13" s="34"/>
      <c r="E13" s="8">
        <v>25</v>
      </c>
    </row>
    <row r="14" spans="2:14" ht="13" thickBot="1" x14ac:dyDescent="0.3"/>
    <row r="15" spans="2:14" ht="13.5" thickBot="1" x14ac:dyDescent="0.35">
      <c r="B15" s="35" t="s">
        <v>7</v>
      </c>
      <c r="C15" s="36"/>
      <c r="D15" s="36"/>
      <c r="E15" s="9" t="e">
        <f ca="1">_xll.RiskGeneral(B18,B118,B18:B118,E18:E118)</f>
        <v>#NAME?</v>
      </c>
    </row>
    <row r="16" spans="2:14" ht="13" thickBot="1" x14ac:dyDescent="0.3"/>
    <row r="17" spans="2:5" ht="13" x14ac:dyDescent="0.3">
      <c r="B17" s="10" t="s">
        <v>3</v>
      </c>
      <c r="C17" s="11" t="s">
        <v>4</v>
      </c>
      <c r="D17" s="12" t="s">
        <v>5</v>
      </c>
      <c r="E17" s="13" t="s">
        <v>6</v>
      </c>
    </row>
    <row r="18" spans="2:5" x14ac:dyDescent="0.25">
      <c r="B18" s="14">
        <v>0</v>
      </c>
      <c r="C18" s="2">
        <v>1</v>
      </c>
      <c r="D18" s="1">
        <f t="shared" ref="D18:D49" si="0">BINOMDIST(s,n,B18*Se+(1-B18)*(1-Sp),0)</f>
        <v>1.5426477031134307E-11</v>
      </c>
      <c r="E18" s="15">
        <f>C18*D18</f>
        <v>1.5426477031134307E-11</v>
      </c>
    </row>
    <row r="19" spans="2:5" x14ac:dyDescent="0.25">
      <c r="B19" s="14">
        <v>0.01</v>
      </c>
      <c r="C19" s="2">
        <v>1</v>
      </c>
      <c r="D19" s="1">
        <f t="shared" si="0"/>
        <v>2.8024913763492347E-10</v>
      </c>
      <c r="E19" s="15">
        <f t="shared" ref="E19:E82" si="1">C19*D19</f>
        <v>2.8024913763492347E-10</v>
      </c>
    </row>
    <row r="20" spans="2:5" x14ac:dyDescent="0.25">
      <c r="B20" s="14">
        <v>0.02</v>
      </c>
      <c r="C20" s="2">
        <v>1</v>
      </c>
      <c r="D20" s="1">
        <f t="shared" si="0"/>
        <v>3.2995216573080724E-9</v>
      </c>
      <c r="E20" s="15">
        <f t="shared" si="1"/>
        <v>3.2995216573080724E-9</v>
      </c>
    </row>
    <row r="21" spans="2:5" x14ac:dyDescent="0.25">
      <c r="B21" s="14">
        <v>0.03</v>
      </c>
      <c r="C21" s="2">
        <v>1</v>
      </c>
      <c r="D21" s="1">
        <f t="shared" si="0"/>
        <v>2.7652874816504433E-8</v>
      </c>
      <c r="E21" s="15">
        <f t="shared" si="1"/>
        <v>2.7652874816504433E-8</v>
      </c>
    </row>
    <row r="22" spans="2:5" x14ac:dyDescent="0.25">
      <c r="B22" s="14">
        <v>0.04</v>
      </c>
      <c r="C22" s="2">
        <v>1</v>
      </c>
      <c r="D22" s="1">
        <f t="shared" si="0"/>
        <v>1.7623127266622976E-7</v>
      </c>
      <c r="E22" s="15">
        <f t="shared" si="1"/>
        <v>1.7623127266622976E-7</v>
      </c>
    </row>
    <row r="23" spans="2:5" x14ac:dyDescent="0.25">
      <c r="B23" s="14">
        <v>0.05</v>
      </c>
      <c r="C23" s="2">
        <v>1</v>
      </c>
      <c r="D23" s="1">
        <f t="shared" si="0"/>
        <v>8.9621676140728279E-7</v>
      </c>
      <c r="E23" s="15">
        <f t="shared" si="1"/>
        <v>8.9621676140728279E-7</v>
      </c>
    </row>
    <row r="24" spans="2:5" x14ac:dyDescent="0.25">
      <c r="B24" s="14">
        <v>0.06</v>
      </c>
      <c r="C24" s="2">
        <v>1</v>
      </c>
      <c r="D24" s="1">
        <f t="shared" si="0"/>
        <v>3.7712022511001259E-6</v>
      </c>
      <c r="E24" s="15">
        <f t="shared" si="1"/>
        <v>3.7712022511001259E-6</v>
      </c>
    </row>
    <row r="25" spans="2:5" x14ac:dyDescent="0.25">
      <c r="B25" s="14">
        <v>7.0000000000000007E-2</v>
      </c>
      <c r="C25" s="2">
        <v>1</v>
      </c>
      <c r="D25" s="1">
        <f t="shared" si="0"/>
        <v>1.3502904011235142E-5</v>
      </c>
      <c r="E25" s="15">
        <f t="shared" si="1"/>
        <v>1.3502904011235142E-5</v>
      </c>
    </row>
    <row r="26" spans="2:5" x14ac:dyDescent="0.25">
      <c r="B26" s="14">
        <v>0.08</v>
      </c>
      <c r="C26" s="2">
        <v>1</v>
      </c>
      <c r="D26" s="1">
        <f t="shared" si="0"/>
        <v>4.2054636077381827E-5</v>
      </c>
      <c r="E26" s="15">
        <f t="shared" si="1"/>
        <v>4.2054636077381827E-5</v>
      </c>
    </row>
    <row r="27" spans="2:5" x14ac:dyDescent="0.25">
      <c r="B27" s="14">
        <v>0.09</v>
      </c>
      <c r="C27" s="2">
        <v>1</v>
      </c>
      <c r="D27" s="1">
        <f t="shared" si="0"/>
        <v>1.1595686665483478E-4</v>
      </c>
      <c r="E27" s="15">
        <f t="shared" si="1"/>
        <v>1.1595686665483478E-4</v>
      </c>
    </row>
    <row r="28" spans="2:5" x14ac:dyDescent="0.25">
      <c r="B28" s="14">
        <v>0.1</v>
      </c>
      <c r="C28" s="2">
        <v>1</v>
      </c>
      <c r="D28" s="1">
        <f t="shared" si="0"/>
        <v>2.8714453405949858E-4</v>
      </c>
      <c r="E28" s="15">
        <f t="shared" si="1"/>
        <v>2.8714453405949858E-4</v>
      </c>
    </row>
    <row r="29" spans="2:5" x14ac:dyDescent="0.25">
      <c r="B29" s="14">
        <v>0.11</v>
      </c>
      <c r="C29" s="2">
        <v>1</v>
      </c>
      <c r="D29" s="1">
        <f t="shared" si="0"/>
        <v>6.4618142295592615E-4</v>
      </c>
      <c r="E29" s="15">
        <f t="shared" si="1"/>
        <v>6.4618142295592615E-4</v>
      </c>
    </row>
    <row r="30" spans="2:5" x14ac:dyDescent="0.25">
      <c r="B30" s="14">
        <v>0.12</v>
      </c>
      <c r="C30" s="2">
        <v>1</v>
      </c>
      <c r="D30" s="1">
        <f t="shared" si="0"/>
        <v>1.3345381306325761E-3</v>
      </c>
      <c r="E30" s="15">
        <f t="shared" si="1"/>
        <v>1.3345381306325761E-3</v>
      </c>
    </row>
    <row r="31" spans="2:5" x14ac:dyDescent="0.25">
      <c r="B31" s="14">
        <v>0.13</v>
      </c>
      <c r="C31" s="2">
        <v>1</v>
      </c>
      <c r="D31" s="1">
        <f t="shared" si="0"/>
        <v>2.5505029753375495E-3</v>
      </c>
      <c r="E31" s="15">
        <f t="shared" si="1"/>
        <v>2.5505029753375495E-3</v>
      </c>
    </row>
    <row r="32" spans="2:5" x14ac:dyDescent="0.25">
      <c r="B32" s="14">
        <v>0.14000000000000001</v>
      </c>
      <c r="C32" s="2">
        <v>1</v>
      </c>
      <c r="D32" s="1">
        <f t="shared" si="0"/>
        <v>4.5424680077813234E-3</v>
      </c>
      <c r="E32" s="15">
        <f t="shared" si="1"/>
        <v>4.5424680077813234E-3</v>
      </c>
    </row>
    <row r="33" spans="2:5" x14ac:dyDescent="0.25">
      <c r="B33" s="14">
        <v>0.15</v>
      </c>
      <c r="C33" s="2">
        <v>1</v>
      </c>
      <c r="D33" s="1">
        <f t="shared" si="0"/>
        <v>7.5847551033732755E-3</v>
      </c>
      <c r="E33" s="15">
        <f t="shared" si="1"/>
        <v>7.5847551033732755E-3</v>
      </c>
    </row>
    <row r="34" spans="2:5" x14ac:dyDescent="0.25">
      <c r="B34" s="14">
        <v>0.16</v>
      </c>
      <c r="C34" s="2">
        <v>1</v>
      </c>
      <c r="D34" s="1">
        <f t="shared" si="0"/>
        <v>1.1935104185751019E-2</v>
      </c>
      <c r="E34" s="15">
        <f t="shared" si="1"/>
        <v>1.1935104185751019E-2</v>
      </c>
    </row>
    <row r="35" spans="2:5" x14ac:dyDescent="0.25">
      <c r="B35" s="14">
        <v>0.17</v>
      </c>
      <c r="C35" s="2">
        <v>1</v>
      </c>
      <c r="D35" s="1">
        <f t="shared" si="0"/>
        <v>1.7778625559447273E-2</v>
      </c>
      <c r="E35" s="15">
        <f t="shared" si="1"/>
        <v>1.7778625559447273E-2</v>
      </c>
    </row>
    <row r="36" spans="2:5" x14ac:dyDescent="0.25">
      <c r="B36" s="14">
        <v>0.18</v>
      </c>
      <c r="C36" s="2">
        <v>1</v>
      </c>
      <c r="D36" s="1">
        <f t="shared" si="0"/>
        <v>2.5168661356659412E-2</v>
      </c>
      <c r="E36" s="15">
        <f t="shared" si="1"/>
        <v>2.5168661356659412E-2</v>
      </c>
    </row>
    <row r="37" spans="2:5" x14ac:dyDescent="0.25">
      <c r="B37" s="14">
        <v>0.19</v>
      </c>
      <c r="C37" s="2">
        <v>1</v>
      </c>
      <c r="D37" s="1">
        <f t="shared" si="0"/>
        <v>3.397851724169821E-2</v>
      </c>
      <c r="E37" s="15">
        <f t="shared" si="1"/>
        <v>3.397851724169821E-2</v>
      </c>
    </row>
    <row r="38" spans="2:5" x14ac:dyDescent="0.25">
      <c r="B38" s="14">
        <v>0.2</v>
      </c>
      <c r="C38" s="2">
        <v>1</v>
      </c>
      <c r="D38" s="1">
        <f t="shared" si="0"/>
        <v>4.3877832689415738E-2</v>
      </c>
      <c r="E38" s="15">
        <f t="shared" si="1"/>
        <v>4.3877832689415738E-2</v>
      </c>
    </row>
    <row r="39" spans="2:5" x14ac:dyDescent="0.25">
      <c r="B39" s="14">
        <v>0.21</v>
      </c>
      <c r="C39" s="2">
        <v>1</v>
      </c>
      <c r="D39" s="1">
        <f t="shared" si="0"/>
        <v>5.4343060664780334E-2</v>
      </c>
      <c r="E39" s="15">
        <f t="shared" si="1"/>
        <v>5.4343060664780334E-2</v>
      </c>
    </row>
    <row r="40" spans="2:5" x14ac:dyDescent="0.25">
      <c r="B40" s="14">
        <v>0.22</v>
      </c>
      <c r="C40" s="2">
        <v>1</v>
      </c>
      <c r="D40" s="1">
        <f t="shared" si="0"/>
        <v>6.4704130514725677E-2</v>
      </c>
      <c r="E40" s="15">
        <f t="shared" si="1"/>
        <v>6.4704130514725677E-2</v>
      </c>
    </row>
    <row r="41" spans="2:5" x14ac:dyDescent="0.25">
      <c r="B41" s="14">
        <v>0.23</v>
      </c>
      <c r="C41" s="2">
        <v>1</v>
      </c>
      <c r="D41" s="1">
        <f t="shared" si="0"/>
        <v>7.4220942017894379E-2</v>
      </c>
      <c r="E41" s="15">
        <f t="shared" si="1"/>
        <v>7.4220942017894379E-2</v>
      </c>
    </row>
    <row r="42" spans="2:5" x14ac:dyDescent="0.25">
      <c r="B42" s="14">
        <v>0.24</v>
      </c>
      <c r="C42" s="2">
        <v>1</v>
      </c>
      <c r="D42" s="1">
        <f t="shared" si="0"/>
        <v>8.2176291861760564E-2</v>
      </c>
      <c r="E42" s="15">
        <f t="shared" si="1"/>
        <v>8.2176291861760564E-2</v>
      </c>
    </row>
    <row r="43" spans="2:5" x14ac:dyDescent="0.25">
      <c r="B43" s="14">
        <v>0.25</v>
      </c>
      <c r="C43" s="2">
        <v>1</v>
      </c>
      <c r="D43" s="1">
        <f t="shared" si="0"/>
        <v>8.7968098051850407E-2</v>
      </c>
      <c r="E43" s="15">
        <f t="shared" si="1"/>
        <v>8.7968098051850407E-2</v>
      </c>
    </row>
    <row r="44" spans="2:5" x14ac:dyDescent="0.25">
      <c r="B44" s="14">
        <v>0.26</v>
      </c>
      <c r="C44" s="2">
        <v>1</v>
      </c>
      <c r="D44" s="1">
        <f t="shared" si="0"/>
        <v>9.1184229586153714E-2</v>
      </c>
      <c r="E44" s="15">
        <f t="shared" si="1"/>
        <v>9.1184229586153714E-2</v>
      </c>
    </row>
    <row r="45" spans="2:5" x14ac:dyDescent="0.25">
      <c r="B45" s="14">
        <v>0.27</v>
      </c>
      <c r="C45" s="2">
        <v>1</v>
      </c>
      <c r="D45" s="1">
        <f t="shared" si="0"/>
        <v>9.1647492681934936E-2</v>
      </c>
      <c r="E45" s="15">
        <f t="shared" si="1"/>
        <v>9.1647492681934936E-2</v>
      </c>
    </row>
    <row r="46" spans="2:5" x14ac:dyDescent="0.25">
      <c r="B46" s="14">
        <v>0.28000000000000003</v>
      </c>
      <c r="C46" s="2">
        <v>1</v>
      </c>
      <c r="D46" s="1">
        <f t="shared" si="0"/>
        <v>8.9424996310098981E-2</v>
      </c>
      <c r="E46" s="15">
        <f t="shared" si="1"/>
        <v>8.9424996310098981E-2</v>
      </c>
    </row>
    <row r="47" spans="2:5" x14ac:dyDescent="0.25">
      <c r="B47" s="14">
        <v>0.28999999999999998</v>
      </c>
      <c r="C47" s="2">
        <v>1</v>
      </c>
      <c r="D47" s="1">
        <f t="shared" si="0"/>
        <v>8.4803365445818027E-2</v>
      </c>
      <c r="E47" s="15">
        <f t="shared" si="1"/>
        <v>8.4803365445818027E-2</v>
      </c>
    </row>
    <row r="48" spans="2:5" x14ac:dyDescent="0.25">
      <c r="B48" s="14">
        <v>0.3</v>
      </c>
      <c r="C48" s="2">
        <v>1</v>
      </c>
      <c r="D48" s="1">
        <f t="shared" si="0"/>
        <v>7.8237342519202446E-2</v>
      </c>
      <c r="E48" s="15">
        <f t="shared" si="1"/>
        <v>7.8237342519202446E-2</v>
      </c>
    </row>
    <row r="49" spans="2:5" x14ac:dyDescent="0.25">
      <c r="B49" s="14">
        <v>0.31</v>
      </c>
      <c r="C49" s="2">
        <v>1</v>
      </c>
      <c r="D49" s="1">
        <f t="shared" si="0"/>
        <v>7.0283027552254643E-2</v>
      </c>
      <c r="E49" s="15">
        <f t="shared" si="1"/>
        <v>7.0283027552254643E-2</v>
      </c>
    </row>
    <row r="50" spans="2:5" x14ac:dyDescent="0.25">
      <c r="B50" s="14">
        <v>0.32</v>
      </c>
      <c r="C50" s="2">
        <v>1</v>
      </c>
      <c r="D50" s="1">
        <f t="shared" ref="D50:D81" si="2">BINOMDIST(s,n,B50*Se+(1-B50)*(1-Sp),0)</f>
        <v>6.1527936936203065E-2</v>
      </c>
      <c r="E50" s="15">
        <f t="shared" si="1"/>
        <v>6.1527936936203065E-2</v>
      </c>
    </row>
    <row r="51" spans="2:5" x14ac:dyDescent="0.25">
      <c r="B51" s="14">
        <v>0.33</v>
      </c>
      <c r="C51" s="2">
        <v>1</v>
      </c>
      <c r="D51" s="1">
        <f t="shared" si="2"/>
        <v>5.2528517829020543E-2</v>
      </c>
      <c r="E51" s="15">
        <f t="shared" si="1"/>
        <v>5.2528517829020543E-2</v>
      </c>
    </row>
    <row r="52" spans="2:5" x14ac:dyDescent="0.25">
      <c r="B52" s="14">
        <v>0.34</v>
      </c>
      <c r="C52" s="2">
        <v>1</v>
      </c>
      <c r="D52" s="1">
        <f t="shared" si="2"/>
        <v>4.3762545945928231E-2</v>
      </c>
      <c r="E52" s="15">
        <f t="shared" si="1"/>
        <v>4.3762545945928231E-2</v>
      </c>
    </row>
    <row r="53" spans="2:5" x14ac:dyDescent="0.25">
      <c r="B53" s="14">
        <v>0.35</v>
      </c>
      <c r="C53" s="2">
        <v>1</v>
      </c>
      <c r="D53" s="1">
        <f t="shared" si="2"/>
        <v>3.559995766223048E-2</v>
      </c>
      <c r="E53" s="15">
        <f t="shared" si="1"/>
        <v>3.559995766223048E-2</v>
      </c>
    </row>
    <row r="54" spans="2:5" x14ac:dyDescent="0.25">
      <c r="B54" s="14">
        <v>0.36</v>
      </c>
      <c r="C54" s="2">
        <v>1</v>
      </c>
      <c r="D54" s="1">
        <f t="shared" si="2"/>
        <v>2.8292033442866918E-2</v>
      </c>
      <c r="E54" s="15">
        <f t="shared" si="1"/>
        <v>2.8292033442866918E-2</v>
      </c>
    </row>
    <row r="55" spans="2:5" x14ac:dyDescent="0.25">
      <c r="B55" s="14">
        <v>0.37</v>
      </c>
      <c r="C55" s="2">
        <v>1</v>
      </c>
      <c r="D55" s="1">
        <f t="shared" si="2"/>
        <v>2.1976094330368626E-2</v>
      </c>
      <c r="E55" s="15">
        <f t="shared" si="1"/>
        <v>2.1976094330368626E-2</v>
      </c>
    </row>
    <row r="56" spans="2:5" x14ac:dyDescent="0.25">
      <c r="B56" s="14">
        <v>0.38</v>
      </c>
      <c r="C56" s="2">
        <v>1</v>
      </c>
      <c r="D56" s="1">
        <f t="shared" si="2"/>
        <v>1.6691287028375579E-2</v>
      </c>
      <c r="E56" s="15">
        <f t="shared" si="1"/>
        <v>1.6691287028375579E-2</v>
      </c>
    </row>
    <row r="57" spans="2:5" x14ac:dyDescent="0.25">
      <c r="B57" s="14">
        <v>0.39</v>
      </c>
      <c r="C57" s="2">
        <v>1</v>
      </c>
      <c r="D57" s="1">
        <f t="shared" si="2"/>
        <v>1.240059245475837E-2</v>
      </c>
      <c r="E57" s="15">
        <f t="shared" si="1"/>
        <v>1.240059245475837E-2</v>
      </c>
    </row>
    <row r="58" spans="2:5" x14ac:dyDescent="0.25">
      <c r="B58" s="14">
        <v>0.4</v>
      </c>
      <c r="C58" s="2">
        <v>1</v>
      </c>
      <c r="D58" s="1">
        <f t="shared" si="2"/>
        <v>9.0146549645603331E-3</v>
      </c>
      <c r="E58" s="15">
        <f t="shared" si="1"/>
        <v>9.0146549645603331E-3</v>
      </c>
    </row>
    <row r="59" spans="2:5" x14ac:dyDescent="0.25">
      <c r="B59" s="14">
        <v>0.41</v>
      </c>
      <c r="C59" s="2">
        <v>1</v>
      </c>
      <c r="D59" s="1">
        <f t="shared" si="2"/>
        <v>6.4140494740148454E-3</v>
      </c>
      <c r="E59" s="15">
        <f t="shared" si="1"/>
        <v>6.4140494740148454E-3</v>
      </c>
    </row>
    <row r="60" spans="2:5" x14ac:dyDescent="0.25">
      <c r="B60" s="14">
        <v>0.42</v>
      </c>
      <c r="C60" s="2">
        <v>1</v>
      </c>
      <c r="D60" s="1">
        <f t="shared" si="2"/>
        <v>4.467836380079397E-3</v>
      </c>
      <c r="E60" s="15">
        <f t="shared" si="1"/>
        <v>4.467836380079397E-3</v>
      </c>
    </row>
    <row r="61" spans="2:5" x14ac:dyDescent="0.25">
      <c r="B61" s="14">
        <v>0.43</v>
      </c>
      <c r="C61" s="2">
        <v>1</v>
      </c>
      <c r="D61" s="1">
        <f t="shared" si="2"/>
        <v>3.0474243991388769E-3</v>
      </c>
      <c r="E61" s="15">
        <f t="shared" si="1"/>
        <v>3.0474243991388769E-3</v>
      </c>
    </row>
    <row r="62" spans="2:5" x14ac:dyDescent="0.25">
      <c r="B62" s="14">
        <v>0.44</v>
      </c>
      <c r="C62" s="2">
        <v>1</v>
      </c>
      <c r="D62" s="1">
        <f t="shared" si="2"/>
        <v>2.0356957952322443E-3</v>
      </c>
      <c r="E62" s="15">
        <f t="shared" si="1"/>
        <v>2.0356957952322443E-3</v>
      </c>
    </row>
    <row r="63" spans="2:5" x14ac:dyDescent="0.25">
      <c r="B63" s="14">
        <v>0.45</v>
      </c>
      <c r="C63" s="2">
        <v>1</v>
      </c>
      <c r="D63" s="1">
        <f t="shared" si="2"/>
        <v>1.3319744694825972E-3</v>
      </c>
      <c r="E63" s="15">
        <f t="shared" si="1"/>
        <v>1.3319744694825972E-3</v>
      </c>
    </row>
    <row r="64" spans="2:5" x14ac:dyDescent="0.25">
      <c r="B64" s="14">
        <v>0.46</v>
      </c>
      <c r="C64" s="2">
        <v>1</v>
      </c>
      <c r="D64" s="1">
        <f t="shared" si="2"/>
        <v>8.5374218529191354E-4</v>
      </c>
      <c r="E64" s="15">
        <f t="shared" si="1"/>
        <v>8.5374218529191354E-4</v>
      </c>
    </row>
    <row r="65" spans="2:5" x14ac:dyDescent="0.25">
      <c r="B65" s="14">
        <v>0.47</v>
      </c>
      <c r="C65" s="2">
        <v>1</v>
      </c>
      <c r="D65" s="1">
        <f t="shared" si="2"/>
        <v>5.3608862336421972E-4</v>
      </c>
      <c r="E65" s="15">
        <f t="shared" si="1"/>
        <v>5.3608862336421972E-4</v>
      </c>
    </row>
    <row r="66" spans="2:5" x14ac:dyDescent="0.25">
      <c r="B66" s="14">
        <v>0.48</v>
      </c>
      <c r="C66" s="2">
        <v>1</v>
      </c>
      <c r="D66" s="1">
        <f t="shared" si="2"/>
        <v>3.2979460201829335E-4</v>
      </c>
      <c r="E66" s="15">
        <f t="shared" si="1"/>
        <v>3.2979460201829335E-4</v>
      </c>
    </row>
    <row r="67" spans="2:5" x14ac:dyDescent="0.25">
      <c r="B67" s="14">
        <v>0.49</v>
      </c>
      <c r="C67" s="2">
        <v>1</v>
      </c>
      <c r="D67" s="1">
        <f t="shared" si="2"/>
        <v>1.9877097804418017E-4</v>
      </c>
      <c r="E67" s="15">
        <f t="shared" si="1"/>
        <v>1.9877097804418017E-4</v>
      </c>
    </row>
    <row r="68" spans="2:5" x14ac:dyDescent="0.25">
      <c r="B68" s="14">
        <v>0.5</v>
      </c>
      <c r="C68" s="2">
        <v>1</v>
      </c>
      <c r="D68" s="1">
        <f t="shared" si="2"/>
        <v>1.1737020274628826E-4</v>
      </c>
      <c r="E68" s="15">
        <f t="shared" si="1"/>
        <v>1.1737020274628826E-4</v>
      </c>
    </row>
    <row r="69" spans="2:5" x14ac:dyDescent="0.25">
      <c r="B69" s="14">
        <v>0.51</v>
      </c>
      <c r="C69" s="2">
        <v>1</v>
      </c>
      <c r="D69" s="1">
        <f t="shared" si="2"/>
        <v>6.7895186672450704E-5</v>
      </c>
      <c r="E69" s="15">
        <f t="shared" si="1"/>
        <v>6.7895186672450704E-5</v>
      </c>
    </row>
    <row r="70" spans="2:5" x14ac:dyDescent="0.25">
      <c r="B70" s="14">
        <v>0.52</v>
      </c>
      <c r="C70" s="2">
        <v>1</v>
      </c>
      <c r="D70" s="1">
        <f t="shared" si="2"/>
        <v>3.8473809424269861E-5</v>
      </c>
      <c r="E70" s="15">
        <f t="shared" si="1"/>
        <v>3.8473809424269861E-5</v>
      </c>
    </row>
    <row r="71" spans="2:5" x14ac:dyDescent="0.25">
      <c r="B71" s="14">
        <v>0.53</v>
      </c>
      <c r="C71" s="2">
        <v>1</v>
      </c>
      <c r="D71" s="1">
        <f t="shared" si="2"/>
        <v>2.1354697307464855E-5</v>
      </c>
      <c r="E71" s="15">
        <f t="shared" si="1"/>
        <v>2.1354697307464855E-5</v>
      </c>
    </row>
    <row r="72" spans="2:5" x14ac:dyDescent="0.25">
      <c r="B72" s="14">
        <v>0.54</v>
      </c>
      <c r="C72" s="2">
        <v>1</v>
      </c>
      <c r="D72" s="1">
        <f t="shared" si="2"/>
        <v>1.1608305765079395E-5</v>
      </c>
      <c r="E72" s="15">
        <f t="shared" si="1"/>
        <v>1.1608305765079395E-5</v>
      </c>
    </row>
    <row r="73" spans="2:5" x14ac:dyDescent="0.25">
      <c r="B73" s="14">
        <v>0.55000000000000004</v>
      </c>
      <c r="C73" s="2">
        <v>1</v>
      </c>
      <c r="D73" s="1">
        <f t="shared" si="2"/>
        <v>6.1790942952243756E-6</v>
      </c>
      <c r="E73" s="15">
        <f t="shared" si="1"/>
        <v>6.1790942952243756E-6</v>
      </c>
    </row>
    <row r="74" spans="2:5" x14ac:dyDescent="0.25">
      <c r="B74" s="14">
        <v>0.56000000000000005</v>
      </c>
      <c r="C74" s="2">
        <v>1</v>
      </c>
      <c r="D74" s="1">
        <f t="shared" si="2"/>
        <v>3.2202005530591224E-6</v>
      </c>
      <c r="E74" s="15">
        <f t="shared" si="1"/>
        <v>3.2202005530591224E-6</v>
      </c>
    </row>
    <row r="75" spans="2:5" x14ac:dyDescent="0.25">
      <c r="B75" s="14">
        <v>0.56999999999999995</v>
      </c>
      <c r="C75" s="2">
        <v>1</v>
      </c>
      <c r="D75" s="1">
        <f t="shared" si="2"/>
        <v>1.6426792018862749E-6</v>
      </c>
      <c r="E75" s="15">
        <f t="shared" si="1"/>
        <v>1.6426792018862749E-6</v>
      </c>
    </row>
    <row r="76" spans="2:5" x14ac:dyDescent="0.25">
      <c r="B76" s="14">
        <v>0.57999999999999996</v>
      </c>
      <c r="C76" s="2">
        <v>1</v>
      </c>
      <c r="D76" s="1">
        <f t="shared" si="2"/>
        <v>8.2003406723985676E-7</v>
      </c>
      <c r="E76" s="15">
        <f t="shared" si="1"/>
        <v>8.2003406723985676E-7</v>
      </c>
    </row>
    <row r="77" spans="2:5" x14ac:dyDescent="0.25">
      <c r="B77" s="14">
        <v>0.59</v>
      </c>
      <c r="C77" s="2">
        <v>1</v>
      </c>
      <c r="D77" s="1">
        <f t="shared" si="2"/>
        <v>4.0050285520805676E-7</v>
      </c>
      <c r="E77" s="15">
        <f t="shared" si="1"/>
        <v>4.0050285520805676E-7</v>
      </c>
    </row>
    <row r="78" spans="2:5" x14ac:dyDescent="0.25">
      <c r="B78" s="14">
        <v>0.6</v>
      </c>
      <c r="C78" s="2">
        <v>1</v>
      </c>
      <c r="D78" s="1">
        <f t="shared" si="2"/>
        <v>1.9131397064512392E-7</v>
      </c>
      <c r="E78" s="15">
        <f t="shared" si="1"/>
        <v>1.9131397064512392E-7</v>
      </c>
    </row>
    <row r="79" spans="2:5" x14ac:dyDescent="0.25">
      <c r="B79" s="14">
        <v>0.61</v>
      </c>
      <c r="C79" s="2">
        <v>1</v>
      </c>
      <c r="D79" s="1">
        <f t="shared" si="2"/>
        <v>8.9354211950727546E-8</v>
      </c>
      <c r="E79" s="15">
        <f t="shared" si="1"/>
        <v>8.9354211950727546E-8</v>
      </c>
    </row>
    <row r="80" spans="2:5" x14ac:dyDescent="0.25">
      <c r="B80" s="14">
        <v>0.62</v>
      </c>
      <c r="C80" s="2">
        <v>1</v>
      </c>
      <c r="D80" s="1">
        <f t="shared" si="2"/>
        <v>4.0790344479843133E-8</v>
      </c>
      <c r="E80" s="15">
        <f t="shared" si="1"/>
        <v>4.0790344479843133E-8</v>
      </c>
    </row>
    <row r="81" spans="2:5" x14ac:dyDescent="0.25">
      <c r="B81" s="14">
        <v>0.63</v>
      </c>
      <c r="C81" s="2">
        <v>1</v>
      </c>
      <c r="D81" s="1">
        <f t="shared" si="2"/>
        <v>1.8193104553849145E-8</v>
      </c>
      <c r="E81" s="15">
        <f t="shared" si="1"/>
        <v>1.8193104553849145E-8</v>
      </c>
    </row>
    <row r="82" spans="2:5" x14ac:dyDescent="0.25">
      <c r="B82" s="14">
        <v>0.64</v>
      </c>
      <c r="C82" s="2">
        <v>1</v>
      </c>
      <c r="D82" s="1">
        <f t="shared" ref="D82:D118" si="3">BINOMDIST(s,n,B82*Se+(1-B82)*(1-Sp),0)</f>
        <v>7.9246909967316727E-9</v>
      </c>
      <c r="E82" s="15">
        <f t="shared" si="1"/>
        <v>7.9246909967316727E-9</v>
      </c>
    </row>
    <row r="83" spans="2:5" x14ac:dyDescent="0.25">
      <c r="B83" s="14">
        <v>0.65</v>
      </c>
      <c r="C83" s="2">
        <v>1</v>
      </c>
      <c r="D83" s="1">
        <f t="shared" si="3"/>
        <v>3.3696767944512506E-9</v>
      </c>
      <c r="E83" s="15">
        <f t="shared" ref="E83:E118" si="4">C83*D83</f>
        <v>3.3696767944512506E-9</v>
      </c>
    </row>
    <row r="84" spans="2:5" x14ac:dyDescent="0.25">
      <c r="B84" s="14">
        <v>0.66</v>
      </c>
      <c r="C84" s="2">
        <v>1</v>
      </c>
      <c r="D84" s="1">
        <f t="shared" si="3"/>
        <v>1.3980205586963298E-9</v>
      </c>
      <c r="E84" s="15">
        <f t="shared" si="4"/>
        <v>1.3980205586963298E-9</v>
      </c>
    </row>
    <row r="85" spans="2:5" x14ac:dyDescent="0.25">
      <c r="B85" s="14">
        <v>0.67</v>
      </c>
      <c r="C85" s="2">
        <v>1</v>
      </c>
      <c r="D85" s="1">
        <f t="shared" si="3"/>
        <v>5.6562850096734872E-10</v>
      </c>
      <c r="E85" s="15">
        <f t="shared" si="4"/>
        <v>5.6562850096734872E-10</v>
      </c>
    </row>
    <row r="86" spans="2:5" x14ac:dyDescent="0.25">
      <c r="B86" s="14">
        <v>0.68</v>
      </c>
      <c r="C86" s="2">
        <v>1</v>
      </c>
      <c r="D86" s="1">
        <f t="shared" si="3"/>
        <v>2.2304765590251882E-10</v>
      </c>
      <c r="E86" s="15">
        <f t="shared" si="4"/>
        <v>2.2304765590251882E-10</v>
      </c>
    </row>
    <row r="87" spans="2:5" x14ac:dyDescent="0.25">
      <c r="B87" s="14">
        <v>0.69</v>
      </c>
      <c r="C87" s="2">
        <v>1</v>
      </c>
      <c r="D87" s="1">
        <f t="shared" si="3"/>
        <v>8.5674441794747027E-11</v>
      </c>
      <c r="E87" s="15">
        <f t="shared" si="4"/>
        <v>8.5674441794747027E-11</v>
      </c>
    </row>
    <row r="88" spans="2:5" x14ac:dyDescent="0.25">
      <c r="B88" s="14">
        <v>0.7</v>
      </c>
      <c r="C88" s="2">
        <v>1</v>
      </c>
      <c r="D88" s="1">
        <f t="shared" si="3"/>
        <v>3.2034070189567277E-11</v>
      </c>
      <c r="E88" s="15">
        <f t="shared" si="4"/>
        <v>3.2034070189567277E-11</v>
      </c>
    </row>
    <row r="89" spans="2:5" x14ac:dyDescent="0.25">
      <c r="B89" s="14">
        <v>0.71</v>
      </c>
      <c r="C89" s="2">
        <v>1</v>
      </c>
      <c r="D89" s="1">
        <f t="shared" si="3"/>
        <v>1.1651463546020822E-11</v>
      </c>
      <c r="E89" s="15">
        <f t="shared" si="4"/>
        <v>1.1651463546020822E-11</v>
      </c>
    </row>
    <row r="90" spans="2:5" x14ac:dyDescent="0.25">
      <c r="B90" s="14">
        <v>0.72</v>
      </c>
      <c r="C90" s="2">
        <v>1</v>
      </c>
      <c r="D90" s="1">
        <f t="shared" si="3"/>
        <v>4.1194173787842793E-12</v>
      </c>
      <c r="E90" s="15">
        <f t="shared" si="4"/>
        <v>4.1194173787842793E-12</v>
      </c>
    </row>
    <row r="91" spans="2:5" x14ac:dyDescent="0.25">
      <c r="B91" s="14">
        <v>0.73</v>
      </c>
      <c r="C91" s="2">
        <v>1</v>
      </c>
      <c r="D91" s="1">
        <f t="shared" si="3"/>
        <v>1.4146055091603391E-12</v>
      </c>
      <c r="E91" s="15">
        <f t="shared" si="4"/>
        <v>1.4146055091603391E-12</v>
      </c>
    </row>
    <row r="92" spans="2:5" x14ac:dyDescent="0.25">
      <c r="B92" s="14">
        <v>0.74</v>
      </c>
      <c r="C92" s="2">
        <v>1</v>
      </c>
      <c r="D92" s="1">
        <f t="shared" si="3"/>
        <v>4.7142519578234621E-13</v>
      </c>
      <c r="E92" s="15">
        <f t="shared" si="4"/>
        <v>4.7142519578234621E-13</v>
      </c>
    </row>
    <row r="93" spans="2:5" x14ac:dyDescent="0.25">
      <c r="B93" s="14">
        <v>0.75</v>
      </c>
      <c r="C93" s="2">
        <v>1</v>
      </c>
      <c r="D93" s="1">
        <f t="shared" si="3"/>
        <v>1.5232689545260136E-13</v>
      </c>
      <c r="E93" s="15">
        <f t="shared" si="4"/>
        <v>1.5232689545260136E-13</v>
      </c>
    </row>
    <row r="94" spans="2:5" x14ac:dyDescent="0.25">
      <c r="B94" s="14">
        <v>0.76</v>
      </c>
      <c r="C94" s="2">
        <v>1</v>
      </c>
      <c r="D94" s="1">
        <f t="shared" si="3"/>
        <v>4.7676924825493722E-14</v>
      </c>
      <c r="E94" s="15">
        <f t="shared" si="4"/>
        <v>4.7676924825493722E-14</v>
      </c>
    </row>
    <row r="95" spans="2:5" x14ac:dyDescent="0.25">
      <c r="B95" s="14">
        <v>0.77</v>
      </c>
      <c r="C95" s="2">
        <v>1</v>
      </c>
      <c r="D95" s="1">
        <f t="shared" si="3"/>
        <v>1.4439770372781361E-14</v>
      </c>
      <c r="E95" s="15">
        <f t="shared" si="4"/>
        <v>1.4439770372781361E-14</v>
      </c>
    </row>
    <row r="96" spans="2:5" x14ac:dyDescent="0.25">
      <c r="B96" s="14">
        <v>0.78</v>
      </c>
      <c r="C96" s="2">
        <v>1</v>
      </c>
      <c r="D96" s="1">
        <f t="shared" si="3"/>
        <v>4.2272138450116329E-15</v>
      </c>
      <c r="E96" s="15">
        <f t="shared" si="4"/>
        <v>4.2272138450116329E-15</v>
      </c>
    </row>
    <row r="97" spans="2:5" x14ac:dyDescent="0.25">
      <c r="B97" s="14">
        <v>0.79</v>
      </c>
      <c r="C97" s="2">
        <v>1</v>
      </c>
      <c r="D97" s="1">
        <f t="shared" si="3"/>
        <v>1.1947526766846539E-15</v>
      </c>
      <c r="E97" s="15">
        <f t="shared" si="4"/>
        <v>1.1947526766846539E-15</v>
      </c>
    </row>
    <row r="98" spans="2:5" x14ac:dyDescent="0.25">
      <c r="B98" s="14">
        <v>0.8</v>
      </c>
      <c r="C98" s="2">
        <v>1</v>
      </c>
      <c r="D98" s="1">
        <f t="shared" si="3"/>
        <v>3.2559932370085227E-16</v>
      </c>
      <c r="E98" s="15">
        <f t="shared" si="4"/>
        <v>3.2559932370085227E-16</v>
      </c>
    </row>
    <row r="99" spans="2:5" x14ac:dyDescent="0.25">
      <c r="B99" s="14">
        <v>0.81</v>
      </c>
      <c r="C99" s="2">
        <v>1</v>
      </c>
      <c r="D99" s="1">
        <f t="shared" si="3"/>
        <v>8.5444353475077433E-17</v>
      </c>
      <c r="E99" s="15">
        <f t="shared" si="4"/>
        <v>8.5444353475077433E-17</v>
      </c>
    </row>
    <row r="100" spans="2:5" x14ac:dyDescent="0.25">
      <c r="B100" s="14">
        <v>0.82</v>
      </c>
      <c r="C100" s="2">
        <v>1</v>
      </c>
      <c r="D100" s="1">
        <f t="shared" si="3"/>
        <v>2.1559958082537754E-17</v>
      </c>
      <c r="E100" s="15">
        <f t="shared" si="4"/>
        <v>2.1559958082537754E-17</v>
      </c>
    </row>
    <row r="101" spans="2:5" x14ac:dyDescent="0.25">
      <c r="B101" s="14">
        <v>0.83</v>
      </c>
      <c r="C101" s="2">
        <v>1</v>
      </c>
      <c r="D101" s="1">
        <f t="shared" si="3"/>
        <v>5.2227747192804452E-18</v>
      </c>
      <c r="E101" s="15">
        <f t="shared" si="4"/>
        <v>5.2227747192804452E-18</v>
      </c>
    </row>
    <row r="102" spans="2:5" x14ac:dyDescent="0.25">
      <c r="B102" s="14">
        <v>0.84</v>
      </c>
      <c r="C102" s="2">
        <v>1</v>
      </c>
      <c r="D102" s="1">
        <f t="shared" si="3"/>
        <v>1.2125996637098254E-18</v>
      </c>
      <c r="E102" s="15">
        <f t="shared" si="4"/>
        <v>1.2125996637098254E-18</v>
      </c>
    </row>
    <row r="103" spans="2:5" x14ac:dyDescent="0.25">
      <c r="B103" s="14">
        <v>0.85</v>
      </c>
      <c r="C103" s="2">
        <v>1</v>
      </c>
      <c r="D103" s="1">
        <f t="shared" si="3"/>
        <v>2.6934904519549577E-19</v>
      </c>
      <c r="E103" s="15">
        <f t="shared" si="4"/>
        <v>2.6934904519549577E-19</v>
      </c>
    </row>
    <row r="104" spans="2:5" x14ac:dyDescent="0.25">
      <c r="B104" s="14">
        <v>0.86</v>
      </c>
      <c r="C104" s="2">
        <v>1</v>
      </c>
      <c r="D104" s="1">
        <f t="shared" si="3"/>
        <v>5.7128696848731197E-20</v>
      </c>
      <c r="E104" s="15">
        <f t="shared" si="4"/>
        <v>5.7128696848731197E-20</v>
      </c>
    </row>
    <row r="105" spans="2:5" x14ac:dyDescent="0.25">
      <c r="B105" s="14">
        <v>0.87</v>
      </c>
      <c r="C105" s="2">
        <v>1</v>
      </c>
      <c r="D105" s="1">
        <f t="shared" si="3"/>
        <v>1.154588482929503E-20</v>
      </c>
      <c r="E105" s="15">
        <f t="shared" si="4"/>
        <v>1.154588482929503E-20</v>
      </c>
    </row>
    <row r="106" spans="2:5" x14ac:dyDescent="0.25">
      <c r="B106" s="14">
        <v>0.88</v>
      </c>
      <c r="C106" s="2">
        <v>1</v>
      </c>
      <c r="D106" s="1">
        <f t="shared" si="3"/>
        <v>2.2184763955233829E-21</v>
      </c>
      <c r="E106" s="15">
        <f t="shared" si="4"/>
        <v>2.2184763955233829E-21</v>
      </c>
    </row>
    <row r="107" spans="2:5" x14ac:dyDescent="0.25">
      <c r="B107" s="14">
        <v>0.89</v>
      </c>
      <c r="C107" s="2">
        <v>1</v>
      </c>
      <c r="D107" s="1">
        <f t="shared" si="3"/>
        <v>4.0427584973468197E-22</v>
      </c>
      <c r="E107" s="15">
        <f t="shared" si="4"/>
        <v>4.0427584973468197E-22</v>
      </c>
    </row>
    <row r="108" spans="2:5" x14ac:dyDescent="0.25">
      <c r="B108" s="14">
        <v>0.9</v>
      </c>
      <c r="C108" s="2">
        <v>1</v>
      </c>
      <c r="D108" s="1">
        <f t="shared" si="3"/>
        <v>6.9686468019979264E-23</v>
      </c>
      <c r="E108" s="15">
        <f t="shared" si="4"/>
        <v>6.9686468019979264E-23</v>
      </c>
    </row>
    <row r="109" spans="2:5" x14ac:dyDescent="0.25">
      <c r="B109" s="14">
        <v>0.91</v>
      </c>
      <c r="C109" s="2">
        <v>1</v>
      </c>
      <c r="D109" s="1">
        <f t="shared" si="3"/>
        <v>1.1329766365894218E-23</v>
      </c>
      <c r="E109" s="15">
        <f t="shared" si="4"/>
        <v>1.1329766365894218E-23</v>
      </c>
    </row>
    <row r="110" spans="2:5" x14ac:dyDescent="0.25">
      <c r="B110" s="14">
        <v>0.92</v>
      </c>
      <c r="C110" s="2">
        <v>1</v>
      </c>
      <c r="D110" s="1">
        <f t="shared" si="3"/>
        <v>1.7319699110616862E-24</v>
      </c>
      <c r="E110" s="15">
        <f t="shared" si="4"/>
        <v>1.7319699110616862E-24</v>
      </c>
    </row>
    <row r="111" spans="2:5" x14ac:dyDescent="0.25">
      <c r="B111" s="14">
        <v>0.93</v>
      </c>
      <c r="C111" s="2">
        <v>1</v>
      </c>
      <c r="D111" s="1">
        <f t="shared" si="3"/>
        <v>2.4810176897535022E-25</v>
      </c>
      <c r="E111" s="15">
        <f t="shared" si="4"/>
        <v>2.4810176897535022E-25</v>
      </c>
    </row>
    <row r="112" spans="2:5" x14ac:dyDescent="0.25">
      <c r="B112" s="14">
        <v>0.94</v>
      </c>
      <c r="C112" s="2">
        <v>1</v>
      </c>
      <c r="D112" s="1">
        <f t="shared" si="3"/>
        <v>3.3179999097608378E-26</v>
      </c>
      <c r="E112" s="15">
        <f t="shared" si="4"/>
        <v>3.3179999097608378E-26</v>
      </c>
    </row>
    <row r="113" spans="2:5" x14ac:dyDescent="0.25">
      <c r="B113" s="14">
        <v>0.95</v>
      </c>
      <c r="C113" s="2">
        <v>1</v>
      </c>
      <c r="D113" s="1">
        <f t="shared" si="3"/>
        <v>4.1258506145928891E-27</v>
      </c>
      <c r="E113" s="15">
        <f t="shared" si="4"/>
        <v>4.1258506145928891E-27</v>
      </c>
    </row>
    <row r="114" spans="2:5" x14ac:dyDescent="0.25">
      <c r="B114" s="14">
        <v>0.96</v>
      </c>
      <c r="C114" s="2">
        <v>1</v>
      </c>
      <c r="D114" s="1">
        <f t="shared" si="3"/>
        <v>4.7489990470907586E-28</v>
      </c>
      <c r="E114" s="15">
        <f t="shared" si="4"/>
        <v>4.7489990470907586E-28</v>
      </c>
    </row>
    <row r="115" spans="2:5" x14ac:dyDescent="0.25">
      <c r="B115" s="14">
        <v>0.97</v>
      </c>
      <c r="C115" s="2">
        <v>1</v>
      </c>
      <c r="D115" s="1">
        <f t="shared" si="3"/>
        <v>5.0350912204736171E-29</v>
      </c>
      <c r="E115" s="15">
        <f t="shared" si="4"/>
        <v>5.0350912204736171E-29</v>
      </c>
    </row>
    <row r="116" spans="2:5" x14ac:dyDescent="0.25">
      <c r="B116" s="14">
        <v>0.98</v>
      </c>
      <c r="C116" s="2">
        <v>1</v>
      </c>
      <c r="D116" s="1">
        <f t="shared" si="3"/>
        <v>4.8907128433677705E-30</v>
      </c>
      <c r="E116" s="15">
        <f t="shared" si="4"/>
        <v>4.8907128433677705E-30</v>
      </c>
    </row>
    <row r="117" spans="2:5" x14ac:dyDescent="0.25">
      <c r="B117" s="14">
        <v>0.99</v>
      </c>
      <c r="C117" s="2">
        <v>1</v>
      </c>
      <c r="D117" s="1">
        <f t="shared" si="3"/>
        <v>4.3259909111828828E-31</v>
      </c>
      <c r="E117" s="15">
        <f t="shared" si="4"/>
        <v>4.3259909111828828E-31</v>
      </c>
    </row>
    <row r="118" spans="2:5" ht="13" thickBot="1" x14ac:dyDescent="0.3">
      <c r="B118" s="16">
        <v>1</v>
      </c>
      <c r="C118" s="17">
        <v>1</v>
      </c>
      <c r="D118" s="18">
        <f t="shared" si="3"/>
        <v>3.4613506814508011E-32</v>
      </c>
      <c r="E118" s="19">
        <f t="shared" si="4"/>
        <v>3.4613506814508011E-32</v>
      </c>
    </row>
  </sheetData>
  <mergeCells count="6">
    <mergeCell ref="B4:N8"/>
    <mergeCell ref="B12:D12"/>
    <mergeCell ref="B13:D13"/>
    <mergeCell ref="B15:D15"/>
    <mergeCell ref="B10:D10"/>
    <mergeCell ref="B11:D11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Prevalence estimate</vt:lpstr>
      <vt:lpstr>n</vt:lpstr>
      <vt:lpstr>s</vt:lpstr>
      <vt:lpstr>Se</vt:lpstr>
      <vt:lpstr>Sp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2003-07-10T20:29:49Z</dcterms:created>
  <dcterms:modified xsi:type="dcterms:W3CDTF">2017-09-22T16:20:32Z</dcterms:modified>
  <cp:category/>
</cp:coreProperties>
</file>