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naz\Downloads\CBM\CB-Changed Name Models\"/>
    </mc:Choice>
  </mc:AlternateContent>
  <bookViews>
    <workbookView xWindow="120" yWindow="110" windowWidth="15180" windowHeight="8070"/>
  </bookViews>
  <sheets>
    <sheet name="Dirichlet" sheetId="1" r:id="rId1"/>
  </sheets>
  <externalReferences>
    <externalReference r:id="rId2"/>
  </externalReferences>
  <definedNames>
    <definedName name="_ZA108" localSheetId="0">Dirichlet!$C$11+"JCB Beta Distribution"+5+"&lt;ref1&gt;"+0+15+"&lt;ref2&gt;"+0+95+1+0+"+"</definedName>
    <definedName name="_ZA109" localSheetId="0">Dirichlet!$D$11+"JD11"+16389+"&lt;ref1&gt;"+0+15+"&lt;ref2&gt;"+0+95+1+0+"+"</definedName>
    <definedName name="_ZA110" localSheetId="0">Dirichlet!$E$11+"JE11"+16389+"&lt;ref1&gt;"+0+15+"&lt;ref2&gt;"+0+95+1+0+"+"</definedName>
    <definedName name="_ZA111" localSheetId="0">Dirichlet!$F$11+"JF11"+16389+"&lt;ref1&gt;"+0+15+"&lt;ref2&gt;"+0+95+1+0+"+"</definedName>
    <definedName name="_ZA112" localSheetId="0">Dirichlet!$G$11+"JG11"+16389+"&lt;ref1&gt;"+0+15+"&lt;ref2&gt;"+0+95+1+0+"+"</definedName>
    <definedName name="_ZA113" localSheetId="0">Dirichlet!$H$11+"JH11"+16389+"&lt;ref1&gt;"+0+15+"&lt;ref2&gt;"+0+95+1+0+"+"</definedName>
    <definedName name="_ZA114" localSheetId="0">Dirichlet!$I$11+"JI11"+16389+"&lt;ref1&gt;"+0+32+"&lt;ref2&gt;"+0+16+1+0+"+"</definedName>
    <definedName name="_ZA115" localSheetId="0">Dirichlet!$J$11+"JJ11"+16389+"&lt;ref1&gt;"+0+15+"&lt;ref2&gt;"+0+95+1+0+"+"</definedName>
    <definedName name="_ZF109" localSheetId="0">Dirichlet!$C$12+"Category 1. cell C12"+""+5+5+473+0+0+0+0+4+3+"-"+"+"+2.6+50+2+4+95+0.00586292602247271+5+2+"-"+"+"+-1+-1+0</definedName>
    <definedName name="_ZF110" localSheetId="0">Dirichlet!$D$12+"Category 2. cell D12"+""+5+5+473+0+0+0+0+4+3+"-"+"+"+2.6+50+2+4+95+0.00586292602247271+5+2+"-"+"+"+-1+-1+0</definedName>
    <definedName name="_ZF111" localSheetId="0">Dirichlet!$E$12+"Category 3. cell E12"+""+5+5+473+0+0+0+0+4+3+"-"+"+"+2.6+50+2+4+95+0.00586292602247271+5+2+"-"+"+"+-1+-1+0</definedName>
    <definedName name="_ZF112" localSheetId="0">Dirichlet!$F$12+"Category 4. cell F12"+""+5+5+473+0+0+0+0+4+3+"-"+"+"+2.6+50+2+4+95+0.00586292602247271+5+2+"-"+"+"+-1+-1+0</definedName>
    <definedName name="_ZF113" localSheetId="0">Dirichlet!$G$12+"Category 5. cell G12"+""+5+5+473+0+0+0+0+4+3+"-"+"+"+2.6+50+2+4+95+0.00586292602247271+5+2+"-"+"+"+-1+-1+0</definedName>
    <definedName name="_ZF114" localSheetId="0">Dirichlet!$H$12+"Category 6. cell H12"+""+5+5+473+0+0+0+0+4+3+"-"+"+"+2.6+50+2+4+95+0.00586292602247271+5+2+"-"+"+"+-1+-1+0</definedName>
    <definedName name="_ZF115" localSheetId="0">Dirichlet!$I$12+"Category 7. cell I12"+""+5+5+473+0+0+0+0+4+3+"-"+"+"+2.6+50+2+4+95+0.00586292602247271+5+2+"-"+"+"+-1+-1+0</definedName>
    <definedName name="_ZF116" localSheetId="0">Dirichlet!$J$12+"Category 8. cell J12"+""+5+5+473+0+0+0+0+4+3+"-"+"+"+2.6+50+2+4+95+0.00586292602247271+5+2+"-"+"+"+-1+-1+0</definedName>
    <definedName name="_ZF117" localSheetId="0">Dirichlet!$K$12+"Category 9. cell K12"+""+5+5+473+0+0+0+0+4+3+"-"+"+"+2.6+50+2+4+95+0.00586292602247271+5+2+"-"+"+"+-1+-1+0</definedName>
    <definedName name="n">[1]Multinomial!$C$7</definedName>
    <definedName name="RiskAutoStopPercChange">1.5</definedName>
    <definedName name="RiskCollectDistributionSamples">0</definedName>
    <definedName name="RiskExcelReportsGoInNewWorkbook">TRUE</definedName>
    <definedName name="RiskExcelReportsToGenerate">0</definedName>
    <definedName name="RiskFixedSeed">1</definedName>
    <definedName name="RiskGenerateExcelReportsAtEndOfSimulation">FALSE</definedName>
    <definedName name="RiskHasSettings">TRUE</definedName>
    <definedName name="RiskMinimizeOnStart">FALSE</definedName>
    <definedName name="RiskMonitorConvergence">FALSE</definedName>
    <definedName name="RiskNumIterations">3000</definedName>
    <definedName name="RiskNumSimulations">1</definedName>
    <definedName name="RiskPauseOnError">FALSE</definedName>
    <definedName name="RiskRealTimeResults">FALSE</definedName>
    <definedName name="RiskReportGraphFormat">0</definedName>
    <definedName name="RiskResultsUpdateFreq">100</definedName>
    <definedName name="RiskRunAfterRecalcMacro">FALSE</definedName>
    <definedName name="RiskRunAfterSimMacro">FALSE</definedName>
    <definedName name="RiskRunBeforeRecalcMacro">FALSE</definedName>
    <definedName name="RiskRunBeforeSimMacro">FALSE</definedName>
    <definedName name="RiskSamplingType">3</definedName>
    <definedName name="RiskShowRiskWindowAtEndOfSimulation">TRUE</definedName>
    <definedName name="RiskStandardRecalc">2</definedName>
    <definedName name="RiskTemplateSheetName">"myTemplate"</definedName>
    <definedName name="RiskUpdateDisplay">TRUE</definedName>
    <definedName name="RiskUseDifferentSeedForEachSim">FALSE</definedName>
    <definedName name="RiskUseFixedSeed">FALSE</definedName>
    <definedName name="RiskUseMultipleCPUs">FALSE</definedName>
    <definedName name="ZA0" localSheetId="0">"Crystal Ball Data : Ver. 5.5"</definedName>
    <definedName name="ZA0A" localSheetId="0">8+115</definedName>
    <definedName name="ZA0C" localSheetId="0">0+0</definedName>
    <definedName name="ZA0D" localSheetId="0">0+0</definedName>
    <definedName name="ZA0F" localSheetId="0">9+117</definedName>
    <definedName name="ZA0T" localSheetId="0">18394139+0</definedName>
    <definedName name="ZA108R1" localSheetId="0">Dirichlet!$C$9+1</definedName>
    <definedName name="ZA108R2" localSheetId="0">Dirichlet!$C$10+1</definedName>
    <definedName name="ZA109R1" localSheetId="0">Dirichlet!$D$9+1</definedName>
    <definedName name="ZA109R2" localSheetId="0">Dirichlet!$D$10+1</definedName>
    <definedName name="ZA110R1" localSheetId="0">Dirichlet!$E$9+1</definedName>
    <definedName name="ZA110R2" localSheetId="0">Dirichlet!$E$10+1</definedName>
    <definedName name="ZA111R1" localSheetId="0">Dirichlet!$F$9+1</definedName>
    <definedName name="ZA111R2" localSheetId="0">Dirichlet!$F$10+1</definedName>
    <definedName name="ZA112R1" localSheetId="0">Dirichlet!$G$9+1</definedName>
    <definedName name="ZA112R2" localSheetId="0">Dirichlet!$G$10+1</definedName>
    <definedName name="ZA113R1" localSheetId="0">Dirichlet!$H$9+1</definedName>
    <definedName name="ZA113R2" localSheetId="0">Dirichlet!$H$10+1</definedName>
    <definedName name="ZA114R1" localSheetId="0">Dirichlet!$I$9+1</definedName>
    <definedName name="ZA114R2" localSheetId="0">Dirichlet!$I$10+1</definedName>
    <definedName name="ZA115R1" localSheetId="0">Dirichlet!$J$9+1</definedName>
    <definedName name="ZA115R2" localSheetId="0">Dirichlet!$J$10+1</definedName>
  </definedNames>
  <calcPr calcId="171027" calcMode="manual"/>
</workbook>
</file>

<file path=xl/calcChain.xml><?xml version="1.0" encoding="utf-8"?>
<calcChain xmlns="http://schemas.openxmlformats.org/spreadsheetml/2006/main">
  <c r="C12" i="1" l="1"/>
  <c r="D12" i="1"/>
  <c r="F9" i="1"/>
  <c r="E10" i="1" s="1"/>
  <c r="G9" i="1"/>
  <c r="H9" i="1"/>
  <c r="G10" i="1"/>
  <c r="I9" i="1"/>
  <c r="H10" i="1"/>
  <c r="J9" i="1"/>
  <c r="F10" i="1" s="1"/>
  <c r="I10" i="1"/>
  <c r="K9" i="1"/>
  <c r="J10" i="1"/>
  <c r="E9" i="1"/>
  <c r="D10" i="1"/>
  <c r="D9" i="1"/>
  <c r="C9" i="1"/>
  <c r="C10" i="1"/>
  <c r="E12" i="1" l="1"/>
  <c r="F12" i="1" l="1"/>
  <c r="H12" i="1" l="1"/>
  <c r="I12" i="1" s="1"/>
  <c r="G12" i="1"/>
  <c r="J12" i="1" s="1"/>
  <c r="K12" i="1" l="1"/>
</calcChain>
</file>

<file path=xl/sharedStrings.xml><?xml version="1.0" encoding="utf-8"?>
<sst xmlns="http://schemas.openxmlformats.org/spreadsheetml/2006/main" count="10" uniqueCount="9">
  <si>
    <t>We have observed</t>
  </si>
  <si>
    <t>Alphas</t>
  </si>
  <si>
    <t>Dirichlet</t>
  </si>
  <si>
    <r>
      <t>Probability estimates p</t>
    </r>
    <r>
      <rPr>
        <vertAlign val="subscript"/>
        <sz val="10"/>
        <rFont val="Arial"/>
        <family val="2"/>
      </rPr>
      <t>j</t>
    </r>
  </si>
  <si>
    <t>Category</t>
  </si>
  <si>
    <t>Beta parameter</t>
  </si>
  <si>
    <t>CB Beta Distribution</t>
  </si>
  <si>
    <t>NA</t>
  </si>
  <si>
    <r>
      <t>Problem:</t>
    </r>
    <r>
      <rPr>
        <sz val="10"/>
        <rFont val="Times New Roman"/>
        <family val="1"/>
      </rPr>
      <t xml:space="preserve"> All cars in a city are divided into 9 different types. We have monitored 100 cars that were entering a particular motorway, and counted the number of cars of each type. What are the uncertainty distributions for the proportions of each type in a total number of cars?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</si>
</sst>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6"/>
      <name val="Arial"/>
      <family val="2"/>
    </font>
    <font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name val="Arial"/>
      <family val="2"/>
    </font>
    <font>
      <b/>
      <sz val="10"/>
      <color indexed="12"/>
      <name val="Arial"/>
      <family val="2"/>
    </font>
    <font>
      <vertAlign val="subscript"/>
      <sz val="10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10"/>
      <color indexed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Protection="1">
      <protection locked="0"/>
    </xf>
    <xf numFmtId="0" fontId="3" fillId="0" borderId="0" xfId="0" applyFont="1" applyProtection="1">
      <protection locked="0"/>
    </xf>
    <xf numFmtId="0" fontId="4" fillId="0" borderId="0" xfId="0" applyFont="1"/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8" fillId="0" borderId="6" xfId="1" applyNumberFormat="1" applyFont="1" applyBorder="1" applyAlignment="1">
      <alignment horizontal="center"/>
    </xf>
    <xf numFmtId="0" fontId="8" fillId="0" borderId="0" xfId="1" applyNumberFormat="1" applyFont="1" applyBorder="1" applyAlignment="1">
      <alignment horizontal="center"/>
    </xf>
    <xf numFmtId="0" fontId="8" fillId="0" borderId="7" xfId="1" applyNumberFormat="1" applyFont="1" applyBorder="1" applyAlignment="1">
      <alignment horizontal="center"/>
    </xf>
    <xf numFmtId="0" fontId="10" fillId="0" borderId="8" xfId="0" applyFont="1" applyFill="1" applyBorder="1" applyAlignment="1">
      <alignment horizontal="left"/>
    </xf>
    <xf numFmtId="0" fontId="11" fillId="0" borderId="9" xfId="0" applyNumberFormat="1" applyFont="1" applyFill="1" applyBorder="1" applyAlignment="1">
      <alignment horizontal="center"/>
    </xf>
    <xf numFmtId="0" fontId="11" fillId="0" borderId="10" xfId="0" applyNumberFormat="1" applyFont="1" applyFill="1" applyBorder="1" applyAlignment="1">
      <alignment horizontal="center"/>
    </xf>
    <xf numFmtId="9" fontId="11" fillId="3" borderId="9" xfId="0" applyNumberFormat="1" applyFont="1" applyFill="1" applyBorder="1" applyAlignment="1">
      <alignment horizontal="center"/>
    </xf>
    <xf numFmtId="0" fontId="7" fillId="0" borderId="8" xfId="0" applyFont="1" applyFill="1" applyBorder="1" applyAlignment="1">
      <alignment horizontal="left"/>
    </xf>
    <xf numFmtId="0" fontId="11" fillId="0" borderId="11" xfId="0" applyNumberFormat="1" applyFont="1" applyFill="1" applyBorder="1" applyAlignment="1">
      <alignment horizontal="center"/>
    </xf>
    <xf numFmtId="0" fontId="7" fillId="2" borderId="12" xfId="0" applyFont="1" applyFill="1" applyBorder="1" applyAlignment="1">
      <alignment horizontal="left"/>
    </xf>
    <xf numFmtId="9" fontId="12" fillId="4" borderId="13" xfId="1" applyFont="1" applyFill="1" applyBorder="1" applyAlignment="1">
      <alignment horizontal="center"/>
    </xf>
    <xf numFmtId="9" fontId="12" fillId="4" borderId="14" xfId="1" applyFont="1" applyFill="1" applyBorder="1" applyAlignment="1">
      <alignment horizontal="center"/>
    </xf>
    <xf numFmtId="0" fontId="5" fillId="5" borderId="15" xfId="0" applyFont="1" applyFill="1" applyBorder="1" applyAlignment="1">
      <alignment horizontal="left" vertical="center" wrapText="1"/>
    </xf>
    <xf numFmtId="0" fontId="5" fillId="5" borderId="16" xfId="0" applyFont="1" applyFill="1" applyBorder="1" applyAlignment="1">
      <alignment horizontal="left" vertical="center" wrapText="1"/>
    </xf>
    <xf numFmtId="0" fontId="5" fillId="5" borderId="17" xfId="0" applyFont="1" applyFill="1" applyBorder="1" applyAlignment="1">
      <alignment horizontal="left" vertical="center" wrapText="1"/>
    </xf>
    <xf numFmtId="0" fontId="5" fillId="5" borderId="18" xfId="0" applyFont="1" applyFill="1" applyBorder="1" applyAlignment="1">
      <alignment horizontal="left" vertical="center" wrapText="1"/>
    </xf>
    <xf numFmtId="0" fontId="5" fillId="5" borderId="19" xfId="0" applyFont="1" applyFill="1" applyBorder="1" applyAlignment="1">
      <alignment horizontal="left" vertical="center" wrapText="1"/>
    </xf>
    <xf numFmtId="0" fontId="5" fillId="5" borderId="20" xfId="0" applyFont="1" applyFill="1" applyBorder="1" applyAlignment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epixanalytic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38100</xdr:rowOff>
    </xdr:from>
    <xdr:to>
      <xdr:col>2</xdr:col>
      <xdr:colOff>298450</xdr:colOff>
      <xdr:row>2</xdr:row>
      <xdr:rowOff>114300</xdr:rowOff>
    </xdr:to>
    <xdr:pic>
      <xdr:nvPicPr>
        <xdr:cNvPr id="2" name="Picture 126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F3426FA-C784-464A-A178-1E13038E78A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700" y="38100"/>
          <a:ext cx="2012950" cy="10033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naz/Downloads/CB%20Models/Multinomi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ltinomial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K12"/>
  <sheetViews>
    <sheetView showGridLines="0" tabSelected="1" workbookViewId="0"/>
  </sheetViews>
  <sheetFormatPr defaultRowHeight="12.5" x14ac:dyDescent="0.25"/>
  <cols>
    <col min="1" max="1" width="2" customWidth="1"/>
    <col min="2" max="2" width="24.54296875" customWidth="1"/>
  </cols>
  <sheetData>
    <row r="1" spans="2:11" s="1" customFormat="1" ht="56.25" customHeight="1" x14ac:dyDescent="0.25"/>
    <row r="2" spans="2:11" s="1" customFormat="1" ht="17.25" customHeight="1" x14ac:dyDescent="0.4">
      <c r="E2" s="2" t="s">
        <v>2</v>
      </c>
    </row>
    <row r="3" spans="2:11" s="1" customFormat="1" ht="17.25" customHeight="1" thickBot="1" x14ac:dyDescent="0.4">
      <c r="E3" s="3"/>
    </row>
    <row r="4" spans="2:11" s="1" customFormat="1" ht="12.75" customHeight="1" x14ac:dyDescent="0.25">
      <c r="B4" s="21" t="s">
        <v>8</v>
      </c>
      <c r="C4" s="22"/>
      <c r="D4" s="22"/>
      <c r="E4" s="22"/>
      <c r="F4" s="22"/>
      <c r="G4" s="22"/>
      <c r="H4" s="22"/>
      <c r="I4" s="22"/>
      <c r="J4" s="22"/>
      <c r="K4" s="23"/>
    </row>
    <row r="5" spans="2:11" s="1" customFormat="1" ht="15" customHeight="1" thickBot="1" x14ac:dyDescent="0.3">
      <c r="B5" s="24"/>
      <c r="C5" s="25"/>
      <c r="D5" s="25"/>
      <c r="E5" s="25"/>
      <c r="F5" s="25"/>
      <c r="G5" s="25"/>
      <c r="H5" s="25"/>
      <c r="I5" s="25"/>
      <c r="J5" s="25"/>
      <c r="K5" s="26"/>
    </row>
    <row r="6" spans="2:11" ht="13" thickBot="1" x14ac:dyDescent="0.3"/>
    <row r="7" spans="2:11" ht="13" x14ac:dyDescent="0.3">
      <c r="B7" s="4" t="s">
        <v>4</v>
      </c>
      <c r="C7" s="5">
        <v>1</v>
      </c>
      <c r="D7" s="5">
        <v>2</v>
      </c>
      <c r="E7" s="6">
        <v>3</v>
      </c>
      <c r="F7" s="5">
        <v>4</v>
      </c>
      <c r="G7" s="6">
        <v>5</v>
      </c>
      <c r="H7" s="5">
        <v>6</v>
      </c>
      <c r="I7" s="6">
        <v>7</v>
      </c>
      <c r="J7" s="5">
        <v>8</v>
      </c>
      <c r="K7" s="7">
        <v>9</v>
      </c>
    </row>
    <row r="8" spans="2:11" ht="13" x14ac:dyDescent="0.3">
      <c r="B8" s="8" t="s">
        <v>0</v>
      </c>
      <c r="C8" s="9">
        <v>13</v>
      </c>
      <c r="D8" s="9">
        <v>7</v>
      </c>
      <c r="E8" s="10">
        <v>21</v>
      </c>
      <c r="F8" s="9">
        <v>4</v>
      </c>
      <c r="G8" s="10">
        <v>8</v>
      </c>
      <c r="H8" s="9">
        <v>2</v>
      </c>
      <c r="I8" s="10">
        <v>31</v>
      </c>
      <c r="J8" s="9">
        <v>5</v>
      </c>
      <c r="K8" s="11">
        <v>9</v>
      </c>
    </row>
    <row r="9" spans="2:11" ht="13" x14ac:dyDescent="0.3">
      <c r="B9" s="12" t="s">
        <v>1</v>
      </c>
      <c r="C9" s="13">
        <f>C8+1</f>
        <v>14</v>
      </c>
      <c r="D9" s="13">
        <f t="shared" ref="D9:K9" si="0">D8+1</f>
        <v>8</v>
      </c>
      <c r="E9" s="13">
        <f t="shared" si="0"/>
        <v>22</v>
      </c>
      <c r="F9" s="13">
        <f t="shared" si="0"/>
        <v>5</v>
      </c>
      <c r="G9" s="13">
        <f t="shared" si="0"/>
        <v>9</v>
      </c>
      <c r="H9" s="13">
        <f t="shared" si="0"/>
        <v>3</v>
      </c>
      <c r="I9" s="13">
        <f t="shared" si="0"/>
        <v>32</v>
      </c>
      <c r="J9" s="13">
        <f t="shared" si="0"/>
        <v>6</v>
      </c>
      <c r="K9" s="17">
        <f t="shared" si="0"/>
        <v>10</v>
      </c>
    </row>
    <row r="10" spans="2:11" ht="13" x14ac:dyDescent="0.3">
      <c r="B10" s="12" t="s">
        <v>5</v>
      </c>
      <c r="C10" s="13">
        <f>SUM(D9:K9)</f>
        <v>95</v>
      </c>
      <c r="D10" s="13">
        <f>SUM(E9:$K$9)</f>
        <v>87</v>
      </c>
      <c r="E10" s="13">
        <f>SUM(F9:$K$9)</f>
        <v>65</v>
      </c>
      <c r="F10" s="13">
        <f>SUM(G9:$K$9)</f>
        <v>60</v>
      </c>
      <c r="G10" s="13">
        <f>SUM(H9:$K$9)</f>
        <v>51</v>
      </c>
      <c r="H10" s="13">
        <f>SUM(I9:$K$9)</f>
        <v>48</v>
      </c>
      <c r="I10" s="13">
        <f>SUM(J9:$K$9)</f>
        <v>16</v>
      </c>
      <c r="J10" s="13">
        <f>SUM(K9:$K$9)</f>
        <v>10</v>
      </c>
      <c r="K10" s="17" t="s">
        <v>7</v>
      </c>
    </row>
    <row r="11" spans="2:11" ht="13" x14ac:dyDescent="0.3">
      <c r="B11" s="16" t="s">
        <v>6</v>
      </c>
      <c r="C11" s="15">
        <v>0.12431167159425907</v>
      </c>
      <c r="D11" s="15">
        <v>0.12668401081942945</v>
      </c>
      <c r="E11" s="15">
        <v>0.29411932308487176</v>
      </c>
      <c r="F11" s="15">
        <v>8.2833116234332885E-2</v>
      </c>
      <c r="G11" s="15">
        <v>0.14918919002604489</v>
      </c>
      <c r="H11" s="15">
        <v>5.911515783609253E-2</v>
      </c>
      <c r="I11" s="15">
        <v>0.58252997801548212</v>
      </c>
      <c r="J11" s="15">
        <v>0.43109084563004157</v>
      </c>
      <c r="K11" s="14" t="s">
        <v>7</v>
      </c>
    </row>
    <row r="12" spans="2:11" ht="16" thickBot="1" x14ac:dyDescent="0.45">
      <c r="B12" s="18" t="s">
        <v>3</v>
      </c>
      <c r="C12" s="19">
        <f>C11</f>
        <v>0.12431167159425907</v>
      </c>
      <c r="D12" s="19">
        <f>(1-SUM($C$12:C12))*D11</f>
        <v>0.11093570967020099</v>
      </c>
      <c r="E12" s="19">
        <f>(1-SUM($C$12:D12))*E11</f>
        <v>0.22492852254988005</v>
      </c>
      <c r="F12" s="19">
        <f>(1-SUM($C$12:E12))*F11</f>
        <v>4.4715312105440469E-2</v>
      </c>
      <c r="G12" s="19">
        <f>(1-SUM($C$12:F12))*G11</f>
        <v>7.3864878471707876E-2</v>
      </c>
      <c r="H12" s="19">
        <f>(1-SUM($C$12:G12))*H11</f>
        <v>2.4901899967539224E-2</v>
      </c>
      <c r="I12" s="19">
        <f>(1-SUM($C$12:H12))*I11</f>
        <v>0.23088109983264771</v>
      </c>
      <c r="J12" s="19">
        <f>(1-SUM($C$12:I12))*J11</f>
        <v>7.1328681803623312E-2</v>
      </c>
      <c r="K12" s="20">
        <f>1-SUM(C12:J12)</f>
        <v>9.4132224004701337E-2</v>
      </c>
    </row>
  </sheetData>
  <mergeCells count="1">
    <mergeCell ref="B4:K5"/>
  </mergeCells>
  <phoneticPr fontId="2" type="noConversion"/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Dirichlet</vt:lpstr>
    </vt:vector>
  </TitlesOfParts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EpiX Analytics</dc:creator>
  <cp:keywords/>
  <dc:description/>
  <cp:lastModifiedBy>EpixAnalytics</cp:lastModifiedBy>
  <dcterms:created xsi:type="dcterms:W3CDTF">2002-02-11T23:44:46Z</dcterms:created>
  <dcterms:modified xsi:type="dcterms:W3CDTF">2017-09-22T16:22:46Z</dcterms:modified>
  <cp:category/>
</cp:coreProperties>
</file>