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20" windowWidth="15120" windowHeight="8270"/>
  </bookViews>
  <sheets>
    <sheet name="Model" sheetId="1" r:id="rId1"/>
  </sheets>
  <definedNames>
    <definedName name="n">Model!$C$10</definedName>
    <definedName name="_xlnm.Print_Area" localSheetId="0">Model!$A$8:$H$37</definedName>
    <definedName name="x">Model!$C$11</definedName>
  </definedNames>
  <calcPr calcId="171027" calcMode="manual"/>
</workbook>
</file>

<file path=xl/calcChain.xml><?xml version="1.0" encoding="utf-8"?>
<calcChain xmlns="http://schemas.openxmlformats.org/spreadsheetml/2006/main">
  <c r="C15" i="1" l="1"/>
  <c r="E15" i="1" s="1"/>
  <c r="D15" i="1"/>
  <c r="C16" i="1"/>
  <c r="E16" i="1" s="1"/>
  <c r="D16" i="1"/>
  <c r="C17" i="1"/>
  <c r="D17" i="1"/>
  <c r="E17" i="1" s="1"/>
  <c r="C18" i="1"/>
  <c r="E18" i="1" s="1"/>
  <c r="D18" i="1"/>
  <c r="C19" i="1"/>
  <c r="D19" i="1"/>
  <c r="E19" i="1" s="1"/>
  <c r="C20" i="1"/>
  <c r="D20" i="1"/>
  <c r="E20" i="1" s="1"/>
  <c r="C21" i="1"/>
  <c r="E21" i="1" s="1"/>
  <c r="D21" i="1"/>
  <c r="C22" i="1"/>
  <c r="E22" i="1" s="1"/>
  <c r="D22" i="1"/>
  <c r="C23" i="1"/>
  <c r="D23" i="1"/>
  <c r="E23" i="1" s="1"/>
  <c r="C24" i="1"/>
  <c r="D24" i="1"/>
  <c r="E24" i="1" s="1"/>
  <c r="C25" i="1"/>
  <c r="E25" i="1" s="1"/>
  <c r="D25" i="1"/>
  <c r="C26" i="1"/>
  <c r="E26" i="1" s="1"/>
  <c r="D26" i="1"/>
  <c r="C27" i="1"/>
  <c r="D27" i="1"/>
  <c r="E27" i="1" s="1"/>
  <c r="C28" i="1"/>
  <c r="D28" i="1"/>
  <c r="E28" i="1" s="1"/>
  <c r="C29" i="1"/>
  <c r="E29" i="1" s="1"/>
  <c r="D29" i="1"/>
  <c r="C30" i="1"/>
  <c r="E30" i="1" s="1"/>
  <c r="D30" i="1"/>
  <c r="C31" i="1"/>
  <c r="D31" i="1"/>
  <c r="E31" i="1" s="1"/>
  <c r="C32" i="1"/>
  <c r="D32" i="1"/>
  <c r="E32" i="1" s="1"/>
  <c r="C33" i="1"/>
  <c r="E33" i="1" s="1"/>
  <c r="D33" i="1"/>
  <c r="C34" i="1"/>
  <c r="E34" i="1" s="1"/>
  <c r="D34" i="1"/>
  <c r="C35" i="1"/>
  <c r="D35" i="1"/>
  <c r="E35" i="1"/>
  <c r="F16" i="1" l="1"/>
  <c r="F27" i="1"/>
  <c r="F26" i="1"/>
  <c r="F21" i="1"/>
  <c r="E36" i="1"/>
  <c r="F32" i="1" s="1"/>
  <c r="F20" i="1" l="1"/>
  <c r="F25" i="1"/>
  <c r="F17" i="1"/>
  <c r="F31" i="1"/>
  <c r="F18" i="1"/>
  <c r="F24" i="1"/>
  <c r="F15" i="1"/>
  <c r="F29" i="1"/>
  <c r="F19" i="1"/>
  <c r="F30" i="1"/>
  <c r="F22" i="1"/>
  <c r="F28" i="1"/>
  <c r="F33" i="1"/>
  <c r="F23" i="1"/>
  <c r="F35" i="1"/>
  <c r="F34" i="1"/>
</calcChain>
</file>

<file path=xl/sharedStrings.xml><?xml version="1.0" encoding="utf-8"?>
<sst xmlns="http://schemas.openxmlformats.org/spreadsheetml/2006/main" count="11" uniqueCount="11">
  <si>
    <t>Parameters</t>
  </si>
  <si>
    <t>n</t>
  </si>
  <si>
    <t>x</t>
  </si>
  <si>
    <t>Normalised</t>
  </si>
  <si>
    <t>q</t>
  </si>
  <si>
    <t>Prior</t>
  </si>
  <si>
    <t>Likelihood</t>
  </si>
  <si>
    <t>Posterior</t>
  </si>
  <si>
    <t>posterior</t>
  </si>
  <si>
    <t>Gender</t>
  </si>
  <si>
    <r>
      <t>Problem:</t>
    </r>
    <r>
      <rPr>
        <sz val="10"/>
        <rFont val="Times New Roman"/>
        <family val="1"/>
      </rPr>
      <t xml:space="preserve"> 20 people are randomly picked off a city street in France. Whether they are male or female is noted on 20 identical pieces of paper, put into a hat and the hat is brought to me. I have not seen these 20 people. I take out five pieces of paper from the hat and read them - three are female. I am then asked to estimate the number of females in the original group of twenty.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</si>
</sst>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11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name val="Symbol"/>
      <family val="1"/>
      <charset val="2"/>
    </font>
    <font>
      <sz val="10"/>
      <color indexed="56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2" borderId="11" xfId="0" applyFont="1" applyFill="1" applyBorder="1" applyAlignment="1">
      <alignment horizontal="centerContinuous"/>
    </xf>
    <xf numFmtId="0" fontId="3" fillId="2" borderId="12" xfId="0" applyFont="1" applyFill="1" applyBorder="1" applyAlignment="1">
      <alignment horizontal="centerContinuous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6" fillId="0" borderId="14" xfId="0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19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9" fillId="3" borderId="21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distributed"/>
    </xf>
    <xf numFmtId="0" fontId="4" fillId="2" borderId="7" xfId="0" applyFont="1" applyFill="1" applyBorder="1" applyAlignment="1">
      <alignment horizontal="center" vertical="distributed"/>
    </xf>
    <xf numFmtId="0" fontId="1" fillId="2" borderId="8" xfId="0" applyFont="1" applyFill="1" applyBorder="1" applyAlignment="1">
      <alignment horizontal="center" vertical="distributed"/>
    </xf>
    <xf numFmtId="0" fontId="1" fillId="2" borderId="7" xfId="0" applyFont="1" applyFill="1" applyBorder="1" applyAlignment="1">
      <alignment horizontal="center" vertical="distributed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50800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AB5CE-D0F7-49E7-A353-F891D5CBE5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0800"/>
          <a:ext cx="208915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J36"/>
  <sheetViews>
    <sheetView showGridLines="0" tabSelected="1" workbookViewId="0"/>
  </sheetViews>
  <sheetFormatPr defaultRowHeight="12.5" x14ac:dyDescent="0.25"/>
  <cols>
    <col min="1" max="1" width="2.7265625" customWidth="1"/>
    <col min="2" max="2" width="9.1796875" style="1" customWidth="1"/>
    <col min="4" max="4" width="12" customWidth="1"/>
    <col min="5" max="5" width="10.7265625" customWidth="1"/>
    <col min="6" max="6" width="11.453125" customWidth="1"/>
    <col min="8" max="8" width="9.26953125" customWidth="1"/>
  </cols>
  <sheetData>
    <row r="1" spans="2:10" s="27" customFormat="1" ht="57" customHeight="1" x14ac:dyDescent="0.25"/>
    <row r="2" spans="2:10" s="27" customFormat="1" ht="17.25" customHeight="1" x14ac:dyDescent="0.4">
      <c r="F2" s="28" t="s">
        <v>9</v>
      </c>
      <c r="J2"/>
    </row>
    <row r="3" spans="2:10" s="27" customFormat="1" ht="17.25" customHeight="1" thickBot="1" x14ac:dyDescent="0.3">
      <c r="J3"/>
    </row>
    <row r="4" spans="2:10" s="27" customFormat="1" ht="12.75" customHeight="1" x14ac:dyDescent="0.25">
      <c r="B4" s="29" t="s">
        <v>10</v>
      </c>
      <c r="C4" s="30"/>
      <c r="D4" s="30"/>
      <c r="E4" s="30"/>
      <c r="F4" s="30"/>
      <c r="G4" s="30"/>
      <c r="H4" s="30"/>
      <c r="I4" s="31"/>
      <c r="J4"/>
    </row>
    <row r="5" spans="2:10" s="27" customFormat="1" ht="19.5" customHeight="1" x14ac:dyDescent="0.25">
      <c r="B5" s="32"/>
      <c r="C5" s="33"/>
      <c r="D5" s="33"/>
      <c r="E5" s="33"/>
      <c r="F5" s="33"/>
      <c r="G5" s="33"/>
      <c r="H5" s="33"/>
      <c r="I5" s="34"/>
      <c r="J5"/>
    </row>
    <row r="6" spans="2:10" s="27" customFormat="1" ht="12.75" customHeight="1" x14ac:dyDescent="0.25">
      <c r="B6" s="32"/>
      <c r="C6" s="33"/>
      <c r="D6" s="33"/>
      <c r="E6" s="33"/>
      <c r="F6" s="33"/>
      <c r="G6" s="33"/>
      <c r="H6" s="33"/>
      <c r="I6" s="34"/>
      <c r="J6"/>
    </row>
    <row r="7" spans="2:10" s="27" customFormat="1" ht="12.75" customHeight="1" thickBot="1" x14ac:dyDescent="0.3">
      <c r="B7" s="35"/>
      <c r="C7" s="36"/>
      <c r="D7" s="36"/>
      <c r="E7" s="36"/>
      <c r="F7" s="36"/>
      <c r="G7" s="36"/>
      <c r="H7" s="36"/>
      <c r="I7" s="37"/>
      <c r="J7"/>
    </row>
    <row r="9" spans="2:10" ht="13" x14ac:dyDescent="0.3">
      <c r="B9" s="18" t="s">
        <v>0</v>
      </c>
      <c r="C9" s="19"/>
    </row>
    <row r="10" spans="2:10" ht="13" x14ac:dyDescent="0.3">
      <c r="B10" s="5" t="s">
        <v>1</v>
      </c>
      <c r="C10" s="16">
        <v>5</v>
      </c>
    </row>
    <row r="11" spans="2:10" ht="13" x14ac:dyDescent="0.3">
      <c r="B11" s="6" t="s">
        <v>2</v>
      </c>
      <c r="C11" s="17">
        <v>3</v>
      </c>
    </row>
    <row r="12" spans="2:10" x14ac:dyDescent="0.25">
      <c r="B12"/>
    </row>
    <row r="13" spans="2:10" ht="12.75" customHeight="1" x14ac:dyDescent="0.3">
      <c r="B13" s="38" t="s">
        <v>4</v>
      </c>
      <c r="C13" s="40" t="s">
        <v>5</v>
      </c>
      <c r="D13" s="40" t="s">
        <v>6</v>
      </c>
      <c r="E13" s="40" t="s">
        <v>7</v>
      </c>
      <c r="F13" s="20" t="s">
        <v>3</v>
      </c>
    </row>
    <row r="14" spans="2:10" ht="13" x14ac:dyDescent="0.3">
      <c r="B14" s="39"/>
      <c r="C14" s="41"/>
      <c r="D14" s="41"/>
      <c r="E14" s="41"/>
      <c r="F14" s="21" t="s">
        <v>8</v>
      </c>
    </row>
    <row r="15" spans="2:10" x14ac:dyDescent="0.25">
      <c r="B15" s="2">
        <v>0</v>
      </c>
      <c r="C15" s="14">
        <f>BINOMDIST(B15,20,0.5,0)</f>
        <v>9.5367431640625E-7</v>
      </c>
      <c r="D15" s="7">
        <f>IF(OR(B15&lt;x,B15&gt;20-(n-x)),0,HYPGEOMDIST(x,n,B15,20))</f>
        <v>0</v>
      </c>
      <c r="E15" s="14">
        <f>C15*D15</f>
        <v>0</v>
      </c>
      <c r="F15" s="26">
        <f>E15/$E$36</f>
        <v>0</v>
      </c>
    </row>
    <row r="16" spans="2:10" x14ac:dyDescent="0.25">
      <c r="B16" s="3">
        <v>1</v>
      </c>
      <c r="C16" s="13">
        <f t="shared" ref="C16:C35" si="0">BINOMDIST(B16,20,0.5,0)</f>
        <v>1.9073486328125034E-5</v>
      </c>
      <c r="D16" s="8">
        <f t="shared" ref="D16:D31" si="1">IF(OR(B16&lt;x,B16&gt;20-(n-x)),0,HYPGEOMDIST(x,n,B16,20))</f>
        <v>0</v>
      </c>
      <c r="E16" s="9">
        <f t="shared" ref="E16:E31" si="2">C16*D16</f>
        <v>0</v>
      </c>
      <c r="F16" s="23">
        <f t="shared" ref="F16:F31" si="3">E16/$E$36</f>
        <v>0</v>
      </c>
    </row>
    <row r="17" spans="2:6" x14ac:dyDescent="0.25">
      <c r="B17" s="3">
        <v>2</v>
      </c>
      <c r="C17" s="13">
        <f t="shared" si="0"/>
        <v>1.8119812011718755E-4</v>
      </c>
      <c r="D17" s="8">
        <f t="shared" si="1"/>
        <v>0</v>
      </c>
      <c r="E17" s="9">
        <f t="shared" si="2"/>
        <v>0</v>
      </c>
      <c r="F17" s="23">
        <f t="shared" si="3"/>
        <v>0</v>
      </c>
    </row>
    <row r="18" spans="2:6" x14ac:dyDescent="0.25">
      <c r="B18" s="3">
        <v>3</v>
      </c>
      <c r="C18" s="13">
        <f t="shared" si="0"/>
        <v>1.0871887207031263E-3</v>
      </c>
      <c r="D18" s="12">
        <f t="shared" si="1"/>
        <v>8.7719298245614048E-3</v>
      </c>
      <c r="E18" s="13">
        <f t="shared" si="2"/>
        <v>9.5367431640625136E-6</v>
      </c>
      <c r="F18" s="24">
        <f t="shared" si="3"/>
        <v>3.0517578125000041E-5</v>
      </c>
    </row>
    <row r="19" spans="2:6" x14ac:dyDescent="0.25">
      <c r="B19" s="3">
        <v>4</v>
      </c>
      <c r="C19" s="13">
        <f t="shared" si="0"/>
        <v>4.6205520629882752E-3</v>
      </c>
      <c r="D19" s="12">
        <f t="shared" si="1"/>
        <v>3.0959752321981438E-2</v>
      </c>
      <c r="E19" s="13">
        <f t="shared" si="2"/>
        <v>1.4305114746093736E-4</v>
      </c>
      <c r="F19" s="24">
        <f t="shared" si="3"/>
        <v>4.5776367187499957E-4</v>
      </c>
    </row>
    <row r="20" spans="2:6" x14ac:dyDescent="0.25">
      <c r="B20" s="3">
        <v>5</v>
      </c>
      <c r="C20" s="13">
        <f t="shared" si="0"/>
        <v>1.4785766601562502E-2</v>
      </c>
      <c r="D20" s="12">
        <f t="shared" si="1"/>
        <v>6.7724458204334398E-2</v>
      </c>
      <c r="E20" s="13">
        <f t="shared" si="2"/>
        <v>1.0013580322265632E-3</v>
      </c>
      <c r="F20" s="24">
        <f t="shared" si="3"/>
        <v>3.2043457031250022E-3</v>
      </c>
    </row>
    <row r="21" spans="2:6" x14ac:dyDescent="0.25">
      <c r="B21" s="3">
        <v>6</v>
      </c>
      <c r="C21" s="13">
        <f t="shared" si="0"/>
        <v>3.6964416503906257E-2</v>
      </c>
      <c r="D21" s="12">
        <f t="shared" si="1"/>
        <v>0.11738906088751284</v>
      </c>
      <c r="E21" s="13">
        <f t="shared" si="2"/>
        <v>4.3392181396484366E-3</v>
      </c>
      <c r="F21" s="24">
        <f t="shared" si="3"/>
        <v>1.3885498046874997E-2</v>
      </c>
    </row>
    <row r="22" spans="2:6" x14ac:dyDescent="0.25">
      <c r="B22" s="3">
        <v>7</v>
      </c>
      <c r="C22" s="13">
        <f t="shared" si="0"/>
        <v>7.3928833007812458E-2</v>
      </c>
      <c r="D22" s="12">
        <f t="shared" si="1"/>
        <v>0.17608359133126938</v>
      </c>
      <c r="E22" s="13">
        <f t="shared" si="2"/>
        <v>1.3017654418945307E-2</v>
      </c>
      <c r="F22" s="24">
        <f t="shared" si="3"/>
        <v>4.1656494140624986E-2</v>
      </c>
    </row>
    <row r="23" spans="2:6" x14ac:dyDescent="0.25">
      <c r="B23" s="3">
        <v>8</v>
      </c>
      <c r="C23" s="13">
        <f t="shared" si="0"/>
        <v>0.12013435363769531</v>
      </c>
      <c r="D23" s="12">
        <f t="shared" si="1"/>
        <v>0.23839009287925692</v>
      </c>
      <c r="E23" s="13">
        <f t="shared" si="2"/>
        <v>2.8638839721679681E-2</v>
      </c>
      <c r="F23" s="24">
        <f t="shared" si="3"/>
        <v>9.1644287109374972E-2</v>
      </c>
    </row>
    <row r="24" spans="2:6" x14ac:dyDescent="0.25">
      <c r="B24" s="3">
        <v>9</v>
      </c>
      <c r="C24" s="13">
        <f t="shared" si="0"/>
        <v>0.16017913818359369</v>
      </c>
      <c r="D24" s="12">
        <f t="shared" si="1"/>
        <v>0.29798761609907132</v>
      </c>
      <c r="E24" s="13">
        <f t="shared" si="2"/>
        <v>4.7731399536132813E-2</v>
      </c>
      <c r="F24" s="24">
        <f t="shared" si="3"/>
        <v>0.152740478515625</v>
      </c>
    </row>
    <row r="25" spans="2:6" x14ac:dyDescent="0.25">
      <c r="B25" s="3">
        <v>10</v>
      </c>
      <c r="C25" s="13">
        <f t="shared" si="0"/>
        <v>0.17619705200195307</v>
      </c>
      <c r="D25" s="12">
        <f t="shared" si="1"/>
        <v>0.34829721362229116</v>
      </c>
      <c r="E25" s="13">
        <f t="shared" si="2"/>
        <v>6.1368942260742194E-2</v>
      </c>
      <c r="F25" s="24">
        <f t="shared" si="3"/>
        <v>0.19638061523437503</v>
      </c>
    </row>
    <row r="26" spans="2:6" x14ac:dyDescent="0.25">
      <c r="B26" s="3">
        <v>11</v>
      </c>
      <c r="C26" s="13">
        <f t="shared" si="0"/>
        <v>0.16017913818359369</v>
      </c>
      <c r="D26" s="12">
        <f t="shared" si="1"/>
        <v>0.38312693498452033</v>
      </c>
      <c r="E26" s="13">
        <f t="shared" si="2"/>
        <v>6.1368942260742201E-2</v>
      </c>
      <c r="F26" s="24">
        <f t="shared" si="3"/>
        <v>0.19638061523437506</v>
      </c>
    </row>
    <row r="27" spans="2:6" x14ac:dyDescent="0.25">
      <c r="B27" s="3">
        <v>12</v>
      </c>
      <c r="C27" s="13">
        <f t="shared" si="0"/>
        <v>0.12013435363769531</v>
      </c>
      <c r="D27" s="12">
        <f t="shared" si="1"/>
        <v>0.39731682146542835</v>
      </c>
      <c r="E27" s="13">
        <f t="shared" si="2"/>
        <v>4.7731399536132819E-2</v>
      </c>
      <c r="F27" s="24">
        <f t="shared" si="3"/>
        <v>0.15274047851562503</v>
      </c>
    </row>
    <row r="28" spans="2:6" x14ac:dyDescent="0.25">
      <c r="B28" s="3">
        <v>13</v>
      </c>
      <c r="C28" s="13">
        <f t="shared" si="0"/>
        <v>7.3928833007812472E-2</v>
      </c>
      <c r="D28" s="12">
        <f t="shared" si="1"/>
        <v>0.38738390092879255</v>
      </c>
      <c r="E28" s="13">
        <f t="shared" si="2"/>
        <v>2.8638839721679674E-2</v>
      </c>
      <c r="F28" s="24">
        <f t="shared" si="3"/>
        <v>9.1644287109374958E-2</v>
      </c>
    </row>
    <row r="29" spans="2:6" x14ac:dyDescent="0.25">
      <c r="B29" s="3">
        <v>14</v>
      </c>
      <c r="C29" s="13">
        <f t="shared" si="0"/>
        <v>3.6964416503906257E-2</v>
      </c>
      <c r="D29" s="12">
        <f t="shared" si="1"/>
        <v>0.35216718266253877</v>
      </c>
      <c r="E29" s="13">
        <f t="shared" si="2"/>
        <v>1.3017654418945318E-2</v>
      </c>
      <c r="F29" s="24">
        <f t="shared" si="3"/>
        <v>4.1656494140625014E-2</v>
      </c>
    </row>
    <row r="30" spans="2:6" x14ac:dyDescent="0.25">
      <c r="B30" s="3">
        <v>15</v>
      </c>
      <c r="C30" s="13">
        <f t="shared" si="0"/>
        <v>1.4785766601562502E-2</v>
      </c>
      <c r="D30" s="12">
        <f t="shared" si="1"/>
        <v>0.29347265221878227</v>
      </c>
      <c r="E30" s="13">
        <f t="shared" si="2"/>
        <v>4.3392181396484384E-3</v>
      </c>
      <c r="F30" s="24">
        <f t="shared" si="3"/>
        <v>1.3885498046875003E-2</v>
      </c>
    </row>
    <row r="31" spans="2:6" x14ac:dyDescent="0.25">
      <c r="B31" s="3">
        <v>16</v>
      </c>
      <c r="C31" s="13">
        <f t="shared" si="0"/>
        <v>4.6205520629882752E-3</v>
      </c>
      <c r="D31" s="12">
        <f t="shared" si="1"/>
        <v>0.21671826625386983</v>
      </c>
      <c r="E31" s="13">
        <f t="shared" si="2"/>
        <v>1.0013580322265605E-3</v>
      </c>
      <c r="F31" s="24">
        <f t="shared" si="3"/>
        <v>3.2043457031249939E-3</v>
      </c>
    </row>
    <row r="32" spans="2:6" x14ac:dyDescent="0.25">
      <c r="B32" s="3">
        <v>17</v>
      </c>
      <c r="C32" s="13">
        <f t="shared" si="0"/>
        <v>1.0871887207031261E-3</v>
      </c>
      <c r="D32" s="12">
        <f>IF(OR(B32&lt;x,B32&gt;20-(n-x)),0,HYPGEOMDIST(x,n,B32,20))</f>
        <v>0.1315789473684211</v>
      </c>
      <c r="E32" s="13">
        <f>C32*D32</f>
        <v>1.4305114746093769E-4</v>
      </c>
      <c r="F32" s="24">
        <f>E32/$E$36</f>
        <v>4.577636718750006E-4</v>
      </c>
    </row>
    <row r="33" spans="2:6" x14ac:dyDescent="0.25">
      <c r="B33" s="3">
        <v>18</v>
      </c>
      <c r="C33" s="13">
        <f t="shared" si="0"/>
        <v>1.8119812011718753E-4</v>
      </c>
      <c r="D33" s="12">
        <f>IF(OR(B33&lt;x,B33&gt;20-(n-x)),0,HYPGEOMDIST(x,n,B33,20))</f>
        <v>5.2631578947368404E-2</v>
      </c>
      <c r="E33" s="13">
        <f>C33*D33</f>
        <v>9.5367431640624983E-6</v>
      </c>
      <c r="F33" s="24">
        <f>E33/$E$36</f>
        <v>3.0517578124999993E-5</v>
      </c>
    </row>
    <row r="34" spans="2:6" x14ac:dyDescent="0.25">
      <c r="B34" s="3">
        <v>19</v>
      </c>
      <c r="C34" s="13">
        <f t="shared" si="0"/>
        <v>1.9073486328125E-5</v>
      </c>
      <c r="D34" s="8">
        <f>IF(OR(B34&lt;x,B34&gt;20-(n-x)),0,HYPGEOMDIST(x,n,B34,20))</f>
        <v>0</v>
      </c>
      <c r="E34" s="9">
        <f>C34*D34</f>
        <v>0</v>
      </c>
      <c r="F34" s="23">
        <f>E34/$E$36</f>
        <v>0</v>
      </c>
    </row>
    <row r="35" spans="2:6" x14ac:dyDescent="0.25">
      <c r="B35" s="4">
        <v>20</v>
      </c>
      <c r="C35" s="15">
        <f t="shared" si="0"/>
        <v>9.5367431640625E-7</v>
      </c>
      <c r="D35" s="10">
        <f>IF(OR(B35&lt;x,B35&gt;20-(n-x)),0,HYPGEOMDIST(x,n,B35,20))</f>
        <v>0</v>
      </c>
      <c r="E35" s="11">
        <f>C35*D35</f>
        <v>0</v>
      </c>
      <c r="F35" s="25">
        <f>E35/$E$36</f>
        <v>0</v>
      </c>
    </row>
    <row r="36" spans="2:6" x14ac:dyDescent="0.25">
      <c r="E36" s="22">
        <f>SUM(E15:E35)</f>
        <v>0.3125</v>
      </c>
    </row>
  </sheetData>
  <mergeCells count="5">
    <mergeCell ref="B4:I7"/>
    <mergeCell ref="B13:B14"/>
    <mergeCell ref="C13:C14"/>
    <mergeCell ref="D13:D14"/>
    <mergeCell ref="E13:E14"/>
  </mergeCells>
  <phoneticPr fontId="7" type="noConversion"/>
  <printOptions horizontalCentered="1" verticalCentered="1" headings="1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>
    <oddHeader>&amp;C&amp;F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Model</vt:lpstr>
      <vt:lpstr>n</vt:lpstr>
      <vt:lpstr>Model!Print_Area</vt:lpstr>
      <vt:lpstr>x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cp:lastPrinted>1999-07-23T09:56:11Z</cp:lastPrinted>
  <dcterms:created xsi:type="dcterms:W3CDTF">1999-05-13T21:03:50Z</dcterms:created>
  <dcterms:modified xsi:type="dcterms:W3CDTF">2017-09-22T16:22:56Z</dcterms:modified>
  <cp:category/>
</cp:coreProperties>
</file>