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80" windowWidth="14220" windowHeight="7310" firstSheet="1" activeTab="1"/>
  </bookViews>
  <sheets>
    <sheet name="CB_DATA_" sheetId="2" state="hidden" r:id="rId1"/>
    <sheet name="Manual" sheetId="3" r:id="rId2"/>
    <sheet name="Power units" sheetId="1" r:id="rId3"/>
  </sheets>
  <definedNames>
    <definedName name="CB_3639fcd74d4745c29da53637f1c1f267" localSheetId="2" hidden="1">'Power units'!$D$16</definedName>
    <definedName name="CB_43b4f47b5a364269bdf7ba0723e6280d" localSheetId="2" hidden="1">'Power units'!$H$22</definedName>
    <definedName name="CB_4937966f372a497cacfa4d85230ed699" localSheetId="2" hidden="1">'Power units'!$D$11</definedName>
    <definedName name="CB_bee0811cc13846bebe7ff3b96fcebdfc" localSheetId="2" hidden="1">'Power units'!$E$25</definedName>
    <definedName name="CB_Block_00000000000000000000000000000000" localSheetId="2" hidden="1">"'7.0.0.0"</definedName>
    <definedName name="CB_Block_00000000000000000000000000000001" localSheetId="0" hidden="1">"'636383891660355426"</definedName>
    <definedName name="CB_Block_00000000000000000000000000000001" localSheetId="2" hidden="1">"'636383891660166148"</definedName>
    <definedName name="CB_Block_00000000000000000000000000000003" localSheetId="2" hidden="1">"'11.1.4716.0"</definedName>
    <definedName name="CB_BlockExt_00000000000000000000000000000003" localSheetId="2" hidden="1">"'11.1.2.4.850"</definedName>
    <definedName name="CBCR_11033b2944044ef28a264599b4727aa0" localSheetId="2" hidden="1">'Power units'!$E$22</definedName>
    <definedName name="CBCR_27a63e4b51ee4fa38d628c1a37abe652" localSheetId="2" hidden="1">'Power units'!$D$12</definedName>
    <definedName name="CBCR_61fb62c60bd44e599b06f50772bef4bd" localSheetId="2" hidden="1">'Power units'!$G$22</definedName>
    <definedName name="CBCR_7df13ab42b674f74aed058a0a0fc4769" localSheetId="2" hidden="1">'Power units'!$D$11</definedName>
    <definedName name="CBCR_8e3b777a46ae4b6ca764eab8a883cd0b" localSheetId="2" hidden="1">'Power units'!$D$15</definedName>
    <definedName name="CBCR_cebd5851625a4fcbae0350425807973e" localSheetId="2" hidden="1">'Power units'!$F$22</definedName>
    <definedName name="CBWorkbookPriority" localSheetId="0" hidden="1">-887933632678172</definedName>
    <definedName name="CBWorkbookPriority" hidden="1">-86996138</definedName>
    <definedName name="CBx_49f17725cc614bd2948db1861872ce74" localSheetId="0" hidden="1">"'Power units'!$A$1"</definedName>
    <definedName name="CBx_5a9ff293cd464daea9d24f0f10dbddf5" localSheetId="0" hidden="1">"'CB_DATA_'!$A$1"</definedName>
    <definedName name="CBx_Sheet_Guid" localSheetId="0" hidden="1">"'5a9ff293-cd46-4dae-a9d2-4f0f10dbddf5"</definedName>
    <definedName name="CBx_Sheet_Guid" localSheetId="2" hidden="1">"'49f17725-cc61-4bd2-948d-b1861872ce74"</definedName>
    <definedName name="CBx_SheetRef" localSheetId="0" hidden="1">CB_DATA_!$A$14</definedName>
    <definedName name="CBx_SheetRef" localSheetId="2" hidden="1">CB_DATA_!$B$14</definedName>
    <definedName name="CBx_StorageType" localSheetId="0" hidden="1">2</definedName>
    <definedName name="CBx_StorageType" localSheetId="2" hidden="1">2</definedName>
    <definedName name="Consignment">'Power units'!$D$12</definedName>
    <definedName name="Defective">'Power units'!$D$11</definedName>
    <definedName name="DefectiveFirstSample">'Power units'!$D$16</definedName>
    <definedName name="Failed">'Power units'!$E$25</definedName>
    <definedName name="FirstSample">'Power units'!$D$15</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8</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SecondSample">'Power units'!$D$21</definedName>
  </definedNames>
  <calcPr calcId="171027" calcMode="manual"/>
</workbook>
</file>

<file path=xl/calcChain.xml><?xml version="1.0" encoding="utf-8"?>
<calcChain xmlns="http://schemas.openxmlformats.org/spreadsheetml/2006/main">
  <c r="A11" i="2" l="1"/>
  <c r="B11" i="2"/>
  <c r="G22" i="1" l="1"/>
  <c r="F22" i="1"/>
  <c r="D17" i="1" l="1"/>
  <c r="E22" i="1" l="1"/>
  <c r="D20" i="1"/>
  <c r="I22" i="1" l="1"/>
  <c r="D23" i="1" s="1"/>
  <c r="E25" i="1" s="1"/>
</calcChain>
</file>

<file path=xl/sharedStrings.xml><?xml version="1.0" encoding="utf-8"?>
<sst xmlns="http://schemas.openxmlformats.org/spreadsheetml/2006/main" count="52" uniqueCount="47">
  <si>
    <t>Number defective in consignment</t>
  </si>
  <si>
    <t>Consignment size</t>
  </si>
  <si>
    <t>Fail? 1=Yes, 0 = No</t>
  </si>
  <si>
    <t>Number defective</t>
  </si>
  <si>
    <t>Set-up</t>
  </si>
  <si>
    <t>First sample of size</t>
  </si>
  <si>
    <t>Test 2nd sample? 1=Yes, 0 = No</t>
  </si>
  <si>
    <t>Sample of size</t>
  </si>
  <si>
    <t>Consignment failed inspection (1 = Yes, 0 = No)</t>
  </si>
  <si>
    <t>Power units</t>
  </si>
  <si>
    <r>
      <t>Problem:</t>
    </r>
    <r>
      <rPr>
        <sz val="10"/>
        <rFont val="Times New Roman"/>
        <family val="1"/>
      </rPr>
      <t xml:space="preserve"> Your company produces specialist power units. We deliver these units to the client in batches of ten. The client has a quality control procedure for each consignment, as follows: Three units are tested. If two or more of these samples are defective, the consignment is rejected. If one is defective, another three are tested, and if any of these second set are defective the consignment is also rejected. We want to construct a model that looks at the risk of rejection of a consignment for different numbers of defective power units.</t>
    </r>
  </si>
  <si>
    <t>First sample</t>
  </si>
  <si>
    <t>Second sample</t>
  </si>
  <si>
    <t>N</t>
  </si>
  <si>
    <t>M</t>
  </si>
  <si>
    <t>Hyperg Distr.</t>
  </si>
  <si>
    <t>D</t>
  </si>
  <si>
    <t>1. First, go to "Run" &gt;&gt; "Run Preferences" &gt;&gt; "Sampling" and select the following options:</t>
  </si>
  <si>
    <t>a. Select "Use same sequence of random numbers</t>
  </si>
  <si>
    <t>b. Initial Seed Value = 999</t>
  </si>
  <si>
    <t>c. Select "Monte Carlo Simulation</t>
  </si>
  <si>
    <t>2. Secondly, while standing on the cell which you like to test different values of, click on the "Define Decision" button. In the window that comes you can specify which values Crystal Ball will test for you. In the Power Units example, the cell needs to  be integers from 2 to 9, which was specified as follows:</t>
  </si>
  <si>
    <t>3. Thirdly, after you have defined all decisions in your model (step 2), select "CBTools" &gt;&gt; "Decision Table" and select which forecast to target. In the Power Units example, the "Failed or not" forecast as shown below.</t>
  </si>
  <si>
    <t>4. Fourthly, select one or two decisions of which you like to test different values. In our Power Unit example, the "number of defective units in the consignment" would be the variable you like to test the values of 2, 3, 4. ..., 9. The figure below shows this step.</t>
  </si>
  <si>
    <t>5. Finally, in the last step, one can specify how the Decision Table tool will simulate the different decision options. For the Power Unit example, the following input was used:</t>
  </si>
  <si>
    <t>After selecting the Start button, Crystal Ball simulates the whole model for 10,000 trials and it does this 8 times, for all 8 values (2, 3, 4, ..,9) in cell "Defective" subsequently. After simulation, one can now easily compare the simulation results for the 8 different values.</t>
  </si>
  <si>
    <t>Power Units - Manual: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</si>
  <si>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</si>
  <si>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</si>
  <si>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</si>
  <si>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</si>
  <si>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</si>
  <si>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</si>
  <si>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</si>
  <si>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</si>
  <si>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</si>
  <si>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</si>
  <si>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</si>
  <si>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</si>
  <si>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49f17725-cc61-4bd2-948d-b1861872ce74</t>
  </si>
  <si>
    <t>CB_Block_0</t>
  </si>
  <si>
    <t>㜸〱敤㕣㕢㙣ㅣ搵ㄹ摥㔹敦慥㜷㙣㙦扣挴攱ㄲ慥收㝥㜱戴挴㈱攱㔲㤴〶㕦㐸㘲挸挵挴㑥㈸愲㜴ㄹ敦㥥戱㠷散捣㥡㤹㔹㈷愶ㄴ搲㌶㉤愰戶愲搰㤷㠲㘸㐱愸㐲敤㑢㈵晡㠰愰愵て㤵㉡戵慡愰敤〳慡搴㠷㈲㡡㔰晢搰慡㡡搴ㄷㅥ㤰攸昷㥤㌳戳㍢扢敢ㅤ㥢〵㕡㔳昹㈴晢攷捣戹捤㌹攷扦㥥晦㍦㤳㠴㤶㐸㈴㍥㐴攲扦㑣㈹㘶㉥㥣㔹昶㝣㘱ㄷ㈶慡㤵㡡㈸昹㔶搵昱ち㘳慥㙢㉣ㅦ戰㍣扦〷つ㌲㐵ぢ昵㕥扡攸㔹て㠹㙣㜱㐹戸ㅥㅡ愵ㄳ㠹㙣㔶㑦愲㥥㠳昰㤷てㅦ㜴昶ㅡ㐸〱捣㑥㡣ㅦ㥥㝢〰愳捥昸㔵㔷㙣ㅢ㍥愶晡敥ㅥㅤ㉤㡣ㄶ㜶摥㌴㝡㘳㘱晢戶攱㠹㕡挵慦戹㘲户㈳㙡扥㙢㔴戶つ㑦搷收㉡㔶改㑥戱㍣㕢㍤㉥㥣摤㘲㙥晢つ㜳挶捥㥢㐷㜷敥摡㘵摥㜲换捤〳㜸㜵攲搰挴昸戴㉢㑣敦ㄳㅡ㌳捤㈹敦㥣ㄴ㈵㡢㙢ㄳ挲戵㥣昹挲挴㌸晥㐶收㡦愷㥢ち㌳ぢ㐲昸㝣戵㜰㠵㔳ㄲ㥥㡥㡥晤昶㤸攷搵散㐵㙥㥥㙥敦挵㔲㑢㠶攷愷敤〹㔱愹攸㜶㌸㙡搶㍥㡣扤慢ㄸ换〳昶㡣㜰㍣换户㤶㉣㝦㌹㘳捦㘲愰㜲捥㍥敡㠹㈳㠶㌳㉦づㄹ戶㐸摢晢㙡㔶㌹愵㔲愲攷敡㜰㠸攸挴攴昲ぢ㘳㥥㍤戱㘰戸㜲㐶ㅥ㌷㈶愶敤㕥户搴摣昶昲捥攳㜲敡昲つㅣ昳捡捥敤㔰㜳捣㜰敢㉤㐷㍡户っㄶ摦㍣㠳敢㍢户㡦散㔱㜳㥦㙢㍢昷㤱㕢搹摣㕡敢て攸㕢敥㈸ㄶ愳㘷〸㝡〹戲〴㐴愰摥㐷搰㑦㌰〰愰愵晥つ㉥㠹㜶㘴㔵戲㘸㈴㡢㜳挹㘲㈹㔹㉣㈷㡢㈲㔹㌴㤳挵昹㘴㜱㈱㔹戴㤲挵〷㤲挵攳㘸ㄳ愶㙣㙦㙦㌲㐸㔳㕦慤㙤㥡㝣敦昴㙤捦扦晤㠷㤱㕢扦昶昶敥㠱㑤㘸㜴㔷㌰愹㐹搷㌸〱㔲㙢㔰昱㡥挲㜶晥㔹㥤㉢挰ㄴ收㉥昳㈶㜳㜴戴扣㙢扢㜱㠳㤱收戲㘲㤰摦㐴㈸㜹戴ㅤ㌰敦戶㥣㜲昵㠴挴摤㠵攳㠶㈷ㅡㅢ㌷ㄲ搴㡤㔷㙢㑥搹扢㘰攵捡ㄹ摦昰挵昹慤㜵㡤㐱摡扡捤㠰慤㠴㈷摦㜷㜱㙢户㘳㐶愵㈶挶㑥㕡慡晡愲㤶㙡㝢摡慤捥㜵慥摤敢㡡〷敢戵㙤㌳ㅡ㠳㔰㕢㤲㘳户慤㔲㔵愹㜹つ㑦㉣㔴㍤攱挸改㡤搸搳㔶改戸㜰㘷〴㐵愲㈸换愵㥥捤慡㠰敢㐷づ㍢㔸㈸戸戵㝣㔹戴搴扣晤愴て㘶ㄶ㘵捣㜷㔱戸晥昲慣㌱㔷ㄱ攷㌴㌵㔱敦㐴挵搶愶攲扤搵㔲捤㥢愸㍡扥㕢慤㌴搷㡣㤵㤷っ㐸㥡昲挱㙡㔹愴㔲〹㈹ㄴ㈰㜰㝢㝡㌴㉤㜱㕤㘷㕥㤰㠸㠸愰㤸㡣㝣㕥㌳搹ㄵ㡥㘰㜵㔸㐵㐵㤰㈶㤳㔷慣㌲ㄸ攷㉢㘵㑣っ〷㐶搶㐴晤挱㤷㕥戳捡戰㜵捣㝤扡㡤㤳挹愱㘰昵户㉦〹挷摦㙦㌸攵㡡㜰㘳戵㥦挶ㄹ改㠳〰改㌳㄰〸ㅤ㜷㡦慡㑥㍢愹㉤愷㑦㔸㘵㝦㈱戳㈰慣昹〵ㅦ㘵搰㤰搹㉣户戶㉤改㘷愱㐸摦㑣㌰〴搰搷㤷挸㙣㘱愳㑣ㅦ㔲㈲㑤改ㄴ挳换㑤㠲㥣晤㥡㜸㜹挰摣㙢㔵㝣愱㠴昲愰〹㡣㈸慤㈶搱㤷㈳㠹扡㐶㐹㈹㡣㉤收〴愸搴戰ㅣ㝦戹挱户㙤㕣愲㠸㘸㐳ㄶ慣㍢㔹㐰㔱搰㉣て㘲㜸つ㐴搳㈲つ攲ㅢ㐷㠸㠸㙣㄰愳搹㌱㜲㌳㤱戱㝤㡣㡣㐰晢㈸ㄱ戲昵昶捥㌲㠲挴摥㑥愴散搴㤱ㅦ㌷愴搹㑡戶扣㤲㘶㘷㘳攳昴㜳〸捥㈵㌸㡦㘰㉢㠰昶㌷㐸㌸㑡㌹攴㥢㤳㝥〱㥥昵ぢ〹㉥〲㠰㝣搲㈹㜳〲㔱㐵ㅢ㙡㉤㜶㈴摢攵㘰㈷㑢愳㔸㠹㈲㕡挶㜵㍢㌳㘷㑢㐴〷㔶攷晡搰戵㈹愹㘳慦敡㑣㥢搱攵㤰㈲㘳㥡㐶搷扡㑡搳攸㐶戰㘹㤷㝡敢ㄲ㜴搵㠷〹㉥〵㔰㡡㠵挶敥摡慣㜹㥡㤳㥦〹㤳㐸ㄹ㐲㕤㉡昷㠰㠸㘹晥挷〸戸戶愳换㠶晤㑣㔳㜰挴晣捣摢捦摢㍡昳㜶㠰昴ㄶ㥤戹愱㜳攸㉢晡㠸ㄶ昴㘵㘰㉦敤㉦ㅤ昵换ㄵ愸搶慦㈴戸ち愰㐵扦昰攴晤㔱扤〴搲㈴戶㈳㤸摢㑣㡦㡢戴㜰㘷㤷ㄷ㠵搴㍥〳收慣攱捥ぢㅦ摥㡢愹㐹搸挱㔵搷ㄵㄵㅣ㘸换戲㠰㘷㤷㜳㥢ぢ扤扤㙥搵㘶昹㠶㝤散㝤㈶ㄴ㐳㉡㤵散㐹戴搸挷㌱㜶㘶挴摦ㄴ愱ㅣ敡摦ㅢ㍡ぢ㠹㐸愷㘶昲㘲扦昸戳攵㠶㈴改㐲㤲㕣㠳㙤搵慦〵㠰㤴搰晥搴㔱愲㡣戰搹㌶搹慣搹㕡愵㜷㉦收㘴搲攲㍦㙣㤳㈳晤捡㔹㍢づ摦㠱㤷戳㘷㉣扢㉥㉣晡敤㘹攱㤶攰㔷戰㉡愲㑦戹㘴㈹㙡㌶㘴挵㘷㐴㔶昴昴戴㥤愵㘳㝣㙢㤲㑥㕡愴㐴㉣户挷㔶挶㥣挳ㅢ㐴㐵ㄷ㈴㠵㑡㡣㕢愸㉥㠱㐸㜹㙣扢㈱㘲扡㄰㌱〵㙣㥣㝥㍤挱㜶㠲㔱㠰昴敦㈱㘹搶扡昱っ㠵昵㉥搱㥤㕤㉣㈶戲㐴㠳㜴て扥搹㔱㔸敤攴㙢㜶ㄱ摣〸搰㘲晥搰昹ㄸ㐳㠸ㄲ攵ㄱ㐲愴戵愴㥢挷㉣㜱㠲㌴戰挹㐴㔰㘹愲收昹㔵㥢㔱愵㥣㌹㔹㍤㔴昵㈷㉤㙦ㄱ㔱愸㈱㌳挸摣扤㈰ㅣ㔰㤷ぢ摢愷愵慣扡戸㈸捡扡㌹㔳慤㐱戴㑤㑤慥㠷㐳㌹搶〷㕢㔲㥥换㤳ㅡ㔲㜷㘷㘳っ愱挹ㄳ㌱㝣慤昴挴慥挹昳捤㐳摦㘰㘳㐷㘷㉤扦㈲晡㑤挵㜴捣㘷㑤散㈲愲〶攵㕥㜳㜶挱ㄵ㘲㌲㘷敥㜳慤㜲挵㜲〴㤱〱ㅢ㤳㠱扡〳㘲ㅥㄱ㠲改㉡攳㝦㔵㈷㘷捥扡㠶攳㉤ㅡっ㈶㉥㙦㙥㝡㤲㈱㤱戴㌹㙥㌹ㅥ㕥㈳戱挸晣愰㌹戳㔰㍤㠱㘸㙤捤㜶昶ㄹ㡢摥扡挰ち㠹㕥㈵㠹ㅡ㉤愹㈵㤳㕡㌶㤹敤ㄶ㍦㍣㤰㈷ㄲ㍢昰㑢ㄱ㐸㕣㈵搲昴㤷挷㘸㙦摡昵㐱㝣㠶㜶㍡攷㌴㠰挸㔱扤戰㈷㔶ち㤳㔳昵㥢搹攷ㄶ㠰㍢昶ㅤ㥤㙡㐴攵㍥㔶扣㍡㑤て㝦㡣㡣㤷㘴㔱て㠲搰㍦户㐹㤱ち换㐸㌹攰㐰㘰㥣㑦慤攴搷㘷捡㌶愴扥㑤㡤散㕥㐴㤱〶捣〳挶㥣愸㈰ㄶ㙤ㅢ晥㈶昵㐰㌳搶㌶㉡㕥㔰㌷㔱戵㙤㠳愴㐵戲㥣㈹ㄹ愴攰戱㥡㕦㍤㘸㌹扡〹㈰改㉦㈸㌲㑥愲挸㌸㈹㡢〶捣㈳っぢ捡㍣挷慡捥ㅢ慥攵㉦搸㔶㈹换〷㠶敥搶〵㑤㠲挹㈹㜹挳ㄴ捡㡣攱ㄶ㙢晥㈸㑣㌶慦〰㜴ㄷ㈰㐷戹㜵㐴㍦㈸㌷愹㘵昰㐷敢搲戱〴〱㈳扤愴晡慤ㄸ㉤㉤㙦㐶㐰攴挸㜴㈶扣㝦㜱收㔱㤴㈸扦ㅣ戱ㅥ㐳㈲昰〸㐶㠴㍣摤摢ㄹ昳愸㘳昹挰ㅥ㌱戶搷昲㈷㍤愰ㅣ〰㔹㜹扣㍤㕦㘲㌵搲㘹愴慥ㄵ㉥㘹慦㙡㔲ㄳㄷ户搷㐷昵挶ㄵ㉢㔴㉢㡤ㄲ㔱㈴慢㌵㤲㥡㘵㠵㌹慥㈷㔵愳㐹挵ㅤ㙡ㅢ㉤捥㙤摡搸㜷㑡㤱㡦愱㤸㈴捤㈴昴摤㤲㔰㄰攴㈵㜵㐰㐷搱㕦ㅦ㑦ㅥ㤱㘸つ㙤㠰㍥敡㈹㔵㤶ぢ挲㠱㔳戸㜲㔲ㄶ㝤挱ㄳ昸㝢㔳㤰㍤㕣昳㥢㙡㡣㤳㐳㐱捤㔸愵㜲搸㠱㤵㔰㌲摣昲㍡㘱㘹慣㑤㘹ㄸ挹㥤摤㙡㝦戵扤ㄱ㐶っ搸㤰㈱㤱ㄸ㍦㌰搸㄰捣ㄵ㠹愶搲㍡换㜱慢敢挵㔹㍥ㅤㄴ㠶㈳㌱㌰攳㤷㈷挵㤲㌴挳ㅡ㤶晣㤰散㔰㍦㉤㑡㌹慡㥢㘳㜳ㅥ㔴扡㑦㌹ㅥ攴㈴㠳敢收ㄱ扡愵㜰㠱〱㘲㌷挸㑤㤷㝣㠴㜵敢〳昰㘴戰㝥戰㠳ㅤ㔱㘱ㄳ㕡㘷㤴愰㤹ㄸ挲㙤㕥〴㜹愷㑢㡣㐲㤰㥡㌲晤㙢㡦昶散㌳㑣㍦搹㤳〸㌳〱ㄳ㌱搴ㄵ㘳㍤〰戹搱愸㈴戹㘸㈸っ㤶㉢挹㈶㠵搶㐰㔸㐶ㄳ㈳㐷㤳捦昵㜱㠳㠷㜱慣㐱戲㑤〵㜷摣㝣ぢ摡戴戲扣挹㥣㜲㑡㤵㕡㔹㐸㔵ㅣ捡㙡愹㤱搷〵扥攴昵㍦挵㑤㌱晢ㄲ㙣捡ㄴ㡥㔲㕣㌲㤱搴扤摤慤㝦ㅥ摤愵㤰挳ㄸ㑡戶㌱昸ㄸ攳㤶㤳挱戰戶㍢ち戴て㌷㌷㉥㉦挸㡢㜳㄰㘹㙤㐵㤴㘵〷㜰ㄷ慦ㅥ㐱㤶摣ㄶ㘹㜶愰㝡愰㑡㥢㍤㔲戴摦㔲㐵敢〲㐷㔸愷ㄲ㜸㤹っ㡣㤱㉥戹㠳㠳㈴捥〴㤱摤㌳㡦捡挷挴㤹㍤㠱昱愱㌱扥换㔳㔰〲扢ち㐶愲挱㥤㙣㔸摤ㅡ㈳扦戴扣昵摢〰㌴㠶㠰㘹搰愲愵㌲㜰挶㤱㕦摤挰㘱㌰㌲㈶㍡ㅡつ愴㌲㐶㌹〴㠷㍤㤰〶㙥攲㐱㝡戶ち㈵攴㙦㤱㤷挲挲㝢㠹㈳㌶㡥㐰㔵昷㥣㤶挲㘹挳挷搵ㄷ㘷㙢㑢昱㔸戹㑣㜳ㄷ晥戹㜵㠱㔵㕣摢㔰收攸㤶㤶ぢ㔹㜲㑤戴敦㉥㙦愹〸㉥ち敥㤸㉣散㌷晣搲挲㡣扦慣㉥㙤㜵㑢ㄲ改㕦挲ㅦ戱攲摢㘹㌳愷ㅣ㕥㐲㕤攲摥昷ㅤ㜷慡㈷ㅣ㌹慦戴挷ㅢ㝦戴㘲昵摥㕥㑥戲㉦昱㈱晥挸㤴㑣愴㕦挷㠸㙢㤹㌶〷㘸㌸㐸㌸㡥㑣㑡ㅡっ㈳ㅦ㐳㈷戰摤敢㌷〶㐸㈷㕢㕡攸㐴ち㠲つ㐲㜱收㍦㌱㐲搱㝥〱戴㤲㔸搴㤱ㅣ㝢晥ㄲ㔸㕦晢㌹㑡㠸㜰㍣〷㘲㈴㝤㈹㜲㌱愸㤳㠲㍣戸摥挱换㈰晦㍦㔸ち戹㜹㐵㜶晡㉦㌰戳昶㕡㉢㡡㉥㈶㡡㕥㙤㐷ㄱ〳戱ㅦ㈹攴捤搹㙦ㅣ㌵㍦昵㙢扤晦挳愳收ㅤ挰㌰㤳戴挶㄰㔴㘳㌰扥㙥っ㈴摢㡣㠱㉢㔱㉤㡤㠱㍢搹㠷昱㝡㘵っ〴摥㡥㠳㈸㔸摤ㄸ㘰ㄴ㉦挶攴㡢〴㔵㈳づっ㥥戵捥戱改〹摢㡦敢戵挲㐳攴ㅥ敡挹㥢㠰敦改摣昶攲㘹挳㌵散慤戲㝣㥦㉢愰戶摣㔹摣搷㤶㕤搸攳晣ㄵ㙢㘴愷ㄵ扣ㄲ愱㍦㝤挳㜳戲戶㕢敡挰㤴㑡捡㔱慦㘵戵捣挷昰㠹㘸㍣㈱㈴扥扣攵愷晢晥晡搰改㍤扣㤷ㄶ搰㙡㥡㠱攰㙥㠲昳戴ㅣ㄰扥㡤㕣〹㌹㥢㥦摦ㅣ挴㠷㐸搶㘲㐵㡣ㅢ慥戴㜷㍣摤づ戳㡡昰㈲㠴愹㠸㙦㍤ㄸ㤳戸攱愰㡣挹㐲㡢㘳㔳㝥扥㈴㥤㠱㠵挸挴愵昷㉥っ㄰㙡ㅤ㔵㔶㤷㜶㘵晡㘷㔰㍡ㅦ㜱㈲捤昶㈰捦㤷㑣㥡昶㜲慢㔶摢㐵慤㈶捤㐴㙤〴㉤㐲㈹㠵㐸〳㈹㈴㝡㘴㘱攸㕦㑡愹㘹㘴搲〵㠰㤸ㄸ㕡㙢㌰㤷㈷晦つ㈱㈰敡搷晢扡晣㔴〵扢〸㉣㠶㕥昷㙥捦慥戴㍡㐳搵挴愰慣㍣㝤摣㠵㡣㍣愶戰㠰㔱㕡㔹㝡〴㤹㌰愵㐷㤱㕢戳攳㠹㉦挹搹㉡挴愶ㄸ㍢㙤搳慢搶㘷摦敥搴㜰挷〳㝡㈶㈳ㄵ㠶戳㤹挵㌸㝡捡㘸㥣㙡摡愷㡡〸〷㔵戶摥愹㍦愸㠲捥㜲戶攲晣㠹㌰ㅦ扦〷㘲晤㐸㘳攸戳㕢㙢愸攳㥣㕥㉣㤰㍦搸㕦ㄷ挷㌰㌶摥㑡㡥㠱㠴㕤㔳慢慣扡〴㍥㠳㉥搲㥥搷昴㐶㤶敦搲㌴㐶愳㐳捥敡㘹搷晦㡣㔳㑢捥㥡㘵㙢〶慣㥢昴晦㌱ㄴ慣慡晦㌵㐶搹㈴捡敥づ㌲㝣㐸㌳㔲戲㙡㜰㠶㍢〲ㅦ㌶挲㌴昲〸慣换㉣㠳摢㉡㌷㠳㑦㔴㔵戵㤴攰昰㜰愵㕡㉦㐱搴晢搲戶敤敦㈸〰ㄹ〵㑡晦ㄸ㈲愸㘳㝦㑥扡晤ㅣ㥢戹〷挵㕢づ㕡㈵户敡㔵㑤㝦㜸〶攱摤㘱㝥㘱㘶挲收ㄹ搳㕥㙡ㄵ㙡㤷㘳㈷〶敥㐵㥦㐳㠷㈱戰て〹晦㤳㡡㍡㌲㠶戰戶㤸〵扦㌶捡㐷〲㐹搴づ摥㔹收㕤㌵愳㠲て㔴て挳慢改戳㘸㕤㈸㍢攵㕢㙥扤㡢挱慤挳㙤慣㍢攱昹ㄱ㤵〲挲㘰㜲〹昷摥挷㝤㙤摤㠳收戶挱摡㍣戶散捥扢搶㤷晥ㄱ㜰扡戶户㌴㤳っ摦挹敦㡥晢昴晢〸ㄱ攷愱㜷㜴敤慥㔸㡥㌶〴㍡て㍥摢愶换㙢愴〲㐷搹ㅡ攲摣㕦㐲㔷敤㌶〲晣昴㘲㤰攱㠳㐶㝦摥慤捣扣㠰㘵㤱〱㤰㑦㘴っ㠰捥㔴晤挳㤵愸㕡攳搱㠲㔴搸愷晤〰昵摣㈵戵摡㌲换㜰搴㤰㐷〸攴㜵〱㄰㈶㡤㐷〸昹晥㘷搱愱晥晥㜹㤴㜶㝥晦昷㔷㝣㍦㤵扦㕣㥦ㄵづ㡥㝦昳愱昲搰ㅦ挰㤳㝥㥣愰㐲㘰戳㌲搴㈱㠳ㄴ㡢㤴㌵ㄹㄵ㐴㜸㙤て昲㐸㝦っ晥㝤㘷捦㥢㙦㌰晤㜳㡦㈶〵㈱慡㜴㐷戶㔰㐰愳㈰㤴慢㜸㉡扡㡡㐵㤴㜶㕥挵㤳㉢慤㈲㑦ㄹ㤹挷㑦㜷〱㜲㠳ㅡ㘹㐵慥捡ぢ㌲ㄲ㙢ㄲ愱㙣攵〳㠴㈹㑦挴捡扥㌵㘴搰㤷㍢㉦晢㉥〵ㄹ㍥攴戹晤㙣㤵换攷戹㔳㉡㥢收昶挴㝣搸㈳慤㈶㕥㠴愴㉦㈷愳㥣戱ㄹ愵㉢戳㜶攰㠵㕤ㄷㄲ㈳昰㥦㜷ㄴ昴㤹㉥㈳晣摡ㄳ㈱扡昶敦て扦㥡㑡〶㌱㈷㤰㡢戲㔳㐹㕥摣㐸敤昱戰昱换慦㌴㕣愶愸㐰〲㑤愹挶㈴㐳搹昸戱戰昱づ㝣㤱㈵摢㈴㜸㠳㠰改㥤戰㌱挹㔵㌶晥㘶搸昸ㅦ㍢戶搶ㅢ㠷搴愹㐶捥㤳㌴〳戴㤲㡡㘲㡣㘱㜹㍣㠸㝣愸捤㔳㜷摡愴㠲敤㌷㔵㌱㐵慢㡣㈲㔷愴㡡ㅤ挰扤㄰ㄷ㥦㑡ㅦ挰㌵㈷摣〶㠱ㄴ㔶晦㘳挲ㄴ慥㍦㑤ㅡ扥㠱㉦愱㤷㄰㜷㜶㜵昹挴捥ㄹ昳戰㡢㠲㕥㜳捡挳愱慢扣慥愸〵昶㐲㑡㙤昵㉡晥昹ㄸ摢戲戱ㅦ㘱扣㉣挹敢㈴摤㘹ㄷㄹ㘳㐹㘹愷㐳㈴㈷㑥㌵挸㐷晦ち㤰〳㌹ち挸㡣晥〸愰㡡挹㙣㘱㐱㥥〲㠲㌲㑣㍦〵㤰敢挹㔳㌴㈸㉡搰㈸て㐸〹㤹慦〲っ㠶晦㘳挵昰㤲㜴愹㈴戵㐷挲搷㐵㘹㑡晦㍡㍢㥣〶攸㠱㉦㔷ぢ㈸戲㑦晦〶㑡愲慦愵㙣㤱慦㝤っ㤹㕣㑦㥡戳㕣昳㜶㜱㌱㕤敡戴挷搱㔵攳ㅥ㜰っ晤㠹㈰挳㠷昴㈹㠰㕢㍢㕢搱㍣㈴㠷ㅦ昶㈳摣搹昴〵晦敤昸㈲㝦㤹㙢敤挱㝦㐸㤲㤶㈶㝦㉡昹戹敥挶㈲昵搳㕡㤷扦㈵散昱挷ㄸ㠷敢㙡㔸㥦ㅣ㤱慡㐹晦ㄶ㠰㐶㐴㜱搷昵㙦昳㠹昸㤱㕢昲㥤㈰挳〷㡤挸㌹挵㡣㡢㜹㜰㉥戲晢㤳㉣㤱ㅢ㠹㡣晥㕤㠰㌰攵戹愱ㄲ慤㑦㈱㤳敢ㄹ攴㥢愸㥢㤲㈷戵搲晤攵晢敦㝦㝦㌰㌵㝣㝥敡ぢ户つ㍣昳捥敦摥㝤晡慤㉦敥晥晢〷捦㍤昷搶㝢㑦扦昱挱敢㜳扢㝦昳攲㡢扦扥攳昹㌷摥摤㙣扥㤰㝣攵晤〳㉦㍣㍣㝡晣攱〷捤愳搷敤㝢昸㥥〷敥ㅡ㥤㍥㙢愴愷愷户昷敡愱摦㥥㜷㑤晥搴㠳慦㙡扦晡昳戹㡥㈶㈷㡦ㄷ攸㑦〳㠴㈹捦㐵挸㘹㝣てㄹ㑣㠳㌳晥㌴愷㤱攷㈶〴㕣挳㤵㥦挲㑦慢〴㝢㌶㡥㠷慣㤶挸㜳㠶㐱ㅢ㑥敢ㄴ㝥摡昱收㌶晤晦〱ㅤ㤲㤴〶</t>
  </si>
  <si>
    <t>Decisioneering:7.0.0.0</t>
  </si>
  <si>
    <t>CB_Block_7.0.0.0:1</t>
  </si>
  <si>
    <t>㜸〱敤㕢㝢㜰㕣搵㜹摦戳摡㝢戵㘷昵㕡㘳㥢愷ㄳ〴戶挱㈰㐷搱㕢㌲挴戱昵戰㘴攱㠷㡣㘵㐳㕦ㄹ㜱㜷昷㕥㘹昱敥㕥㜱敦㤵㉤㌵戴㤰㜴㠰戴㤳愴ㅤ㥡愴㐳ㄲㅡ㈰㈱㈹㤴㠶㘴㥡㐷愱㠱挶㙤愷戴ㄹ㤳改㜴㈸〹㉤㝦〰搳㐹㕦㈹㘳㤲㑥换㜴㘸改敦㜷敥扤晢㤶㉣ぢ㈵㜵㘷㜲㙤㝤㝢ㅥ摦㜹摣敦㝣攷㝢㥤㜳㈳㈲ㄲ㠹扣㡤㠷扦㝣㘲㑣㙣㤹㕥㜲㍤㌳摦㌹㙡攷㜲㘶摡换摡〵户㜳搸㜱㡣愵㠳㔹搷㙢〰㠲㍥㤳㐵扤慢捤戸搹㕦㌶攳㌳㈷㑤挷〵㤲ㄶ㠹挴攳㌲捡㕥㠲扦㘴㤸㤱㙣㈵㔹㉣㠱ㄵ㤱㍡㐰㜳㈳挰戱搱㤱愹搴敤ㄸ㘴摡戳ㅤ㜳㘷晢㉤㝥㔷扢扢扢㍢扢㍢晢〶扢〷㍡扢㜶戶㡦㉥攴扣〵挷摣㕤㌰ㄷ㍣挷挸敤㙣㍦戲㤰捡㘵搳〷捣愵㘳昶〹戳戰摢㑣㜵昵愶㡣扥愱敥扥晥㝥㙢搷慥愱收㌸㝡㍥㍣㍡㜲挴㌱㉤㜷扤晡㤴散㜳㙡㜴愴昳戰改慤㔷㥦〹昴㠹㉥挷散扣㤱㉤慣㔳愷ㅡ㐹摤㍤㘶愶戳㕣ㄳ搳㜴戲㠵搹㑥㑣扢㠲搰挸つ㜶〲攷ㄶ挳ㄹ㌵㜳戹愳愶㐵㤲戵收㡦扢收攸㠲敢搹昹挳㐶摥㙣捥㤳㠰愶㘳ㄶ搲愶摢㥡摦户㤸㌶㜳〱戶ㅢ捦愳㈹㤱㘲㑣戴攵晤㐵㥣捣㤸〵㉦敢㉤戵戰愳愳㐶㘱搶㈴㡡㤶㥦㔸挸㘶㈲戱㤸㠸挵㈲つ㘲㝢扤戹愹愵ち㘶愴搲㥣捦慡摥愲㘲㕡㘴愹慤㔵晤㜳捤愶收扤〳愶㔳㌰㜳挱㄰㕣捣㡥㉡㍣㐵㈳㝦㈹㡡挴ち㕦㠸ぢ㈵㥡㠲㙤挱户攱㐰㐲㌶〱捡㘶〰扤㠵愹㌱㔰ぢ摢攵愴㈹㕢㤹㙤〳㄰戱戳搸㕤攵㉤搹㈶㍡㘳㐴㘷㔲搱㤹㜴㜴㈶ㄳ㥤㌱愳㌳㔶㜴㘶㌶㍡㌳ㄷ㥤挹㐶㘷㙥㡦捥㥣〰㑥昸挴ㅢㅢ愳挱㘳㝦㙡㜰昲晡挱㍢㈷㥦昸慦㐳昷㙣㙤㝤昱〱㡤ㅢ慡扦摥㙢㤴敤㈹戵搴挳慥扢㤰㥦攷㑥㉥㕢㙥㤹ㅦ㜳扤㈳㠶㤳㜷搷㜷愵戱捣㙡愵慦慤㌷㌳㝦愱㠷摤晣攸㥣攱㜸敦㜰愹摢慢㐶攰㔲㑦㘷昳挱㔲㘳㤰㜵㔹㘷㝤〳挸㝣敤搸晥愵㜹搳㤹㌵敤㥤搳ぢ㘹㙣〸㜷㜷捦捥㘳㑥搶挸戹扢㝢㜷ㅥ戱攷㈱愳ち扢扢扢攴㐵㐰㤶ㅢ〱昴㑤〰㥢㡡㍣㌱㥥㜵㕣㙦摡挸捦攷㑣戹㤹㌸ㄷ〳〸昱捦㘰て戲挸昷摥摡㌵㌰㜱攸㑦昷㍤昸攸挰攰ㅢ愷㝦㌴㉢㈸㈷戹扥晡愵〰搷慣㙡昴㐱㜹ㄹ㜰攵攵㙣㜵〵㐰㡢㍦攵昶㌱㠸㙤愷㔳㙥㘱攵扢〰㠴㜸㉤ㄸ昵㠳晦晥戵搱㠱㕦挸㡥㍣昳㥦㑦㌷㙥晤挱㡥ㄶ㡤㠲戹户㡡慡㜵㠵挷㌸挴㜵摡㜰扤㠰㥦戸ㅦ搶㤷㡢捥捤㐴攳㑥晡㈷捦㐴ㄸ㘴㕤㤸㐸㕥㐹敡户〳攸㔷〱㕣㌲㙥㘴㜳㘶愶摤㜶摡ぢ戶搷搹づ搱㥡㙢摦搷搳㉦慦㈶摡㔶〰㈱㕥づㄶ㘹换㠷㕥㜹㜶攸昴戳攳捦摥昵攳愷散敦㍥昳㤶㐶ㄱ戲㍡㈹捡攵㙣ㅦ㥤戳㕤戳愰戶㕡㐷晥㐸㌶㝤挲㜴愶㑤㉡㜶㌳㌳敤ㄹ㥥戹㤹㔵㠱㤸敦㤸㉡㠰愶㄰摣㤹慢换㑢慤㝤㡢㥥㔹挸㤸㤹㈳㡥㡤㕤攰㉤ㅤ㌳㔲㌹昳攲ち㤴㘱㈵晡㔰㜱㔹㐵昱戸㥤㕥㜰㐷敤㠲攷搸戹捡㥡攱捣㐹〳慡㈵㜳挸捥㤸㤱㠶〶㈱㈲搱㡤㠱㠸摤㜷ㄲ㡡㘴扦㔱挸攴㑣㘷㐵㙢㐴㔰㑦攸〹㍣ㄱ㡤㠲昸晣㔵〶㑤ㄴ愹㌴ㄴ散〹㔷换㠳戱摤㠶㠶㝡㠳敥㌷摣㌹㡦敦扤㘲㈵㜷㠲摣㑥㜰つ㠰㐶㑤戰ㅡ㡤挴㥤㉢っ㤱ㄲ㘹㤱ㄱ㘶㘳ㅥㅡ敢搰慣愳㈹㐵慣攵挷㑣㌷㉤愹㘹㈷戱〸㡢㍡㔲戹〵攸㘷㤲搵㕣昴挶っ捦㘸捣㐳㤲㠳㘸慤㘸〸扣㡥愰㠳收㌰慢ㄴ㝡㤸㘱㜷挹㌰ㄳ昶摡㔲㉡㐰攷ㅢ挳㕣搹ㄸ挵扥晤愱愴ㅡ㠷ㅤ晢㈹昶摡愲捡挲㉥ㄳ㐱づ晤㈵㔵戲慣戳㈶㔵攰昷㠴㜷愷改〹摢戳〱摢㕥晤昸㔰攷戳㌲昹㌰㑦㄰㡡㝢㌴慥慦戸㌰摢慡挴㥡戲ぢ搲愹攳㕥㌶攷㜶㘲㌲ㄳ㡥扤㌰捦㝥㝥摡攳慤搷扣㌹昷攰搹敢晦扥昹戶晦扢㈵挸㥦摤攳攷㌷敤㑤攸搷㈲㔹戲㔸昴ㅤ㝥㑤〹捡敢㤰㑥㈴愴挲慢慥昵㉢㔷慡搳㘸晤㥣㡦㠹㐵㝤搷㥣㥦㑡愷㡥㌹愶㌲ㅢ攳㉡〳愵摢㤲扦搵㜶㑥愴㙣晢〴㜹慤㔵攵摣㌹搳昴㘸㠸㌵〵愶㈷搳㐲㠸㠶㠶ち㕢慢捣㘲愳〹愷㜷〱戴っ㐳搴㠶㍤扡㝡㌷换挱ㅡ攰〰扤〷改攴ㄱ晢㤴改捣㉣ㄴ戲㥥摢戹㤸㜳ㄷ挵昳㠱ㅣ摥㝥敡㡤㐹攳捣摦ㅣ昸挴挷扥㝡敦愵捥㜷㍤㜱㈶愸愸戶换㥡晢搱捦捤挱搸㘳㡥㜱ち㈶㜸挹扡敦改散攲扦㜳扢㌵昰㙡慣㝥㙢搰敡敥捥昴㜷ㄹ扤㠶㐶搳㘲戵㐶㔵ㄲ戸捤搶慤搹㐲挶㍥㐵㜹散㙥ㄹ㌱㘰摣ㄷ㡤慥㡥愰㙥挴㕥㈸㘴摣㉢敡㔷㉡昵㜰㜹㜵㕤愹㤳㥡㘶搳㜰㌷㑣㔷㡤昷敥敡㘶㑡㘶つ㉦㘶晤敡㜷㔵㔵挳搷戰㔳换搷㡥㍢收ㅤ挵摡㥡ㄹ昹慡㠷昵㌵㙦改㔷昹昳晡㝦愱〹攱㈳挵昸㐴㠴慦ㄳ慦慦ㄲ㕢捡ㅡ㔳ㄴ敥㔴ぢ㔱戶挴搴㠵㤷㔶戲㕤攷㔱攸㜹攸昳㥣㐹㥥㡣㔶换挰敡捥㔴扦散收扡攵㐷㈵㑥㘰㉤㌰ㅥ㐰散ㅤ换㘳慢㌹ㄶ㔷敥㈷㡢ㅣ㕤愳晤㈰〷昰づ摡㕦㘱㌷㉦㑢㍤㕡攲㘲㔱㉣㘹愷戲ㄹ㙦㑥㥦㌳戳戳㜳ㅥ捡㄰昱㠸挷㐹摡㥡㐷づ愱㐸敥㈲戸〱〰〶㡡摣㠱㕦摦㔶ㄱ㜴㄰㘸慦挸昷ㄱ散〶搰攸ㄴ㥣搳愱愱㔴㡤搱㙦㙢㠱㑤㘰ㄹ㜰㍡搴戶ㄲ挶昹㕢ち敢愷扥挱戱攵㑡㝢攵㤷挰摣愹愸昴㙡づ慢昴摤㄰㍣挸㑣㤸㠵㘳㄰晦㉥搱搷㑢㐷慥㔷㍦㥣㤳㝣㍦㐰昸㘸愷挱㍥慢㝦㈷㠶搹ㅡ㑦搲㡡㥢㤹㠹挴搹ㅢ㑢昴扤〰昵㕤㐶昲づ㐶〸ㄴ㍡〶ㅦ㐱㐱㐲戲㠱攲慢摡㍡㐱〷㤳晣㈲愹昵昴〹㠰〶扡挴㔴㜲攲㥢挰愷摢㔹愳搳扥ㄱ㔴搴昸愳㌴㔰㤵㙦㝢㠰敤扦〶㌴㙥ㄸ愴㉢ㅦ㜹〸㜹㜹㤸㘰ち愰㡡敤改㥡㉡戶扦㤹〸㐷〱〴扤㔲戲扥㥣〶〸ㅦ昱〴晡㈶㐵ㄵ㔵㡥愳戸捡㤷慤㈱挷慤挰㐹㐸㘲搶㤲㐳搵〹㝡扥㐵㜲㐸㤲挳㈷挵㈳ㄸ愶㉥㈹ㅥづ㉡㙡㥣攴㉢搱㜶〵㍤㕣攱㤷㌲〸㔰愱㠷㥢慤昱㙣捥㌳ㅤ㈵㙡摢㉣晣昸㤱㍡㤵㙦愱愳攵ㄸ㘹㍦㌰戲挹ㅡ㠵慦㠵搰愰户㔴搲戹㌵ㅡ捥㔷〰㍦搳攳ㄷ㤸㐷慢㤴㜸㤵㉥㕦㐱㑦㠲㘹慡㌴昹捡挸㘵㑣㐴愵㕡搷搲㔶㉣搵㠹㥥㉢㤹㡣昸搵㤲慡捣㄰〰㝥㌹ㄳㄲ扢㙢㜹晤㑥㘶慦㘵㔲㌶㕡㔶㤷昶愳昲㘷㤶㐸昵戹㡡㡡㘴挸摢㐰ㅢ㘹㄰愴〸搲〴ㄹ〰昱ㄹ〸㈳ち摣㑦㈳挳扦㙢㄰户戸㡦搲㔱㕡〴戳〴㜳〰㈵㠱㉢㙦㐷㔶㘷㈸戹㉤っ搶戵晢㉣㤶㄰愲ㅤ挵㑡㄰攷㤰㤰㜹收ち〰㠷昷㥢㌹挴㜷搶敢搰㐴扢ㅡ㝤慥㙣づ㠰㝦愸㔵㉥捥㑦㉦ㄵ搲㜳㡥㕤挰㠹ㄲ攳ㄹ挳㉡挶㉡っ㍤㝦搰ㅥ㕤昰昴晣晥㉣㝥㥡昳㐷捤㜹搳昰㐶攱戵挰〴㍡㠸〰愴戲㝦㈶㌳㡢晦㤷〶㤰ち搴㈲㘲挷昸㐵〰慢㜷慦ㅦ㘶〸挸摢㌹㘶攳〴换㔴㘷㙡㈴扢慥挳㡡㕣愷攸挵㝡昵㐳㥢㈴㈲㙤㠰捦扤昱昸㡤摢ㅦ㝣昲敤攰昷㉥㜰愱㝡攴㔵挴搸〱挰㉣㝥搴㈳ㅤ晣㈴㔶慡ㄳっ㙦ㄶ㌵戱㝥ち戹〶戰㠱慦㡤敦㐳㔷㜵戵昱扤㐱㐵㜵㌴㌴挶㔸摢㡡㠱㥦㐶㑥攸愰㙤㘴挶愱㔸㙤愷㌱㌸㘳㡣㡦摡昹㜹挴捣㥣㈴〳㝢愳〸㐲挲〵㍤㤹捤㤸㑥㥣〵搳㘰挴ㄸ㐳㠲扡攲㌰ㄷ㤳㙣㠸㘸㕡㔳扣摥㔸㤳㘱㕦摢〲昷慢晣攸㜴戲愶晦ㅦ摥㍣戴〷㤳挲㘶㘵㈸㔷㝥㤰攰㑥〰挱㤰㈱摦愷ち攱㔷㠸昰慢㐴戸慥っ㠱㍥㐴搰挳㕤㐴戸ㅢ㐰愳㉢㜳ㅥ㉥愳ㅡ摦扡㈵㙢㥥愲愹摤㙡㔵ㅣ〰戶㔸㘳昶㘱摢挳昱挱㝣捥㔸摡㘸〵㠹㕢攷捣〲㈲〳づ攲挷㔵㘵昶晣扣㤹㤱搶戴扤攰愴捤挹戱ぢ㈲戰っ㝡㐴㄰ㄶ挲戶㡣㈲㍥㈴搶ㄶ㘱挶摥ㄶ愰戵ち㌳搳慦㕢㤵ㅦ捤㄰㑣㕢㠹愲挷戲㕥捥㙣戲㤴㈵愷搲㜱ぢ㔴㐴㌴㍥搳㘸ㅤ㥢㐳搰㙢慣挵㥡㜰戲㤹㕣戶㘰㜲㌱㘰晤㌱㕡㜳搰㥣㐵攴晤㠸敤㘶㜹㝣搷㘲ㅤ㜳㡣㠲㑢扥㉤愴㤷㉥慡挸㈹㍥搵慣㤱㙣挱挵㌰敡ㄸ㤷改㌶㙢㝡捥㍥〵㠶㕣挸ㄷ㈶㡣㜹昷㠲㔸ㄵ㙡㉥晦㔱㑢㈳愲㈲ㅡㄵ昱㘸㝣慤敢愳㝦〸扤㕤ㄱㅥ搱攵㑤捦挹愶晤㜳慦㙣㙡㠱㠴㔳㠳昵〰挶〸搴㕡㐶㌴㝡攷㉢㔸㐲戴㥦捡㈲ㅤ㥣㜳挵ㄹ㔷摤㔳㠲攲㐵〹摡㐰昲挳㙣昳㙢〰㌷㑤ㅣ㥦㉣挵〰摦搱昵〶㡤昱㠴㙡晤㔲㘶挰㔵㠶㕣攸㕢戵晡慣挴㌰っ㌹ぢ㍢ㄴㅣ挱㕣㌵㝢㈶㉣㠵㐳㑥㙤㉤㈵挷㜱捣搰㙣ㅤ㌴㔲㘶づ㤶㐴摥昰㕡晤っ慤挲㍣づ㐰㠳㍡挸挰扣㐱搶㈳摢㑥愷㡤㥣ㄹ户㠶ㄷ㍣晢㔰戶㈰㉤〰挵㥦㐱㤱戱㠸㈲㘳㔱ㄵ㌵㕢㐷ㄹ㠴昴挵㉣晡戲㘷つ㈷敢捤攵戳改㌸㌳っㄴ㕥㄰㍣ぢ㌹挲㌰㔰昸㠴㌲愵摡扥昱㌵㍤㤶扢ㄳ搶ㄶ㐹挷攵〷㘷㐷㠵㡥㝦㘲㡤㌱㉡㐸㈰愵㙡攵㍤攸㑤㠳昱愷㐴㤲㥡换搹昰昶捥搹扢挰愲㑡㐸〹㠶㤵㐲㐵㐲ㄹㅦ攸㠹㝢㤱㤴昷〱〸㠶㥣敡㈰㝣㠴〸扦づ愰㌱戸㔱晤㙡㤵㌱㥡㈰㤲ㄳ㘳㔴㍥挶挳㥦㌸㘲攸敡㠰㑡㔳㙢搹㔴㜶摡愳晢〷㍤昱昰挶㠱㍥つ㈶㌱㌳〹㕦㑣搱攰愳摤ㄴ㡤挶㐰㈹扤摡户慥ㄹㄶ㥤攵愷㑤ㄵ㐷ㄲ戴㔳昴摦〰搸㐲㕥㐳晦㌳㜵㡦摣慢捤ㄴ㥣㙣㝣ㄴ㡤㈲〹㌱〲ㄸ㔲㐲㤹ち扥㔲晥ㄸ㡡攵挷〱挴〱〰慡搵㌲㈵㈰ㄸ攵愰㈲㠸攸扦〹㜰扥㠲㐷ㅣ㐶㈳ㄵㅡ晣㉤㈴挴ㄴ〰昷㜴㜱㡤敦㐷晡摣㙢捣ㄸ㑡㌸㜱摡昲挱ㅡ晦㌶㤲昲ㄳ〰攲㘸㝤㠴㑦ㄲ攱㔳㐴㘰挸㠵敢慣晦づ挰收㤰㝥㤵户〶敡㄰敥〱㘰㠳㜰っ慢㠴攳㤷ㄱ㡥摥㠹晣っ㠰㜶ㅢ挰ち㜲ち㌶㕦㤹换摢ち㘴摤㍡捥㘳㤷㈶㈵㌶挶戳ㅥ㔶戳搹〲㐰㔲昹戲㤷㉢搱㔲搶愸愳㘸扡㕣㔹㕢㔵㘱换扣扢戶扥摣戸搹㔶愷摡㌷㝢捡慣㥤㜳㈱㈹昳愷捥ㅣ㉦㈴㝢㐸昸扥㑡㘰ㄲ慤㜸ㄹ慢㐴㜷慡戲㜷㘰㍤㈹挱ㄵ㤱て愲㤷〶㠱㐰㘷㘰㐸ㄹ攷㘴㡦戲㈰㠷ㄲ㘲㌴愶晣戲㤶㈰㡡㌶㔹㜰㘱戱㈷㠲ㅣ㤴㑣㙢㤰㥣㕡昰㉡㙡㡣挵㡤㐱つ㡥晦愶ち㌰㘵搳㠶㤳戹㐰昴ち〹㐳ぢ㔵㈸ㄵ戱㔶ㄳㄵ扤攰㌹ㅢ㝡㘲搰〶扥挱㥡㐲改昹挴㠷攸㥡戵㤰搴挵戰㔱㥣戹㐳愶㔱㐸㌰㌱敤㘵挶捣㤳捡㔷㌸㘲挲搰挷㤵扦㥣戹㔱㌵㈸㘶㤵〲㤰搶㜰捡㠵摤改搱㤸〸㔲㙡㠳㑢敢愸㤹㌳㜸㔳づ扡㍦㐸ㅤ㐹㝢㠸㠶ㄶ㍢攰搱攳㠵戳㍡愰㐸㉣㔸㈱㝦㡤昴ㄵ攴㕡攵㑢㜰敦慣㝤㐵㉤昵扣扥㐷㝣晡〱㍥㡦敤㠹㠴㠹㘰ㄳ㌱㐲戴㠲〹ぢㄹ㕢ㅥ捣攳㉥摡ㄸ挶㤸㝤挹愶㠴㔶㜳㔸挶ㄳ扤ㄶ晡㈵㡥㠷㐳㙢㕥敥㙡攳戶挹挱㘷昶戲㌰改㜲㑢慤搶㘴㈱㥤㕢挸㤸捡ㅥっ㘵戵㌲ぢ㉦㠸昵㔲㌷㤸晤戵㕡㠱㉥〱㔱㈶㜱㡤㌹㍣挴㕣扢㜳㈸㝦ㄷ㘴㔵㐲づ㝤昸㝢㡥㌱扢昳㡥㥡昲㡡挲㐵愵㤸扦扡㐰ぢ㤱㔶㔳㐴㔹挶搰㔷㌱昰慡㜶㕢ㄹ摡㐱晢愰㑤挷戲慣㘸㝦搶㉦扡㈰搶〸敦改ぢ㍣摣敥㔹戳㑢捥㑥㡡搲敥㉣㈳㈰捣㈳慥愲㔶㐰㌰㉣敡㕢㘸て㈱愵攳散ㅦ㍣つ㥢㈷ㄲ愱〳ㄸ㉤㜹㠱㘲ㄶ㜹㘵㡣㍤㡣㠴㤸〳昰㡤㌱㝦㐹攵攷㔹扡㥣挱㡤㍡㝦㌸〶㕢搱㜷㐴㝥〱㈰㝣〴愳慢愱㠹挴挲挰㐴㝢ㄴ㐹昹㐵〰挱挸㙢ㅤ㠴㉦ㄱ攱昷〰㌴ㅢ愰㕡搶㉣ㅢ㑢㙣㘰㡢㍣慤改㜸㥥昱㉢散㔴ㅤ㤷挴㄰㉢㠵㝤愶㌷挵改〵换挷〰㥥㍦㜳㠶づ㐰㐴㌸〰攱昸㍡搲挱〴ㅦ㐷㔲晥㍥㐰㤲戱㈹㍥㐹挶愷昸㈴ㄹ㡣攲㤳㘴㐰㡡㑦㤲戴㘷㘳晤〹收㐶㐷㘶愰㈴㑡搷挸昵㍦㐰㘹㌳㑡ㄵ㤷ㅥ挵㔵ㄴ晤换㈸搹㠰㤲捡㕢攳晡㤳㈸㙥㤹昱㕢㉡㘴㔷晦ち㡡㕡㠱㔹收㡡敢㕦㐵㔹ㄳ慣㝣㕥搹愱㍢㥢扣ㅢ〵ㅣ㍦づㅦ㠹㠶戰晣㐳㠰㠴扡㥤ㅤ㡦㜳㔱挴㠷〹㔸昳昵㈰挱㡣㜶て㐰戵㡢㔳攳扤搱攵㠳㝤〱㍦㙥摡㕢挲摤㕤㤵㔴㤷摥晣㐲㤰搹慦㐶㠴挵㜶㈰㝤㘲搵〷ㅦ挵戶㍣昸㘸摡㔴㜵㐱㐳㌵㘳つ摤㐴敤㈶㐴㌹㤷㙤捦㐹㤷づ㡤搹㠶㡦晥㑤㠰㑤㠷戲㘹挷㜶㙤换㙢㥦㐶㝣愸㥤ㄷ㕥㉣㠸愰㘱㙤㍦㝡慣㍢㈶㕦㉣㔶攰晤晣㤳㍣㠷㑥㥣㈸搸愷ち㙡㌶㥡换㙢愱㡡㕥㡤㡤ㅣ㠶㠲㐹㍤㕢㐱挵攴扤㐸㤲搳昴愷〰戶㡦㡥㡣ㅥ㥤ㄹ捣㔸摤扤㐶慡慦㈷㌵㌰搸㘷つ昶ㄹ㘶愶慢㝦挸攸㌲扡慣㜴摦攰挰㉥晤改㈲敡㤰搹㥢ㅡㅣㅣ㌴晡〶っ戳㉦㌵㤰㌶〶〷晡㑣㈳㌵㘴っつ昵愶㌳㕤㈹晤㡦㡢愸㍤㠳挶㐰㉦㤰晡扢㑤戳捦㌲㝡㠷㌲〳㍤㐳改㙥愳㜷㄰愱㠸㠱晥㥥攴㝤㐰攵㑣攴户〸㥥㈱㜸ㄶ㈰昹ㄱ〰㔵晥㈷㉣晡㌶挱㘹㠰㈴ㅤ㕢㔵㑥㉣ㅦ㥦㉤戵㡦〲慣搶改㈴搹挲㙢㥡戱挶挶ㅡぢ扡挶㔹㈵㡢慡㍢っ扡㑥㕦㔵扢ㄱぢ㔲㝤㝢户㝥愳捡昵㘶㘳ㅥ改换扦㈰㜸づ㈰㤱愴㤳捡〹㐹敥㌱挹㙤愵㝦〷攰㈲散ㄸㅣ昵㠷㤷摣ㄴ户㜲㈷㈵㍦づ愰昰ㄹ㍢㤶捦ㄳ㔰㄰慡㑢敢㐲昹愲捣晤㌵〰挷㔶㝦昷㈳挱㡤㈲摥㡢㜹㤳㍤㤱㡥㐸昲ㅣ搹㑢扣〷㈵㘴戱㑡ㄶ愱て慡㔸攴〵㈴㝣ㄶ㐹㥢愹㑣晦㔰㝦昷㐰㑦扦搱㘷愵㔳㠶搹搵摢摦搵搷搳㍦搴㌵戸㙢戰搷搴晦戶㠸㍡搰㙤愵〶㝡搲〳㕤愹㑣㕦㥦搹扦㙢㔷慡㙢挰敡敦ㅡㅣ散㐹㤹㔶㕦㉡愳扦㔸㐴敤敥敥敡敤㑤昵散敡敢敢〲慡搵㌳㘴昴っ昴戱㐵摦㈰戸挷攸㑡搲ㄱ㔶㑢晥㍤㈴攴昷〹㕥〲㐸㝥㌲㉣晦㍢ㄶ晤㍤挱换㉣愷㕦慣昰ㄵ慡㙡㐴㝣昱〰〰搹㐴戴攳㘵戹㠴㙡㈹㕥㐵㠹㝣つ㈰㤱愴摢㕢戹ㄴ㤲㑢㈱ㄵ摤改づ慢捡换㔹昴㑦〴㡡敥㤷㈱愵搱㉦慡㘶㠸戲㜰㕥㤹晦ぢ㈹ㅥ㐹㤶㌹挷㡡戵㌶㔸㌷㉦ㄸ㌹㝣㜵㌳〵㑢捤㘳搱㠵愰攳㘳扥扤㝣捥㕤愵㕥攱ㄷ㍦㐰收慥愶㐱攵愶〸摥㑤敤愴戵搹搳〹㙤㌳搶㙤㜵愳搴㙥㍤㌲㐵㐲晥㤰㄰㜷捤㘹昱慤摥扣㘴㙦ㅢ㈱㕡㠳慦改ㄸ搱散挸昱㕢扡㝡㘷㐹㤵〱攴㝦㐳㔳昱㌰〱晥攴敢㐱㠲㤳ㄱ㥦〷㔰㍢㜳〳㕥㉢摣㤹晡㔹㤴㉥慢つ㐴ㅢ㔰㙢户敢ㄷ搰㠶㑦昲㔱晦㌷㤲晣㘲㤸昸㔲㤸愰㌵挲愷敤㌱〰敥㜶㥤戹昵㝣㤲㡦愳㌷戵昷㡡搲捣摦㍤㌴㐴㔴㜹㍢ㄲ昲㍦〸慥〴㄰㔴昳㜴㔶搵〵㈷挹㡢扣晥ㄹ愲㠶㤷慣㝢㠶ㄸぢ㉡慡㉦散㈶扦㡥戶㐹戶晦㙦㠰㤶㌶㡤㕡愱慥昹㕥晤㘱㔵昹搷㘷㈴挸收晣愴ぢㄳ〷㐷攸挷散攱攲ㄷ㜰ㅢ㐲搳愷㈳晣搰㘰㝢愹㈴昴㡣挳㘶㔳㑥戱ㅤ㙥搳㐳㌳愳愲㠳㥦㈵㙣㉥攵捡㈲慢㔷㤴㑡ㄱっ㠱㥢㘶㘶挲ㅥ㕤〴ㄴ㘲搱〶㔱㙤㍦㉡攱ㄲ㝣改挶㔰㉡㝢挳搷ㄹ㤳ㄹ㉥敢ㄵ㜵㑥㌰㐷戲㥥攲㑡捡ㅦ㈱㥦〲搴愹〶昴摤摢挶戶㜵㜷㙢㍣晦㕤昵ㄸ㤵㍢㡢㈳搲戶㑥㐸挶㝦〵㔵㌸㘹㉦㈴つ〶ㅤ搱愲㘰㤰㝥昱搶晦㐰昵㘰㈰㌲㐲㐲㙡挴愶ㄶ昷戱㘹㌳攸㡤㐵散ㅥ昱㘶㠰㑤愱㥢㤰㤲搸戴〵搸〱㡢挴户㠳っ㝢ㄳ愷㠳っ㈷搲㐶敤捡㤵慣㘲敦昰敡㝣㘴㉦敡昰挴昷慡㥦㐸㌲昸摤戴户敤㌹㤴愸㤶ㅦ㄰㔷摤㍦慣扤㜲㔷昵挱戹摦愲扡㠷㙤㝢〵ㄵ㜱㠹㤱㈷㤰昳ㄹ昹挷㜸㡢扡㡣晣愳愰愲晡㤶㕥㤲慡㕢㌱㜲ㅢ㕥戹愵㑤㔰㠱昹㈴愲㈶搶㌷昸㈴ㅡ摦搶搳㈳㕥慦㈰攸㐶㤲㠸㍡捦挷愶㌲搶㌷晢搸ㄳ挴晥㤷ち㠲㕥㐲㙣敡㐵ㅦ㥢晡㔸扦捣挷摥㐷散ㅦ〴搸晥搲㕥㐱㙣敡搹㈲昹愹㙦挳挵ㄴ㉦〷ㄹ㐵晥㔷㤱㔹ㅢ昹㕦ぢ㕢㥥ㅦ昹户散ㄵ搴挷昵挸晦㙡㐰攵㥡㑢㤲慦〴ㄵ搵㌷〳〵搵〳㕥㌶㈲慦攲㉢〷ㄹ愱㘴㌸㑢慦㘶ㄱㅥ晥㈴㈹换搵㔲㙤㐵ㄶ㑢㐵戹㔶㥡挵㈹攴㝣㈶㜸㘹戹㔹㝣㍦愸愸扥ㄱ愱㔱㠸㥤敢づ㐰搹㑤㝤づ慡㔹㌴ㄲ㥢㉣扦㤸㑡㔹挵㔴㜳捡ㅦ㘸挶㔱㥤㠳慦挶づ攲㘴ㅡ㠷㝤昸挲㌲㜰摣㜰㘲㑤㘷㌳扣㌷㈱㔵㡥㡤㜵㙢捡挱㐵㡡㐶㙢搲㠵㉦㤸㠹攳攳㈴て㜷ㅥぢㄷ㠲㘵〲て㉤㐶㔶㠳㑥㔱户〲敡㍡㐷晤愸慥㉢搲搴㌹㐴㘷㠹ㅥ㘱昴㈸捡ㄳ扥戵搹㈵晡㜵㘰㠰敡㈳愴っ扦搹っ捥慥愳攲㐵㉣戵慦戶敦㡥㈸〳㥣㔲㔳㜶愰㥤扥ㄳ愰〱挶扥㘲㉡㠰㠴㝣て㑡晣戳挲ㅤ㝣㑢㜵㈳㘹㈵愹㑥ㄹ搸㤸㥦㌱昸㠵㝦㍣㍦㤳㌳ぢ戳摥㕣昱慢㝥挸㝣㕣㑥㤲敦㐵愷愴ㅡ晦㠴㤲扥ㅣ愵慢扣㔴㐹㔹㤶㜶㤷㤷㔲㄰㤱㈱昵ㅥ㈴㔶㝥换攷敢扥㘵ㅦ摡改晤〰㤵㙦㌹㠰㤲戲户ㄴ㑡㠰戱㙣〸愰㌸㔳㈵愸㔸扡慢扣㔴〹㈴㤶摥㔰㔶㥡攴㥥㔵㐶晡㡤㐸戴㌴㈴戹㕢戹㐱㕢㤲㠲㕢㔴扤挴晢㤰㈸㕤愷㍢㐹昵散㐶挵㥦㠵ㄳ晦搷㥥换㑡换昳㝥攰敡㝢〰㜸扢㐹㐵㤰搴昲散㐵㐹搹挴㌵慥攲慡㔹つ戸㙢戵㈴㐷搰㔶㤰㌷搸㠷ㅣつㄲ捣戴㜱㜱㤹㠸㤳ㄵ摡戸愸愵ㅣㄷ戳㤸ㄳ㕣っ㑥㔸㡥戱㤸㙢㠰晦ㄱ戹㉦㐸㌰搳挶〵㘰挲敦㡤㠴㉦攵㐸昰㘲㑥㈳愱㙦㕣晥㙥㘹㔹搰愷〳〱摢㡡て㔰昷挱㘴㔹攲㌲㌷攰㡥㤶㝦摥ㅣ㡢摥戰戶扥㈸戱攲㥣㌰晥戴愷戱㤶敦愰ㅦ扥㕣㈹㐶挳ㅥ昷攰㑦㑥昰扤挹㄰㡡㜸晢㤹摢㑢挰扡挹㈰挱㡣㔰慢挴搲搰㈶㐷ㅡ㌱㌵搴㈹搶㍣㠰㐴㑢㠳㔰搴慦挱攲㉡㈸慣㐳ち慢㡤㠳摥ち慣攸愲㐸摦㤶戹敤戶㌷摢㘲敤㤷挷㝥㙥㙦昳〳慦㝣攷戵晢㕦昸愵摤晦昸搶㘷㍦晢挲㍦摣㝦收慤㙦愵㜶㍦昷挸㈳㝦㝥搳攷捥扣㜶㤱昵㔰昴ㅢ㙦ㅥ㝣攸捥敥ㄳ㜷摥㘱ㅤ扦㝥攲捥㥦扦晤收敥㈳ㅢ㍡ㅡㅡㅡㅢ慦摤昸㤷㤷敥㐸摥㝤挷ㅦ㠹搳㉦㕤㔲㄰敡㍤㌸㡤挳ㄸ㈹㝣㤲㝣ㅦ㌵㡤㈹㌵つ挱㌹㜳愵挵㔷㐰㕡㤲㜷〴愸㠸换〹㑥㔳㔵㍣㔹㔹㤱㘴㜷挱捥㘳ㅦち攷换㤵㌸㑤晦ぢ捣挷改㙡</t>
  </si>
  <si>
    <t>5a9ff293-cd46-4dae-a9d2-4f0f10dbddf5</t>
  </si>
  <si>
    <t>㜸〱敤㕣㕤㙣ㅣ搵ㄵ摥ㄹ敦慥㜷搶摥搸挴昹㈱晣ㅡ挲扦愳㈵づ〹㍦㐵㘹昰㑦晥㈰㠹㥤搸〹㐵㤴㍡攳摤㍢昱㈴㍢㌳捥捣慣ㄳ〳㉡搰ㅦ㕡㐰㙤㈹㙦戴愸㔰㔴㈱晡㔲㠹㍥㔰㘸改㐳愵㑡晤ㄱ㔴㝤㐰㐸㝤愸㐴㔱搵㍥戴慡㈲昵㠵〷㈴晡㝤㜷㘶㜶㘷㜷扤㘳戳㐰㙢㉡㕦挷搷㜷敥㍤昷捥扤攷㥣㝢捥戹攷摣㐹㑡㐹愵㔲ㅦ㈲昱㉦㔳㥡㠵换愶ㄶ㍤㕦㔸挵㌱愷㔲ㄱ㈵摦㜴㙣慦㌸攲扡晡攲㈱搳昳扢〰㤰㥤㌱搱敥㘵㘶㍣昳㐱㤱㥢㔹㄰慥〷愰㑣㉡㤵换㘹㉡摡㌹〸㝦晢愳〷㡤扤㝡搳挸愶挷㐶㈷㘶㑦㘳搴㈹摦㜱挵戶挱ㄳ㐱摦摤挳挳挵攱攲捥摢㠶㙦㉤㙥摦㌶㌸㔶慤昸㔵㔷散戶㐵搵㜷昵捡戶挱挹敡㙣挵㉣摤㈳ㄶ愷㥤㌳挲摥㉤㘶户摦㌲慢敦扣㝤㜸攷慥㕤挶ㅤ㜷摣摥㡢㔷愷㡥㡣㡤㑥扡挲昰㍥愱㌱㌳㥣昲捥㜱㔱㌲戹㌶㈱㕣搳㍥㔵ㅣㅢ挵扦搸晣昱㜴㕢㜱㙡㑥〸㥦慦ㄶ慥戰㑢挲搳搰戱挷ㅡ昱扣慡㌵㑦攴㘹搶㍥㉣戵愴㝢㝥挶ㅡㄳ㤵㡡㘶㐵愳收慣〹攰慥愲㉦昶㕡㔳挲昶㑣摦㕣㌰晤挵慣㌵㡤㠱捡〵敢戸㈷㡥改昶㈹㜱㐴户㐴挶摡㕦㌵换改㈰愵扡慥㡦㠶㠸㑦㑣㉥扦㌸攲㔹㘳㜳扡㉢㘷攴ㄱ㌱〹戰晢摣㔲㈳散搶昶攳㜲敡昲つㅣ昳摡昶㜰㘸㌹愱扢㌵挸愱昶㤰攱攲ㅢ㘷㜰㜳㝢昸ㄸ㡥ㅡ晢摣搸扥㡦㐴㘵㈳戴搲ㄳ昲户挴㈸ㄶ愳㘵㤹㜵㌳换㌱㈳〱戵㍣戳ㅥ㘶扤挸㤴昴扦戱㑢攲ㅤ搹愴捥攸敡捣慣㍡㔳㔲㘷捡敡㡣㔰㘷っ㜵收㤴㍡㌳愷捥㤸敡捣㘹㜵收っ㘰愲㤴敢敥㔶挳搴晦昲㍢㕢搵摦摤㌱昱昴㉢㍦摢㔲戲收挶㝡搷〱攸㘸㌸愹㜱㔷㍦〷㔶慢㜳昱㡥攲㜶晥㉣扦㉢戰㈹㡣㕤挶㙤挶昰㜰㜹搷㜶晤ㄶ㍤挳㘵㈵㄰扦㠱㔱晡〱摢㙢摣㙢摡㘵攷㥣愴摤㘵愳扡㈷敡㠸ㅢち摢㐶㥤慡㕤昶㉥㕤扡㜱捡搷㝤㜱㐹㜳㕢㝤㤰㤶㙥㔳搸㔶挲㤳敦扢愲戹摢〹扤㔲ㄵ㈳攷捤愰昹昲愶㘶㙢搲㜵㘶摢户敥㜳挵搹㕡㙢换㡣㐶㈰搴ㄶ攴搸㉤慢っ㥡㠲㜹つ㡥捤㌹㥥戰攵昴㠶慣㐹戳㜴㐶戸㔳㠲㈲㔱㤴攵㔲㌷戲㈹摣昵㐳ㄳ㌶ㄶ㡡摤㕡扥㍡㕥㙢散㍤敦㘳㌳㡢㌲收㍢㉦㕣㝦㜱㕡㥦慤㠸㑤つ㈰挱㍢搱戰愵愱㝡㥦㔳慡㝡㘳㡥敤扢㑥愵戱㘵愴扣愰㐳搲㤴て㍢㘵㤱㑥愷愴㔰㠰挰敤敡㔲㤴搴㑤敤昷㠲㈴㐴㡣挴摣挸ㄷ㌷戲㕤昱ㄸ㔶㠷㔵㔴〴㜹㔲扤㘶㤹挱㌸㕦㈹㘳ㄲ㜶㘰㙣㑤搴ㅦ㝣改つ换っ㕢愳摣愷ぢ慣慡〳攱敡昷㉥〸摢㍦愰摢攵㡡㜰ㄳ戵㥦挲ㄹ㘹㝤挸㌲ㄷ㈰㄰摡㘲㡦慡㑥㌹慦㉣㘶捥㤹㘵㝦㉥㍢㈷捣㔳㜳㍥敡愰㈱㜳㌹愲戶㈵㘹ㄷ愱㑡㕢捦㙣〰㔹㍥㥦捡㙥㈰㔰㌶㡦㤴捡㔰㍡㈵散攵〶㐱捥㝥つ㝢戹搷搸㘷㔶㝣ㄱ〸攵㍥〳ㄴ〹戴㥡㈴㕦㠱㉣敡敡愵㐰㘱㙣㌰挶挰愵扡㘹晢㡢昵㝤摢戲㑢〲㈶㕡㤳〵慢㑥ㄶ㔰ㄴ㌴捡㠳㠴扤〶愶㘹㤲〶挹挰㌱㈶攲㌶㐸搰散ㄸ戹㤱挹〸㥦㈰㈳〰ㅦ㘷㐲㐲㙦㙦㉦㈳挸散慤㑣捡㑥㙤昷攳㥡㌴㕢捡㤶て愴搹㐶㈰㑥摢挴㙣㌳戳㡢㤹㙤㐱愶晣つㄲ㡥㔲づ攵挶愴㕤㡡㘷敤㌲㘶㤷㈳㠳㝣搲㈸㜳㐲㔱㐵ㅢ㙡㈵㜶㈴攱ち戰㤳愵㔱ㅣ㠸㈲㕡挶㌵㍢戳㘰㐹㐲㠷㔶攷敡搰戵㘹愹㘳慦㙢捦㥢昱攵㤰㈳ㄳ㐰攳㙢㕤〶㌴㡥〸㠲㜶愸户慥㐴㔷㙤㤰搹㔵挸〲挵㐲㘳㜷㘵搶㍣捤挹捦㠴㐹ㄴㄸ㐲ㅤ㉡昷㤰㠹㘹晥㈷〸戸㤶愳换㥡晤㑣㔳㜰挸昸捣摢捦摢摡敦敤㤰攸㑤㍡㜳㑤攷搰㔷昴ㄱ㉤攸慢戱扤㤴㍦户搵㉦搷愰㔹扢㤶搹㜵挸㥡昴ぢ㑦摥ㅦ搵㑢㈰㑤㘲㉢㐶戹昵昴戸㐸ぢ㜷㝡㜱㕥㐸敤搳㙢㑣敢敥㈹攱挳㝢㜱㜰ㅣ㜶戰攳扡愲㠲〳㙤㔹㔶昰散戲戹戱搲摢攷㍡ㄶ敢搷散㘳敦㌳愱ㄸ搲㘹戵㉢搵㘴ㅦ㈷搸㤹㌱㝦㔳㡣㜳愸㝦㙦㘹㉦㈴㘲㥤ㅡ搹㡢晤㤲捦㤶㙢㤲愴〳㐹㜲〳搰慡摤㠸っ㔲㐲㜹愷慤㐴ㄹ㈲搸㌶〹搶㘸慤搲扢㤷㜰㌲㘹昲ㅦ戶挸㤱㥥挰㔹㍢ち摦㠱㔷戰愶㑣慢㈶㉣㝡慣㐹攱㤶攰㔷㌰㉢㈲ㅦ戸㘴㈹㙡搶㘴挵㘷㐴㔶㜴㜵戵㥣愵ㄳ㝣㙢㤲㑦㥡愴㐴攲㙥㑦㙣㑣㌸㠷搷㤹㡡㉥㐸ち㤵〴户㔰㑤〲㤱昳〸扢㈶㘲㍡㄰㌱㐵㈰㑥扢㤹搹㜶㘶挳挸㌲㝦㠰愴㔹㈹攲ㄹち敢㕥愰㍢㝢㘶㈶㤵㈳ㄹ愴㝢昰慤戶挲㙡㈷㕦戳㡢搹慤挸㥡捣ㅦ㍡ㅦㄳㄸ㔱㤲㍣挶㠸戴㤶㌴攳㠴㈹捥㤱〷搶ㄹ〸㉡㡤㔵㍤摦戱ㄸ㔵㉡ㄸ攳捥ㄱ挷ㅦ㌷扤㜹㐴愱〶㡣戰㜰敦㥣戰挱㕤㉥㙣㥦愶㍡㘷㝥㕥㤴㌵㘳捡愹㐲戴ㅤㅣ㕦つ㠷㜲慣て戶愴㍣㤷慢ち㔲㘷㘷㘳っ愱挸ㄳ㌱㝣慤昴挴慥挸昳捤㐳㕦㕦ㅤ愳搳愶㕦ㄱ㍤㐶戰改㔸捥ㄹ挰㈲愲〶攵㙥㘳㝡捥ㄵ㘲扣㘰散㜷捤㜲挵戴〵㠹〱ㅢ㤳㠱扡㐳攲ㄴ㈲〴㤳づ攳㝦㡥㕤㌰愶㕤摤昶收㜵〶ㄳㄷ搷㌷㍣挹㤰㐸挶ㄸ㌵㙤て慦㤱㔴㘴戹捦㤸㥡㜳捥㈱㕡㕢戵散晤晡扣户㉡愸㐲愶て㤲㈴㡤愲㉡慡慡攴搴㕣愷昴攱㠱㍣㤵摡㠱摦㌴㌳㐹慢㔴㠶晥昲〴敤㑤扢㍥㡣捦搰㑥攷㥣㝡ㄱ㌹慡㔵㜶㈵㑡㘱敥㔴敤㜶昶戹〳搹摤晢㡦ㅦ慣㐷攵㍥㔶扣㍡㐳て㝦㠲㡣㤷㙣㔱ぢ㠲搰㍦户㉥㘰ㄵ搶㤱㜳戰〳㐱㜱㍥㌵戳㕦摥㤰㌰攴扥㜵昵攲㍥㐴㤱㝡㡤㐳晡慣愸㈰ㄶ㙤改晥扡攰㠱㘶慣愵㔷扣戰㙤捣戱㉣㥤慣㐵戶㥣㉡改攴攰㤱慡敦ㅣ㌶㙤捤㐰㈶昹㉦慣搲捦愳㑡㍦㉦慢㝡㡤㘳っぢ捡㌲挷㜲㑥改慥改捦㔹㘶㈹挷〷㠶敥㔶〵㑦㘲㤳㔳昲㐶㈹㤲ㄹ㠳㑤搶晣㜱㤸㙣㕥ㄱ攴㉥㐲㡥ㄲ㜵㈴㍦㌸㔷㔵戲昸㔱㍡㜴㉣㐱挰㐸㉦愹㜶㈷㐶换挸㥢ㄱ㄰㌹㌲㕤㠸敥㕦㕣㜸〴㌵㠱㕦㡥㔴㑦㘰ㄱ㜸〴㘳㐲㥥敥敤慣㜱摣㌶㝤㔰㡦ㄴ摢㘷晡攳ㅥ㐸㡥っ㐵㜹扣扤㐴㔲㌵搶㘹愸愶ㄵ慥㙣㙤㙡㔰ㄳ㔷戴戶挷昵挶㌵㑢㌴〷ㅡ㈵愶㐸㤶〳㤲㥡㘵㠹㌹慥㈶㔵愳㐸挵ㅤ㘹ㅢ㈵挹㙤㕡挷㍢愵挸挷㔰㑣㤲㘷㔲摡㙥挹㈸〸昲㤲㍢愰愳攸慦㑦㘶㡦㔸戴㠶㌶㐰㥥㝡㉡愸㉢㠴攱挰㠳戸㜲㔲ㄶ昹昰〹晢㝢㕤㔸㥣愸晡つ㉤晡昹㠱戰㘵愴㔲㤹戰㘱㈵㤴㜴户扣㑡戶㌴搶ㄶ㘸ㄸ戹㍢㍢搵晥〱㝡㘳ㅢ㌱摣㠶っ㠹㈴昸㠱戱つ戱戹㘲搱㔴㕡㘷〵愲扡㔶㥤攳搳㘱愱摢㤲〲㔳㝥㜹㕣㉣㐸㌳慣㙥挹て挸づ戵搳愲㤴愳㥡㌱㌲敢㐱愵晢㤴攳㘱㐹㙥㜰捤㌸㐶户ㄴ㉥㌰㐰散㠶愵挹㤲㡦戰㙥㙤〰㥥っ㔶て㜵㠰㤱㈰㙣㐲敢㡣ㄲ㌴㥢挰戸㡤㡢攰摥改㤰愲㄰愴㠶㑣晦摡愳㝣敦㔹愶ㅦ敦㐹㐵㠵㜰ㄳ㌱搴㤵㘰㍤㠰戸昱愸㈴㜷搱㐰ㄴ㉣て㈴㥢ㄴ㕡扤㔱ㅤ㑤㡣〲㑤㍥搷挷つㅥ挶戱晡戸㙤㉡戸攳收㥢搰愶㤵挵㜵挶㐱扢㔴愹㤶㠵㔴挵㤱慣㤶ㅡ㜹㔵搰㑢㕥晦ぢ㜶㔳〲㕥㐲愴ㅣ挴㔱㡡㑢㈶㤱㍡户扢戵捦愳扢ㄴ㜲ㄸ㈳㤰㙤っ㍥㈶戸攵㘴㌰慣攵㡥〲敤挳昵昵换ぢ昲攲ㅣ㐴㕡㑢ㄵ㘵搹㈱摣挵慢㐵㤰攵㙥㡢㠱ㅤ㜲づ㌹戴搹㘳㔵〷捣愰㙡㔵搰〸敢っ〴㕥㌶ぢ㘳愴挳摤挱㐱㔲ㄷ挲挸敥㠵㐷攴㘳敡挲㥥搰昸㔰ㄸ摦攵㈹㈸〵慣㘲㈳搱攰㔶敢㔶户挲挸㉦㉤㙦敤㉥㘴ち㐳挰㌴㘸〱ㄹㄸ㌸愳㈸㉦㙦攰㌰ㄸ㤹㄰ㅤ㡤〷㔲ㄹ愳ㅣ㠰挳ㅥ㐴挳㙥攲㐱㝡摡㠱ㄲ昲㌷挸㑢㘱搱扤挴㈱ぢ㐷㈰挷摤搴㔴㌹愹晢戸晡㘲㙦㘹慡ㅥ㈹㤷㘹敥挲㍦户㉡愸㡡㙢ㅢ㠱㌹扡愱改㐲㤶㕣ㄳ敤扢慤㑤つ攱㐵挱ㅤ攳挵〳扡㕦㥡㥢昲ㄷ㠳㑢㕢㥤戲㐴收㤷昰㐷㉣昹㜶摡捣㘹㥢㤷㔰ㄷ㠸晢晣ㄹ摢㌹㘷换㜹㘵㍣摥昸愳ㄵ慢㜵㜷㜳㤲昹搴㠷昸㤱㐹㑤㘵摥挰㠸㉢㤹㌶〷愸㍢㐸㌸㡥㑣㠱㌴ㄸ㐴㌹㠱㑦㘰扢搷㙥っ㤰㑦㌶㌴昱㠹ㄴ〴㙢㡣㘲㥦晡挴ㄸ㐵昹〵挸㑡㘶〹㡥攴挰昹㑢搸晡捡捦㔱㐳㠲攳㌹ㄴ㈳㤹慢㔰㑡㈰㥤ㄴ攴攱昵づ㕥〶昹晦愱㔲戴㥢㤷摣㑥晦㠵捤慣扣摥㑣愲㉢㐸愲搷㕡㐹挴㐰散㐷ち㜹㜳昶㙢㐷捤㑦晤㕡敦晦昰愸㜹㌷㈸捣㈴慤㌱〴搵ㄸ㡣慦ㄹ〳㙡㡢㌱㜰㉤㥡愵㌱㜰て晢㌰㕥ㅦㄸ〳愱户攳㌰㉡㤶㌷〶ㄸ挵㑢㌰昹㘲㐱搵㤸〳㠳㘷慤㑤ㄶ㍤㘱〷㜰扤㔶㜸㠸摣㐳㍤㜹㘳昰㍤㙤㙥慤㥥搴㕤摤摡㈲敢昷扢〲㙡换㥤挶㝤㙤搹㠵㍤㉥㔹戲㐵㜶㕡挲㉢ㄱ昹搳搷㍣㈷㉢扢愵づ㑡〵㈹㜰搴㉢㌹㈵晢㌱㝣㈲ち㑦〸愹㠷㌶晣㘴晦㕦ㅥ晣摡ㅥ摥㑢ぢ㜹㌵挳㐰㜰㈷挱㜹㕡づ〸摦挶慥㠴㙣攴攷㌷㠷昱㈱㤲㌹㕦ㄱ愳扡㉢敤ㅤ㑦戳愲㘲挰㜸㌱挶っ㤸㙦㌵ㄸ㤳戸攱㄰ㄸ㤳挵㈶挷愶晣㝣㐹㍡〳㡢戱㠹㑢敦㕤ㄴ㈰㔴摡慡慣づ敤捡捣㑦愱㜴㍥攲㐴ㅡ敤㐱㥥㉦㤹ㄴ攵㤵㘶慤戶㡢㕡㑤㥡㠹捡㄰㈰㈲㈹㠵㐸〳㌹㈴㝥㘴㘱攸㕦㑡愹㐹ㄴ㌲㐵㘴〹㌱戴收㘰㉥㑦晥㙢㐲㐰搴慥昷㜵昸愹ち戰〸㉡㐶㕥昷㑥捦慥戴㍡㈳搵挴愰慣㍣㝤ㅣ㐵㐱ㅥ㔳㔸挱㈸慤慣㍤㠶㐲㤴㌲挳㈸慤搸昱挴㤷ㄴ慣㈰挴ㄶ㙣散㡣㐵慦㕡摥摡㙢㔷㜱挷〳㝡㈶㉢ㄵ㠶扤㥥搵㌸㝡捡㘸㕣〰㥡て慡㤸昷〵挵㕡愷㥥戰〹㍡换摥㠲昳㈷挲㝣晣ㅥ㠸敤㐳昵愱㌷㌶户㔰挷搹摤㔸㈰㝦㘱㝦㕤㤱戰戱昱㔶敥ㄸ㐸搸ㄵ㐱攵㠲㑢攰㔳攸㈲敤㜹㐵慢ㄷ昹㉥㐵㘱㌴㍡摡㔹㕤慤晡㥦㜱㙡戹戳愶〹捤㠰㜵㠳晥㍦㠱㡡㘵昵扦挲㈸㥢㈴搹扤㘱㠱てㄹ㐶㑡㤶つ捥㄰㈳昰㘱㈳㑣㈳㡦挰㥡㉣㌲戸ㅤ㤴愶昰㠹㙡搰㉣㈵㌸㍣㕣改收㑢㄰戵扥戴㙤㝢摡ち㐰㐶㠱㌲㉦㐳〴戵敤捦㐹户㥥㘳戳昷愱㝡挳㘱戳攴㍡㥥㘳昸㠳㔳〸敦づ昲ぢ㌳〳㌶捦㠸昲㔲戳㔰摢ち㑣昴摥㡦㍥㐷㈶㈰戰㡦〸晦㤳㡡㍡㌲㠶戰戲㤸〵扦㌶敡㡦〵㤲愸ㅤ扣㡢㡣愳㔵扤㠲て㔴㈷攰搵昴㔹戵㉡㤴㕤攰㕢㙥扥㡢㐱搴攱㌶搶㍤昰晣㠸㑡ㄱ㘱㌰戹㠴晢ㅦ㈰㕥㥢㜱搰〸ㅢ慥捤㈳㘴㘷摥戵㝣收㐷愰改捡摥搲挸㌲㝣㈷扦㍢捥㙢て㌰㐷㥣㠷摥搱㤵扢㘲㌹摡〰昸㍣晣㙣㥢㉥慦愱ちㅣ㘵换挷戹昳捡㕤攸换晥摡㤷挲〲ㅦㄴ晡昲敥㘴攱㠷㔸ㄲ㤹ㅦ攵㔴昶㈴戲昶ㅣ晤㍣挰ㅡ晣〳攴㘸㠵挷ち㜲㘰㕥昹〱摡㠹愱㘰愵㈵搶攱㤸㈱㡦て㈸㙢㘵㘴㔱㔲㜸㝣㤰敦晦㍥㍡搴摥㡦㥤㤳昰晥㘷㤷㝣㍦ㄵ扦㕣摦㕣㌴㌸晥昶㐷㡡㐳㌳昱愴㥤㘶㜶㠶㔹㠵㡤㤱晥攸愳㐸愴㥣挹〶〱㠴搷昷愰㡣昴挷昰敦扢㝢摥㝡㤳改㥦㝢ㄴ㈹〴搱愴㔹ㄲ㈲挸ㄴち㐱戹㡡㘷攲慢㜰㔰摢ㅥ㡢㑦㉦戵㡡㝥捡㐷㕥㍢搱捥㈲㉢昴㈹攴ㄳ戹㉡㌷㉣昰愱㥦㈴㤴㔰ㅥち㠰㈲㡥㈵㤴ㅦㄶ㈴ㄴㄱ㑤愸㐲㝦㍦㜱ㄲㄴ㌳㐴㐴挲攷㍢搲㌶攲㜵㐷㝡㙣戲㠱换㌵ㅢ㘸挴㥣ㄵ晡㕡㔷㠵㕣〸扤攴㙤挵㜹戶挳㌸扥昲㔴㐴㤸〳〷愲㙦愳搴㌰戲〴挶〸慣㔱㌲ㄲㄱ愹㍣ㄹ〱扦昲㙡摤㌱㡡〶㈴㜰㑦〰㑣㠶㤳挰㑦㐴挰㍢昰摤㤵㠴㐹昱㥥〰搳扢ㄱ㌰ㄹ㔳〲㝦㌳〲晥挷㡥㉤㌵攰㠸て㠳㤱晢挹㠴㈱㔹挹㉦〹㈶慦㍣〴挴㍥挷收搹㍡㘳㔰㡤昶ㄸ㐱㌵〵愸㡣ㄵ㔷愴㈲敤挵敤てㄷㅦ㐴ㅦ挲㘵㈶摣昹㠰慣つ晥㕦㠴㠳戸攴㌴慥晢㍡扥㜷㕥㐰㜴搹搵攴ㄳ㍢㘷㡤〹ㄷㄵ摤挶㐱て㐷慢昲慡攲ㄶ㔸〵改〰搵换㜸攱ㄳ㉣挸㍡㍥愲愸㤸捡㑢㈳㥤改㄰ㄹ㐹㐹㉢㡦㐷㐴㑥㍤㕡㘷ㅦ敤㈱㄰〷ㄲㄳ㌹ぢ摡挳挸㠳挸换〶㔶昴㔳ㄴ㔰㕡㘹㕦㐶㔶攸㔲㈸〴㐸晥散㈳挸晡愲晦㡣㘲㜰㐱㝡㑢㔴攵搱攸ㅤ㜱㐶搲ㅥ㘳㠷慦㈰敢㠲㥢㔶〹搹㌰慦㝤ㄵ㌵昱㜷㔱愰挸㜷㝤ㅤ㠵㐲㔷㠶㔳㕢㌱㡥戸㠲捥搴㤵昶㌸扡㉡㕣㌸挷搰扥ㄱㄶ昸㤰攱慡敦㙣㙦㈰昳晣ㅢ㝤戳㡦㐸㘶挳挷昹㝢昱戱晤㈲搷摡㠵晦㙢㈴㈳慤昹戴晡戹捥挶㈲换搳㄰㤷扦攷㠱攳㡦㌱づ搷㔵㌷㉣㌹㈲㌵㡦昶〴㌲攵㌱㘴挴扡昶㈴㥦㐸ㅦ㠹㤲愷挲〲ㅦㄴㄲ㠷㘸㔱㝣捣㠳㜳㤱摤扦挵ㅡ㠹㐸ㄴ戴㙦㈳㡢㔲㍦ㄱ㉡挹晡ㅤㄴち㕤㝤㝣ㄳ㔵㡦㝡㕥㈹㥤㉣㥦㍣昹㝥㕦㝡昰㤲昴ㄷ敥敡㝤昶摤摦扦昷捣摢㕦摣晤昷て㥥㝢敥敤扦㍥昳收〷㙦捣敥晥捤㡢㉦晥晡敥攷摦㝣㙦扤昱㠲晡敡晢㠷㕥㜸㜸昸捣挳㘷㡤攳㌷敤㝦昸扥搳㐷㠷㈷㉦ㅡ敡敡敡敥扥㝥攰户ㄷ摦搰晦攸搹搷㤴㕦晤㘹戳慤挸挹攳〵㡤搳攰㈲攴㌴扥㡢〲愶挱ㄹ㝦㥡搳攸㡦㤰愰㜰摤ㄲ㘳㜶㠸戱㔱㔴攴㘰挶㜰㈶戲挱㙡㙣攸昹て晢挹㡦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</si>
</sst>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Times New Roman"/>
      <family val="1"/>
    </font>
    <font>
      <sz val="8"/>
      <name val="Arial"/>
      <family val="2"/>
    </font>
    <font>
      <sz val="10"/>
      <color indexed="12"/>
      <name val="Times New Roman"/>
      <family val="1"/>
    </font>
    <font>
      <sz val="10"/>
      <color indexed="10"/>
      <name val="Times New Roman"/>
      <family val="1"/>
    </font>
    <font>
      <b/>
      <sz val="10"/>
      <name val="Times New Roman"/>
      <family val="1"/>
    </font>
    <font>
      <sz val="16"/>
      <name val="Arial"/>
      <family val="2"/>
    </font>
    <font>
      <sz val="12"/>
      <name val="Times New Roman"/>
      <family val="1"/>
    </font>
    <font>
      <sz val="10"/>
      <color indexed="23"/>
      <name val="Times New Roman"/>
      <family val="1"/>
    </font>
    <font>
      <b/>
      <sz val="10"/>
      <color indexed="10"/>
      <name val="Times New Roman"/>
      <family val="1"/>
      <charset val="204"/>
    </font>
    <font>
      <b/>
      <sz val="10"/>
      <name val="Arial"/>
      <family val="2"/>
    </font>
  </fonts>
  <fills count="7">
    <fill>
      <patternFill patternType="none"/>
    </fill>
    <fill>
      <patternFill patternType="gray125"/>
    </fill>
    <fill>
      <patternFill patternType="solid">
        <fgColor indexed="11"/>
        <bgColor indexed="64"/>
      </patternFill>
    </fill>
    <fill>
      <patternFill patternType="solid">
        <fgColor indexed="15"/>
        <bgColor indexed="64"/>
      </patternFill>
    </fill>
    <fill>
      <patternFill patternType="solid">
        <fgColor indexed="22"/>
        <bgColor indexed="64"/>
      </patternFill>
    </fill>
    <fill>
      <patternFill patternType="solid">
        <fgColor indexed="42"/>
        <bgColor indexed="64"/>
      </patternFill>
    </fill>
    <fill>
      <patternFill patternType="solid">
        <fgColor rgb="FFFFFF00"/>
        <bgColor indexed="64"/>
      </patternFill>
    </fill>
  </fills>
  <borders count="23">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horizontal="center"/>
    </xf>
    <xf numFmtId="0" fontId="1" fillId="0" borderId="0" xfId="0" applyFont="1" applyBorder="1" applyAlignment="1"/>
    <xf numFmtId="0" fontId="1" fillId="0" borderId="1" xfId="0" applyFont="1" applyBorder="1"/>
    <xf numFmtId="0" fontId="1" fillId="0" borderId="0" xfId="0" applyFont="1" applyBorder="1"/>
    <xf numFmtId="0" fontId="1" fillId="0" borderId="2" xfId="0" applyFont="1" applyBorder="1"/>
    <xf numFmtId="0" fontId="1" fillId="0" borderId="3" xfId="0" applyFont="1" applyBorder="1"/>
    <xf numFmtId="0" fontId="3" fillId="0" borderId="4" xfId="0" applyFont="1" applyBorder="1" applyAlignment="1">
      <alignment horizontal="center"/>
    </xf>
    <xf numFmtId="0" fontId="3" fillId="0" borderId="5" xfId="0" applyFont="1" applyBorder="1"/>
    <xf numFmtId="0" fontId="1" fillId="0" borderId="6" xfId="0" applyFont="1" applyBorder="1"/>
    <xf numFmtId="0" fontId="1" fillId="0" borderId="5" xfId="0" applyFont="1" applyBorder="1"/>
    <xf numFmtId="0" fontId="1" fillId="0" borderId="7" xfId="0" applyFont="1" applyBorder="1" applyAlignment="1">
      <alignment horizontal="center"/>
    </xf>
    <xf numFmtId="0" fontId="3" fillId="0" borderId="0" xfId="0" applyFont="1" applyBorder="1"/>
    <xf numFmtId="0" fontId="4" fillId="0" borderId="8" xfId="0" applyFont="1" applyBorder="1"/>
    <xf numFmtId="0" fontId="0" fillId="0" borderId="0" xfId="0" applyProtection="1">
      <protection locked="0"/>
    </xf>
    <xf numFmtId="0" fontId="6" fillId="0" borderId="0" xfId="0" applyFont="1" applyProtection="1">
      <protection locked="0"/>
    </xf>
    <xf numFmtId="0" fontId="7" fillId="0" borderId="0" xfId="0" applyFont="1"/>
    <xf numFmtId="0" fontId="1" fillId="0" borderId="9" xfId="0" applyFont="1" applyBorder="1"/>
    <xf numFmtId="0" fontId="8" fillId="0" borderId="7" xfId="0" applyFont="1" applyBorder="1" applyAlignment="1">
      <alignment horizontal="center"/>
    </xf>
    <xf numFmtId="0" fontId="8" fillId="0" borderId="4" xfId="0" applyFont="1" applyBorder="1" applyAlignment="1">
      <alignment horizontal="center"/>
    </xf>
    <xf numFmtId="0" fontId="8" fillId="0" borderId="6" xfId="0" applyFont="1" applyBorder="1" applyAlignment="1">
      <alignment horizontal="center"/>
    </xf>
    <xf numFmtId="0" fontId="8" fillId="0" borderId="2" xfId="0" applyFont="1" applyBorder="1" applyAlignment="1">
      <alignment horizontal="center"/>
    </xf>
    <xf numFmtId="0" fontId="8" fillId="0" borderId="10" xfId="0" applyFont="1" applyBorder="1" applyAlignment="1">
      <alignment horizontal="center"/>
    </xf>
    <xf numFmtId="0" fontId="8" fillId="2" borderId="11" xfId="0" applyFont="1" applyFill="1" applyBorder="1" applyAlignment="1">
      <alignment horizontal="center"/>
    </xf>
    <xf numFmtId="0" fontId="3" fillId="0" borderId="7" xfId="0" applyFont="1" applyBorder="1" applyAlignment="1">
      <alignment horizontal="center"/>
    </xf>
    <xf numFmtId="0" fontId="1" fillId="2" borderId="12" xfId="0" applyFont="1" applyFill="1" applyBorder="1" applyAlignment="1">
      <alignment horizontal="center"/>
    </xf>
    <xf numFmtId="0" fontId="3" fillId="0" borderId="12" xfId="0" applyFont="1" applyBorder="1" applyAlignment="1">
      <alignment horizontal="center"/>
    </xf>
    <xf numFmtId="0" fontId="1" fillId="0" borderId="13" xfId="0" applyFont="1" applyBorder="1" applyAlignment="1">
      <alignment horizontal="center"/>
    </xf>
    <xf numFmtId="0" fontId="0" fillId="0" borderId="12" xfId="0" applyBorder="1"/>
    <xf numFmtId="0" fontId="1" fillId="0" borderId="4" xfId="0" applyFont="1" applyFill="1" applyBorder="1" applyAlignment="1">
      <alignment horizontal="center"/>
    </xf>
    <xf numFmtId="0" fontId="1" fillId="0" borderId="4" xfId="0" applyFont="1" applyBorder="1" applyAlignment="1">
      <alignment horizontal="center"/>
    </xf>
    <xf numFmtId="0" fontId="9" fillId="3" borderId="13" xfId="0" applyFont="1" applyFill="1" applyBorder="1" applyAlignment="1">
      <alignment horizontal="center"/>
    </xf>
    <xf numFmtId="0" fontId="0" fillId="0" borderId="0" xfId="0" applyFill="1"/>
    <xf numFmtId="0" fontId="0" fillId="0" borderId="0" xfId="0" applyFill="1" applyAlignment="1"/>
    <xf numFmtId="0" fontId="3" fillId="6" borderId="7" xfId="0" applyFont="1" applyFill="1" applyBorder="1" applyAlignment="1">
      <alignment horizontal="center"/>
    </xf>
    <xf numFmtId="0" fontId="10" fillId="0" borderId="0" xfId="0" applyFont="1"/>
    <xf numFmtId="0" fontId="0" fillId="0" borderId="0" xfId="0" quotePrefix="1"/>
    <xf numFmtId="0" fontId="5" fillId="5" borderId="15"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5" fillId="5" borderId="17" xfId="0" applyFont="1" applyFill="1" applyBorder="1" applyAlignment="1">
      <alignment horizontal="left" vertical="center" wrapText="1"/>
    </xf>
    <xf numFmtId="0" fontId="5" fillId="5" borderId="20" xfId="0" applyFont="1" applyFill="1" applyBorder="1" applyAlignment="1">
      <alignment horizontal="left" vertical="center" wrapText="1"/>
    </xf>
    <xf numFmtId="0" fontId="5" fillId="5" borderId="21" xfId="0" applyFont="1" applyFill="1" applyBorder="1" applyAlignment="1">
      <alignment horizontal="left" vertical="center" wrapText="1"/>
    </xf>
    <xf numFmtId="0" fontId="5" fillId="5" borderId="22" xfId="0" applyFont="1" applyFill="1" applyBorder="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wrapText="1"/>
    </xf>
    <xf numFmtId="0" fontId="5" fillId="4" borderId="9" xfId="0" applyFont="1" applyFill="1" applyBorder="1" applyAlignment="1">
      <alignment horizontal="center"/>
    </xf>
    <xf numFmtId="0" fontId="5" fillId="4" borderId="8" xfId="0" applyFont="1" applyFill="1" applyBorder="1" applyAlignment="1">
      <alignment horizontal="center"/>
    </xf>
    <xf numFmtId="0" fontId="5" fillId="4" borderId="14" xfId="0" applyFont="1" applyFill="1" applyBorder="1" applyAlignment="1">
      <alignment horizontal="center"/>
    </xf>
    <xf numFmtId="0" fontId="5" fillId="5" borderId="18"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1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pixanalytics.com/" TargetMode="Externa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0</xdr:row>
      <xdr:rowOff>95250</xdr:rowOff>
    </xdr:from>
    <xdr:to>
      <xdr:col>4</xdr:col>
      <xdr:colOff>317500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5A465096-83C6-4068-9BBB-5597B53A3838}"/>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3200" y="95250"/>
          <a:ext cx="2165350" cy="1016000"/>
        </a:xfrm>
        <a:prstGeom prst="rect">
          <a:avLst/>
        </a:prstGeom>
      </xdr:spPr>
    </xdr:pic>
    <xdr:clientData/>
  </xdr:twoCellAnchor>
  <xdr:twoCellAnchor editAs="oneCell">
    <xdr:from>
      <xdr:col>6</xdr:col>
      <xdr:colOff>203200</xdr:colOff>
      <xdr:row>14</xdr:row>
      <xdr:rowOff>12700</xdr:rowOff>
    </xdr:from>
    <xdr:to>
      <xdr:col>13</xdr:col>
      <xdr:colOff>31749</xdr:colOff>
      <xdr:row>29</xdr:row>
      <xdr:rowOff>1523</xdr:rowOff>
    </xdr:to>
    <xdr:pic>
      <xdr:nvPicPr>
        <xdr:cNvPr id="4" name="Picture 3">
          <a:extLst>
            <a:ext uri="{FF2B5EF4-FFF2-40B4-BE49-F238E27FC236}">
              <a16:creationId xmlns:a16="http://schemas.microsoft.com/office/drawing/2014/main" id="{03211B14-0FC3-4FA5-BA41-21DA9E0A07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73450" y="2597150"/>
          <a:ext cx="4095749" cy="2370073"/>
        </a:xfrm>
        <a:prstGeom prst="rect">
          <a:avLst/>
        </a:prstGeom>
      </xdr:spPr>
    </xdr:pic>
    <xdr:clientData/>
  </xdr:twoCellAnchor>
  <xdr:twoCellAnchor editAs="oneCell">
    <xdr:from>
      <xdr:col>5</xdr:col>
      <xdr:colOff>546100</xdr:colOff>
      <xdr:row>32</xdr:row>
      <xdr:rowOff>18820</xdr:rowOff>
    </xdr:from>
    <xdr:to>
      <xdr:col>13</xdr:col>
      <xdr:colOff>539749</xdr:colOff>
      <xdr:row>51</xdr:row>
      <xdr:rowOff>29935</xdr:rowOff>
    </xdr:to>
    <xdr:pic>
      <xdr:nvPicPr>
        <xdr:cNvPr id="6" name="Picture 5">
          <a:extLst>
            <a:ext uri="{FF2B5EF4-FFF2-40B4-BE49-F238E27FC236}">
              <a16:creationId xmlns:a16="http://schemas.microsoft.com/office/drawing/2014/main" id="{D2E5BBD9-97D7-466F-9B41-208C117B07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06750" y="5460770"/>
          <a:ext cx="4870449" cy="3027365"/>
        </a:xfrm>
        <a:prstGeom prst="rect">
          <a:avLst/>
        </a:prstGeom>
      </xdr:spPr>
    </xdr:pic>
    <xdr:clientData/>
  </xdr:twoCellAnchor>
  <xdr:twoCellAnchor editAs="oneCell">
    <xdr:from>
      <xdr:col>5</xdr:col>
      <xdr:colOff>533401</xdr:colOff>
      <xdr:row>55</xdr:row>
      <xdr:rowOff>139700</xdr:rowOff>
    </xdr:from>
    <xdr:to>
      <xdr:col>13</xdr:col>
      <xdr:colOff>530006</xdr:colOff>
      <xdr:row>74</xdr:row>
      <xdr:rowOff>152652</xdr:rowOff>
    </xdr:to>
    <xdr:pic>
      <xdr:nvPicPr>
        <xdr:cNvPr id="8" name="Picture 7">
          <a:extLst>
            <a:ext uri="{FF2B5EF4-FFF2-40B4-BE49-F238E27FC236}">
              <a16:creationId xmlns:a16="http://schemas.microsoft.com/office/drawing/2014/main" id="{6C19FA14-3961-4B87-962E-472F4ACDCED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94051" y="9232900"/>
          <a:ext cx="4873405" cy="3029202"/>
        </a:xfrm>
        <a:prstGeom prst="rect">
          <a:avLst/>
        </a:prstGeom>
      </xdr:spPr>
    </xdr:pic>
    <xdr:clientData/>
  </xdr:twoCellAnchor>
  <xdr:twoCellAnchor editAs="oneCell">
    <xdr:from>
      <xdr:col>5</xdr:col>
      <xdr:colOff>552450</xdr:colOff>
      <xdr:row>78</xdr:row>
      <xdr:rowOff>31750</xdr:rowOff>
    </xdr:from>
    <xdr:to>
      <xdr:col>13</xdr:col>
      <xdr:colOff>549055</xdr:colOff>
      <xdr:row>97</xdr:row>
      <xdr:rowOff>44702</xdr:rowOff>
    </xdr:to>
    <xdr:pic>
      <xdr:nvPicPr>
        <xdr:cNvPr id="10" name="Picture 9">
          <a:extLst>
            <a:ext uri="{FF2B5EF4-FFF2-40B4-BE49-F238E27FC236}">
              <a16:creationId xmlns:a16="http://schemas.microsoft.com/office/drawing/2014/main" id="{D0D8D77B-BCFA-4A10-980C-5701C65A6E6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13100" y="12776200"/>
          <a:ext cx="4873405" cy="3029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8</xdr:row>
      <xdr:rowOff>117475</xdr:rowOff>
    </xdr:from>
    <xdr:to>
      <xdr:col>14</xdr:col>
      <xdr:colOff>28575</xdr:colOff>
      <xdr:row>23</xdr:row>
      <xdr:rowOff>152408</xdr:rowOff>
    </xdr:to>
    <xdr:sp macro="" textlink="">
      <xdr:nvSpPr>
        <xdr:cNvPr id="1062" name="Text Box 38">
          <a:extLst>
            <a:ext uri="{FF2B5EF4-FFF2-40B4-BE49-F238E27FC236}">
              <a16:creationId xmlns:a16="http://schemas.microsoft.com/office/drawing/2014/main" id="{9C637771-BAA0-4C32-9B38-C471768B8F16}"/>
            </a:ext>
          </a:extLst>
        </xdr:cNvPr>
        <xdr:cNvSpPr txBox="1">
          <a:spLocks noChangeArrowheads="1"/>
        </xdr:cNvSpPr>
      </xdr:nvSpPr>
      <xdr:spPr bwMode="auto">
        <a:xfrm>
          <a:off x="6734175" y="1533525"/>
          <a:ext cx="2886075" cy="245745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1">
            <a:lnSpc>
              <a:spcPts val="1100"/>
            </a:lnSpc>
            <a:defRPr sz="1000"/>
          </a:pPr>
          <a:r>
            <a:rPr lang="en-US" sz="1000" b="1" i="0" u="sng" strike="noStrike">
              <a:solidFill>
                <a:srgbClr val="000000"/>
              </a:solidFill>
              <a:latin typeface="Arial"/>
              <a:cs typeface="Arial"/>
            </a:rPr>
            <a:t>Steps to run this model:</a:t>
          </a:r>
          <a:endParaRPr lang="en-US" sz="1000" b="0" i="0" strike="noStrike">
            <a:solidFill>
              <a:srgbClr val="000000"/>
            </a:solidFill>
            <a:latin typeface="Arial"/>
            <a:cs typeface="Arial"/>
          </a:endParaRP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1. Click Run, then Tools and then select DecisionTable</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2. Select the forecast "Failed or not"</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3. Click "Next"</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4. Select the Decision Variable "Defective" and click the &gt;&gt; sign</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5. Test = 5, Run each simulation = 10,000 and select "show only target forecast"</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6. Click on "Start"</a:t>
          </a:r>
        </a:p>
        <a:p>
          <a:pPr algn="l" rtl="1">
            <a:defRPr sz="1000"/>
          </a:pPr>
          <a:endParaRPr lang="en-US" sz="1000" b="0" i="0" strike="noStrike">
            <a:solidFill>
              <a:srgbClr val="000000"/>
            </a:solidFill>
            <a:latin typeface="Arial"/>
            <a:cs typeface="Arial"/>
          </a:endParaRPr>
        </a:p>
      </xdr:txBody>
    </xdr:sp>
    <xdr:clientData/>
  </xdr:twoCellAnchor>
  <xdr:twoCellAnchor>
    <xdr:from>
      <xdr:col>7</xdr:col>
      <xdr:colOff>0</xdr:colOff>
      <xdr:row>26</xdr:row>
      <xdr:rowOff>0</xdr:rowOff>
    </xdr:from>
    <xdr:to>
      <xdr:col>10</xdr:col>
      <xdr:colOff>95250</xdr:colOff>
      <xdr:row>30</xdr:row>
      <xdr:rowOff>19050</xdr:rowOff>
    </xdr:to>
    <xdr:sp macro="" textlink="">
      <xdr:nvSpPr>
        <xdr:cNvPr id="1069" name="Text Box 45">
          <a:extLst>
            <a:ext uri="{FF2B5EF4-FFF2-40B4-BE49-F238E27FC236}">
              <a16:creationId xmlns:a16="http://schemas.microsoft.com/office/drawing/2014/main" id="{2C5D055A-ACF5-440F-8BBD-2F9CDD32A415}"/>
            </a:ext>
          </a:extLst>
        </xdr:cNvPr>
        <xdr:cNvSpPr txBox="1">
          <a:spLocks noChangeArrowheads="1"/>
        </xdr:cNvSpPr>
      </xdr:nvSpPr>
      <xdr:spPr bwMode="auto">
        <a:xfrm>
          <a:off x="4733925" y="4324350"/>
          <a:ext cx="2514600" cy="666750"/>
        </a:xfrm>
        <a:prstGeom prst="rect">
          <a:avLst/>
        </a:prstGeom>
        <a:solidFill>
          <a:srgbClr val="FFCC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added here that if D = M, then we do not use the Hypergeometric distribution but immediately use the outcome (N).</a:t>
          </a:r>
        </a:p>
      </xdr:txBody>
    </xdr:sp>
    <xdr:clientData/>
  </xdr:twoCellAnchor>
  <xdr:twoCellAnchor>
    <xdr:from>
      <xdr:col>8</xdr:col>
      <xdr:colOff>457200</xdr:colOff>
      <xdr:row>22</xdr:row>
      <xdr:rowOff>19050</xdr:rowOff>
    </xdr:from>
    <xdr:to>
      <xdr:col>8</xdr:col>
      <xdr:colOff>558800</xdr:colOff>
      <xdr:row>26</xdr:row>
      <xdr:rowOff>6350</xdr:rowOff>
    </xdr:to>
    <xdr:sp macro="" textlink="">
      <xdr:nvSpPr>
        <xdr:cNvPr id="1102" name="Line 46">
          <a:extLst>
            <a:ext uri="{FF2B5EF4-FFF2-40B4-BE49-F238E27FC236}">
              <a16:creationId xmlns:a16="http://schemas.microsoft.com/office/drawing/2014/main" id="{E5C9EC91-4389-4A56-BEC5-466AB0426BD0}"/>
            </a:ext>
          </a:extLst>
        </xdr:cNvPr>
        <xdr:cNvSpPr>
          <a:spLocks noChangeShapeType="1"/>
        </xdr:cNvSpPr>
      </xdr:nvSpPr>
      <xdr:spPr bwMode="auto">
        <a:xfrm flipV="1">
          <a:off x="6115050" y="4273550"/>
          <a:ext cx="10160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352425</xdr:colOff>
      <xdr:row>9</xdr:row>
      <xdr:rowOff>47625</xdr:rowOff>
    </xdr:from>
    <xdr:to>
      <xdr:col>8</xdr:col>
      <xdr:colOff>47625</xdr:colOff>
      <xdr:row>12</xdr:row>
      <xdr:rowOff>95250</xdr:rowOff>
    </xdr:to>
    <xdr:sp macro="" textlink="">
      <xdr:nvSpPr>
        <xdr:cNvPr id="1071" name="Text Box 47">
          <a:extLst>
            <a:ext uri="{FF2B5EF4-FFF2-40B4-BE49-F238E27FC236}">
              <a16:creationId xmlns:a16="http://schemas.microsoft.com/office/drawing/2014/main" id="{ECD2409D-4845-4DA9-97D8-7905EB0E76EE}"/>
            </a:ext>
          </a:extLst>
        </xdr:cNvPr>
        <xdr:cNvSpPr txBox="1">
          <a:spLocks noChangeArrowheads="1"/>
        </xdr:cNvSpPr>
      </xdr:nvSpPr>
      <xdr:spPr bwMode="auto">
        <a:xfrm>
          <a:off x="3762375" y="1619250"/>
          <a:ext cx="1743075" cy="533400"/>
        </a:xfrm>
        <a:prstGeom prst="rect">
          <a:avLst/>
        </a:prstGeom>
        <a:solidFill>
          <a:srgbClr val="FFCC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If there are &gt;= 8 defectives in a consignment, the probability of rejection = 1.</a:t>
          </a:r>
        </a:p>
      </xdr:txBody>
    </xdr:sp>
    <xdr:clientData/>
  </xdr:twoCellAnchor>
  <xdr:twoCellAnchor>
    <xdr:from>
      <xdr:col>4</xdr:col>
      <xdr:colOff>12700</xdr:colOff>
      <xdr:row>10</xdr:row>
      <xdr:rowOff>95250</xdr:rowOff>
    </xdr:from>
    <xdr:to>
      <xdr:col>5</xdr:col>
      <xdr:colOff>355600</xdr:colOff>
      <xdr:row>11</xdr:row>
      <xdr:rowOff>0</xdr:rowOff>
    </xdr:to>
    <xdr:sp macro="" textlink="">
      <xdr:nvSpPr>
        <xdr:cNvPr id="1104" name="Line 48">
          <a:extLst>
            <a:ext uri="{FF2B5EF4-FFF2-40B4-BE49-F238E27FC236}">
              <a16:creationId xmlns:a16="http://schemas.microsoft.com/office/drawing/2014/main" id="{CDFA0721-25C4-4E43-9EC2-336699167611}"/>
            </a:ext>
          </a:extLst>
        </xdr:cNvPr>
        <xdr:cNvSpPr>
          <a:spLocks noChangeShapeType="1"/>
        </xdr:cNvSpPr>
      </xdr:nvSpPr>
      <xdr:spPr bwMode="auto">
        <a:xfrm flipH="1" flipV="1">
          <a:off x="2978150" y="2368550"/>
          <a:ext cx="920750" cy="69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50800</xdr:rowOff>
    </xdr:from>
    <xdr:to>
      <xdr:col>2</xdr:col>
      <xdr:colOff>1555750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2DE50B71-8B49-4686-BDB9-272BC9396B4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50800"/>
          <a:ext cx="21653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36" t="s">
        <v>27</v>
      </c>
    </row>
    <row r="3" spans="1:3" x14ac:dyDescent="0.25">
      <c r="A3" t="s">
        <v>28</v>
      </c>
      <c r="B3" t="s">
        <v>29</v>
      </c>
      <c r="C3">
        <v>0</v>
      </c>
    </row>
    <row r="4" spans="1:3" x14ac:dyDescent="0.25">
      <c r="A4" t="s">
        <v>30</v>
      </c>
    </row>
    <row r="5" spans="1:3" x14ac:dyDescent="0.25">
      <c r="A5" t="s">
        <v>31</v>
      </c>
    </row>
    <row r="7" spans="1:3" ht="13" x14ac:dyDescent="0.3">
      <c r="A7" s="36" t="s">
        <v>32</v>
      </c>
      <c r="B7" t="s">
        <v>33</v>
      </c>
    </row>
    <row r="8" spans="1:3" x14ac:dyDescent="0.25">
      <c r="B8">
        <v>2</v>
      </c>
    </row>
    <row r="10" spans="1:3" x14ac:dyDescent="0.25">
      <c r="A10" t="s">
        <v>34</v>
      </c>
    </row>
    <row r="11" spans="1:3" x14ac:dyDescent="0.25">
      <c r="A11" t="e">
        <f>CB_DATA_!#REF!</f>
        <v>#REF!</v>
      </c>
      <c r="B11" t="e">
        <f>'Power units'!#REF!</f>
        <v>#REF!</v>
      </c>
    </row>
    <row r="13" spans="1:3" x14ac:dyDescent="0.25">
      <c r="A13" t="s">
        <v>35</v>
      </c>
    </row>
    <row r="14" spans="1:3" x14ac:dyDescent="0.25">
      <c r="A14" t="s">
        <v>45</v>
      </c>
      <c r="B14" t="s">
        <v>39</v>
      </c>
    </row>
    <row r="16" spans="1:3" x14ac:dyDescent="0.25">
      <c r="A16" t="s">
        <v>36</v>
      </c>
    </row>
    <row r="19" spans="1:2" x14ac:dyDescent="0.25">
      <c r="A19" t="s">
        <v>37</v>
      </c>
    </row>
    <row r="20" spans="1:2" x14ac:dyDescent="0.25">
      <c r="A20">
        <v>28</v>
      </c>
      <c r="B20">
        <v>31</v>
      </c>
    </row>
    <row r="25" spans="1:2" ht="13" x14ac:dyDescent="0.3">
      <c r="A25" s="36" t="s">
        <v>38</v>
      </c>
    </row>
    <row r="26" spans="1:2" x14ac:dyDescent="0.25">
      <c r="A26" s="37" t="s">
        <v>40</v>
      </c>
      <c r="B26" s="37" t="s">
        <v>40</v>
      </c>
    </row>
    <row r="27" spans="1:2" x14ac:dyDescent="0.25">
      <c r="A27" t="s">
        <v>46</v>
      </c>
      <c r="B27" t="s">
        <v>41</v>
      </c>
    </row>
    <row r="28" spans="1:2" x14ac:dyDescent="0.25">
      <c r="A28" s="37" t="s">
        <v>42</v>
      </c>
      <c r="B28" s="37" t="s">
        <v>42</v>
      </c>
    </row>
    <row r="29" spans="1:2" x14ac:dyDescent="0.25">
      <c r="B29" s="37" t="s">
        <v>43</v>
      </c>
    </row>
    <row r="30" spans="1:2" x14ac:dyDescent="0.25">
      <c r="B30" t="s">
        <v>44</v>
      </c>
    </row>
    <row r="31" spans="1:2" x14ac:dyDescent="0.25">
      <c r="B31" s="37" t="s">
        <v>42</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S100"/>
  <sheetViews>
    <sheetView showGridLines="0" tabSelected="1" workbookViewId="0"/>
  </sheetViews>
  <sheetFormatPr defaultRowHeight="12.5" x14ac:dyDescent="0.25"/>
  <cols>
    <col min="1" max="1" width="3.1796875" style="33" customWidth="1"/>
    <col min="2" max="16384" width="8.7265625" style="33"/>
  </cols>
  <sheetData>
    <row r="1" spans="2:19" ht="66" customHeight="1" x14ac:dyDescent="0.25"/>
    <row r="3" spans="2:19" ht="13" thickBot="1" x14ac:dyDescent="0.3"/>
    <row r="4" spans="2:19" ht="12.5" customHeight="1" x14ac:dyDescent="0.25">
      <c r="B4" s="38" t="s">
        <v>26</v>
      </c>
      <c r="C4" s="39"/>
      <c r="D4" s="39"/>
      <c r="E4" s="39"/>
      <c r="F4" s="39"/>
      <c r="G4" s="39"/>
      <c r="H4" s="39"/>
      <c r="I4" s="40"/>
    </row>
    <row r="5" spans="2:19" ht="12.5" customHeight="1" thickBot="1" x14ac:dyDescent="0.3">
      <c r="B5" s="41"/>
      <c r="C5" s="42"/>
      <c r="D5" s="42"/>
      <c r="E5" s="42"/>
      <c r="F5" s="42"/>
      <c r="G5" s="42"/>
      <c r="H5" s="42"/>
      <c r="I5" s="43"/>
    </row>
    <row r="6" spans="2:19" ht="12.5" customHeight="1" x14ac:dyDescent="0.25"/>
    <row r="7" spans="2:19" ht="12.5" customHeight="1" x14ac:dyDescent="0.25">
      <c r="B7" s="34" t="s">
        <v>17</v>
      </c>
      <c r="C7" s="34"/>
      <c r="D7" s="34"/>
      <c r="E7" s="34"/>
      <c r="F7" s="34"/>
      <c r="G7" s="34"/>
      <c r="H7" s="34"/>
      <c r="I7" s="34"/>
      <c r="J7" s="34"/>
      <c r="K7" s="34"/>
      <c r="L7" s="34"/>
      <c r="M7" s="34"/>
      <c r="N7" s="34"/>
      <c r="O7" s="34"/>
      <c r="P7" s="34"/>
      <c r="Q7" s="34"/>
      <c r="R7" s="34"/>
      <c r="S7" s="34"/>
    </row>
    <row r="8" spans="2:19" ht="13" customHeight="1" x14ac:dyDescent="0.25">
      <c r="B8" s="34" t="s">
        <v>18</v>
      </c>
      <c r="C8" s="34"/>
      <c r="D8" s="34"/>
      <c r="E8" s="34"/>
      <c r="F8" s="34"/>
      <c r="G8" s="34"/>
      <c r="H8" s="34"/>
      <c r="I8" s="34"/>
      <c r="J8" s="34"/>
      <c r="K8" s="34"/>
      <c r="L8" s="34"/>
      <c r="M8" s="34"/>
      <c r="N8" s="34"/>
      <c r="O8" s="34"/>
      <c r="P8" s="34"/>
      <c r="Q8" s="34"/>
      <c r="R8" s="34"/>
      <c r="S8" s="34"/>
    </row>
    <row r="9" spans="2:19" x14ac:dyDescent="0.25">
      <c r="B9" s="34" t="s">
        <v>19</v>
      </c>
      <c r="C9" s="34"/>
      <c r="D9" s="34"/>
      <c r="E9" s="34"/>
      <c r="F9" s="34"/>
      <c r="G9" s="34"/>
      <c r="H9" s="34"/>
      <c r="I9" s="34"/>
      <c r="J9" s="34"/>
      <c r="K9" s="34"/>
      <c r="L9" s="34"/>
      <c r="M9" s="34"/>
      <c r="N9" s="34"/>
      <c r="O9" s="34"/>
      <c r="P9" s="34"/>
      <c r="Q9" s="34"/>
      <c r="R9" s="34"/>
      <c r="S9" s="34"/>
    </row>
    <row r="10" spans="2:19" x14ac:dyDescent="0.25">
      <c r="B10" s="34" t="s">
        <v>20</v>
      </c>
      <c r="C10" s="34"/>
      <c r="D10" s="34"/>
      <c r="E10" s="34"/>
      <c r="F10" s="34"/>
      <c r="G10" s="34"/>
      <c r="H10" s="34"/>
      <c r="I10" s="34"/>
      <c r="J10" s="34"/>
      <c r="K10" s="34"/>
      <c r="L10" s="34"/>
      <c r="M10" s="34"/>
      <c r="N10" s="34"/>
      <c r="O10" s="34"/>
      <c r="P10" s="34"/>
      <c r="Q10" s="34"/>
      <c r="R10" s="34"/>
      <c r="S10" s="34"/>
    </row>
    <row r="12" spans="2:19" x14ac:dyDescent="0.25">
      <c r="B12" s="44" t="s">
        <v>21</v>
      </c>
      <c r="C12" s="44"/>
      <c r="D12" s="44"/>
      <c r="E12" s="44"/>
      <c r="F12" s="44"/>
      <c r="G12" s="44"/>
      <c r="H12" s="44"/>
      <c r="I12" s="44"/>
      <c r="J12" s="44"/>
      <c r="K12" s="44"/>
      <c r="L12" s="44"/>
      <c r="M12" s="44"/>
      <c r="N12" s="44"/>
      <c r="O12" s="44"/>
      <c r="P12" s="44"/>
      <c r="Q12" s="44"/>
      <c r="R12" s="44"/>
      <c r="S12" s="44"/>
    </row>
    <row r="13" spans="2:19" ht="12.5" customHeight="1" x14ac:dyDescent="0.25">
      <c r="B13" s="44"/>
      <c r="C13" s="44"/>
      <c r="D13" s="44"/>
      <c r="E13" s="44"/>
      <c r="F13" s="44"/>
      <c r="G13" s="44"/>
      <c r="H13" s="44"/>
      <c r="I13" s="44"/>
      <c r="J13" s="44"/>
      <c r="K13" s="44"/>
      <c r="L13" s="44"/>
      <c r="M13" s="44"/>
      <c r="N13" s="44"/>
      <c r="O13" s="44"/>
      <c r="P13" s="44"/>
      <c r="Q13" s="44"/>
      <c r="R13" s="44"/>
      <c r="S13" s="44"/>
    </row>
    <row r="14" spans="2:19" x14ac:dyDescent="0.25">
      <c r="B14" s="44"/>
      <c r="C14" s="44"/>
      <c r="D14" s="44"/>
      <c r="E14" s="44"/>
      <c r="F14" s="44"/>
      <c r="G14" s="44"/>
      <c r="H14" s="44"/>
      <c r="I14" s="44"/>
      <c r="J14" s="44"/>
      <c r="K14" s="44"/>
      <c r="L14" s="44"/>
      <c r="M14" s="44"/>
      <c r="N14" s="44"/>
      <c r="O14" s="44"/>
      <c r="P14" s="44"/>
      <c r="Q14" s="44"/>
      <c r="R14" s="44"/>
      <c r="S14" s="44"/>
    </row>
    <row r="31" spans="2:19" x14ac:dyDescent="0.25">
      <c r="B31" s="44" t="s">
        <v>22</v>
      </c>
      <c r="C31" s="44"/>
      <c r="D31" s="44"/>
      <c r="E31" s="44"/>
      <c r="F31" s="44"/>
      <c r="G31" s="44"/>
      <c r="H31" s="44"/>
      <c r="I31" s="44"/>
      <c r="J31" s="44"/>
      <c r="K31" s="44"/>
      <c r="L31" s="44"/>
      <c r="M31" s="44"/>
      <c r="N31" s="44"/>
      <c r="O31" s="44"/>
      <c r="P31" s="44"/>
      <c r="Q31" s="44"/>
      <c r="R31" s="44"/>
      <c r="S31" s="44"/>
    </row>
    <row r="32" spans="2:19" x14ac:dyDescent="0.25">
      <c r="B32" s="44"/>
      <c r="C32" s="44"/>
      <c r="D32" s="44"/>
      <c r="E32" s="44"/>
      <c r="F32" s="44"/>
      <c r="G32" s="44"/>
      <c r="H32" s="44"/>
      <c r="I32" s="44"/>
      <c r="J32" s="44"/>
      <c r="K32" s="44"/>
      <c r="L32" s="44"/>
      <c r="M32" s="44"/>
      <c r="N32" s="44"/>
      <c r="O32" s="44"/>
      <c r="P32" s="44"/>
      <c r="Q32" s="44"/>
      <c r="R32" s="44"/>
      <c r="S32" s="44"/>
    </row>
    <row r="53" spans="2:19" ht="12.5" customHeight="1" x14ac:dyDescent="0.25"/>
    <row r="54" spans="2:19" x14ac:dyDescent="0.25">
      <c r="B54" s="44" t="s">
        <v>23</v>
      </c>
      <c r="C54" s="44"/>
      <c r="D54" s="44"/>
      <c r="E54" s="44"/>
      <c r="F54" s="44"/>
      <c r="G54" s="44"/>
      <c r="H54" s="44"/>
      <c r="I54" s="44"/>
      <c r="J54" s="44"/>
      <c r="K54" s="44"/>
      <c r="L54" s="44"/>
      <c r="M54" s="44"/>
      <c r="N54" s="44"/>
      <c r="O54" s="44"/>
      <c r="P54" s="44"/>
      <c r="Q54" s="44"/>
      <c r="R54" s="44"/>
      <c r="S54" s="44"/>
    </row>
    <row r="55" spans="2:19" x14ac:dyDescent="0.25">
      <c r="B55" s="44"/>
      <c r="C55" s="44"/>
      <c r="D55" s="44"/>
      <c r="E55" s="44"/>
      <c r="F55" s="44"/>
      <c r="G55" s="44"/>
      <c r="H55" s="44"/>
      <c r="I55" s="44"/>
      <c r="J55" s="44"/>
      <c r="K55" s="44"/>
      <c r="L55" s="44"/>
      <c r="M55" s="44"/>
      <c r="N55" s="44"/>
      <c r="O55" s="44"/>
      <c r="P55" s="44"/>
      <c r="Q55" s="44"/>
      <c r="R55" s="44"/>
      <c r="S55" s="44"/>
    </row>
    <row r="77" spans="2:19" x14ac:dyDescent="0.25">
      <c r="B77" s="44" t="s">
        <v>24</v>
      </c>
      <c r="C77" s="44"/>
      <c r="D77" s="44"/>
      <c r="E77" s="44"/>
      <c r="F77" s="44"/>
      <c r="G77" s="44"/>
      <c r="H77" s="44"/>
      <c r="I77" s="44"/>
      <c r="J77" s="44"/>
      <c r="K77" s="44"/>
      <c r="L77" s="44"/>
      <c r="M77" s="44"/>
      <c r="N77" s="44"/>
      <c r="O77" s="44"/>
      <c r="P77" s="44"/>
      <c r="Q77" s="44"/>
      <c r="R77" s="44"/>
      <c r="S77" s="44"/>
    </row>
    <row r="78" spans="2:19" x14ac:dyDescent="0.25">
      <c r="B78" s="44"/>
      <c r="C78" s="44"/>
      <c r="D78" s="44"/>
      <c r="E78" s="44"/>
      <c r="F78" s="44"/>
      <c r="G78" s="44"/>
      <c r="H78" s="44"/>
      <c r="I78" s="44"/>
      <c r="J78" s="44"/>
      <c r="K78" s="44"/>
      <c r="L78" s="44"/>
      <c r="M78" s="44"/>
      <c r="N78" s="44"/>
      <c r="O78" s="44"/>
      <c r="P78" s="44"/>
      <c r="Q78" s="44"/>
      <c r="R78" s="44"/>
      <c r="S78" s="44"/>
    </row>
    <row r="99" spans="2:19" x14ac:dyDescent="0.25">
      <c r="B99" s="45" t="s">
        <v>25</v>
      </c>
      <c r="C99" s="45"/>
      <c r="D99" s="45"/>
      <c r="E99" s="45"/>
      <c r="F99" s="45"/>
      <c r="G99" s="45"/>
      <c r="H99" s="45"/>
      <c r="I99" s="45"/>
      <c r="J99" s="45"/>
      <c r="K99" s="45"/>
      <c r="L99" s="45"/>
      <c r="M99" s="45"/>
      <c r="N99" s="45"/>
      <c r="O99" s="45"/>
      <c r="P99" s="45"/>
      <c r="Q99" s="45"/>
      <c r="R99" s="45"/>
      <c r="S99" s="45"/>
    </row>
    <row r="100" spans="2:19" x14ac:dyDescent="0.25">
      <c r="B100" s="45"/>
      <c r="C100" s="45"/>
      <c r="D100" s="45"/>
      <c r="E100" s="45"/>
      <c r="F100" s="45"/>
      <c r="G100" s="45"/>
      <c r="H100" s="45"/>
      <c r="I100" s="45"/>
      <c r="J100" s="45"/>
      <c r="K100" s="45"/>
      <c r="L100" s="45"/>
      <c r="M100" s="45"/>
      <c r="N100" s="45"/>
      <c r="O100" s="45"/>
      <c r="P100" s="45"/>
      <c r="Q100" s="45"/>
      <c r="R100" s="45"/>
      <c r="S100" s="45"/>
    </row>
  </sheetData>
  <mergeCells count="6">
    <mergeCell ref="B99:S100"/>
    <mergeCell ref="B4:I5"/>
    <mergeCell ref="B12:S14"/>
    <mergeCell ref="B31:S32"/>
    <mergeCell ref="B54:S55"/>
    <mergeCell ref="B77:S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showGridLines="0" workbookViewId="0"/>
  </sheetViews>
  <sheetFormatPr defaultRowHeight="12.5" x14ac:dyDescent="0.25"/>
  <cols>
    <col min="1" max="1" width="3.26953125" customWidth="1"/>
    <col min="3" max="3" width="23.26953125" customWidth="1"/>
    <col min="4" max="4" width="7.1796875" customWidth="1"/>
    <col min="5" max="5" width="8.26953125" customWidth="1"/>
    <col min="7" max="7" width="10.7265625" customWidth="1"/>
    <col min="8" max="8" width="10.81640625" customWidth="1"/>
    <col min="9" max="9" width="16.26953125" customWidth="1"/>
  </cols>
  <sheetData>
    <row r="1" spans="1:11" s="15" customFormat="1" ht="57" customHeight="1" x14ac:dyDescent="0.25"/>
    <row r="2" spans="1:11" s="15" customFormat="1" ht="17.25" customHeight="1" x14ac:dyDescent="0.4">
      <c r="F2" s="16" t="s">
        <v>9</v>
      </c>
    </row>
    <row r="3" spans="1:11" s="15" customFormat="1" ht="17.25" customHeight="1" thickBot="1" x14ac:dyDescent="0.4">
      <c r="E3" s="17"/>
    </row>
    <row r="4" spans="1:11" s="15" customFormat="1" ht="12.75" customHeight="1" x14ac:dyDescent="0.25">
      <c r="B4" s="38" t="s">
        <v>10</v>
      </c>
      <c r="C4" s="39"/>
      <c r="D4" s="39"/>
      <c r="E4" s="39"/>
      <c r="F4" s="39"/>
      <c r="G4" s="39"/>
      <c r="H4" s="39"/>
      <c r="I4" s="39"/>
      <c r="J4" s="39"/>
      <c r="K4" s="40"/>
    </row>
    <row r="5" spans="1:11" s="15" customFormat="1" ht="12.75" customHeight="1" x14ac:dyDescent="0.25">
      <c r="B5" s="49"/>
      <c r="C5" s="50"/>
      <c r="D5" s="50"/>
      <c r="E5" s="50"/>
      <c r="F5" s="50"/>
      <c r="G5" s="50"/>
      <c r="H5" s="50"/>
      <c r="I5" s="50"/>
      <c r="J5" s="50"/>
      <c r="K5" s="51"/>
    </row>
    <row r="6" spans="1:11" s="15" customFormat="1" ht="12.75" customHeight="1" x14ac:dyDescent="0.25">
      <c r="B6" s="49"/>
      <c r="C6" s="50"/>
      <c r="D6" s="50"/>
      <c r="E6" s="50"/>
      <c r="F6" s="50"/>
      <c r="G6" s="50"/>
      <c r="H6" s="50"/>
      <c r="I6" s="50"/>
      <c r="J6" s="50"/>
      <c r="K6" s="51"/>
    </row>
    <row r="7" spans="1:11" s="15" customFormat="1" ht="12.75" customHeight="1" x14ac:dyDescent="0.25">
      <c r="B7" s="49"/>
      <c r="C7" s="50"/>
      <c r="D7" s="50"/>
      <c r="E7" s="50"/>
      <c r="F7" s="50"/>
      <c r="G7" s="50"/>
      <c r="H7" s="50"/>
      <c r="I7" s="50"/>
      <c r="J7" s="50"/>
      <c r="K7" s="51"/>
    </row>
    <row r="8" spans="1:11" s="15" customFormat="1" ht="12.75" customHeight="1" thickBot="1" x14ac:dyDescent="0.3">
      <c r="B8" s="41"/>
      <c r="C8" s="42"/>
      <c r="D8" s="42"/>
      <c r="E8" s="42"/>
      <c r="F8" s="42"/>
      <c r="G8" s="42"/>
      <c r="H8" s="42"/>
      <c r="I8" s="42"/>
      <c r="J8" s="42"/>
      <c r="K8" s="43"/>
    </row>
    <row r="10" spans="1:11" ht="13" customHeight="1" x14ac:dyDescent="0.3">
      <c r="A10" s="1"/>
      <c r="B10" s="46" t="s">
        <v>4</v>
      </c>
      <c r="C10" s="47"/>
      <c r="D10" s="48"/>
      <c r="E10" s="3"/>
    </row>
    <row r="11" spans="1:11" ht="13" x14ac:dyDescent="0.3">
      <c r="A11" s="1"/>
      <c r="B11" s="4" t="s">
        <v>0</v>
      </c>
      <c r="C11" s="5"/>
      <c r="D11" s="35">
        <v>7</v>
      </c>
      <c r="E11" s="1"/>
    </row>
    <row r="12" spans="1:11" ht="13" x14ac:dyDescent="0.3">
      <c r="A12" s="1"/>
      <c r="B12" s="6" t="s">
        <v>1</v>
      </c>
      <c r="C12" s="7"/>
      <c r="D12" s="8">
        <v>10</v>
      </c>
      <c r="E12" s="1"/>
    </row>
    <row r="13" spans="1:11" ht="13" x14ac:dyDescent="0.3">
      <c r="A13" s="1"/>
      <c r="B13" s="1"/>
      <c r="C13" s="1"/>
      <c r="D13" s="1"/>
      <c r="E13" s="1"/>
    </row>
    <row r="14" spans="1:11" ht="13" x14ac:dyDescent="0.3">
      <c r="A14" s="1"/>
      <c r="B14" s="46" t="s">
        <v>11</v>
      </c>
      <c r="C14" s="47"/>
      <c r="D14" s="48"/>
    </row>
    <row r="15" spans="1:11" ht="13" x14ac:dyDescent="0.3">
      <c r="A15" s="1"/>
      <c r="B15" s="10" t="s">
        <v>5</v>
      </c>
      <c r="C15" s="9"/>
      <c r="D15" s="25">
        <v>3</v>
      </c>
    </row>
    <row r="16" spans="1:11" ht="13" x14ac:dyDescent="0.3">
      <c r="A16" s="1"/>
      <c r="B16" s="4" t="s">
        <v>3</v>
      </c>
      <c r="C16" s="5"/>
      <c r="D16" s="26">
        <v>1</v>
      </c>
    </row>
    <row r="17" spans="1:9" ht="13" x14ac:dyDescent="0.3">
      <c r="A17" s="1"/>
      <c r="B17" s="6" t="s">
        <v>2</v>
      </c>
      <c r="C17" s="7"/>
      <c r="D17" s="30">
        <f>IF(D16&gt;1,1,0)</f>
        <v>0</v>
      </c>
      <c r="E17" s="1"/>
    </row>
    <row r="18" spans="1:9" ht="13" x14ac:dyDescent="0.3">
      <c r="A18" s="1"/>
      <c r="B18" s="1"/>
      <c r="C18" s="1"/>
      <c r="D18" s="2"/>
      <c r="E18" s="1"/>
    </row>
    <row r="19" spans="1:9" ht="13" x14ac:dyDescent="0.3">
      <c r="A19" s="1"/>
      <c r="B19" s="46" t="s">
        <v>12</v>
      </c>
      <c r="C19" s="47"/>
      <c r="D19" s="48"/>
    </row>
    <row r="20" spans="1:9" ht="13" x14ac:dyDescent="0.3">
      <c r="A20" s="1"/>
      <c r="B20" s="10" t="s">
        <v>6</v>
      </c>
      <c r="C20" s="11"/>
      <c r="D20" s="12">
        <f>IF(D16=1,1,0)</f>
        <v>1</v>
      </c>
      <c r="E20" s="1"/>
    </row>
    <row r="21" spans="1:9" ht="13" x14ac:dyDescent="0.3">
      <c r="A21" s="1"/>
      <c r="B21" s="4" t="s">
        <v>7</v>
      </c>
      <c r="C21" s="13"/>
      <c r="D21" s="27">
        <v>3</v>
      </c>
      <c r="E21" s="21" t="s">
        <v>16</v>
      </c>
      <c r="F21" s="19" t="s">
        <v>13</v>
      </c>
      <c r="G21" s="19" t="s">
        <v>14</v>
      </c>
      <c r="H21" s="23" t="s">
        <v>15</v>
      </c>
    </row>
    <row r="22" spans="1:9" ht="13" x14ac:dyDescent="0.3">
      <c r="A22" s="1"/>
      <c r="B22" s="4" t="s">
        <v>3</v>
      </c>
      <c r="C22" s="5"/>
      <c r="D22" s="29"/>
      <c r="E22" s="22">
        <f>IF(Defective=DefectiveFirstSample,1,IF(Defective-DefectiveFirstSample=G22,G22-1,Defective-DefectiveFirstSample))</f>
        <v>6</v>
      </c>
      <c r="F22" s="20">
        <f>SecondSample</f>
        <v>3</v>
      </c>
      <c r="G22" s="20">
        <f>Consignment-FirstSample</f>
        <v>7</v>
      </c>
      <c r="H22" s="24">
        <v>2</v>
      </c>
      <c r="I22" s="28">
        <f>IF(Defective=DefectiveFirstSample,0,IF(Defective-DefectiveFirstSample=G22,F22,H22))</f>
        <v>2</v>
      </c>
    </row>
    <row r="23" spans="1:9" ht="13" x14ac:dyDescent="0.3">
      <c r="A23" s="1"/>
      <c r="B23" s="6" t="s">
        <v>2</v>
      </c>
      <c r="C23" s="7"/>
      <c r="D23" s="31">
        <f>IF(I22&gt;0,1,0)*D20</f>
        <v>1</v>
      </c>
      <c r="E23" s="1"/>
    </row>
    <row r="24" spans="1:9" ht="13" x14ac:dyDescent="0.3">
      <c r="A24" s="1"/>
      <c r="B24" s="1"/>
      <c r="C24" s="1"/>
      <c r="D24" s="1"/>
      <c r="E24" s="1"/>
    </row>
    <row r="25" spans="1:9" ht="13" x14ac:dyDescent="0.3">
      <c r="A25" s="1"/>
      <c r="B25" s="18" t="s">
        <v>8</v>
      </c>
      <c r="C25" s="14"/>
      <c r="D25" s="14"/>
      <c r="E25" s="32">
        <f>MAX(D17,D23)</f>
        <v>1</v>
      </c>
    </row>
    <row r="27" spans="1:9" ht="12.75" customHeight="1" x14ac:dyDescent="0.25"/>
  </sheetData>
  <mergeCells count="4">
    <mergeCell ref="B19:D19"/>
    <mergeCell ref="B10:D10"/>
    <mergeCell ref="B4:K8"/>
    <mergeCell ref="B14:D14"/>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CB_DATA_</vt:lpstr>
      <vt:lpstr>Manual</vt:lpstr>
      <vt:lpstr>Power units</vt:lpstr>
      <vt:lpstr>Consignment</vt:lpstr>
      <vt:lpstr>Defective</vt:lpstr>
      <vt:lpstr>DefectiveFirstSample</vt:lpstr>
      <vt:lpstr>Failed</vt:lpstr>
      <vt:lpstr>FirstSample</vt:lpstr>
      <vt:lpstr>SecondSample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2003-08-06T14:24:39Z</dcterms:created>
  <dcterms:modified xsi:type="dcterms:W3CDTF">2017-09-22T16:23:14Z</dcterms:modified>
  <cp:category/>
</cp:coreProperties>
</file>