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CBM\CB-Changed Name Models\"/>
    </mc:Choice>
  </mc:AlternateContent>
  <bookViews>
    <workbookView xWindow="120" yWindow="110" windowWidth="15180" windowHeight="8070" firstSheet="1" activeTab="1"/>
  </bookViews>
  <sheets>
    <sheet name="CB_DATA_" sheetId="3" state="veryHidden" r:id="rId1"/>
    <sheet name="Plane crashes - 1" sheetId="1" r:id="rId2"/>
    <sheet name="Variant 2" sheetId="2" r:id="rId3"/>
  </sheets>
  <definedNames>
    <definedName name="CB_009a5b9e7b724696b4a6ead0635bd70b" localSheetId="1" hidden="1">'Plane crashes - 1'!$C$39</definedName>
    <definedName name="CB_02089028513543229f277f709cb43f38" localSheetId="1" hidden="1">'Plane crashes - 1'!$C$37</definedName>
    <definedName name="CB_039fdff589f3455ab74d376647321808" localSheetId="2" hidden="1">'Variant 2'!$C$26</definedName>
    <definedName name="CB_055cba3a24c943d08a554e929a356665" localSheetId="1" hidden="1">'Plane crashes - 1'!$C$23</definedName>
    <definedName name="CB_0ffe70a0657949aa927c6ba11383c2ac" localSheetId="2" hidden="1">'Variant 2'!$C$31</definedName>
    <definedName name="CB_15039296109b4cbd8da773458834d5db" localSheetId="2" hidden="1">'Variant 2'!$C$21</definedName>
    <definedName name="CB_156f2d7e24b1447b86b7c70e0a4d1b10" localSheetId="2" hidden="1">'Variant 2'!$C$28</definedName>
    <definedName name="CB_19430bfe1d7e4e918a768b6e990effe6" localSheetId="1" hidden="1">'Plane crashes - 1'!$C$18</definedName>
    <definedName name="CB_1de29e614cc74cd6b43820ac7770e80e" localSheetId="2" hidden="1">'Variant 2'!$C$13</definedName>
    <definedName name="CB_24d377819c5e41e983639a5a8a51f666" localSheetId="2" hidden="1">'Variant 2'!$C$33</definedName>
    <definedName name="CB_2800ce55ee8b428fb5014b16ad3912c8" localSheetId="1" hidden="1">'Plane crashes - 1'!$C$29</definedName>
    <definedName name="CB_2b220f31cad74432abef71768212742c" localSheetId="2" hidden="1">'Variant 2'!$C$23</definedName>
    <definedName name="CB_3514b314f65242c5a70eb074b87054a2" localSheetId="1" hidden="1">'Plane crashes - 1'!$C$35</definedName>
    <definedName name="CB_3a1112b4124044928438850006c9b8b4" localSheetId="1" hidden="1">'Plane crashes - 1'!$D$9</definedName>
    <definedName name="CB_3a3df336dcad47369aebbfe45994ed75" localSheetId="2" hidden="1">'Variant 2'!$C$35</definedName>
    <definedName name="CB_436410bfb47e4678854786628b69dfb4" localSheetId="2" hidden="1">'Variant 2'!$C$22</definedName>
    <definedName name="CB_4477676df2414e4ebe7064d5cec4281e" localSheetId="2" hidden="1">'Variant 2'!$C$42</definedName>
    <definedName name="CB_4dff13db90e64e67b8e9050979d8ef0b" localSheetId="2" hidden="1">'Variant 2'!$C$40</definedName>
    <definedName name="CB_52237e1050ae44238bdc4b93ee04ed40" localSheetId="2" hidden="1">'Variant 2'!$C$18</definedName>
    <definedName name="CB_52ca7d2965334fd1b4672d3af3a4acc3" localSheetId="2" hidden="1">'Variant 2'!$C$30</definedName>
    <definedName name="CB_5730f5418f164cd4afa3bde996d553b2" localSheetId="2" hidden="1">'Variant 2'!$C$24</definedName>
    <definedName name="CB_5846a9acb0e541d680f959a7b8622e84" localSheetId="2" hidden="1">'Variant 2'!$C$16</definedName>
    <definedName name="CB_5bb060f9a58e4c69af0ff50cc7e66de8" localSheetId="1" hidden="1">'Plane crashes - 1'!$C$21</definedName>
    <definedName name="CB_5bcb26854dde471e99446e791f78d966" localSheetId="2" hidden="1">'Variant 2'!$C$29</definedName>
    <definedName name="CB_5fb07628129c471899d4291b97e857f9" localSheetId="1" hidden="1">'Plane crashes - 1'!$D$10</definedName>
    <definedName name="CB_624de35b446e45cf8c706670402beea7" localSheetId="1" hidden="1">'Plane crashes - 1'!$C$20</definedName>
    <definedName name="CB_64b27375e3484373ac67d26449260fec" localSheetId="1" hidden="1">'Plane crashes - 1'!$C$25</definedName>
    <definedName name="CB_6c8639f8121442a29d495eb702c2eb9f" localSheetId="1" hidden="1">'Plane crashes - 1'!$C$42</definedName>
    <definedName name="CB_6e150f1179344eb6a8b69b415b76bd21" localSheetId="2" hidden="1">'Variant 2'!$D$9</definedName>
    <definedName name="CB_6e493824c3f64674beed58b4628ba3e6" localSheetId="1" hidden="1">'Plane crashes - 1'!$C$34</definedName>
    <definedName name="CB_76645eba399b4f528df47ed1df53d0a3" localSheetId="2" hidden="1">'Variant 2'!$C$14</definedName>
    <definedName name="CB_83bb1d40e5fc41919f68c26b33f923b1" localSheetId="1" hidden="1">'Plane crashes - 1'!$C$41</definedName>
    <definedName name="CB_88c8e9ba6c974abf8810decfe05e97bc" localSheetId="1" hidden="1">'Plane crashes - 1'!$C$22</definedName>
    <definedName name="CB_8984039c629f4fb1a7c20ac0eeb68d09" localSheetId="1" hidden="1">'Plane crashes - 1'!$C$27</definedName>
    <definedName name="CB_8efdc225706c44b3bc5a7b3154317483" localSheetId="1" hidden="1">'Plane crashes - 1'!$C$26</definedName>
    <definedName name="CB_91d19720fdfa4790bbde157e09876d54" localSheetId="2" hidden="1">'Variant 2'!$C$19</definedName>
    <definedName name="CB_94a0c8d6a3594743bfc793f31daed2fe" localSheetId="1" hidden="1">'Plane crashes - 1'!$C$16</definedName>
    <definedName name="CB_9bd1ea3229e94a4cb9d590d00b1c2720" localSheetId="1" hidden="1">'Plane crashes - 1'!$C$31</definedName>
    <definedName name="CB_9edc185561c04cb18894773465a06b52" localSheetId="1" hidden="1">'Plane crashes - 1'!$C$30</definedName>
    <definedName name="CB_a0fa0e1de0d44a178ea25f87c7e57b77" localSheetId="1" hidden="1">'Plane crashes - 1'!$C$17</definedName>
    <definedName name="CB_a1b65e573e60402da0fb276871184845" localSheetId="2" hidden="1">'Variant 2'!$C$34</definedName>
    <definedName name="CB_a77672d44fee49c992f8cc0381864c3d" localSheetId="1" hidden="1">'Plane crashes - 1'!$C$32</definedName>
    <definedName name="CB_a8efebb855cf4ccf894179300d55cda2" localSheetId="1" hidden="1">'Plane crashes - 1'!$C$28</definedName>
    <definedName name="CB_a8f0651a72544a6bbf1a006b40f94f50" localSheetId="2" hidden="1">'Variant 2'!$C$32</definedName>
    <definedName name="CB_adf1a1dce12243f8bcf9823093cb77f0" localSheetId="1" hidden="1">'Plane crashes - 1'!$C$19</definedName>
    <definedName name="CB_b0137d9e13c04ddb8d25ce6f455b6ad4" localSheetId="1" hidden="1">'Plane crashes - 1'!$C$36</definedName>
    <definedName name="CB_b043db20e1884f5abcc93c70cc99b02c" localSheetId="2" hidden="1">'Variant 2'!$C$20</definedName>
    <definedName name="CB_b4a36b6a831d419d8261cc63a3785f1f" localSheetId="1" hidden="1">'Plane crashes - 1'!$C$13</definedName>
    <definedName name="CB_c4100a6b33494e5daef31365427452d8" localSheetId="1" hidden="1">'Plane crashes - 1'!$C$14</definedName>
    <definedName name="CB_c42cc555944e48fba6af1dd5faf0d8a5" localSheetId="2" hidden="1">'Variant 2'!$C$39</definedName>
    <definedName name="CB_c83d139d6b6e4ff48fc5eb41265abe65" localSheetId="2" hidden="1">'Variant 2'!$D$10</definedName>
    <definedName name="CB_cc1edefe4a3b42209419f59d3152bd4a" localSheetId="2" hidden="1">'Variant 2'!$C$36</definedName>
    <definedName name="CB_cc58d045b01743b88ee455073bc0ce82" localSheetId="2" hidden="1">'Variant 2'!$C$27</definedName>
    <definedName name="CB_cd250169d23b4ed484f86e8bd9053051" localSheetId="2" hidden="1">'Variant 2'!$C$25</definedName>
    <definedName name="CB_d1c5c932c3cd40d698be2fdd7b6208f7" localSheetId="1" hidden="1">'Plane crashes - 1'!$C$38</definedName>
    <definedName name="CB_d1d893ca18834b3bbcd981e917551d80" localSheetId="1" hidden="1">'Plane crashes - 1'!$C$24</definedName>
    <definedName name="CB_d66c5ac7e384482dabec6b62aa4b8f3a" localSheetId="2" hidden="1">'Variant 2'!$C$37</definedName>
    <definedName name="CB_e280d0f2c3a141c9b7687e9ad43c8933" localSheetId="1" hidden="1">'Plane crashes - 1'!$C$15</definedName>
    <definedName name="CB_e8391fd2240a4e46a02a5aaa09ad9015" localSheetId="2" hidden="1">'Variant 2'!$C$38</definedName>
    <definedName name="CB_e879702fbee3424dab8d8a6df6bbcd70" localSheetId="1" hidden="1">'Plane crashes - 1'!$C$40</definedName>
    <definedName name="CB_eddbb230adac418e804f34ef62f7f9b8" localSheetId="2" hidden="1">'Variant 2'!$C$15</definedName>
    <definedName name="CB_ee2a6e301a9c452685d243cfacfdb4f3" localSheetId="1" hidden="1">'Plane crashes - 1'!$C$33</definedName>
    <definedName name="CB_ef0ddbe911cf4dd1b8c21e3fa0bffc48" localSheetId="2" hidden="1">'Variant 2'!$C$17</definedName>
    <definedName name="CB_fa15c2e1b2414b4cab7d508551654281" localSheetId="2" hidden="1">'Variant 2'!$C$41</definedName>
    <definedName name="CBCR_8870cfd89b4e4b64a2249f2a42e3ab35" localSheetId="2" hidden="1">'Variant 2'!$E$9</definedName>
    <definedName name="CBCR_ae36a59ccfeb4afda04599c6c2de02ab" localSheetId="1" hidden="1">'Plane crashes - 1'!$E$9</definedName>
    <definedName name="CBWorkbookPriority" localSheetId="0" hidden="1">-232641744</definedName>
    <definedName name="CBx_133e4f0f74b14073b23c81f4123f75e1" localSheetId="0" hidden="1">"'CB_DATA_'!$A$1"</definedName>
    <definedName name="CBx_66156e23b3f4496cbf754bab0dfd42f7" localSheetId="0" hidden="1">"'Variant 2'!$A$1"</definedName>
    <definedName name="CBx_df5cf958e3f4452f9da2ba33c634f43b" localSheetId="0" hidden="1">"'Plane crashes - 1'!$A$1"</definedName>
    <definedName name="CBx_Sheet_Guid" localSheetId="0" hidden="1">"'133e4f0f-74b1-4073-b23c-81f4123f75e1"</definedName>
    <definedName name="CBx_Sheet_Guid" localSheetId="1" hidden="1">"'df5cf958-e3f4-452f-9da2-ba33c634f43b"</definedName>
    <definedName name="CBx_Sheet_Guid" localSheetId="2" hidden="1">"'66156e23-b3f4-496c-bf75-4bab0dfd42f7"</definedName>
    <definedName name="RiskAutoStopPercChange">1.5</definedName>
    <definedName name="RiskCollectDistributionSamples">0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5000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TRUE</definedName>
    <definedName name="RiskUseDifferentSeedForEachSim">FALSE</definedName>
    <definedName name="RiskUseFixedSeed">FALSE</definedName>
    <definedName name="RiskUseMultipleCPUs">FALSE</definedName>
  </definedNames>
  <calcPr calcId="171027" calcMode="manual"/>
</workbook>
</file>

<file path=xl/calcChain.xml><?xml version="1.0" encoding="utf-8"?>
<calcChain xmlns="http://schemas.openxmlformats.org/spreadsheetml/2006/main">
  <c r="D13" i="1" l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8" i="1"/>
  <c r="E9" i="1" s="1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13" i="2"/>
  <c r="D10" i="2" s="1"/>
  <c r="D8" i="2"/>
  <c r="E9" i="2"/>
  <c r="D25" i="1" l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10" i="1"/>
</calcChain>
</file>

<file path=xl/sharedStrings.xml><?xml version="1.0" encoding="utf-8"?>
<sst xmlns="http://schemas.openxmlformats.org/spreadsheetml/2006/main" count="20" uniqueCount="10">
  <si>
    <r>
      <t>Mean crashes per month (</t>
    </r>
    <r>
      <rPr>
        <i/>
        <sz val="10"/>
        <rFont val="Symbol"/>
        <family val="1"/>
        <charset val="2"/>
      </rPr>
      <t>l</t>
    </r>
    <r>
      <rPr>
        <sz val="10"/>
        <rFont val="Arial"/>
        <family val="2"/>
      </rPr>
      <t>)</t>
    </r>
  </si>
  <si>
    <r>
      <t>Number of months (</t>
    </r>
    <r>
      <rPr>
        <i/>
        <sz val="10"/>
        <rFont val="Arial"/>
        <family val="2"/>
      </rPr>
      <t>t</t>
    </r>
    <r>
      <rPr>
        <sz val="10"/>
        <rFont val="Arial"/>
        <family val="2"/>
      </rPr>
      <t>)</t>
    </r>
  </si>
  <si>
    <t>Accidents in period t</t>
  </si>
  <si>
    <t>Total cost</t>
  </si>
  <si>
    <t>Accident #</t>
  </si>
  <si>
    <t>Cumulative cost of accidents</t>
  </si>
  <si>
    <t>Plane crashes</t>
  </si>
  <si>
    <r>
      <t>Problem:</t>
    </r>
    <r>
      <rPr>
        <sz val="10"/>
        <rFont val="Times New Roman"/>
        <family val="1"/>
      </rPr>
      <t xml:space="preserve"> A company insures aeroplanes. They crash at a rate of 0.23 crashes per month. Each crash costs $Lognormal(120,52) million. What is the distribution of cost to the company for the next five years?</t>
    </r>
  </si>
  <si>
    <t>Lambda</t>
  </si>
  <si>
    <t>Lognormal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</si>
</sst>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6" x14ac:knownFonts="1">
    <font>
      <sz val="10"/>
      <name val="Arial"/>
    </font>
    <font>
      <sz val="8"/>
      <name val="Arial"/>
      <family val="2"/>
    </font>
    <font>
      <sz val="10"/>
      <color indexed="9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6"/>
      <name val="Arial"/>
      <family val="2"/>
    </font>
    <font>
      <i/>
      <sz val="10"/>
      <name val="Symbol"/>
      <family val="1"/>
      <charset val="2"/>
    </font>
    <font>
      <i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10"/>
      <color indexed="23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9"/>
      </patternFill>
    </fill>
    <fill>
      <patternFill patternType="solid">
        <fgColor indexed="15"/>
        <bgColor indexed="9"/>
      </patternFill>
    </fill>
    <fill>
      <patternFill patternType="solid">
        <fgColor indexed="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Protection="1">
      <protection hidden="1"/>
    </xf>
    <xf numFmtId="0" fontId="3" fillId="0" borderId="0" xfId="0" applyFont="1"/>
    <xf numFmtId="0" fontId="6" fillId="0" borderId="0" xfId="0" applyFont="1" applyProtection="1">
      <protection locked="0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9" fillId="0" borderId="3" xfId="0" applyFont="1" applyBorder="1"/>
    <xf numFmtId="0" fontId="9" fillId="0" borderId="0" xfId="0" applyFont="1" applyBorder="1"/>
    <xf numFmtId="0" fontId="9" fillId="0" borderId="0" xfId="0" applyFont="1"/>
    <xf numFmtId="0" fontId="10" fillId="0" borderId="4" xfId="0" applyFont="1" applyBorder="1"/>
    <xf numFmtId="0" fontId="10" fillId="0" borderId="5" xfId="0" applyFont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11" fillId="0" borderId="7" xfId="0" applyFont="1" applyBorder="1"/>
    <xf numFmtId="0" fontId="11" fillId="0" borderId="8" xfId="0" applyFont="1" applyBorder="1"/>
    <xf numFmtId="0" fontId="13" fillId="2" borderId="9" xfId="0" applyFont="1" applyFill="1" applyBorder="1" applyAlignment="1">
      <alignment horizontal="center" wrapText="1"/>
    </xf>
    <xf numFmtId="0" fontId="13" fillId="2" borderId="9" xfId="0" applyFont="1" applyFill="1" applyBorder="1" applyAlignment="1">
      <alignment horizontal="center"/>
    </xf>
    <xf numFmtId="0" fontId="13" fillId="2" borderId="10" xfId="0" applyFont="1" applyFill="1" applyBorder="1" applyAlignment="1">
      <alignment horizontal="center"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1" fontId="0" fillId="0" borderId="10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9" fillId="3" borderId="8" xfId="0" applyFont="1" applyFill="1" applyBorder="1"/>
    <xf numFmtId="0" fontId="0" fillId="3" borderId="0" xfId="0" applyFill="1" applyAlignment="1" applyProtection="1">
      <alignment horizontal="center"/>
      <protection locked="0"/>
    </xf>
    <xf numFmtId="0" fontId="14" fillId="0" borderId="10" xfId="0" applyFont="1" applyBorder="1" applyAlignment="1" applyProtection="1">
      <alignment horizontal="center"/>
      <protection locked="0"/>
    </xf>
    <xf numFmtId="164" fontId="9" fillId="0" borderId="0" xfId="0" applyNumberFormat="1" applyFont="1"/>
    <xf numFmtId="164" fontId="12" fillId="4" borderId="13" xfId="0" applyNumberFormat="1" applyFont="1" applyFill="1" applyBorder="1"/>
    <xf numFmtId="0" fontId="13" fillId="2" borderId="4" xfId="0" applyFont="1" applyFill="1" applyBorder="1" applyAlignment="1">
      <alignment horizontal="center" vertical="distributed"/>
    </xf>
    <xf numFmtId="0" fontId="0" fillId="3" borderId="11" xfId="0" applyFill="1" applyBorder="1" applyAlignment="1" applyProtection="1">
      <alignment horizontal="center"/>
      <protection locked="0"/>
    </xf>
    <xf numFmtId="0" fontId="0" fillId="3" borderId="12" xfId="0" applyFill="1" applyBorder="1" applyAlignment="1" applyProtection="1">
      <alignment horizontal="center"/>
      <protection locked="0"/>
    </xf>
    <xf numFmtId="1" fontId="0" fillId="0" borderId="12" xfId="0" applyNumberFormat="1" applyBorder="1" applyAlignment="1">
      <alignment horizontal="center"/>
    </xf>
    <xf numFmtId="0" fontId="5" fillId="5" borderId="14" xfId="0" applyFont="1" applyFill="1" applyBorder="1" applyAlignment="1">
      <alignment horizontal="left" wrapText="1"/>
    </xf>
    <xf numFmtId="0" fontId="5" fillId="5" borderId="15" xfId="0" applyFont="1" applyFill="1" applyBorder="1" applyAlignment="1">
      <alignment horizontal="left" wrapText="1"/>
    </xf>
    <xf numFmtId="0" fontId="5" fillId="5" borderId="16" xfId="0" applyFont="1" applyFill="1" applyBorder="1" applyAlignment="1">
      <alignment horizontal="left" wrapText="1"/>
    </xf>
    <xf numFmtId="0" fontId="5" fillId="5" borderId="17" xfId="0" applyFont="1" applyFill="1" applyBorder="1" applyAlignment="1">
      <alignment horizontal="left" wrapText="1"/>
    </xf>
    <xf numFmtId="0" fontId="5" fillId="5" borderId="18" xfId="0" applyFont="1" applyFill="1" applyBorder="1" applyAlignment="1">
      <alignment horizontal="left" wrapText="1"/>
    </xf>
    <xf numFmtId="0" fontId="5" fillId="5" borderId="19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hyperlink" Target="http://www.epixanalytics.com/" TargetMode="External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82550</xdr:colOff>
      <xdr:row>12</xdr:row>
      <xdr:rowOff>76200</xdr:rowOff>
    </xdr:from>
    <xdr:to>
      <xdr:col>10</xdr:col>
      <xdr:colOff>190500</xdr:colOff>
      <xdr:row>27</xdr:row>
      <xdr:rowOff>19050</xdr:rowOff>
    </xdr:to>
    <xdr:pic>
      <xdr:nvPicPr>
        <xdr:cNvPr id="1069" name="Picture 12">
          <a:extLst>
            <a:ext uri="{FF2B5EF4-FFF2-40B4-BE49-F238E27FC236}">
              <a16:creationId xmlns:a16="http://schemas.microsoft.com/office/drawing/2014/main" id="{36C89500-A97D-4C08-8AF9-043860BEE4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9450" y="3016250"/>
          <a:ext cx="3822700" cy="232410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346075</xdr:colOff>
      <xdr:row>18</xdr:row>
      <xdr:rowOff>41275</xdr:rowOff>
    </xdr:from>
    <xdr:to>
      <xdr:col>9</xdr:col>
      <xdr:colOff>793811</xdr:colOff>
      <xdr:row>21</xdr:row>
      <xdr:rowOff>76240</xdr:rowOff>
    </xdr:to>
    <xdr:sp macro="" textlink="">
      <xdr:nvSpPr>
        <xdr:cNvPr id="1035" name="Text 7">
          <a:extLst>
            <a:ext uri="{FF2B5EF4-FFF2-40B4-BE49-F238E27FC236}">
              <a16:creationId xmlns:a16="http://schemas.microsoft.com/office/drawing/2014/main" id="{CF9CD1B6-E85D-4DF4-B123-33DC953AF24E}"/>
            </a:ext>
          </a:extLst>
        </xdr:cNvPr>
        <xdr:cNvSpPr txBox="1">
          <a:spLocks noChangeArrowheads="1"/>
        </xdr:cNvSpPr>
      </xdr:nvSpPr>
      <xdr:spPr bwMode="auto">
        <a:xfrm>
          <a:off x="5553075" y="3400425"/>
          <a:ext cx="962025" cy="514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Poisson(13.8) unlikely to exceed 30</a:t>
          </a:r>
        </a:p>
      </xdr:txBody>
    </xdr:sp>
    <xdr:clientData/>
  </xdr:twoCellAnchor>
  <xdr:twoCellAnchor>
    <xdr:from>
      <xdr:col>1</xdr:col>
      <xdr:colOff>1149350</xdr:colOff>
      <xdr:row>26</xdr:row>
      <xdr:rowOff>76200</xdr:rowOff>
    </xdr:from>
    <xdr:to>
      <xdr:col>9</xdr:col>
      <xdr:colOff>177800</xdr:colOff>
      <xdr:row>41</xdr:row>
      <xdr:rowOff>95250</xdr:rowOff>
    </xdr:to>
    <xdr:sp macro="" textlink="">
      <xdr:nvSpPr>
        <xdr:cNvPr id="1071" name="Line 13">
          <a:extLst>
            <a:ext uri="{FF2B5EF4-FFF2-40B4-BE49-F238E27FC236}">
              <a16:creationId xmlns:a16="http://schemas.microsoft.com/office/drawing/2014/main" id="{842A24E4-410A-4688-86F7-020B8A3B788D}"/>
            </a:ext>
          </a:extLst>
        </xdr:cNvPr>
        <xdr:cNvSpPr>
          <a:spLocks noChangeShapeType="1"/>
        </xdr:cNvSpPr>
      </xdr:nvSpPr>
      <xdr:spPr bwMode="auto">
        <a:xfrm flipV="1">
          <a:off x="1358900" y="5238750"/>
          <a:ext cx="4845050" cy="2400300"/>
        </a:xfrm>
        <a:prstGeom prst="line">
          <a:avLst/>
        </a:prstGeom>
        <a:noFill/>
        <a:ln w="19050">
          <a:solidFill>
            <a:srgbClr val="993366"/>
          </a:solidFill>
          <a:prstDash val="dash"/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50800</xdr:rowOff>
    </xdr:from>
    <xdr:to>
      <xdr:col>2</xdr:col>
      <xdr:colOff>609600</xdr:colOff>
      <xdr:row>2</xdr:row>
      <xdr:rowOff>127000</xdr:rowOff>
    </xdr:to>
    <xdr:pic>
      <xdr:nvPicPr>
        <xdr:cNvPr id="2" name="Picture 12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FB7C4A9-A017-4C84-8F8B-420B9F1DD0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50800"/>
          <a:ext cx="1987550" cy="1016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476250</xdr:colOff>
      <xdr:row>11</xdr:row>
      <xdr:rowOff>488950</xdr:rowOff>
    </xdr:from>
    <xdr:to>
      <xdr:col>10</xdr:col>
      <xdr:colOff>590550</xdr:colOff>
      <xdr:row>26</xdr:row>
      <xdr:rowOff>63500</xdr:rowOff>
    </xdr:to>
    <xdr:pic>
      <xdr:nvPicPr>
        <xdr:cNvPr id="2084" name="Picture 2">
          <a:extLst>
            <a:ext uri="{FF2B5EF4-FFF2-40B4-BE49-F238E27FC236}">
              <a16:creationId xmlns:a16="http://schemas.microsoft.com/office/drawing/2014/main" id="{B65E21BD-F29C-433C-9C15-26EEF8EF44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2863850"/>
          <a:ext cx="3829050" cy="232410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225425</xdr:colOff>
      <xdr:row>17</xdr:row>
      <xdr:rowOff>136525</xdr:rowOff>
    </xdr:from>
    <xdr:to>
      <xdr:col>10</xdr:col>
      <xdr:colOff>409575</xdr:colOff>
      <xdr:row>21</xdr:row>
      <xdr:rowOff>3175</xdr:rowOff>
    </xdr:to>
    <xdr:sp macro="" textlink="">
      <xdr:nvSpPr>
        <xdr:cNvPr id="2051" name="Text 7">
          <a:extLst>
            <a:ext uri="{FF2B5EF4-FFF2-40B4-BE49-F238E27FC236}">
              <a16:creationId xmlns:a16="http://schemas.microsoft.com/office/drawing/2014/main" id="{EADE65A2-BBD8-4972-96FC-ABB4690DE636}"/>
            </a:ext>
          </a:extLst>
        </xdr:cNvPr>
        <xdr:cNvSpPr txBox="1">
          <a:spLocks noChangeArrowheads="1"/>
        </xdr:cNvSpPr>
      </xdr:nvSpPr>
      <xdr:spPr bwMode="auto">
        <a:xfrm>
          <a:off x="5943600" y="3371850"/>
          <a:ext cx="962025" cy="514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Poisson(13.8) unlikely to exceed 30</a:t>
          </a:r>
        </a:p>
      </xdr:txBody>
    </xdr:sp>
    <xdr:clientData/>
  </xdr:twoCellAnchor>
  <xdr:twoCellAnchor>
    <xdr:from>
      <xdr:col>1</xdr:col>
      <xdr:colOff>1168400</xdr:colOff>
      <xdr:row>26</xdr:row>
      <xdr:rowOff>76200</xdr:rowOff>
    </xdr:from>
    <xdr:to>
      <xdr:col>9</xdr:col>
      <xdr:colOff>177800</xdr:colOff>
      <xdr:row>41</xdr:row>
      <xdr:rowOff>101600</xdr:rowOff>
    </xdr:to>
    <xdr:sp macro="" textlink="">
      <xdr:nvSpPr>
        <xdr:cNvPr id="2086" name="Line 4">
          <a:extLst>
            <a:ext uri="{FF2B5EF4-FFF2-40B4-BE49-F238E27FC236}">
              <a16:creationId xmlns:a16="http://schemas.microsoft.com/office/drawing/2014/main" id="{849DD27F-1FF6-40B0-BAEC-39FB00CE0EA5}"/>
            </a:ext>
          </a:extLst>
        </xdr:cNvPr>
        <xdr:cNvSpPr>
          <a:spLocks noChangeShapeType="1"/>
        </xdr:cNvSpPr>
      </xdr:nvSpPr>
      <xdr:spPr bwMode="auto">
        <a:xfrm flipV="1">
          <a:off x="1377950" y="5200650"/>
          <a:ext cx="4794250" cy="2406650"/>
        </a:xfrm>
        <a:prstGeom prst="line">
          <a:avLst/>
        </a:prstGeom>
        <a:noFill/>
        <a:ln w="19050">
          <a:solidFill>
            <a:srgbClr val="993366"/>
          </a:solidFill>
          <a:prstDash val="dash"/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19050</xdr:colOff>
      <xdr:row>0</xdr:row>
      <xdr:rowOff>19050</xdr:rowOff>
    </xdr:from>
    <xdr:to>
      <xdr:col>2</xdr:col>
      <xdr:colOff>628650</xdr:colOff>
      <xdr:row>2</xdr:row>
      <xdr:rowOff>158750</xdr:rowOff>
    </xdr:to>
    <xdr:pic>
      <xdr:nvPicPr>
        <xdr:cNvPr id="2087" name="Picture 126" descr="new_logo">
          <a:extLst>
            <a:ext uri="{FF2B5EF4-FFF2-40B4-BE49-F238E27FC236}">
              <a16:creationId xmlns:a16="http://schemas.microsoft.com/office/drawing/2014/main" id="{6FFA43CB-4475-4718-8E9C-4922423859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9050"/>
          <a:ext cx="1987550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2.5" x14ac:dyDescent="0.25"/>
  <sheetData/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L49"/>
  <sheetViews>
    <sheetView showGridLines="0" tabSelected="1" workbookViewId="0"/>
  </sheetViews>
  <sheetFormatPr defaultColWidth="9.1796875" defaultRowHeight="12.5" x14ac:dyDescent="0.25"/>
  <cols>
    <col min="1" max="1" width="3" style="1" bestFit="1" customWidth="1"/>
    <col min="2" max="2" width="19.7265625" style="1" bestFit="1" customWidth="1"/>
    <col min="3" max="3" width="11.1796875" style="1" customWidth="1"/>
    <col min="4" max="4" width="11" style="1" customWidth="1"/>
    <col min="5" max="5" width="8" style="1" bestFit="1" customWidth="1"/>
    <col min="6" max="6" width="11.81640625" style="1" bestFit="1" customWidth="1"/>
    <col min="7" max="7" width="5.81640625" style="1" bestFit="1" customWidth="1"/>
    <col min="8" max="8" width="7.7265625" style="1" bestFit="1" customWidth="1"/>
    <col min="9" max="9" width="8" style="1" bestFit="1" customWidth="1"/>
    <col min="10" max="10" width="11.81640625" style="1" bestFit="1" customWidth="1"/>
    <col min="11" max="11" width="10.1796875" style="1" bestFit="1" customWidth="1"/>
    <col min="12" max="16384" width="9.1796875" style="1"/>
  </cols>
  <sheetData>
    <row r="1" spans="1:12" ht="57" customHeight="1" x14ac:dyDescent="0.25"/>
    <row r="2" spans="1:12" ht="17.25" customHeight="1" x14ac:dyDescent="0.4">
      <c r="F2" s="4" t="s">
        <v>6</v>
      </c>
      <c r="K2"/>
    </row>
    <row r="3" spans="1:12" ht="17.25" customHeight="1" thickBot="1" x14ac:dyDescent="0.4">
      <c r="E3" s="3"/>
      <c r="K3"/>
    </row>
    <row r="4" spans="1:12" ht="12.75" customHeight="1" x14ac:dyDescent="0.25">
      <c r="B4" s="39" t="s">
        <v>7</v>
      </c>
      <c r="C4" s="40"/>
      <c r="D4" s="40"/>
      <c r="E4" s="40"/>
      <c r="F4" s="40"/>
      <c r="G4" s="40"/>
      <c r="H4" s="40"/>
      <c r="I4" s="40"/>
      <c r="J4" s="41"/>
      <c r="K4"/>
    </row>
    <row r="5" spans="1:12" ht="12.75" customHeight="1" thickBot="1" x14ac:dyDescent="0.3">
      <c r="B5" s="42"/>
      <c r="C5" s="43"/>
      <c r="D5" s="43"/>
      <c r="E5" s="43"/>
      <c r="F5" s="43"/>
      <c r="G5" s="43"/>
      <c r="H5" s="43"/>
      <c r="I5" s="43"/>
      <c r="J5" s="44"/>
      <c r="K5"/>
    </row>
    <row r="6" spans="1:12" x14ac:dyDescent="0.25">
      <c r="A6" s="2"/>
      <c r="B6" s="17"/>
      <c r="K6"/>
    </row>
    <row r="7" spans="1:12" ht="13" x14ac:dyDescent="0.3">
      <c r="A7"/>
      <c r="B7" s="5" t="s">
        <v>0</v>
      </c>
      <c r="C7" s="6"/>
      <c r="D7" s="18">
        <v>0.23</v>
      </c>
      <c r="E7"/>
      <c r="F7"/>
      <c r="G7"/>
      <c r="H7"/>
      <c r="I7"/>
      <c r="J7"/>
      <c r="K7"/>
      <c r="L7"/>
    </row>
    <row r="8" spans="1:12" ht="13" x14ac:dyDescent="0.3">
      <c r="A8"/>
      <c r="B8" s="7" t="s">
        <v>1</v>
      </c>
      <c r="C8" s="8"/>
      <c r="D8" s="19">
        <f>5*12</f>
        <v>60</v>
      </c>
      <c r="E8" s="32" t="s">
        <v>8</v>
      </c>
      <c r="F8"/>
      <c r="G8"/>
      <c r="H8"/>
      <c r="I8"/>
      <c r="J8"/>
      <c r="K8"/>
      <c r="L8"/>
    </row>
    <row r="9" spans="1:12" x14ac:dyDescent="0.25">
      <c r="A9"/>
      <c r="B9" s="9" t="s">
        <v>2</v>
      </c>
      <c r="C9" s="10"/>
      <c r="D9" s="30">
        <v>12</v>
      </c>
      <c r="E9" s="29">
        <f>D8*D7</f>
        <v>13.8</v>
      </c>
      <c r="F9"/>
      <c r="G9"/>
      <c r="H9"/>
      <c r="I9"/>
      <c r="J9"/>
      <c r="K9"/>
      <c r="L9"/>
    </row>
    <row r="10" spans="1:12" ht="13" x14ac:dyDescent="0.3">
      <c r="A10"/>
      <c r="B10" s="12" t="s">
        <v>3</v>
      </c>
      <c r="C10" s="13"/>
      <c r="D10" s="34">
        <f>VLOOKUP(D9,B13:D42,3)</f>
        <v>1330.1332139309172</v>
      </c>
      <c r="E10" s="33"/>
      <c r="F10"/>
      <c r="G10"/>
      <c r="H10"/>
      <c r="I10"/>
      <c r="J10"/>
      <c r="K10"/>
      <c r="L10"/>
    </row>
    <row r="11" spans="1:12" x14ac:dyDescent="0.25">
      <c r="A11"/>
      <c r="B11"/>
      <c r="C11"/>
      <c r="D11"/>
      <c r="E11"/>
      <c r="F11"/>
      <c r="G11"/>
      <c r="H11"/>
      <c r="I11"/>
      <c r="J11"/>
      <c r="K11"/>
      <c r="L11"/>
    </row>
    <row r="12" spans="1:12" ht="39" x14ac:dyDescent="0.3">
      <c r="A12"/>
      <c r="B12" s="35" t="s">
        <v>4</v>
      </c>
      <c r="C12" s="20" t="s">
        <v>9</v>
      </c>
      <c r="D12" s="20" t="s">
        <v>5</v>
      </c>
      <c r="E12"/>
      <c r="F12"/>
      <c r="G12"/>
      <c r="H12"/>
      <c r="I12"/>
      <c r="J12"/>
      <c r="K12"/>
      <c r="L12"/>
    </row>
    <row r="13" spans="1:12" x14ac:dyDescent="0.25">
      <c r="A13"/>
      <c r="B13" s="14">
        <v>1</v>
      </c>
      <c r="C13" s="36">
        <v>214.41628078749338</v>
      </c>
      <c r="D13" s="26">
        <f>C13</f>
        <v>214.41628078749338</v>
      </c>
      <c r="E13"/>
      <c r="F13"/>
      <c r="G13"/>
      <c r="H13"/>
      <c r="I13"/>
      <c r="J13"/>
      <c r="K13"/>
      <c r="L13"/>
    </row>
    <row r="14" spans="1:12" x14ac:dyDescent="0.25">
      <c r="A14"/>
      <c r="B14" s="15">
        <v>2</v>
      </c>
      <c r="C14" s="36">
        <v>73.757304775095264</v>
      </c>
      <c r="D14" s="27">
        <f>D13+C14</f>
        <v>288.17358556258864</v>
      </c>
      <c r="E14"/>
      <c r="F14"/>
      <c r="G14"/>
      <c r="H14"/>
      <c r="I14"/>
      <c r="J14"/>
      <c r="K14"/>
      <c r="L14"/>
    </row>
    <row r="15" spans="1:12" x14ac:dyDescent="0.25">
      <c r="A15"/>
      <c r="B15" s="15">
        <v>3</v>
      </c>
      <c r="C15" s="36">
        <v>183.22489273321176</v>
      </c>
      <c r="D15" s="27">
        <f t="shared" ref="D15:D42" si="0">D14+C15</f>
        <v>471.39847829580037</v>
      </c>
      <c r="E15"/>
      <c r="F15"/>
      <c r="G15"/>
      <c r="H15"/>
      <c r="I15"/>
      <c r="J15"/>
      <c r="K15"/>
      <c r="L15"/>
    </row>
    <row r="16" spans="1:12" x14ac:dyDescent="0.25">
      <c r="A16"/>
      <c r="B16" s="15">
        <v>4</v>
      </c>
      <c r="C16" s="36">
        <v>71.369489292344511</v>
      </c>
      <c r="D16" s="27">
        <f t="shared" si="0"/>
        <v>542.76796758814487</v>
      </c>
      <c r="E16"/>
      <c r="F16"/>
      <c r="G16"/>
      <c r="H16"/>
      <c r="I16"/>
      <c r="J16"/>
      <c r="K16"/>
      <c r="L16"/>
    </row>
    <row r="17" spans="1:12" x14ac:dyDescent="0.25">
      <c r="A17"/>
      <c r="B17" s="15">
        <v>5</v>
      </c>
      <c r="C17" s="36">
        <v>188.92403732113118</v>
      </c>
      <c r="D17" s="27">
        <f t="shared" si="0"/>
        <v>731.69200490927608</v>
      </c>
      <c r="E17"/>
      <c r="F17"/>
      <c r="G17"/>
      <c r="H17"/>
      <c r="I17"/>
      <c r="J17"/>
      <c r="K17"/>
      <c r="L17"/>
    </row>
    <row r="18" spans="1:12" x14ac:dyDescent="0.25">
      <c r="A18"/>
      <c r="B18" s="15">
        <v>6</v>
      </c>
      <c r="C18" s="36">
        <v>82.485059737109211</v>
      </c>
      <c r="D18" s="27">
        <f t="shared" si="0"/>
        <v>814.17706464638525</v>
      </c>
      <c r="E18"/>
      <c r="F18"/>
      <c r="G18"/>
      <c r="H18"/>
      <c r="I18"/>
      <c r="J18"/>
      <c r="K18"/>
      <c r="L18"/>
    </row>
    <row r="19" spans="1:12" x14ac:dyDescent="0.25">
      <c r="A19"/>
      <c r="B19" s="15">
        <v>7</v>
      </c>
      <c r="C19" s="36">
        <v>132.23961766646266</v>
      </c>
      <c r="D19" s="27">
        <f t="shared" si="0"/>
        <v>946.41668231284791</v>
      </c>
      <c r="E19"/>
      <c r="F19"/>
      <c r="G19"/>
      <c r="H19"/>
      <c r="I19"/>
      <c r="J19"/>
      <c r="K19"/>
      <c r="L19"/>
    </row>
    <row r="20" spans="1:12" x14ac:dyDescent="0.25">
      <c r="A20"/>
      <c r="B20" s="15">
        <v>8</v>
      </c>
      <c r="C20" s="36">
        <v>47.896680552779323</v>
      </c>
      <c r="D20" s="27">
        <f t="shared" si="0"/>
        <v>994.31336286562725</v>
      </c>
      <c r="E20"/>
      <c r="F20"/>
      <c r="G20"/>
      <c r="H20"/>
      <c r="I20"/>
      <c r="J20"/>
      <c r="K20"/>
      <c r="L20"/>
    </row>
    <row r="21" spans="1:12" x14ac:dyDescent="0.25">
      <c r="A21"/>
      <c r="B21" s="15">
        <v>9</v>
      </c>
      <c r="C21" s="36">
        <v>98.024670779754956</v>
      </c>
      <c r="D21" s="27">
        <f t="shared" si="0"/>
        <v>1092.3380336453822</v>
      </c>
      <c r="E21"/>
      <c r="F21"/>
      <c r="G21"/>
      <c r="H21"/>
      <c r="I21"/>
      <c r="J21"/>
      <c r="K21"/>
      <c r="L21"/>
    </row>
    <row r="22" spans="1:12" x14ac:dyDescent="0.25">
      <c r="A22"/>
      <c r="B22" s="15">
        <v>10</v>
      </c>
      <c r="C22" s="36">
        <v>98.062247677145336</v>
      </c>
      <c r="D22" s="27">
        <f t="shared" si="0"/>
        <v>1190.4002813225275</v>
      </c>
      <c r="E22"/>
      <c r="F22"/>
      <c r="G22"/>
      <c r="H22"/>
      <c r="I22"/>
      <c r="J22"/>
      <c r="K22"/>
      <c r="L22"/>
    </row>
    <row r="23" spans="1:12" x14ac:dyDescent="0.25">
      <c r="A23"/>
      <c r="B23" s="15">
        <v>11</v>
      </c>
      <c r="C23" s="36">
        <v>107.68223556015364</v>
      </c>
      <c r="D23" s="27">
        <f t="shared" si="0"/>
        <v>1298.0825168826811</v>
      </c>
      <c r="E23"/>
      <c r="F23"/>
      <c r="G23"/>
      <c r="H23"/>
      <c r="I23"/>
      <c r="J23"/>
      <c r="K23"/>
      <c r="L23"/>
    </row>
    <row r="24" spans="1:12" x14ac:dyDescent="0.25">
      <c r="A24"/>
      <c r="B24" s="15">
        <v>12</v>
      </c>
      <c r="C24" s="36">
        <v>32.050697048236145</v>
      </c>
      <c r="D24" s="27">
        <f t="shared" si="0"/>
        <v>1330.1332139309172</v>
      </c>
      <c r="E24"/>
      <c r="F24"/>
      <c r="G24"/>
      <c r="H24"/>
      <c r="I24"/>
      <c r="J24"/>
      <c r="K24"/>
      <c r="L24"/>
    </row>
    <row r="25" spans="1:12" x14ac:dyDescent="0.25">
      <c r="A25"/>
      <c r="B25" s="15">
        <v>13</v>
      </c>
      <c r="C25" s="36">
        <v>122.77819402681654</v>
      </c>
      <c r="D25" s="27">
        <f t="shared" si="0"/>
        <v>1452.9114079577337</v>
      </c>
      <c r="E25"/>
      <c r="F25"/>
      <c r="G25"/>
      <c r="H25"/>
      <c r="I25"/>
      <c r="J25"/>
      <c r="K25"/>
      <c r="L25"/>
    </row>
    <row r="26" spans="1:12" x14ac:dyDescent="0.25">
      <c r="A26"/>
      <c r="B26" s="15">
        <v>14</v>
      </c>
      <c r="C26" s="36">
        <v>104.82602346824522</v>
      </c>
      <c r="D26" s="27">
        <f t="shared" si="0"/>
        <v>1557.7374314259789</v>
      </c>
      <c r="E26"/>
      <c r="F26"/>
      <c r="G26"/>
      <c r="H26"/>
      <c r="I26"/>
      <c r="J26"/>
      <c r="K26"/>
      <c r="L26"/>
    </row>
    <row r="27" spans="1:12" x14ac:dyDescent="0.25">
      <c r="A27"/>
      <c r="B27" s="15">
        <v>15</v>
      </c>
      <c r="C27" s="36">
        <v>213.87419620689016</v>
      </c>
      <c r="D27" s="27">
        <f t="shared" si="0"/>
        <v>1771.6116276328692</v>
      </c>
      <c r="E27"/>
      <c r="F27"/>
      <c r="G27"/>
      <c r="H27"/>
      <c r="I27"/>
      <c r="J27"/>
      <c r="K27"/>
      <c r="L27"/>
    </row>
    <row r="28" spans="1:12" x14ac:dyDescent="0.25">
      <c r="A28"/>
      <c r="B28" s="15">
        <v>16</v>
      </c>
      <c r="C28" s="36">
        <v>184.34231432839692</v>
      </c>
      <c r="D28" s="27">
        <f t="shared" si="0"/>
        <v>1955.9539419612661</v>
      </c>
      <c r="E28"/>
      <c r="F28"/>
      <c r="G28"/>
      <c r="H28"/>
      <c r="I28"/>
      <c r="J28"/>
      <c r="K28"/>
      <c r="L28"/>
    </row>
    <row r="29" spans="1:12" x14ac:dyDescent="0.25">
      <c r="A29"/>
      <c r="B29" s="15">
        <v>17</v>
      </c>
      <c r="C29" s="36">
        <v>63.216100987207568</v>
      </c>
      <c r="D29" s="27">
        <f t="shared" si="0"/>
        <v>2019.1700429484736</v>
      </c>
      <c r="E29"/>
      <c r="F29"/>
      <c r="G29"/>
      <c r="H29"/>
      <c r="I29"/>
      <c r="J29"/>
      <c r="K29"/>
      <c r="L29"/>
    </row>
    <row r="30" spans="1:12" x14ac:dyDescent="0.25">
      <c r="A30"/>
      <c r="B30" s="15">
        <v>18</v>
      </c>
      <c r="C30" s="36">
        <v>143.71796589149318</v>
      </c>
      <c r="D30" s="27">
        <f t="shared" si="0"/>
        <v>2162.8880088399669</v>
      </c>
      <c r="E30"/>
      <c r="F30"/>
      <c r="G30"/>
      <c r="H30"/>
      <c r="I30"/>
      <c r="J30"/>
      <c r="K30"/>
      <c r="L30"/>
    </row>
    <row r="31" spans="1:12" x14ac:dyDescent="0.25">
      <c r="A31"/>
      <c r="B31" s="15">
        <v>19</v>
      </c>
      <c r="C31" s="36">
        <v>108.89988457410857</v>
      </c>
      <c r="D31" s="27">
        <f t="shared" si="0"/>
        <v>2271.7878934140754</v>
      </c>
      <c r="E31"/>
      <c r="F31"/>
      <c r="G31"/>
      <c r="H31"/>
      <c r="I31"/>
      <c r="J31"/>
      <c r="K31"/>
      <c r="L31"/>
    </row>
    <row r="32" spans="1:12" x14ac:dyDescent="0.25">
      <c r="A32"/>
      <c r="B32" s="15">
        <v>20</v>
      </c>
      <c r="C32" s="36">
        <v>97.627725283135433</v>
      </c>
      <c r="D32" s="27">
        <f t="shared" si="0"/>
        <v>2369.4156186972109</v>
      </c>
      <c r="E32"/>
      <c r="F32"/>
      <c r="G32"/>
      <c r="H32"/>
      <c r="I32"/>
      <c r="J32"/>
      <c r="K32"/>
      <c r="L32"/>
    </row>
    <row r="33" spans="1:12" x14ac:dyDescent="0.25">
      <c r="A33"/>
      <c r="B33" s="15">
        <v>21</v>
      </c>
      <c r="C33" s="36">
        <v>99.664755617715954</v>
      </c>
      <c r="D33" s="27">
        <f t="shared" si="0"/>
        <v>2469.0803743149268</v>
      </c>
      <c r="E33"/>
      <c r="F33"/>
      <c r="G33"/>
      <c r="H33"/>
      <c r="I33"/>
      <c r="J33"/>
      <c r="K33"/>
      <c r="L33"/>
    </row>
    <row r="34" spans="1:12" x14ac:dyDescent="0.25">
      <c r="A34"/>
      <c r="B34" s="15">
        <v>22</v>
      </c>
      <c r="C34" s="36">
        <v>170.93804718406878</v>
      </c>
      <c r="D34" s="27">
        <f t="shared" si="0"/>
        <v>2640.0184214989954</v>
      </c>
      <c r="E34"/>
      <c r="F34"/>
      <c r="G34"/>
      <c r="H34"/>
      <c r="I34"/>
      <c r="J34"/>
      <c r="K34"/>
      <c r="L34"/>
    </row>
    <row r="35" spans="1:12" x14ac:dyDescent="0.25">
      <c r="A35"/>
      <c r="B35" s="15">
        <v>23</v>
      </c>
      <c r="C35" s="36">
        <v>134.96983254150908</v>
      </c>
      <c r="D35" s="27">
        <f t="shared" si="0"/>
        <v>2774.9882540405047</v>
      </c>
      <c r="E35"/>
      <c r="F35"/>
      <c r="G35"/>
      <c r="H35"/>
      <c r="I35"/>
      <c r="J35"/>
      <c r="K35"/>
      <c r="L35"/>
    </row>
    <row r="36" spans="1:12" x14ac:dyDescent="0.25">
      <c r="A36"/>
      <c r="B36" s="15">
        <v>24</v>
      </c>
      <c r="C36" s="36">
        <v>147.45194060789856</v>
      </c>
      <c r="D36" s="27">
        <f t="shared" si="0"/>
        <v>2922.4401946484031</v>
      </c>
      <c r="E36"/>
      <c r="F36"/>
      <c r="G36"/>
      <c r="H36"/>
      <c r="I36"/>
      <c r="J36"/>
      <c r="K36"/>
      <c r="L36"/>
    </row>
    <row r="37" spans="1:12" x14ac:dyDescent="0.25">
      <c r="A37"/>
      <c r="B37" s="15">
        <v>25</v>
      </c>
      <c r="C37" s="36">
        <v>147.54785240684373</v>
      </c>
      <c r="D37" s="27">
        <f t="shared" si="0"/>
        <v>3069.9880470552471</v>
      </c>
      <c r="E37"/>
      <c r="F37"/>
      <c r="G37"/>
      <c r="H37"/>
      <c r="I37"/>
      <c r="J37"/>
      <c r="K37"/>
      <c r="L37"/>
    </row>
    <row r="38" spans="1:12" x14ac:dyDescent="0.25">
      <c r="A38"/>
      <c r="B38" s="15">
        <v>26</v>
      </c>
      <c r="C38" s="36">
        <v>139.84139251074228</v>
      </c>
      <c r="D38" s="27">
        <f t="shared" si="0"/>
        <v>3209.8294395659896</v>
      </c>
      <c r="E38"/>
      <c r="F38"/>
      <c r="G38"/>
      <c r="H38"/>
      <c r="I38"/>
      <c r="J38"/>
      <c r="K38"/>
      <c r="L38"/>
    </row>
    <row r="39" spans="1:12" x14ac:dyDescent="0.25">
      <c r="A39"/>
      <c r="B39" s="15">
        <v>27</v>
      </c>
      <c r="C39" s="36">
        <v>123.94422875638348</v>
      </c>
      <c r="D39" s="27">
        <f t="shared" si="0"/>
        <v>3333.7736683223729</v>
      </c>
      <c r="E39"/>
      <c r="F39"/>
      <c r="G39"/>
      <c r="H39"/>
      <c r="I39"/>
      <c r="J39"/>
      <c r="K39"/>
      <c r="L39"/>
    </row>
    <row r="40" spans="1:12" x14ac:dyDescent="0.25">
      <c r="A40"/>
      <c r="B40" s="15">
        <v>28</v>
      </c>
      <c r="C40" s="36">
        <v>33.801257128897504</v>
      </c>
      <c r="D40" s="27">
        <f t="shared" si="0"/>
        <v>3367.5749254512702</v>
      </c>
      <c r="E40"/>
      <c r="F40"/>
      <c r="G40"/>
      <c r="H40"/>
      <c r="I40"/>
      <c r="J40"/>
      <c r="K40"/>
      <c r="L40"/>
    </row>
    <row r="41" spans="1:12" x14ac:dyDescent="0.25">
      <c r="A41"/>
      <c r="B41" s="15">
        <v>29</v>
      </c>
      <c r="C41" s="36">
        <v>109.49464263736654</v>
      </c>
      <c r="D41" s="27">
        <f t="shared" si="0"/>
        <v>3477.069568088637</v>
      </c>
      <c r="E41"/>
      <c r="F41"/>
      <c r="G41"/>
      <c r="H41"/>
      <c r="I41"/>
      <c r="J41"/>
      <c r="K41"/>
      <c r="L41"/>
    </row>
    <row r="42" spans="1:12" x14ac:dyDescent="0.25">
      <c r="A42"/>
      <c r="B42" s="16">
        <v>30</v>
      </c>
      <c r="C42" s="37">
        <v>120.75213810737934</v>
      </c>
      <c r="D42" s="38">
        <f t="shared" si="0"/>
        <v>3597.8217061960163</v>
      </c>
      <c r="E42"/>
      <c r="F42"/>
      <c r="G42"/>
      <c r="H42"/>
      <c r="I42"/>
      <c r="J42"/>
      <c r="K42"/>
      <c r="L42"/>
    </row>
    <row r="43" spans="1:12" x14ac:dyDescent="0.25">
      <c r="A43"/>
      <c r="B43"/>
      <c r="C43"/>
      <c r="D43"/>
      <c r="E43"/>
      <c r="F43"/>
      <c r="G43"/>
      <c r="H43"/>
      <c r="I43"/>
      <c r="J43"/>
      <c r="K43"/>
      <c r="L43"/>
    </row>
    <row r="44" spans="1:12" x14ac:dyDescent="0.25">
      <c r="A44"/>
      <c r="B44"/>
      <c r="C44"/>
      <c r="D44"/>
      <c r="E44"/>
      <c r="F44"/>
      <c r="G44"/>
      <c r="H44"/>
      <c r="I44"/>
      <c r="J44"/>
      <c r="K44"/>
      <c r="L44"/>
    </row>
    <row r="45" spans="1:12" x14ac:dyDescent="0.25">
      <c r="A45"/>
      <c r="B45"/>
      <c r="C45"/>
      <c r="D45"/>
      <c r="E45"/>
      <c r="F45"/>
      <c r="G45"/>
      <c r="H45"/>
      <c r="I45"/>
      <c r="J45"/>
      <c r="K45"/>
      <c r="L45"/>
    </row>
    <row r="46" spans="1:12" x14ac:dyDescent="0.25">
      <c r="A46"/>
      <c r="B46"/>
      <c r="C46"/>
      <c r="D46"/>
      <c r="E46"/>
      <c r="F46"/>
      <c r="G46"/>
      <c r="H46"/>
      <c r="I46"/>
      <c r="J46"/>
      <c r="K46"/>
      <c r="L46"/>
    </row>
    <row r="47" spans="1:12" x14ac:dyDescent="0.25">
      <c r="A47"/>
      <c r="B47"/>
      <c r="C47"/>
      <c r="D47"/>
      <c r="E47"/>
      <c r="F47"/>
      <c r="G47"/>
      <c r="H47"/>
      <c r="I47"/>
      <c r="J47"/>
      <c r="K47"/>
      <c r="L47"/>
    </row>
    <row r="48" spans="1:12" x14ac:dyDescent="0.25">
      <c r="A48"/>
      <c r="B48"/>
      <c r="C48"/>
      <c r="D48"/>
      <c r="E48"/>
      <c r="F48"/>
      <c r="G48"/>
      <c r="H48"/>
      <c r="I48"/>
      <c r="J48"/>
      <c r="K48"/>
      <c r="L48"/>
    </row>
    <row r="49" spans="1:12" x14ac:dyDescent="0.25">
      <c r="A49"/>
      <c r="B49"/>
      <c r="C49"/>
      <c r="D49"/>
      <c r="E49"/>
      <c r="F49"/>
      <c r="G49"/>
      <c r="H49"/>
      <c r="I49"/>
      <c r="J49"/>
      <c r="K49"/>
      <c r="L49"/>
    </row>
  </sheetData>
  <mergeCells count="1">
    <mergeCell ref="B4:J5"/>
  </mergeCells>
  <phoneticPr fontId="1" type="noConversion"/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L49"/>
  <sheetViews>
    <sheetView showGridLines="0" workbookViewId="0"/>
  </sheetViews>
  <sheetFormatPr defaultColWidth="9.1796875" defaultRowHeight="12.5" x14ac:dyDescent="0.25"/>
  <cols>
    <col min="1" max="1" width="3" style="1" bestFit="1" customWidth="1"/>
    <col min="2" max="2" width="19.7265625" style="1" bestFit="1" customWidth="1"/>
    <col min="3" max="3" width="11.1796875" style="1" customWidth="1"/>
    <col min="4" max="4" width="10.54296875" style="1" customWidth="1"/>
    <col min="5" max="5" width="8" style="1" bestFit="1" customWidth="1"/>
    <col min="6" max="6" width="11.81640625" style="1" bestFit="1" customWidth="1"/>
    <col min="7" max="7" width="5.81640625" style="1" bestFit="1" customWidth="1"/>
    <col min="8" max="8" width="7.7265625" style="1" bestFit="1" customWidth="1"/>
    <col min="9" max="9" width="8" style="1" bestFit="1" customWidth="1"/>
    <col min="10" max="10" width="11.81640625" style="1" bestFit="1" customWidth="1"/>
    <col min="11" max="11" width="10.1796875" style="1" bestFit="1" customWidth="1"/>
    <col min="12" max="16384" width="9.1796875" style="1"/>
  </cols>
  <sheetData>
    <row r="1" spans="1:12" ht="51.75" customHeight="1" x14ac:dyDescent="0.25"/>
    <row r="2" spans="1:12" ht="17.25" customHeight="1" x14ac:dyDescent="0.4">
      <c r="F2" s="4" t="s">
        <v>6</v>
      </c>
      <c r="K2"/>
    </row>
    <row r="3" spans="1:12" ht="17.25" customHeight="1" thickBot="1" x14ac:dyDescent="0.4">
      <c r="E3" s="3"/>
      <c r="K3"/>
    </row>
    <row r="4" spans="1:12" ht="12.75" customHeight="1" x14ac:dyDescent="0.25">
      <c r="B4" s="39" t="s">
        <v>7</v>
      </c>
      <c r="C4" s="40"/>
      <c r="D4" s="40"/>
      <c r="E4" s="40"/>
      <c r="F4" s="40"/>
      <c r="G4" s="40"/>
      <c r="H4" s="40"/>
      <c r="I4" s="40"/>
      <c r="J4" s="41"/>
      <c r="K4"/>
    </row>
    <row r="5" spans="1:12" ht="12.75" customHeight="1" thickBot="1" x14ac:dyDescent="0.3">
      <c r="B5" s="42"/>
      <c r="C5" s="43"/>
      <c r="D5" s="43"/>
      <c r="E5" s="43"/>
      <c r="F5" s="43"/>
      <c r="G5" s="43"/>
      <c r="H5" s="43"/>
      <c r="I5" s="43"/>
      <c r="J5" s="44"/>
      <c r="K5"/>
    </row>
    <row r="6" spans="1:12" x14ac:dyDescent="0.25">
      <c r="A6" s="2"/>
      <c r="B6" s="17"/>
      <c r="K6"/>
    </row>
    <row r="7" spans="1:12" ht="13" x14ac:dyDescent="0.3">
      <c r="A7"/>
      <c r="B7" s="5" t="s">
        <v>0</v>
      </c>
      <c r="C7" s="6"/>
      <c r="D7" s="18">
        <v>0.23</v>
      </c>
      <c r="F7"/>
      <c r="G7"/>
      <c r="H7"/>
      <c r="I7"/>
      <c r="J7"/>
      <c r="K7"/>
      <c r="L7"/>
    </row>
    <row r="8" spans="1:12" ht="13" x14ac:dyDescent="0.3">
      <c r="A8"/>
      <c r="B8" s="7" t="s">
        <v>1</v>
      </c>
      <c r="C8" s="8"/>
      <c r="D8" s="19">
        <f>5*12</f>
        <v>60</v>
      </c>
      <c r="E8" s="28" t="s">
        <v>8</v>
      </c>
      <c r="F8"/>
      <c r="G8"/>
      <c r="H8"/>
      <c r="I8"/>
      <c r="J8"/>
      <c r="K8"/>
      <c r="L8"/>
    </row>
    <row r="9" spans="1:12" x14ac:dyDescent="0.25">
      <c r="A9"/>
      <c r="B9" s="9" t="s">
        <v>2</v>
      </c>
      <c r="C9" s="10"/>
      <c r="D9" s="30">
        <v>11</v>
      </c>
      <c r="E9" s="29">
        <f>D7*D8</f>
        <v>13.8</v>
      </c>
      <c r="F9"/>
      <c r="G9"/>
      <c r="H9"/>
      <c r="I9"/>
      <c r="J9"/>
      <c r="K9"/>
      <c r="L9"/>
    </row>
    <row r="10" spans="1:12" ht="13" x14ac:dyDescent="0.3">
      <c r="A10"/>
      <c r="B10" s="12" t="s">
        <v>3</v>
      </c>
      <c r="C10" s="13"/>
      <c r="D10" s="34">
        <f>SUM(D13:D42)</f>
        <v>1499.4084994511627</v>
      </c>
      <c r="E10" s="11"/>
      <c r="F10"/>
      <c r="G10"/>
      <c r="H10"/>
      <c r="I10"/>
      <c r="J10"/>
      <c r="K10"/>
      <c r="L10"/>
    </row>
    <row r="11" spans="1:12" x14ac:dyDescent="0.25">
      <c r="A11"/>
      <c r="B11"/>
      <c r="C11"/>
      <c r="D11"/>
      <c r="E11"/>
      <c r="F11"/>
      <c r="G11"/>
      <c r="H11"/>
      <c r="I11"/>
      <c r="J11"/>
      <c r="K11"/>
      <c r="L11"/>
    </row>
    <row r="12" spans="1:12" ht="41.5" customHeight="1" x14ac:dyDescent="0.3">
      <c r="A12"/>
      <c r="B12" s="21" t="s">
        <v>4</v>
      </c>
      <c r="C12" s="20" t="s">
        <v>9</v>
      </c>
      <c r="D12" s="22" t="s">
        <v>5</v>
      </c>
      <c r="E12"/>
      <c r="F12"/>
      <c r="G12"/>
      <c r="H12"/>
      <c r="I12"/>
      <c r="J12"/>
      <c r="K12"/>
      <c r="L12"/>
    </row>
    <row r="13" spans="1:12" x14ac:dyDescent="0.25">
      <c r="A13"/>
      <c r="B13" s="14">
        <v>1</v>
      </c>
      <c r="C13" s="31">
        <v>116.1816249875387</v>
      </c>
      <c r="D13" s="23">
        <f>IF(B13&gt;$D$9,0,C13)</f>
        <v>116.1816249875387</v>
      </c>
      <c r="E13"/>
      <c r="F13"/>
      <c r="G13"/>
      <c r="H13"/>
      <c r="I13"/>
      <c r="J13"/>
      <c r="K13"/>
      <c r="L13"/>
    </row>
    <row r="14" spans="1:12" x14ac:dyDescent="0.25">
      <c r="A14"/>
      <c r="B14" s="15">
        <v>2</v>
      </c>
      <c r="C14" s="31">
        <v>66.394444812885467</v>
      </c>
      <c r="D14" s="24">
        <f t="shared" ref="D14:D42" si="0">IF(B14&gt;$D$9,0,C14)</f>
        <v>66.394444812885467</v>
      </c>
      <c r="E14"/>
      <c r="F14"/>
      <c r="G14"/>
      <c r="H14"/>
      <c r="I14"/>
      <c r="J14"/>
      <c r="K14"/>
      <c r="L14"/>
    </row>
    <row r="15" spans="1:12" x14ac:dyDescent="0.25">
      <c r="A15"/>
      <c r="B15" s="15">
        <v>3</v>
      </c>
      <c r="C15" s="31">
        <v>159.33197990296159</v>
      </c>
      <c r="D15" s="24">
        <f t="shared" si="0"/>
        <v>159.33197990296159</v>
      </c>
      <c r="E15"/>
      <c r="F15"/>
      <c r="G15"/>
      <c r="H15"/>
      <c r="I15"/>
      <c r="J15"/>
      <c r="K15"/>
      <c r="L15"/>
    </row>
    <row r="16" spans="1:12" x14ac:dyDescent="0.25">
      <c r="A16"/>
      <c r="B16" s="15">
        <v>4</v>
      </c>
      <c r="C16" s="31">
        <v>194.07538131900503</v>
      </c>
      <c r="D16" s="24">
        <f t="shared" si="0"/>
        <v>194.07538131900503</v>
      </c>
      <c r="E16"/>
      <c r="F16"/>
      <c r="G16"/>
      <c r="H16"/>
      <c r="I16"/>
      <c r="J16"/>
      <c r="K16"/>
      <c r="L16"/>
    </row>
    <row r="17" spans="1:12" x14ac:dyDescent="0.25">
      <c r="A17"/>
      <c r="B17" s="15">
        <v>5</v>
      </c>
      <c r="C17" s="31">
        <v>135.39916105098354</v>
      </c>
      <c r="D17" s="24">
        <f t="shared" si="0"/>
        <v>135.39916105098354</v>
      </c>
      <c r="E17"/>
      <c r="F17"/>
      <c r="G17"/>
      <c r="H17"/>
      <c r="I17"/>
      <c r="J17"/>
      <c r="K17"/>
      <c r="L17"/>
    </row>
    <row r="18" spans="1:12" x14ac:dyDescent="0.25">
      <c r="A18"/>
      <c r="B18" s="15">
        <v>6</v>
      </c>
      <c r="C18" s="31">
        <v>249.66672332884002</v>
      </c>
      <c r="D18" s="24">
        <f t="shared" si="0"/>
        <v>249.66672332884002</v>
      </c>
      <c r="E18"/>
      <c r="F18"/>
      <c r="G18"/>
      <c r="H18"/>
      <c r="I18"/>
      <c r="J18"/>
      <c r="K18"/>
      <c r="L18"/>
    </row>
    <row r="19" spans="1:12" x14ac:dyDescent="0.25">
      <c r="A19"/>
      <c r="B19" s="15">
        <v>7</v>
      </c>
      <c r="C19" s="31">
        <v>155.50592550767826</v>
      </c>
      <c r="D19" s="24">
        <f t="shared" si="0"/>
        <v>155.50592550767826</v>
      </c>
      <c r="E19"/>
      <c r="F19"/>
      <c r="G19"/>
      <c r="H19"/>
      <c r="I19"/>
      <c r="J19"/>
      <c r="K19"/>
      <c r="L19"/>
    </row>
    <row r="20" spans="1:12" x14ac:dyDescent="0.25">
      <c r="A20"/>
      <c r="B20" s="15">
        <v>8</v>
      </c>
      <c r="C20" s="31">
        <v>95.722823282768914</v>
      </c>
      <c r="D20" s="24">
        <f t="shared" si="0"/>
        <v>95.722823282768914</v>
      </c>
      <c r="E20"/>
      <c r="F20"/>
      <c r="G20"/>
      <c r="H20"/>
      <c r="I20"/>
      <c r="J20"/>
      <c r="K20"/>
      <c r="L20"/>
    </row>
    <row r="21" spans="1:12" x14ac:dyDescent="0.25">
      <c r="A21"/>
      <c r="B21" s="15">
        <v>9</v>
      </c>
      <c r="C21" s="31">
        <v>121.42094968515897</v>
      </c>
      <c r="D21" s="24">
        <f t="shared" si="0"/>
        <v>121.42094968515897</v>
      </c>
      <c r="E21"/>
      <c r="F21"/>
      <c r="G21"/>
      <c r="H21"/>
      <c r="I21"/>
      <c r="J21"/>
      <c r="K21"/>
      <c r="L21"/>
    </row>
    <row r="22" spans="1:12" x14ac:dyDescent="0.25">
      <c r="A22"/>
      <c r="B22" s="15">
        <v>10</v>
      </c>
      <c r="C22" s="31">
        <v>151.88992114605466</v>
      </c>
      <c r="D22" s="24">
        <f t="shared" si="0"/>
        <v>151.88992114605466</v>
      </c>
      <c r="E22"/>
      <c r="F22"/>
      <c r="G22"/>
      <c r="H22"/>
      <c r="I22"/>
      <c r="J22"/>
      <c r="K22"/>
      <c r="L22"/>
    </row>
    <row r="23" spans="1:12" x14ac:dyDescent="0.25">
      <c r="A23"/>
      <c r="B23" s="15">
        <v>11</v>
      </c>
      <c r="C23" s="31">
        <v>53.819564427287503</v>
      </c>
      <c r="D23" s="24">
        <f t="shared" si="0"/>
        <v>53.819564427287503</v>
      </c>
      <c r="E23"/>
      <c r="F23"/>
      <c r="G23"/>
      <c r="H23"/>
      <c r="I23"/>
      <c r="J23"/>
      <c r="K23"/>
      <c r="L23"/>
    </row>
    <row r="24" spans="1:12" x14ac:dyDescent="0.25">
      <c r="A24"/>
      <c r="B24" s="15">
        <v>12</v>
      </c>
      <c r="C24" s="31">
        <v>160.81286268874823</v>
      </c>
      <c r="D24" s="24">
        <f t="shared" si="0"/>
        <v>0</v>
      </c>
      <c r="E24"/>
      <c r="F24"/>
      <c r="G24"/>
      <c r="H24"/>
      <c r="I24"/>
      <c r="J24"/>
      <c r="K24"/>
      <c r="L24"/>
    </row>
    <row r="25" spans="1:12" x14ac:dyDescent="0.25">
      <c r="A25"/>
      <c r="B25" s="15">
        <v>13</v>
      </c>
      <c r="C25" s="31">
        <v>162.84802777548938</v>
      </c>
      <c r="D25" s="24">
        <f t="shared" si="0"/>
        <v>0</v>
      </c>
      <c r="E25"/>
      <c r="F25"/>
      <c r="G25"/>
      <c r="H25"/>
      <c r="I25"/>
      <c r="J25"/>
      <c r="K25"/>
      <c r="L25"/>
    </row>
    <row r="26" spans="1:12" x14ac:dyDescent="0.25">
      <c r="A26"/>
      <c r="B26" s="15">
        <v>14</v>
      </c>
      <c r="C26" s="31">
        <v>207.64575454817654</v>
      </c>
      <c r="D26" s="24">
        <f t="shared" si="0"/>
        <v>0</v>
      </c>
      <c r="E26"/>
      <c r="F26"/>
      <c r="G26"/>
      <c r="H26"/>
      <c r="I26"/>
      <c r="J26"/>
      <c r="K26"/>
      <c r="L26"/>
    </row>
    <row r="27" spans="1:12" x14ac:dyDescent="0.25">
      <c r="A27"/>
      <c r="B27" s="15">
        <v>15</v>
      </c>
      <c r="C27" s="31">
        <v>157.98766118298258</v>
      </c>
      <c r="D27" s="24">
        <f t="shared" si="0"/>
        <v>0</v>
      </c>
      <c r="E27"/>
      <c r="F27"/>
      <c r="G27"/>
      <c r="H27"/>
      <c r="I27"/>
      <c r="J27"/>
      <c r="K27"/>
      <c r="L27"/>
    </row>
    <row r="28" spans="1:12" x14ac:dyDescent="0.25">
      <c r="A28"/>
      <c r="B28" s="15">
        <v>16</v>
      </c>
      <c r="C28" s="31">
        <v>111.22700142079725</v>
      </c>
      <c r="D28" s="24">
        <f t="shared" si="0"/>
        <v>0</v>
      </c>
      <c r="E28"/>
      <c r="F28"/>
      <c r="G28"/>
      <c r="H28"/>
      <c r="I28"/>
      <c r="J28"/>
      <c r="K28"/>
      <c r="L28"/>
    </row>
    <row r="29" spans="1:12" x14ac:dyDescent="0.25">
      <c r="A29"/>
      <c r="B29" s="15">
        <v>17</v>
      </c>
      <c r="C29" s="31">
        <v>54.602864723417063</v>
      </c>
      <c r="D29" s="24">
        <f t="shared" si="0"/>
        <v>0</v>
      </c>
      <c r="E29"/>
      <c r="F29"/>
      <c r="G29"/>
      <c r="H29"/>
      <c r="I29"/>
      <c r="J29"/>
      <c r="K29"/>
      <c r="L29"/>
    </row>
    <row r="30" spans="1:12" x14ac:dyDescent="0.25">
      <c r="A30"/>
      <c r="B30" s="15">
        <v>18</v>
      </c>
      <c r="C30" s="31">
        <v>164.25689677847416</v>
      </c>
      <c r="D30" s="24">
        <f t="shared" si="0"/>
        <v>0</v>
      </c>
      <c r="E30"/>
      <c r="F30"/>
      <c r="G30"/>
      <c r="H30"/>
      <c r="I30"/>
      <c r="J30"/>
      <c r="K30"/>
      <c r="L30"/>
    </row>
    <row r="31" spans="1:12" x14ac:dyDescent="0.25">
      <c r="A31"/>
      <c r="B31" s="15">
        <v>19</v>
      </c>
      <c r="C31" s="31">
        <v>144.04989943167848</v>
      </c>
      <c r="D31" s="24">
        <f t="shared" si="0"/>
        <v>0</v>
      </c>
      <c r="E31"/>
      <c r="F31"/>
      <c r="G31"/>
      <c r="H31"/>
      <c r="I31"/>
      <c r="J31"/>
      <c r="K31"/>
      <c r="L31"/>
    </row>
    <row r="32" spans="1:12" x14ac:dyDescent="0.25">
      <c r="A32"/>
      <c r="B32" s="15">
        <v>20</v>
      </c>
      <c r="C32" s="31">
        <v>137.22399000279049</v>
      </c>
      <c r="D32" s="24">
        <f t="shared" si="0"/>
        <v>0</v>
      </c>
      <c r="E32"/>
      <c r="F32"/>
      <c r="G32"/>
      <c r="H32"/>
      <c r="I32"/>
      <c r="J32"/>
      <c r="K32"/>
      <c r="L32"/>
    </row>
    <row r="33" spans="1:12" x14ac:dyDescent="0.25">
      <c r="A33"/>
      <c r="B33" s="15">
        <v>21</v>
      </c>
      <c r="C33" s="31">
        <v>136.37406988697666</v>
      </c>
      <c r="D33" s="24">
        <f t="shared" si="0"/>
        <v>0</v>
      </c>
      <c r="E33"/>
      <c r="F33"/>
      <c r="G33"/>
      <c r="H33"/>
      <c r="I33"/>
      <c r="J33"/>
      <c r="K33"/>
      <c r="L33"/>
    </row>
    <row r="34" spans="1:12" x14ac:dyDescent="0.25">
      <c r="A34"/>
      <c r="B34" s="15">
        <v>22</v>
      </c>
      <c r="C34" s="31">
        <v>185.04587939714895</v>
      </c>
      <c r="D34" s="24">
        <f t="shared" si="0"/>
        <v>0</v>
      </c>
      <c r="E34"/>
      <c r="F34"/>
      <c r="G34"/>
      <c r="H34"/>
      <c r="I34"/>
      <c r="J34"/>
      <c r="K34"/>
      <c r="L34"/>
    </row>
    <row r="35" spans="1:12" x14ac:dyDescent="0.25">
      <c r="A35"/>
      <c r="B35" s="15">
        <v>23</v>
      </c>
      <c r="C35" s="31">
        <v>91.856805313640464</v>
      </c>
      <c r="D35" s="24">
        <f t="shared" si="0"/>
        <v>0</v>
      </c>
      <c r="E35"/>
      <c r="F35"/>
      <c r="G35"/>
      <c r="H35"/>
      <c r="I35"/>
      <c r="J35"/>
      <c r="K35"/>
      <c r="L35"/>
    </row>
    <row r="36" spans="1:12" x14ac:dyDescent="0.25">
      <c r="A36"/>
      <c r="B36" s="15">
        <v>24</v>
      </c>
      <c r="C36" s="31">
        <v>134.33061010981379</v>
      </c>
      <c r="D36" s="24">
        <f t="shared" si="0"/>
        <v>0</v>
      </c>
      <c r="E36"/>
      <c r="F36"/>
      <c r="G36"/>
      <c r="H36"/>
      <c r="I36"/>
      <c r="J36"/>
      <c r="K36"/>
      <c r="L36"/>
    </row>
    <row r="37" spans="1:12" x14ac:dyDescent="0.25">
      <c r="A37"/>
      <c r="B37" s="15">
        <v>25</v>
      </c>
      <c r="C37" s="31">
        <v>136.1720437647096</v>
      </c>
      <c r="D37" s="24">
        <f t="shared" si="0"/>
        <v>0</v>
      </c>
      <c r="E37"/>
      <c r="F37"/>
      <c r="G37"/>
      <c r="H37"/>
      <c r="I37"/>
      <c r="J37"/>
      <c r="K37"/>
      <c r="L37"/>
    </row>
    <row r="38" spans="1:12" x14ac:dyDescent="0.25">
      <c r="A38"/>
      <c r="B38" s="15">
        <v>26</v>
      </c>
      <c r="C38" s="31">
        <v>86.537801501417277</v>
      </c>
      <c r="D38" s="24">
        <f t="shared" si="0"/>
        <v>0</v>
      </c>
      <c r="E38"/>
      <c r="F38"/>
      <c r="G38"/>
      <c r="H38"/>
      <c r="I38"/>
      <c r="J38"/>
      <c r="K38"/>
      <c r="L38"/>
    </row>
    <row r="39" spans="1:12" x14ac:dyDescent="0.25">
      <c r="A39"/>
      <c r="B39" s="15">
        <v>27</v>
      </c>
      <c r="C39" s="31">
        <v>130.87497255911327</v>
      </c>
      <c r="D39" s="24">
        <f t="shared" si="0"/>
        <v>0</v>
      </c>
      <c r="E39"/>
      <c r="F39"/>
      <c r="G39"/>
      <c r="H39"/>
      <c r="I39"/>
      <c r="J39"/>
      <c r="K39"/>
      <c r="L39"/>
    </row>
    <row r="40" spans="1:12" x14ac:dyDescent="0.25">
      <c r="A40"/>
      <c r="B40" s="15">
        <v>28</v>
      </c>
      <c r="C40" s="31">
        <v>57.934562595785088</v>
      </c>
      <c r="D40" s="24">
        <f t="shared" si="0"/>
        <v>0</v>
      </c>
      <c r="E40"/>
      <c r="F40"/>
      <c r="G40"/>
      <c r="H40"/>
      <c r="I40"/>
      <c r="J40"/>
      <c r="K40"/>
      <c r="L40"/>
    </row>
    <row r="41" spans="1:12" x14ac:dyDescent="0.25">
      <c r="A41"/>
      <c r="B41" s="15">
        <v>29</v>
      </c>
      <c r="C41" s="31">
        <v>118.98505105073178</v>
      </c>
      <c r="D41" s="24">
        <f t="shared" si="0"/>
        <v>0</v>
      </c>
      <c r="E41"/>
      <c r="F41"/>
      <c r="G41"/>
      <c r="H41"/>
      <c r="I41"/>
      <c r="J41"/>
      <c r="K41"/>
      <c r="L41"/>
    </row>
    <row r="42" spans="1:12" x14ac:dyDescent="0.25">
      <c r="A42"/>
      <c r="B42" s="16">
        <v>30</v>
      </c>
      <c r="C42" s="31">
        <v>114.31423760367318</v>
      </c>
      <c r="D42" s="25">
        <f t="shared" si="0"/>
        <v>0</v>
      </c>
      <c r="E42"/>
      <c r="F42"/>
      <c r="G42"/>
      <c r="H42"/>
      <c r="I42"/>
      <c r="J42"/>
      <c r="K42"/>
      <c r="L42"/>
    </row>
    <row r="43" spans="1:12" x14ac:dyDescent="0.25">
      <c r="A43"/>
      <c r="B43"/>
      <c r="C43"/>
      <c r="D43"/>
      <c r="E43"/>
      <c r="F43"/>
      <c r="G43"/>
      <c r="H43"/>
      <c r="I43"/>
      <c r="J43"/>
      <c r="K43"/>
      <c r="L43"/>
    </row>
    <row r="44" spans="1:12" x14ac:dyDescent="0.25">
      <c r="A44"/>
      <c r="B44"/>
      <c r="C44"/>
      <c r="D44"/>
      <c r="E44"/>
      <c r="F44"/>
      <c r="G44"/>
      <c r="H44"/>
      <c r="I44"/>
      <c r="J44"/>
      <c r="K44"/>
      <c r="L44"/>
    </row>
    <row r="45" spans="1:12" x14ac:dyDescent="0.25">
      <c r="A45"/>
      <c r="B45"/>
      <c r="C45"/>
      <c r="D45"/>
      <c r="E45"/>
      <c r="F45"/>
      <c r="G45"/>
      <c r="H45"/>
      <c r="I45"/>
      <c r="J45"/>
      <c r="K45"/>
      <c r="L45"/>
    </row>
    <row r="46" spans="1:12" x14ac:dyDescent="0.25">
      <c r="A46"/>
      <c r="B46"/>
      <c r="C46"/>
      <c r="D46"/>
      <c r="E46"/>
      <c r="F46"/>
      <c r="G46"/>
      <c r="H46"/>
      <c r="I46"/>
      <c r="J46"/>
      <c r="K46"/>
      <c r="L46"/>
    </row>
    <row r="47" spans="1:12" x14ac:dyDescent="0.25">
      <c r="A47"/>
      <c r="B47"/>
      <c r="C47"/>
      <c r="D47"/>
      <c r="E47"/>
      <c r="F47"/>
      <c r="G47"/>
      <c r="H47"/>
      <c r="I47"/>
      <c r="J47"/>
      <c r="K47"/>
      <c r="L47"/>
    </row>
    <row r="48" spans="1:12" x14ac:dyDescent="0.25">
      <c r="A48"/>
      <c r="B48"/>
      <c r="C48"/>
      <c r="D48"/>
      <c r="E48"/>
      <c r="F48"/>
      <c r="G48"/>
      <c r="H48"/>
      <c r="I48"/>
      <c r="J48"/>
      <c r="K48"/>
      <c r="L48"/>
    </row>
    <row r="49" spans="1:12" x14ac:dyDescent="0.25">
      <c r="A49"/>
      <c r="B49"/>
      <c r="C49"/>
      <c r="D49"/>
      <c r="E49"/>
      <c r="F49"/>
      <c r="G49"/>
      <c r="H49"/>
      <c r="I49"/>
      <c r="J49"/>
      <c r="K49"/>
      <c r="L49"/>
    </row>
  </sheetData>
  <mergeCells count="1">
    <mergeCell ref="B4:J5"/>
  </mergeCells>
  <phoneticPr fontId="1" type="noConversion"/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Plane crashes - 1</vt:lpstr>
      <vt:lpstr>Variant 2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2003-03-28T17:02:24Z</dcterms:created>
  <dcterms:modified xsi:type="dcterms:W3CDTF">2017-09-22T16:23:11Z</dcterms:modified>
  <cp:category/>
</cp:coreProperties>
</file>