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50" windowWidth="15180" windowHeight="7820"/>
  </bookViews>
  <sheets>
    <sheet name="Smooth splice Gamma and Pareto" sheetId="1" r:id="rId1"/>
  </sheets>
  <definedNames>
    <definedName name="a">'Smooth splice Gamma and Pareto'!$F$10</definedName>
    <definedName name="alpha">'Smooth splice Gamma and Pareto'!$C$8</definedName>
    <definedName name="beta">'Smooth splice Gamma and Pareto'!$C$9</definedName>
    <definedName name="Pareto">'Smooth splice Gamma and Pareto'!$B$9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hift">'Smooth splice Gamma and Pareto'!$F$9</definedName>
    <definedName name="sigma">'Smooth splice Gamma and Pareto'!$D$13</definedName>
    <definedName name="splice">'Smooth splice Gamma and Pareto'!$D$12</definedName>
    <definedName name="Theta">'Smooth splice Gamma and Pareto'!$F$8</definedName>
  </definedNames>
  <calcPr calcId="171027" calcMode="manual"/>
</workbook>
</file>

<file path=xl/calcChain.xml><?xml version="1.0" encoding="utf-8"?>
<calcChain xmlns="http://schemas.openxmlformats.org/spreadsheetml/2006/main">
  <c r="E318" i="1" l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D19" i="1"/>
  <c r="F19" i="1"/>
  <c r="C19" i="1"/>
  <c r="D20" i="1"/>
  <c r="F20" i="1"/>
  <c r="C20" i="1"/>
  <c r="D21" i="1"/>
  <c r="C21" i="1"/>
  <c r="F21" i="1"/>
  <c r="D22" i="1"/>
  <c r="F22" i="1"/>
  <c r="C22" i="1"/>
  <c r="D23" i="1"/>
  <c r="F23" i="1"/>
  <c r="C23" i="1"/>
  <c r="D24" i="1"/>
  <c r="F24" i="1"/>
  <c r="C24" i="1"/>
  <c r="D25" i="1"/>
  <c r="C25" i="1"/>
  <c r="F25" i="1"/>
  <c r="D26" i="1"/>
  <c r="C26" i="1"/>
  <c r="F26" i="1"/>
  <c r="D27" i="1"/>
  <c r="F27" i="1"/>
  <c r="C27" i="1"/>
  <c r="D28" i="1"/>
  <c r="F28" i="1"/>
  <c r="C28" i="1"/>
  <c r="D29" i="1"/>
  <c r="C29" i="1"/>
  <c r="F29" i="1"/>
  <c r="D30" i="1"/>
  <c r="F30" i="1"/>
  <c r="C30" i="1"/>
  <c r="D31" i="1"/>
  <c r="F31" i="1"/>
  <c r="C31" i="1"/>
  <c r="D32" i="1"/>
  <c r="F32" i="1"/>
  <c r="C32" i="1"/>
  <c r="D33" i="1"/>
  <c r="C33" i="1"/>
  <c r="F33" i="1"/>
  <c r="D34" i="1"/>
  <c r="C34" i="1"/>
  <c r="F34" i="1"/>
  <c r="D35" i="1"/>
  <c r="F35" i="1"/>
  <c r="C35" i="1"/>
  <c r="D36" i="1"/>
  <c r="F36" i="1"/>
  <c r="C36" i="1"/>
  <c r="D37" i="1"/>
  <c r="C37" i="1"/>
  <c r="F37" i="1"/>
  <c r="D38" i="1"/>
  <c r="F38" i="1"/>
  <c r="C38" i="1"/>
  <c r="D39" i="1"/>
  <c r="F39" i="1"/>
  <c r="C39" i="1"/>
  <c r="D40" i="1"/>
  <c r="F40" i="1"/>
  <c r="C40" i="1"/>
  <c r="D41" i="1"/>
  <c r="C41" i="1"/>
  <c r="F41" i="1"/>
  <c r="D42" i="1"/>
  <c r="F42" i="1"/>
  <c r="C42" i="1"/>
  <c r="D43" i="1"/>
  <c r="F43" i="1"/>
  <c r="C43" i="1"/>
  <c r="D44" i="1"/>
  <c r="C44" i="1"/>
  <c r="F44" i="1"/>
  <c r="D45" i="1"/>
  <c r="F45" i="1"/>
  <c r="C45" i="1"/>
  <c r="D46" i="1"/>
  <c r="F46" i="1"/>
  <c r="C46" i="1"/>
  <c r="D47" i="1"/>
  <c r="C47" i="1"/>
  <c r="D48" i="1"/>
  <c r="C48" i="1"/>
  <c r="F48" i="1"/>
  <c r="D49" i="1"/>
  <c r="C49" i="1"/>
  <c r="F49" i="1"/>
  <c r="D50" i="1"/>
  <c r="F50" i="1"/>
  <c r="C50" i="1"/>
  <c r="D51" i="1"/>
  <c r="F51" i="1"/>
  <c r="C51" i="1"/>
  <c r="D52" i="1"/>
  <c r="C52" i="1"/>
  <c r="F52" i="1"/>
  <c r="D53" i="1"/>
  <c r="F53" i="1"/>
  <c r="C53" i="1"/>
  <c r="D54" i="1"/>
  <c r="F54" i="1"/>
  <c r="C54" i="1"/>
  <c r="D55" i="1"/>
  <c r="F55" i="1"/>
  <c r="C55" i="1"/>
  <c r="D56" i="1"/>
  <c r="C56" i="1"/>
  <c r="F56" i="1"/>
  <c r="D57" i="1"/>
  <c r="C57" i="1"/>
  <c r="F57" i="1"/>
  <c r="D58" i="1"/>
  <c r="F58" i="1"/>
  <c r="C58" i="1"/>
  <c r="D59" i="1"/>
  <c r="F59" i="1"/>
  <c r="C59" i="1"/>
  <c r="D60" i="1"/>
  <c r="C60" i="1"/>
  <c r="F60" i="1"/>
  <c r="D61" i="1"/>
  <c r="F61" i="1"/>
  <c r="C61" i="1"/>
  <c r="D62" i="1"/>
  <c r="F62" i="1"/>
  <c r="C62" i="1"/>
  <c r="D63" i="1"/>
  <c r="F63" i="1"/>
  <c r="C63" i="1"/>
  <c r="D64" i="1"/>
  <c r="C64" i="1"/>
  <c r="F64" i="1"/>
  <c r="D65" i="1"/>
  <c r="C65" i="1"/>
  <c r="F65" i="1"/>
  <c r="D66" i="1"/>
  <c r="F66" i="1"/>
  <c r="C66" i="1"/>
  <c r="D67" i="1"/>
  <c r="F67" i="1"/>
  <c r="C67" i="1"/>
  <c r="D68" i="1"/>
  <c r="C68" i="1"/>
  <c r="F68" i="1"/>
  <c r="D69" i="1"/>
  <c r="F69" i="1"/>
  <c r="C69" i="1"/>
  <c r="D70" i="1"/>
  <c r="F70" i="1"/>
  <c r="C70" i="1"/>
  <c r="D71" i="1"/>
  <c r="C71" i="1"/>
  <c r="D72" i="1"/>
  <c r="C72" i="1"/>
  <c r="F72" i="1"/>
  <c r="D73" i="1"/>
  <c r="C73" i="1"/>
  <c r="F73" i="1"/>
  <c r="D74" i="1"/>
  <c r="F74" i="1"/>
  <c r="C74" i="1"/>
  <c r="D75" i="1"/>
  <c r="F75" i="1"/>
  <c r="C75" i="1"/>
  <c r="D76" i="1"/>
  <c r="C76" i="1"/>
  <c r="F76" i="1"/>
  <c r="D77" i="1"/>
  <c r="F77" i="1"/>
  <c r="C77" i="1"/>
  <c r="D78" i="1"/>
  <c r="F78" i="1"/>
  <c r="C78" i="1"/>
  <c r="D79" i="1"/>
  <c r="C79" i="1"/>
  <c r="D80" i="1"/>
  <c r="C80" i="1"/>
  <c r="F80" i="1"/>
  <c r="D81" i="1"/>
  <c r="C81" i="1"/>
  <c r="F81" i="1"/>
  <c r="D82" i="1"/>
  <c r="F82" i="1"/>
  <c r="C82" i="1"/>
  <c r="D83" i="1"/>
  <c r="F83" i="1"/>
  <c r="C83" i="1"/>
  <c r="D84" i="1"/>
  <c r="C84" i="1"/>
  <c r="F84" i="1"/>
  <c r="D85" i="1"/>
  <c r="F85" i="1"/>
  <c r="C85" i="1"/>
  <c r="D86" i="1"/>
  <c r="F86" i="1"/>
  <c r="C86" i="1"/>
  <c r="D87" i="1"/>
  <c r="F87" i="1"/>
  <c r="C87" i="1"/>
  <c r="D88" i="1"/>
  <c r="C88" i="1"/>
  <c r="F88" i="1"/>
  <c r="D89" i="1"/>
  <c r="C89" i="1"/>
  <c r="F89" i="1"/>
  <c r="D90" i="1"/>
  <c r="F90" i="1"/>
  <c r="C90" i="1"/>
  <c r="D91" i="1"/>
  <c r="F91" i="1"/>
  <c r="C91" i="1"/>
  <c r="D92" i="1"/>
  <c r="C92" i="1"/>
  <c r="F92" i="1"/>
  <c r="D93" i="1"/>
  <c r="F93" i="1"/>
  <c r="C93" i="1"/>
  <c r="D94" i="1"/>
  <c r="F94" i="1"/>
  <c r="C94" i="1"/>
  <c r="D95" i="1"/>
  <c r="F95" i="1"/>
  <c r="C95" i="1"/>
  <c r="D96" i="1"/>
  <c r="C96" i="1"/>
  <c r="F96" i="1"/>
  <c r="D97" i="1"/>
  <c r="C97" i="1"/>
  <c r="F97" i="1"/>
  <c r="D98" i="1"/>
  <c r="F98" i="1"/>
  <c r="C98" i="1"/>
  <c r="D99" i="1"/>
  <c r="F99" i="1"/>
  <c r="C99" i="1"/>
  <c r="D100" i="1"/>
  <c r="C100" i="1"/>
  <c r="F100" i="1"/>
  <c r="D101" i="1"/>
  <c r="F101" i="1"/>
  <c r="C101" i="1"/>
  <c r="D102" i="1"/>
  <c r="F102" i="1"/>
  <c r="C102" i="1"/>
  <c r="D103" i="1"/>
  <c r="C103" i="1"/>
  <c r="D104" i="1"/>
  <c r="C104" i="1"/>
  <c r="F104" i="1"/>
  <c r="D105" i="1"/>
  <c r="C105" i="1"/>
  <c r="F105" i="1"/>
  <c r="D106" i="1"/>
  <c r="F106" i="1"/>
  <c r="C106" i="1"/>
  <c r="D107" i="1"/>
  <c r="F107" i="1"/>
  <c r="C107" i="1"/>
  <c r="D108" i="1"/>
  <c r="C108" i="1"/>
  <c r="F108" i="1"/>
  <c r="D109" i="1"/>
  <c r="F109" i="1"/>
  <c r="C109" i="1"/>
  <c r="D110" i="1"/>
  <c r="F110" i="1"/>
  <c r="C110" i="1"/>
  <c r="D111" i="1"/>
  <c r="C111" i="1"/>
  <c r="D112" i="1"/>
  <c r="C112" i="1"/>
  <c r="F112" i="1"/>
  <c r="D113" i="1"/>
  <c r="C113" i="1"/>
  <c r="F113" i="1"/>
  <c r="D114" i="1"/>
  <c r="F114" i="1"/>
  <c r="C114" i="1"/>
  <c r="D115" i="1"/>
  <c r="F115" i="1"/>
  <c r="C115" i="1"/>
  <c r="D116" i="1"/>
  <c r="C116" i="1"/>
  <c r="F116" i="1"/>
  <c r="D117" i="1"/>
  <c r="F117" i="1"/>
  <c r="C117" i="1"/>
  <c r="D118" i="1"/>
  <c r="F118" i="1"/>
  <c r="C118" i="1"/>
  <c r="D119" i="1"/>
  <c r="F119" i="1"/>
  <c r="C119" i="1"/>
  <c r="D120" i="1"/>
  <c r="C120" i="1"/>
  <c r="F120" i="1"/>
  <c r="D121" i="1"/>
  <c r="C121" i="1"/>
  <c r="F121" i="1"/>
  <c r="D122" i="1"/>
  <c r="F122" i="1"/>
  <c r="C122" i="1"/>
  <c r="D123" i="1"/>
  <c r="F123" i="1"/>
  <c r="C123" i="1"/>
  <c r="D124" i="1"/>
  <c r="C124" i="1"/>
  <c r="F124" i="1"/>
  <c r="D125" i="1"/>
  <c r="F125" i="1"/>
  <c r="C125" i="1"/>
  <c r="D126" i="1"/>
  <c r="F126" i="1"/>
  <c r="C126" i="1"/>
  <c r="D127" i="1"/>
  <c r="F127" i="1"/>
  <c r="C127" i="1"/>
  <c r="D128" i="1"/>
  <c r="C128" i="1"/>
  <c r="F128" i="1"/>
  <c r="D129" i="1"/>
  <c r="C129" i="1"/>
  <c r="F129" i="1"/>
  <c r="D130" i="1"/>
  <c r="F130" i="1"/>
  <c r="C130" i="1"/>
  <c r="D131" i="1"/>
  <c r="F131" i="1"/>
  <c r="C131" i="1"/>
  <c r="D132" i="1"/>
  <c r="C132" i="1"/>
  <c r="F132" i="1"/>
  <c r="D133" i="1"/>
  <c r="F133" i="1"/>
  <c r="C133" i="1"/>
  <c r="D134" i="1"/>
  <c r="F134" i="1"/>
  <c r="C134" i="1"/>
  <c r="D135" i="1"/>
  <c r="C135" i="1"/>
  <c r="D136" i="1"/>
  <c r="C136" i="1"/>
  <c r="F136" i="1"/>
  <c r="D137" i="1"/>
  <c r="C137" i="1"/>
  <c r="F137" i="1"/>
  <c r="D138" i="1"/>
  <c r="F138" i="1"/>
  <c r="C138" i="1"/>
  <c r="D139" i="1"/>
  <c r="F139" i="1"/>
  <c r="C139" i="1"/>
  <c r="D140" i="1"/>
  <c r="C140" i="1"/>
  <c r="F140" i="1"/>
  <c r="D141" i="1"/>
  <c r="F141" i="1"/>
  <c r="C141" i="1"/>
  <c r="D142" i="1"/>
  <c r="F142" i="1"/>
  <c r="C142" i="1"/>
  <c r="D143" i="1"/>
  <c r="C143" i="1"/>
  <c r="D144" i="1"/>
  <c r="C144" i="1"/>
  <c r="F144" i="1"/>
  <c r="D145" i="1"/>
  <c r="C145" i="1"/>
  <c r="F145" i="1"/>
  <c r="D146" i="1"/>
  <c r="F146" i="1"/>
  <c r="C146" i="1"/>
  <c r="D147" i="1"/>
  <c r="F147" i="1"/>
  <c r="C147" i="1"/>
  <c r="D148" i="1"/>
  <c r="C148" i="1"/>
  <c r="F148" i="1"/>
  <c r="D149" i="1"/>
  <c r="F149" i="1"/>
  <c r="C149" i="1"/>
  <c r="D150" i="1"/>
  <c r="F150" i="1"/>
  <c r="C150" i="1"/>
  <c r="D151" i="1"/>
  <c r="F151" i="1"/>
  <c r="C151" i="1"/>
  <c r="D152" i="1"/>
  <c r="C152" i="1"/>
  <c r="F152" i="1"/>
  <c r="D153" i="1"/>
  <c r="C153" i="1"/>
  <c r="F153" i="1"/>
  <c r="D154" i="1"/>
  <c r="F154" i="1"/>
  <c r="C154" i="1"/>
  <c r="D155" i="1"/>
  <c r="F155" i="1"/>
  <c r="C155" i="1"/>
  <c r="D156" i="1"/>
  <c r="C156" i="1"/>
  <c r="F156" i="1"/>
  <c r="D157" i="1"/>
  <c r="F157" i="1"/>
  <c r="C157" i="1"/>
  <c r="D158" i="1"/>
  <c r="F158" i="1"/>
  <c r="C158" i="1"/>
  <c r="D159" i="1"/>
  <c r="C159" i="1"/>
  <c r="D160" i="1"/>
  <c r="C160" i="1"/>
  <c r="F160" i="1"/>
  <c r="D161" i="1"/>
  <c r="C161" i="1"/>
  <c r="F161" i="1"/>
  <c r="D162" i="1"/>
  <c r="F162" i="1"/>
  <c r="C162" i="1"/>
  <c r="D163" i="1"/>
  <c r="F163" i="1"/>
  <c r="C163" i="1"/>
  <c r="D164" i="1"/>
  <c r="C164" i="1"/>
  <c r="F164" i="1"/>
  <c r="D165" i="1"/>
  <c r="F165" i="1"/>
  <c r="C165" i="1"/>
  <c r="D166" i="1"/>
  <c r="F166" i="1"/>
  <c r="C166" i="1"/>
  <c r="D167" i="1"/>
  <c r="C167" i="1"/>
  <c r="D168" i="1"/>
  <c r="C168" i="1"/>
  <c r="F168" i="1"/>
  <c r="D169" i="1"/>
  <c r="C169" i="1"/>
  <c r="F169" i="1"/>
  <c r="D170" i="1"/>
  <c r="F170" i="1"/>
  <c r="C170" i="1"/>
  <c r="D171" i="1"/>
  <c r="F171" i="1"/>
  <c r="C171" i="1"/>
  <c r="D172" i="1"/>
  <c r="C172" i="1"/>
  <c r="F172" i="1"/>
  <c r="D173" i="1"/>
  <c r="F173" i="1"/>
  <c r="C173" i="1"/>
  <c r="D174" i="1"/>
  <c r="F174" i="1"/>
  <c r="C174" i="1"/>
  <c r="D175" i="1"/>
  <c r="C175" i="1"/>
  <c r="D176" i="1"/>
  <c r="C176" i="1"/>
  <c r="F176" i="1"/>
  <c r="D177" i="1"/>
  <c r="C177" i="1"/>
  <c r="F177" i="1"/>
  <c r="D178" i="1"/>
  <c r="F178" i="1"/>
  <c r="C178" i="1"/>
  <c r="D179" i="1"/>
  <c r="F179" i="1"/>
  <c r="C179" i="1"/>
  <c r="D180" i="1"/>
  <c r="C180" i="1"/>
  <c r="F180" i="1"/>
  <c r="D181" i="1"/>
  <c r="F181" i="1"/>
  <c r="C181" i="1"/>
  <c r="D182" i="1"/>
  <c r="F182" i="1"/>
  <c r="C182" i="1"/>
  <c r="D183" i="1"/>
  <c r="F183" i="1"/>
  <c r="C183" i="1"/>
  <c r="D184" i="1"/>
  <c r="C184" i="1"/>
  <c r="F184" i="1"/>
  <c r="D185" i="1"/>
  <c r="C185" i="1"/>
  <c r="F185" i="1"/>
  <c r="D186" i="1"/>
  <c r="F186" i="1"/>
  <c r="C186" i="1"/>
  <c r="D187" i="1"/>
  <c r="F187" i="1"/>
  <c r="C187" i="1"/>
  <c r="D188" i="1"/>
  <c r="C188" i="1"/>
  <c r="F188" i="1"/>
  <c r="D189" i="1"/>
  <c r="F189" i="1"/>
  <c r="C189" i="1"/>
  <c r="D190" i="1"/>
  <c r="F190" i="1"/>
  <c r="C190" i="1"/>
  <c r="D191" i="1"/>
  <c r="C191" i="1"/>
  <c r="D192" i="1"/>
  <c r="C192" i="1"/>
  <c r="F192" i="1"/>
  <c r="D193" i="1"/>
  <c r="C193" i="1"/>
  <c r="F193" i="1"/>
  <c r="D194" i="1"/>
  <c r="F194" i="1"/>
  <c r="C194" i="1"/>
  <c r="D195" i="1"/>
  <c r="F195" i="1"/>
  <c r="C195" i="1"/>
  <c r="D196" i="1"/>
  <c r="C196" i="1"/>
  <c r="F196" i="1"/>
  <c r="D197" i="1"/>
  <c r="F197" i="1"/>
  <c r="C197" i="1"/>
  <c r="D198" i="1"/>
  <c r="F198" i="1"/>
  <c r="C198" i="1"/>
  <c r="D199" i="1"/>
  <c r="C199" i="1"/>
  <c r="D200" i="1"/>
  <c r="C200" i="1"/>
  <c r="F200" i="1"/>
  <c r="D201" i="1"/>
  <c r="C201" i="1"/>
  <c r="F201" i="1"/>
  <c r="D202" i="1"/>
  <c r="F202" i="1"/>
  <c r="C202" i="1"/>
  <c r="D203" i="1"/>
  <c r="F203" i="1"/>
  <c r="C203" i="1"/>
  <c r="D204" i="1"/>
  <c r="C204" i="1"/>
  <c r="F204" i="1"/>
  <c r="D205" i="1"/>
  <c r="F205" i="1"/>
  <c r="C205" i="1"/>
  <c r="D206" i="1"/>
  <c r="F206" i="1"/>
  <c r="C206" i="1"/>
  <c r="D207" i="1"/>
  <c r="C207" i="1"/>
  <c r="D208" i="1"/>
  <c r="C208" i="1"/>
  <c r="F208" i="1"/>
  <c r="D209" i="1"/>
  <c r="C209" i="1"/>
  <c r="F209" i="1"/>
  <c r="D210" i="1"/>
  <c r="F210" i="1"/>
  <c r="C210" i="1"/>
  <c r="D211" i="1"/>
  <c r="F211" i="1"/>
  <c r="C211" i="1"/>
  <c r="D212" i="1"/>
  <c r="C212" i="1"/>
  <c r="F212" i="1"/>
  <c r="D213" i="1"/>
  <c r="F213" i="1"/>
  <c r="C213" i="1"/>
  <c r="D214" i="1"/>
  <c r="F214" i="1"/>
  <c r="C214" i="1"/>
  <c r="D215" i="1"/>
  <c r="F215" i="1"/>
  <c r="C215" i="1"/>
  <c r="D216" i="1"/>
  <c r="C216" i="1"/>
  <c r="F216" i="1"/>
  <c r="D217" i="1"/>
  <c r="C217" i="1"/>
  <c r="F217" i="1"/>
  <c r="D218" i="1"/>
  <c r="F218" i="1"/>
  <c r="C218" i="1"/>
  <c r="D219" i="1"/>
  <c r="F219" i="1"/>
  <c r="C219" i="1"/>
  <c r="D220" i="1"/>
  <c r="C220" i="1"/>
  <c r="F220" i="1"/>
  <c r="D221" i="1"/>
  <c r="F221" i="1"/>
  <c r="C221" i="1"/>
  <c r="D222" i="1"/>
  <c r="F222" i="1"/>
  <c r="C222" i="1"/>
  <c r="D223" i="1"/>
  <c r="C223" i="1"/>
  <c r="D224" i="1"/>
  <c r="C224" i="1"/>
  <c r="F224" i="1"/>
  <c r="D225" i="1"/>
  <c r="C225" i="1"/>
  <c r="F225" i="1"/>
  <c r="D226" i="1"/>
  <c r="F226" i="1"/>
  <c r="C226" i="1"/>
  <c r="D227" i="1"/>
  <c r="F227" i="1"/>
  <c r="C227" i="1"/>
  <c r="D228" i="1"/>
  <c r="C228" i="1"/>
  <c r="F228" i="1"/>
  <c r="D229" i="1"/>
  <c r="F229" i="1"/>
  <c r="C229" i="1"/>
  <c r="D230" i="1"/>
  <c r="F230" i="1"/>
  <c r="C230" i="1"/>
  <c r="D231" i="1"/>
  <c r="C231" i="1"/>
  <c r="D232" i="1"/>
  <c r="C232" i="1"/>
  <c r="F232" i="1"/>
  <c r="D233" i="1"/>
  <c r="C233" i="1"/>
  <c r="F233" i="1"/>
  <c r="D234" i="1"/>
  <c r="F234" i="1"/>
  <c r="C234" i="1"/>
  <c r="D235" i="1"/>
  <c r="F235" i="1"/>
  <c r="C235" i="1"/>
  <c r="D236" i="1"/>
  <c r="C236" i="1"/>
  <c r="F236" i="1"/>
  <c r="D237" i="1"/>
  <c r="C237" i="1"/>
  <c r="D238" i="1"/>
  <c r="F238" i="1"/>
  <c r="C238" i="1"/>
  <c r="D239" i="1"/>
  <c r="C239" i="1"/>
  <c r="D240" i="1"/>
  <c r="F240" i="1"/>
  <c r="C240" i="1"/>
  <c r="D241" i="1"/>
  <c r="C241" i="1"/>
  <c r="F241" i="1"/>
  <c r="D242" i="1"/>
  <c r="F242" i="1"/>
  <c r="C242" i="1"/>
  <c r="D243" i="1"/>
  <c r="F243" i="1"/>
  <c r="C243" i="1"/>
  <c r="D244" i="1"/>
  <c r="C244" i="1"/>
  <c r="F244" i="1"/>
  <c r="D245" i="1"/>
  <c r="F245" i="1"/>
  <c r="C245" i="1"/>
  <c r="D246" i="1"/>
  <c r="F246" i="1"/>
  <c r="C246" i="1"/>
  <c r="D247" i="1"/>
  <c r="C247" i="1"/>
  <c r="F247" i="1"/>
  <c r="D248" i="1"/>
  <c r="C248" i="1"/>
  <c r="F248" i="1"/>
  <c r="D249" i="1"/>
  <c r="F249" i="1"/>
  <c r="C249" i="1"/>
  <c r="D250" i="1"/>
  <c r="F250" i="1"/>
  <c r="C250" i="1"/>
  <c r="D251" i="1"/>
  <c r="F251" i="1"/>
  <c r="C251" i="1"/>
  <c r="D252" i="1"/>
  <c r="C252" i="1"/>
  <c r="F252" i="1"/>
  <c r="D253" i="1"/>
  <c r="F253" i="1"/>
  <c r="C253" i="1"/>
  <c r="D254" i="1"/>
  <c r="F254" i="1"/>
  <c r="C254" i="1"/>
  <c r="D255" i="1"/>
  <c r="F255" i="1"/>
  <c r="C255" i="1"/>
  <c r="D256" i="1"/>
  <c r="F256" i="1"/>
  <c r="C256" i="1"/>
  <c r="D257" i="1"/>
  <c r="C257" i="1"/>
  <c r="F257" i="1"/>
  <c r="D258" i="1"/>
  <c r="F258" i="1"/>
  <c r="C258" i="1"/>
  <c r="D259" i="1"/>
  <c r="F259" i="1"/>
  <c r="C259" i="1"/>
  <c r="D260" i="1"/>
  <c r="C260" i="1"/>
  <c r="F260" i="1"/>
  <c r="D261" i="1"/>
  <c r="F261" i="1"/>
  <c r="C261" i="1"/>
  <c r="D262" i="1"/>
  <c r="F262" i="1"/>
  <c r="C262" i="1"/>
  <c r="D263" i="1"/>
  <c r="C263" i="1"/>
  <c r="F263" i="1"/>
  <c r="D264" i="1"/>
  <c r="C264" i="1"/>
  <c r="F264" i="1"/>
  <c r="D265" i="1"/>
  <c r="F265" i="1"/>
  <c r="C265" i="1"/>
  <c r="D266" i="1"/>
  <c r="F266" i="1"/>
  <c r="C266" i="1"/>
  <c r="D267" i="1"/>
  <c r="F267" i="1"/>
  <c r="C267" i="1"/>
  <c r="D268" i="1"/>
  <c r="C268" i="1"/>
  <c r="F268" i="1"/>
  <c r="D269" i="1"/>
  <c r="F269" i="1"/>
  <c r="C269" i="1"/>
  <c r="D270" i="1"/>
  <c r="F270" i="1"/>
  <c r="C270" i="1"/>
  <c r="D271" i="1"/>
  <c r="F271" i="1"/>
  <c r="C271" i="1"/>
  <c r="D272" i="1"/>
  <c r="F272" i="1"/>
  <c r="C272" i="1"/>
  <c r="D273" i="1"/>
  <c r="C273" i="1"/>
  <c r="F273" i="1"/>
  <c r="D274" i="1"/>
  <c r="F274" i="1"/>
  <c r="C274" i="1"/>
  <c r="D275" i="1"/>
  <c r="F275" i="1"/>
  <c r="C275" i="1"/>
  <c r="D276" i="1"/>
  <c r="C276" i="1"/>
  <c r="F276" i="1"/>
  <c r="D277" i="1"/>
  <c r="F277" i="1"/>
  <c r="C277" i="1"/>
  <c r="D278" i="1"/>
  <c r="F278" i="1"/>
  <c r="C278" i="1"/>
  <c r="D279" i="1"/>
  <c r="C279" i="1"/>
  <c r="F279" i="1"/>
  <c r="D280" i="1"/>
  <c r="C280" i="1"/>
  <c r="F280" i="1"/>
  <c r="D281" i="1"/>
  <c r="F281" i="1"/>
  <c r="C281" i="1"/>
  <c r="D282" i="1"/>
  <c r="F282" i="1"/>
  <c r="C282" i="1"/>
  <c r="D283" i="1"/>
  <c r="F283" i="1"/>
  <c r="C283" i="1"/>
  <c r="D284" i="1"/>
  <c r="C284" i="1"/>
  <c r="F284" i="1"/>
  <c r="D285" i="1"/>
  <c r="F285" i="1"/>
  <c r="C285" i="1"/>
  <c r="D286" i="1"/>
  <c r="F286" i="1"/>
  <c r="C286" i="1"/>
  <c r="D287" i="1"/>
  <c r="F287" i="1"/>
  <c r="C287" i="1"/>
  <c r="D288" i="1"/>
  <c r="C288" i="1"/>
  <c r="F288" i="1"/>
  <c r="D289" i="1"/>
  <c r="C289" i="1"/>
  <c r="F289" i="1"/>
  <c r="D290" i="1"/>
  <c r="F290" i="1"/>
  <c r="C290" i="1"/>
  <c r="D291" i="1"/>
  <c r="F291" i="1"/>
  <c r="C291" i="1"/>
  <c r="D292" i="1"/>
  <c r="C292" i="1"/>
  <c r="F292" i="1"/>
  <c r="D293" i="1"/>
  <c r="F293" i="1"/>
  <c r="C293" i="1"/>
  <c r="D294" i="1"/>
  <c r="F294" i="1"/>
  <c r="C294" i="1"/>
  <c r="D295" i="1"/>
  <c r="C295" i="1"/>
  <c r="F295" i="1"/>
  <c r="D296" i="1"/>
  <c r="C296" i="1"/>
  <c r="F296" i="1"/>
  <c r="D297" i="1"/>
  <c r="F297" i="1"/>
  <c r="C297" i="1"/>
  <c r="D298" i="1"/>
  <c r="F298" i="1"/>
  <c r="C298" i="1"/>
  <c r="D299" i="1"/>
  <c r="F299" i="1"/>
  <c r="C299" i="1"/>
  <c r="D300" i="1"/>
  <c r="C300" i="1"/>
  <c r="F300" i="1"/>
  <c r="D301" i="1"/>
  <c r="F301" i="1"/>
  <c r="C301" i="1"/>
  <c r="D302" i="1"/>
  <c r="F302" i="1"/>
  <c r="C302" i="1"/>
  <c r="D303" i="1"/>
  <c r="F303" i="1"/>
  <c r="C303" i="1"/>
  <c r="D304" i="1"/>
  <c r="C304" i="1"/>
  <c r="F304" i="1"/>
  <c r="D305" i="1"/>
  <c r="C305" i="1"/>
  <c r="F305" i="1"/>
  <c r="D306" i="1"/>
  <c r="F306" i="1"/>
  <c r="C306" i="1"/>
  <c r="D307" i="1"/>
  <c r="F307" i="1"/>
  <c r="C307" i="1"/>
  <c r="D308" i="1"/>
  <c r="C308" i="1"/>
  <c r="F308" i="1"/>
  <c r="D309" i="1"/>
  <c r="F309" i="1"/>
  <c r="C309" i="1"/>
  <c r="D310" i="1"/>
  <c r="F310" i="1"/>
  <c r="C310" i="1"/>
  <c r="D311" i="1"/>
  <c r="C311" i="1"/>
  <c r="F311" i="1"/>
  <c r="D312" i="1"/>
  <c r="C312" i="1"/>
  <c r="F312" i="1"/>
  <c r="D313" i="1"/>
  <c r="F313" i="1"/>
  <c r="C313" i="1"/>
  <c r="D314" i="1"/>
  <c r="F314" i="1"/>
  <c r="C314" i="1"/>
  <c r="D315" i="1"/>
  <c r="F315" i="1"/>
  <c r="C315" i="1"/>
  <c r="D316" i="1"/>
  <c r="C316" i="1"/>
  <c r="F316" i="1"/>
  <c r="D317" i="1"/>
  <c r="F317" i="1"/>
  <c r="C317" i="1"/>
  <c r="D318" i="1"/>
  <c r="F318" i="1"/>
  <c r="C318" i="1"/>
  <c r="D18" i="1"/>
  <c r="C18" i="1"/>
  <c r="C17" i="1"/>
  <c r="D17" i="1"/>
  <c r="F239" i="1"/>
  <c r="F237" i="1"/>
  <c r="F207" i="1"/>
  <c r="F175" i="1"/>
  <c r="F143" i="1"/>
  <c r="F111" i="1"/>
  <c r="F79" i="1"/>
  <c r="F47" i="1"/>
  <c r="F18" i="1"/>
  <c r="F223" i="1"/>
  <c r="F191" i="1"/>
  <c r="F159" i="1"/>
  <c r="F231" i="1"/>
  <c r="F199" i="1"/>
  <c r="F167" i="1"/>
  <c r="F135" i="1"/>
  <c r="F103" i="1"/>
  <c r="F71" i="1"/>
  <c r="D15" i="1"/>
</calcChain>
</file>

<file path=xl/sharedStrings.xml><?xml version="1.0" encoding="utf-8"?>
<sst xmlns="http://schemas.openxmlformats.org/spreadsheetml/2006/main" count="15" uniqueCount="15">
  <si>
    <t>Gamma parameters</t>
  </si>
  <si>
    <t>Alpha</t>
  </si>
  <si>
    <t>Beta</t>
  </si>
  <si>
    <t>Pareto parameters</t>
  </si>
  <si>
    <t>Theta</t>
  </si>
  <si>
    <t>a</t>
  </si>
  <si>
    <t>x</t>
  </si>
  <si>
    <t>Spliced</t>
  </si>
  <si>
    <t>Resultant distribution</t>
  </si>
  <si>
    <t>Shift</t>
  </si>
  <si>
    <t>Smooth splice Gamma and Pareto</t>
  </si>
  <si>
    <t>Lognormal weighting function</t>
  </si>
  <si>
    <t>Splice (=Lognormal mean)</t>
  </si>
  <si>
    <r>
      <t>Stdev of LN(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s</t>
    </r>
    <r>
      <rPr>
        <b/>
        <sz val="10"/>
        <rFont val="Arial"/>
        <family val="2"/>
      </rPr>
      <t>)</t>
    </r>
  </si>
  <si>
    <r>
      <t xml:space="preserve">Technique: </t>
    </r>
    <r>
      <rPr>
        <sz val="10"/>
        <rFont val="Arial"/>
        <family val="2"/>
      </rPr>
      <t>Smooth splicing two distributions.</t>
    </r>
    <r>
      <rPr>
        <b/>
        <sz val="10"/>
        <rFont val="Arial"/>
        <family val="2"/>
      </rPr>
      <t xml:space="preserve"> Problem:</t>
    </r>
    <r>
      <rPr>
        <sz val="10"/>
        <rFont val="Arial"/>
        <family val="2"/>
      </rPr>
      <t xml:space="preserve"> Splice a Pareto distribution onto a Gamma distribution to extend its tail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</si>
</sst>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3" borderId="17" xfId="0" applyFont="1" applyFill="1" applyBorder="1" applyAlignment="1" applyProtection="1">
      <alignment horizontal="center" vertical="distributed"/>
      <protection locked="0"/>
    </xf>
    <xf numFmtId="0" fontId="8" fillId="3" borderId="18" xfId="0" applyFont="1" applyFill="1" applyBorder="1" applyAlignment="1" applyProtection="1">
      <alignment horizontal="center" vertical="distributed"/>
      <protection locked="0"/>
    </xf>
    <xf numFmtId="0" fontId="8" fillId="3" borderId="19" xfId="0" applyFont="1" applyFill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47858942065488E-2"/>
          <c:y val="5.4968287526427059E-2"/>
          <c:w val="0.89420654911838793"/>
          <c:h val="0.85200845665961944"/>
        </c:manualLayout>
      </c:layout>
      <c:scatterChart>
        <c:scatterStyle val="smoothMarker"/>
        <c:varyColors val="0"/>
        <c:ser>
          <c:idx val="0"/>
          <c:order val="0"/>
          <c:tx>
            <c:v>Gamma distribution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'Smooth splice Gamma and Pareto'!$B$18:$B$318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'Smooth splice Gamma and Pareto'!$C$18:$C$318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2.6621655515894757E-4</c:v>
                </c:pt>
                <c:pt idx="2">
                  <c:v>9.7972421862339561E-4</c:v>
                </c:pt>
                <c:pt idx="3">
                  <c:v>2.0281270392484511E-3</c:v>
                </c:pt>
                <c:pt idx="4">
                  <c:v>3.3172745859897657E-3</c:v>
                </c:pt>
                <c:pt idx="5">
                  <c:v>4.7688124291120071E-3</c:v>
                </c:pt>
                <c:pt idx="6">
                  <c:v>6.3180277053399327E-3</c:v>
                </c:pt>
                <c:pt idx="7">
                  <c:v>7.9119566385220802E-3</c:v>
                </c:pt>
                <c:pt idx="8">
                  <c:v>9.5077244265294805E-3</c:v>
                </c:pt>
                <c:pt idx="9">
                  <c:v>1.1071091079867531E-2</c:v>
                </c:pt>
                <c:pt idx="10">
                  <c:v>1.2575179644302031E-2</c:v>
                </c:pt>
                <c:pt idx="11">
                  <c:v>1.3999365791587537E-2</c:v>
                </c:pt>
                <c:pt idx="12">
                  <c:v>1.5328310048810098E-2</c:v>
                </c:pt>
                <c:pt idx="13">
                  <c:v>1.6551115984675759E-2</c:v>
                </c:pt>
                <c:pt idx="14">
                  <c:v>1.7660599504415841E-2</c:v>
                </c:pt>
                <c:pt idx="15">
                  <c:v>1.86526560455853E-2</c:v>
                </c:pt>
                <c:pt idx="16">
                  <c:v>1.9525713934498284E-2</c:v>
                </c:pt>
                <c:pt idx="17">
                  <c:v>2.0280263475029647E-2</c:v>
                </c:pt>
                <c:pt idx="18">
                  <c:v>2.0918452513915303E-2</c:v>
                </c:pt>
                <c:pt idx="19">
                  <c:v>2.1443740273827328E-2</c:v>
                </c:pt>
                <c:pt idx="20">
                  <c:v>2.1860602180273369E-2</c:v>
                </c:pt>
                <c:pt idx="21">
                  <c:v>2.2174279242374518E-2</c:v>
                </c:pt>
                <c:pt idx="22">
                  <c:v>2.2390566291253425E-2</c:v>
                </c:pt>
                <c:pt idx="23">
                  <c:v>2.2515634042501377E-2</c:v>
                </c:pt>
                <c:pt idx="24">
                  <c:v>2.2555880539435455E-2</c:v>
                </c:pt>
                <c:pt idx="25">
                  <c:v>2.2517808059194701E-2</c:v>
                </c:pt>
                <c:pt idx="26">
                  <c:v>2.2407922030977113E-2</c:v>
                </c:pt>
                <c:pt idx="27">
                  <c:v>2.223264893101826E-2</c:v>
                </c:pt>
                <c:pt idx="28">
                  <c:v>2.199827048775856E-2</c:v>
                </c:pt>
                <c:pt idx="29">
                  <c:v>2.1710871857982563E-2</c:v>
                </c:pt>
                <c:pt idx="30">
                  <c:v>2.1376301724973651E-2</c:v>
                </c:pt>
                <c:pt idx="31">
                  <c:v>2.100014252688993E-2</c:v>
                </c:pt>
                <c:pt idx="32">
                  <c:v>2.0587689251200456E-2</c:v>
                </c:pt>
                <c:pt idx="33">
                  <c:v>2.0143935432321923E-2</c:v>
                </c:pt>
                <c:pt idx="34">
                  <c:v>1.9673565167433151E-2</c:v>
                </c:pt>
                <c:pt idx="35">
                  <c:v>1.9180950122383238E-2</c:v>
                </c:pt>
                <c:pt idx="36">
                  <c:v>1.8670150637948982E-2</c:v>
                </c:pt>
                <c:pt idx="37">
                  <c:v>1.8144920168495029E-2</c:v>
                </c:pt>
                <c:pt idx="38">
                  <c:v>1.7608712392186088E-2</c:v>
                </c:pt>
                <c:pt idx="39">
                  <c:v>1.7064690425940159E-2</c:v>
                </c:pt>
                <c:pt idx="40">
                  <c:v>1.6515737660765001E-2</c:v>
                </c:pt>
                <c:pt idx="41">
                  <c:v>1.5964469805301171E-2</c:v>
                </c:pt>
                <c:pt idx="42">
                  <c:v>1.541324778847507E-2</c:v>
                </c:pt>
                <c:pt idx="43">
                  <c:v>1.4864191227192057E-2</c:v>
                </c:pt>
                <c:pt idx="44">
                  <c:v>1.4319192212904609E-2</c:v>
                </c:pt>
                <c:pt idx="45">
                  <c:v>1.377992921250534E-2</c:v>
                </c:pt>
                <c:pt idx="46">
                  <c:v>1.3247880915060007E-2</c:v>
                </c:pt>
                <c:pt idx="47">
                  <c:v>1.272433988706994E-2</c:v>
                </c:pt>
                <c:pt idx="48">
                  <c:v>1.2210425925822789E-2</c:v>
                </c:pt>
                <c:pt idx="49">
                  <c:v>1.1707099023476265E-2</c:v>
                </c:pt>
                <c:pt idx="50">
                  <c:v>1.1215171874283362E-2</c:v>
                </c:pt>
                <c:pt idx="51">
                  <c:v>1.0735321874220796E-2</c:v>
                </c:pt>
                <c:pt idx="52">
                  <c:v>1.026810257658807E-2</c:v>
                </c:pt>
                <c:pt idx="53">
                  <c:v>9.8139545792256516E-3</c:v>
                </c:pt>
                <c:pt idx="54">
                  <c:v>9.3732158291419451E-3</c:v>
                </c:pt>
                <c:pt idx="55">
                  <c:v>8.9461313387927191E-3</c:v>
                </c:pt>
                <c:pt idx="56">
                  <c:v>8.5328623152456529E-3</c:v>
                </c:pt>
                <c:pt idx="57">
                  <c:v>8.1334947091837237E-3</c:v>
                </c:pt>
                <c:pt idx="58">
                  <c:v>7.7480471953265328E-3</c:v>
                </c:pt>
                <c:pt idx="59">
                  <c:v>7.3764785995319403E-3</c:v>
                </c:pt>
                <c:pt idx="60">
                  <c:v>7.0186947907140296E-3</c:v>
                </c:pt>
                <c:pt idx="61">
                  <c:v>6.6745550578961232E-3</c:v>
                </c:pt>
                <c:pt idx="62">
                  <c:v>6.3438779943114747E-3</c:v>
                </c:pt>
                <c:pt idx="63">
                  <c:v>6.026446911559874E-3</c:v>
                </c:pt>
                <c:pt idx="64">
                  <c:v>5.7220148075039301E-3</c:v>
                </c:pt>
                <c:pt idx="65">
                  <c:v>5.4303089119133053E-3</c:v>
                </c:pt>
                <c:pt idx="66">
                  <c:v>5.1510348338974195E-3</c:v>
                </c:pt>
                <c:pt idx="67">
                  <c:v>4.883880334959699E-3</c:v>
                </c:pt>
                <c:pt idx="68">
                  <c:v>4.6285187511033122E-3</c:v>
                </c:pt>
                <c:pt idx="69">
                  <c:v>4.3846120868583707E-3</c:v>
                </c:pt>
                <c:pt idx="70">
                  <c:v>4.1518138034169916E-3</c:v>
                </c:pt>
                <c:pt idx="71">
                  <c:v>3.929771322283805E-3</c:v>
                </c:pt>
                <c:pt idx="72">
                  <c:v>3.7181282649995377E-3</c:v>
                </c:pt>
                <c:pt idx="73">
                  <c:v>3.5165264485951466E-3</c:v>
                </c:pt>
                <c:pt idx="74">
                  <c:v>3.3246076555008756E-3</c:v>
                </c:pt>
                <c:pt idx="75">
                  <c:v>3.1420151956831209E-3</c:v>
                </c:pt>
                <c:pt idx="76">
                  <c:v>2.9683952778245867E-3</c:v>
                </c:pt>
                <c:pt idx="77">
                  <c:v>2.8033982054098718E-3</c:v>
                </c:pt>
                <c:pt idx="78">
                  <c:v>2.646679412637601E-3</c:v>
                </c:pt>
                <c:pt idx="79">
                  <c:v>2.4979003541583762E-3</c:v>
                </c:pt>
                <c:pt idx="80">
                  <c:v>2.356729261740386E-3</c:v>
                </c:pt>
                <c:pt idx="81">
                  <c:v>2.2228417800957451E-3</c:v>
                </c:pt>
                <c:pt idx="82">
                  <c:v>2.0959214932637069E-3</c:v>
                </c:pt>
                <c:pt idx="83">
                  <c:v>1.9756603521440676E-3</c:v>
                </c:pt>
                <c:pt idx="84">
                  <c:v>1.8617590130071381E-3</c:v>
                </c:pt>
                <c:pt idx="85">
                  <c:v>1.7539270960762912E-3</c:v>
                </c:pt>
                <c:pt idx="86">
                  <c:v>1.6518833725862E-3</c:v>
                </c:pt>
                <c:pt idx="87">
                  <c:v>1.5553558880640199E-3</c:v>
                </c:pt>
                <c:pt idx="88">
                  <c:v>1.4640820289620934E-3</c:v>
                </c:pt>
                <c:pt idx="89">
                  <c:v>1.3778085391883744E-3</c:v>
                </c:pt>
                <c:pt idx="90">
                  <c:v>1.2962914925339847E-3</c:v>
                </c:pt>
                <c:pt idx="91">
                  <c:v>1.2192962264850774E-3</c:v>
                </c:pt>
                <c:pt idx="92">
                  <c:v>1.1465972424274029E-3</c:v>
                </c:pt>
                <c:pt idx="93">
                  <c:v>1.0779780768053013E-3</c:v>
                </c:pt>
                <c:pt idx="94">
                  <c:v>1.0132311473810098E-3</c:v>
                </c:pt>
                <c:pt idx="95">
                  <c:v>9.5215757835379544E-4</c:v>
                </c:pt>
                <c:pt idx="96">
                  <c:v>8.9456700774003168E-4</c:v>
                </c:pt>
                <c:pt idx="97">
                  <c:v>8.4027738008354412E-4</c:v>
                </c:pt>
                <c:pt idx="98">
                  <c:v>7.8911472725893455E-4</c:v>
                </c:pt>
                <c:pt idx="99">
                  <c:v>7.4091293984769786E-4</c:v>
                </c:pt>
                <c:pt idx="100">
                  <c:v>6.9551353130646468E-4</c:v>
                </c:pt>
                <c:pt idx="101">
                  <c:v>6.527653969071606E-4</c:v>
                </c:pt>
                <c:pt idx="102">
                  <c:v>6.1252456920912681E-4</c:v>
                </c:pt>
                <c:pt idx="103">
                  <c:v>5.7465397162186332E-4</c:v>
                </c:pt>
                <c:pt idx="104">
                  <c:v>5.3902317143290587E-4</c:v>
                </c:pt>
                <c:pt idx="105">
                  <c:v>5.0550813350727967E-4</c:v>
                </c:pt>
                <c:pt idx="106">
                  <c:v>4.7399097571179481E-4</c:v>
                </c:pt>
                <c:pt idx="107">
                  <c:v>4.4435972697816909E-4</c:v>
                </c:pt>
                <c:pt idx="108">
                  <c:v>4.1650808879254353E-4</c:v>
                </c:pt>
                <c:pt idx="109">
                  <c:v>3.9033520078445873E-4</c:v>
                </c:pt>
                <c:pt idx="110">
                  <c:v>3.6574541098484799E-4</c:v>
                </c:pt>
                <c:pt idx="111">
                  <c:v>3.4264805122929509E-4</c:v>
                </c:pt>
                <c:pt idx="112">
                  <c:v>3.2095721809883486E-4</c:v>
                </c:pt>
                <c:pt idx="113">
                  <c:v>3.0059155971522432E-4</c:v>
                </c:pt>
                <c:pt idx="114">
                  <c:v>2.8147406864020749E-4</c:v>
                </c:pt>
                <c:pt idx="115">
                  <c:v>2.635318810681245E-4</c:v>
                </c:pt>
                <c:pt idx="116">
                  <c:v>2.4669608244770678E-4</c:v>
                </c:pt>
                <c:pt idx="117">
                  <c:v>2.3090151962148822E-4</c:v>
                </c:pt>
                <c:pt idx="118">
                  <c:v>2.1608661952937986E-4</c:v>
                </c:pt>
                <c:pt idx="119">
                  <c:v>2.0219321448615077E-4</c:v>
                </c:pt>
                <c:pt idx="120">
                  <c:v>1.8916637401035372E-4</c:v>
                </c:pt>
                <c:pt idx="121">
                  <c:v>1.7695424315421153E-4</c:v>
                </c:pt>
                <c:pt idx="122">
                  <c:v>1.6550788725975223E-4</c:v>
                </c:pt>
                <c:pt idx="123">
                  <c:v>1.5478114304567504E-4</c:v>
                </c:pt>
                <c:pt idx="124">
                  <c:v>1.4473047591174565E-4</c:v>
                </c:pt>
                <c:pt idx="125">
                  <c:v>1.3531484333259374E-4</c:v>
                </c:pt>
                <c:pt idx="126">
                  <c:v>1.2649556420040107E-4</c:v>
                </c:pt>
                <c:pt idx="127">
                  <c:v>1.1823619396582512E-4</c:v>
                </c:pt>
                <c:pt idx="128">
                  <c:v>1.1050240541836815E-4</c:v>
                </c:pt>
                <c:pt idx="129">
                  <c:v>1.0326187494107647E-4</c:v>
                </c:pt>
                <c:pt idx="130">
                  <c:v>9.6484174069728094E-5</c:v>
                </c:pt>
                <c:pt idx="131">
                  <c:v>9.0140666183345238E-5</c:v>
                </c:pt>
                <c:pt idx="132">
                  <c:v>8.4204408150821878E-5</c:v>
                </c:pt>
                <c:pt idx="133">
                  <c:v>7.8650056757495257E-5</c:v>
                </c:pt>
                <c:pt idx="134">
                  <c:v>7.345377973550292E-5</c:v>
                </c:pt>
                <c:pt idx="135">
                  <c:v>6.8593171222622207E-5</c:v>
                </c:pt>
                <c:pt idx="136">
                  <c:v>6.4047171475875808E-5</c:v>
                </c:pt>
                <c:pt idx="137">
                  <c:v>5.9795990668395041E-5</c:v>
                </c:pt>
                <c:pt idx="138">
                  <c:v>5.5821036600787959E-5</c:v>
                </c:pt>
                <c:pt idx="139">
                  <c:v>5.2104846161464445E-5</c:v>
                </c:pt>
                <c:pt idx="140">
                  <c:v>4.8631020373951674E-5</c:v>
                </c:pt>
                <c:pt idx="141">
                  <c:v>4.5384162873138768E-5</c:v>
                </c:pt>
                <c:pt idx="142">
                  <c:v>4.2349821656540499E-5</c:v>
                </c:pt>
                <c:pt idx="143">
                  <c:v>3.9514433961025983E-5</c:v>
                </c:pt>
                <c:pt idx="144">
                  <c:v>3.6865274119969237E-5</c:v>
                </c:pt>
                <c:pt idx="145">
                  <c:v>3.4390404260401522E-5</c:v>
                </c:pt>
                <c:pt idx="146">
                  <c:v>3.2078627704440408E-5</c:v>
                </c:pt>
                <c:pt idx="147">
                  <c:v>2.9919444944014981E-5</c:v>
                </c:pt>
                <c:pt idx="148">
                  <c:v>2.7903012062658811E-5</c:v>
                </c:pt>
                <c:pt idx="149">
                  <c:v>2.602010148288723E-5</c:v>
                </c:pt>
                <c:pt idx="150">
                  <c:v>2.4262064922387188E-5</c:v>
                </c:pt>
                <c:pt idx="151">
                  <c:v>2.2620798446908965E-5</c:v>
                </c:pt>
                <c:pt idx="152">
                  <c:v>2.108870951234173E-5</c:v>
                </c:pt>
                <c:pt idx="153">
                  <c:v>1.9658685892967962E-5</c:v>
                </c:pt>
                <c:pt idx="154">
                  <c:v>1.8324066397313082E-5</c:v>
                </c:pt>
                <c:pt idx="155">
                  <c:v>1.7078613277324514E-5</c:v>
                </c:pt>
                <c:pt idx="156">
                  <c:v>1.5916486240824912E-5</c:v>
                </c:pt>
                <c:pt idx="157">
                  <c:v>1.4832217981277986E-5</c:v>
                </c:pt>
                <c:pt idx="158">
                  <c:v>1.3820691142878712E-5</c:v>
                </c:pt>
                <c:pt idx="159">
                  <c:v>1.2877116642829895E-5</c:v>
                </c:pt>
                <c:pt idx="160">
                  <c:v>1.1997013276389703E-5</c:v>
                </c:pt>
                <c:pt idx="161">
                  <c:v>1.117618853386969E-5</c:v>
                </c:pt>
                <c:pt idx="162">
                  <c:v>1.0410720562229135E-5</c:v>
                </c:pt>
                <c:pt idx="163">
                  <c:v>9.6969412072488985E-6</c:v>
                </c:pt>
                <c:pt idx="164">
                  <c:v>9.0314200754764879E-6</c:v>
                </c:pt>
                <c:pt idx="165">
                  <c:v>8.4109495582167115E-6</c:v>
                </c:pt>
                <c:pt idx="166">
                  <c:v>7.8325307627984213E-6</c:v>
                </c:pt>
                <c:pt idx="167">
                  <c:v>7.2933602991813273E-6</c:v>
                </c:pt>
                <c:pt idx="168">
                  <c:v>6.7908178726791407E-6</c:v>
                </c:pt>
                <c:pt idx="169">
                  <c:v>6.3224546361693382E-6</c:v>
                </c:pt>
                <c:pt idx="170">
                  <c:v>5.8859822576385963E-6</c:v>
                </c:pt>
                <c:pt idx="171">
                  <c:v>5.4792626612789967E-6</c:v>
                </c:pt>
                <c:pt idx="172">
                  <c:v>5.1002984026079376E-6</c:v>
                </c:pt>
                <c:pt idx="173">
                  <c:v>4.7472236402356745E-6</c:v>
                </c:pt>
                <c:pt idx="174">
                  <c:v>4.4182956689541001E-6</c:v>
                </c:pt>
                <c:pt idx="175">
                  <c:v>4.1118869807707714E-6</c:v>
                </c:pt>
                <c:pt idx="176">
                  <c:v>3.8264778223671752E-6</c:v>
                </c:pt>
                <c:pt idx="177">
                  <c:v>3.5606492192238274E-6</c:v>
                </c:pt>
                <c:pt idx="178">
                  <c:v>3.3130764383296796E-6</c:v>
                </c:pt>
                <c:pt idx="179">
                  <c:v>3.0825228629836173E-6</c:v>
                </c:pt>
                <c:pt idx="180">
                  <c:v>2.8678342547046148E-6</c:v>
                </c:pt>
                <c:pt idx="181">
                  <c:v>2.6679333786980912E-6</c:v>
                </c:pt>
                <c:pt idx="182">
                  <c:v>2.4818149706818543E-6</c:v>
                </c:pt>
                <c:pt idx="183">
                  <c:v>2.3085410241599661E-6</c:v>
                </c:pt>
                <c:pt idx="184">
                  <c:v>2.1472363784491401E-6</c:v>
                </c:pt>
                <c:pt idx="185">
                  <c:v>1.9970845889134339E-6</c:v>
                </c:pt>
                <c:pt idx="186">
                  <c:v>1.8573240619520372E-6</c:v>
                </c:pt>
                <c:pt idx="187">
                  <c:v>1.7272444383147354E-6</c:v>
                </c:pt>
                <c:pt idx="188">
                  <c:v>1.6061832092927201E-6</c:v>
                </c:pt>
                <c:pt idx="189">
                  <c:v>1.4935225512519766E-6</c:v>
                </c:pt>
                <c:pt idx="190">
                  <c:v>1.3886863648448711E-6</c:v>
                </c:pt>
                <c:pt idx="191">
                  <c:v>1.2911375060551708E-6</c:v>
                </c:pt>
                <c:pt idx="192">
                  <c:v>1.2003751970054304E-6</c:v>
                </c:pt>
                <c:pt idx="193">
                  <c:v>1.1159326051853905E-6</c:v>
                </c:pt>
                <c:pt idx="194">
                  <c:v>1.0373745804481269E-6</c:v>
                </c:pt>
                <c:pt idx="195">
                  <c:v>9.6429553976951486E-7</c:v>
                </c:pt>
                <c:pt idx="196">
                  <c:v>8.9631749037780732E-7</c:v>
                </c:pt>
                <c:pt idx="197">
                  <c:v>8.3308818243611146E-7</c:v>
                </c:pt>
                <c:pt idx="198">
                  <c:v>7.7427938300298749E-7</c:v>
                </c:pt>
                <c:pt idx="199">
                  <c:v>7.1958526350692325E-7</c:v>
                </c:pt>
                <c:pt idx="200">
                  <c:v>6.6872089345128966E-7</c:v>
                </c:pt>
                <c:pt idx="201">
                  <c:v>6.2142083351852146E-7</c:v>
                </c:pt>
                <c:pt idx="202">
                  <c:v>5.7743782166775742E-7</c:v>
                </c:pt>
                <c:pt idx="203">
                  <c:v>5.3654154622033763E-7</c:v>
                </c:pt>
                <c:pt idx="204">
                  <c:v>4.985175003037146E-7</c:v>
                </c:pt>
                <c:pt idx="205">
                  <c:v>4.6316591237790124E-7</c:v>
                </c:pt>
                <c:pt idx="206">
                  <c:v>4.3030074790095162E-7</c:v>
                </c:pt>
                <c:pt idx="207">
                  <c:v>3.9974877750206531E-7</c:v>
                </c:pt>
                <c:pt idx="208">
                  <c:v>3.7134870732415953E-7</c:v>
                </c:pt>
                <c:pt idx="209">
                  <c:v>3.4495036747312003E-7</c:v>
                </c:pt>
                <c:pt idx="210">
                  <c:v>3.2041395476941497E-7</c:v>
                </c:pt>
                <c:pt idx="211">
                  <c:v>2.9760932624039162E-7</c:v>
                </c:pt>
                <c:pt idx="212">
                  <c:v>2.764153400193282E-7</c:v>
                </c:pt>
                <c:pt idx="213">
                  <c:v>2.56719240530871E-7</c:v>
                </c:pt>
                <c:pt idx="214">
                  <c:v>2.3841608504293832E-7</c:v>
                </c:pt>
                <c:pt idx="215">
                  <c:v>2.2140820885309628E-7</c:v>
                </c:pt>
                <c:pt idx="216">
                  <c:v>2.0560472655362069E-7</c:v>
                </c:pt>
                <c:pt idx="217">
                  <c:v>1.9092106698467085E-7</c:v>
                </c:pt>
                <c:pt idx="218">
                  <c:v>1.7727853963986516E-7</c:v>
                </c:pt>
                <c:pt idx="219">
                  <c:v>1.6460393043362329E-7</c:v>
                </c:pt>
                <c:pt idx="220">
                  <c:v>1.5282912487562939E-7</c:v>
                </c:pt>
                <c:pt idx="221">
                  <c:v>1.418907568251282E-7</c:v>
                </c:pt>
                <c:pt idx="222">
                  <c:v>1.3172988111705992E-7</c:v>
                </c:pt>
                <c:pt idx="223">
                  <c:v>1.2229166846375732E-7</c:v>
                </c:pt>
                <c:pt idx="224">
                  <c:v>1.1352512114053323E-7</c:v>
                </c:pt>
                <c:pt idx="225">
                  <c:v>1.053828080614071E-7</c:v>
                </c:pt>
                <c:pt idx="226">
                  <c:v>9.7820617942874222E-8</c:v>
                </c:pt>
                <c:pt idx="227">
                  <c:v>9.0797529339404873E-8</c:v>
                </c:pt>
                <c:pt idx="228">
                  <c:v>8.4275396414623222E-8</c:v>
                </c:pt>
                <c:pt idx="229">
                  <c:v>7.821874938720025E-8</c:v>
                </c:pt>
                <c:pt idx="230">
                  <c:v>7.2594608660759023E-8</c:v>
                </c:pt>
                <c:pt idx="231">
                  <c:v>6.7372311712768834E-8</c:v>
                </c:pt>
                <c:pt idx="232">
                  <c:v>6.2523351878858E-8</c:v>
                </c:pt>
                <c:pt idx="233">
                  <c:v>5.80212282264245E-8</c:v>
                </c:pt>
                <c:pt idx="234">
                  <c:v>5.3841305765125086E-8</c:v>
                </c:pt>
                <c:pt idx="235">
                  <c:v>4.9960685292034853E-8</c:v>
                </c:pt>
                <c:pt idx="236">
                  <c:v>4.6358082216196018E-8</c:v>
                </c:pt>
                <c:pt idx="237">
                  <c:v>4.3013713751124527E-8</c:v>
                </c:pt>
                <c:pt idx="238">
                  <c:v>3.9909193904820958E-8</c:v>
                </c:pt>
                <c:pt idx="239">
                  <c:v>3.7027435735120434E-8</c:v>
                </c:pt>
                <c:pt idx="240">
                  <c:v>3.4352560373975987E-8</c:v>
                </c:pt>
                <c:pt idx="241">
                  <c:v>3.1869812357679408E-8</c:v>
                </c:pt>
                <c:pt idx="242">
                  <c:v>2.9565480831223876E-8</c:v>
                </c:pt>
                <c:pt idx="243">
                  <c:v>2.7426826224147919E-8</c:v>
                </c:pt>
                <c:pt idx="244">
                  <c:v>2.5442012022404122E-8</c:v>
                </c:pt>
                <c:pt idx="245">
                  <c:v>2.3600041286199128E-8</c:v>
                </c:pt>
                <c:pt idx="246">
                  <c:v>2.1890697587459562E-8</c:v>
                </c:pt>
                <c:pt idx="247">
                  <c:v>2.0304490062710959E-8</c:v>
                </c:pt>
                <c:pt idx="248">
                  <c:v>1.8832602297816115E-8</c:v>
                </c:pt>
                <c:pt idx="249">
                  <c:v>1.7466844780292442E-8</c:v>
                </c:pt>
                <c:pt idx="250">
                  <c:v>1.6199610672917997E-8</c:v>
                </c:pt>
                <c:pt idx="251">
                  <c:v>1.5023834679119144E-8</c:v>
                </c:pt>
                <c:pt idx="252">
                  <c:v>1.3932954786288143E-8</c:v>
                </c:pt>
                <c:pt idx="253">
                  <c:v>1.2920876687785675E-8</c:v>
                </c:pt>
                <c:pt idx="254">
                  <c:v>1.1981940698007236E-8</c:v>
                </c:pt>
                <c:pt idx="255">
                  <c:v>1.1110890987596542E-8</c:v>
                </c:pt>
                <c:pt idx="256">
                  <c:v>1.0302846977738297E-8</c:v>
                </c:pt>
                <c:pt idx="257">
                  <c:v>9.5532767435124184E-9</c:v>
                </c:pt>
                <c:pt idx="258">
                  <c:v>8.8579722865918126E-9</c:v>
                </c:pt>
                <c:pt idx="259">
                  <c:v>8.2130265471704549E-9</c:v>
                </c:pt>
                <c:pt idx="260">
                  <c:v>7.6148120339624117E-9</c:v>
                </c:pt>
                <c:pt idx="261">
                  <c:v>7.0599609594566141E-9</c:v>
                </c:pt>
                <c:pt idx="262">
                  <c:v>6.5453467753910622E-9</c:v>
                </c:pt>
                <c:pt idx="263">
                  <c:v>6.0680670106595606E-9</c:v>
                </c:pt>
                <c:pt idx="264">
                  <c:v>5.6254273206190059E-9</c:v>
                </c:pt>
                <c:pt idx="265">
                  <c:v>5.2149266630597762E-9</c:v>
                </c:pt>
                <c:pt idx="266">
                  <c:v>4.834243521967373E-9</c:v>
                </c:pt>
                <c:pt idx="267">
                  <c:v>4.4812231056669057E-9</c:v>
                </c:pt>
                <c:pt idx="268">
                  <c:v>4.1538654510323533E-9</c:v>
                </c:pt>
                <c:pt idx="269">
                  <c:v>3.8503143701843516E-9</c:v>
                </c:pt>
                <c:pt idx="270">
                  <c:v>3.5688471805162906E-9</c:v>
                </c:pt>
                <c:pt idx="271">
                  <c:v>3.3078651630018062E-9</c:v>
                </c:pt>
                <c:pt idx="272">
                  <c:v>3.0658846975675207E-9</c:v>
                </c:pt>
                <c:pt idx="273">
                  <c:v>2.8415290278817888E-9</c:v>
                </c:pt>
                <c:pt idx="274">
                  <c:v>2.6335206112315216E-9</c:v>
                </c:pt>
                <c:pt idx="275">
                  <c:v>2.4406740122521352E-9</c:v>
                </c:pt>
                <c:pt idx="276">
                  <c:v>2.2618893021542932E-9</c:v>
                </c:pt>
                <c:pt idx="277">
                  <c:v>2.0961459277717656E-9</c:v>
                </c:pt>
                <c:pt idx="278">
                  <c:v>1.9424970172496499E-9</c:v>
                </c:pt>
                <c:pt idx="279">
                  <c:v>1.800064091514548E-9</c:v>
                </c:pt>
                <c:pt idx="280">
                  <c:v>1.6680321528298043E-9</c:v>
                </c:pt>
                <c:pt idx="281">
                  <c:v>1.545645123750791E-9</c:v>
                </c:pt>
                <c:pt idx="282">
                  <c:v>1.4322016116670109E-9</c:v>
                </c:pt>
                <c:pt idx="283">
                  <c:v>1.3270509758601665E-9</c:v>
                </c:pt>
                <c:pt idx="284">
                  <c:v>1.2295896756282009E-9</c:v>
                </c:pt>
                <c:pt idx="285">
                  <c:v>1.1392578795335701E-9</c:v>
                </c:pt>
                <c:pt idx="286">
                  <c:v>1.0555363172371338E-9</c:v>
                </c:pt>
                <c:pt idx="287">
                  <c:v>9.7794335668465029E-10</c:v>
                </c:pt>
                <c:pt idx="288">
                  <c:v>9.0603229062698325E-10</c:v>
                </c:pt>
                <c:pt idx="289">
                  <c:v>8.3938881758486944E-10</c:v>
                </c:pt>
                <c:pt idx="290">
                  <c:v>7.7762870341972423E-10</c:v>
                </c:pt>
                <c:pt idx="291">
                  <c:v>7.2039561064915635E-10</c:v>
                </c:pt>
                <c:pt idx="292">
                  <c:v>6.6735908355464903E-10</c:v>
                </c:pt>
                <c:pt idx="293">
                  <c:v>6.1821267797409698E-10</c:v>
                </c:pt>
                <c:pt idx="294">
                  <c:v>5.7267222545780935E-10</c:v>
                </c:pt>
                <c:pt idx="295">
                  <c:v>5.3047422219730263E-10</c:v>
                </c:pt>
                <c:pt idx="296">
                  <c:v>4.9137433381586263E-10</c:v>
                </c:pt>
                <c:pt idx="297">
                  <c:v>4.5514600774151789E-10</c:v>
                </c:pt>
                <c:pt idx="298">
                  <c:v>4.2157918547042366E-10</c:v>
                </c:pt>
                <c:pt idx="299">
                  <c:v>3.9047910757476119E-10</c:v>
                </c:pt>
                <c:pt idx="300">
                  <c:v>3.6166520481677127E-10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C-4E58-B727-C6C94F3B4363}"/>
            </c:ext>
          </c:extLst>
        </c:ser>
        <c:ser>
          <c:idx val="1"/>
          <c:order val="1"/>
          <c:tx>
            <c:v>Pareto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'Smooth splice Gamma and Pareto'!$B$18:$B$318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'Smooth splice Gamma and Pareto'!$D$18:$D$318</c:f>
              <c:numCache>
                <c:formatCode>General</c:formatCode>
                <c:ptCount val="301"/>
                <c:pt idx="0">
                  <c:v>1.6666666666666666E-2</c:v>
                </c:pt>
                <c:pt idx="1">
                  <c:v>1.636414472685406E-2</c:v>
                </c:pt>
                <c:pt idx="2">
                  <c:v>1.6067603273823589E-2</c:v>
                </c:pt>
                <c:pt idx="3">
                  <c:v>1.5776914439404124E-2</c:v>
                </c:pt>
                <c:pt idx="4">
                  <c:v>1.5491953294822518E-2</c:v>
                </c:pt>
                <c:pt idx="5">
                  <c:v>1.5212597778425914E-2</c:v>
                </c:pt>
                <c:pt idx="6">
                  <c:v>1.4938728625296752E-2</c:v>
                </c:pt>
                <c:pt idx="7">
                  <c:v>1.46702292987078E-2</c:v>
                </c:pt>
                <c:pt idx="8">
                  <c:v>1.4406985923366207E-2</c:v>
                </c:pt>
                <c:pt idx="9">
                  <c:v>1.41488872203971E-2</c:v>
                </c:pt>
                <c:pt idx="10">
                  <c:v>1.3895824444018564E-2</c:v>
                </c:pt>
                <c:pt idx="11">
                  <c:v>1.3647691319861373E-2</c:v>
                </c:pt>
                <c:pt idx="12">
                  <c:v>1.3404383984888158E-2</c:v>
                </c:pt>
                <c:pt idx="13">
                  <c:v>1.3165800928868016E-2</c:v>
                </c:pt>
                <c:pt idx="14">
                  <c:v>1.2931842937363797E-2</c:v>
                </c:pt>
                <c:pt idx="15">
                  <c:v>1.2702413036190676E-2</c:v>
                </c:pt>
                <c:pt idx="16">
                  <c:v>1.2477416437305671E-2</c:v>
                </c:pt>
                <c:pt idx="17">
                  <c:v>1.2256760486089003E-2</c:v>
                </c:pt>
                <c:pt idx="18">
                  <c:v>1.204035460997937E-2</c:v>
                </c:pt>
                <c:pt idx="19">
                  <c:v>1.1828110268426199E-2</c:v>
                </c:pt>
                <c:pt idx="20">
                  <c:v>1.1619940904123051E-2</c:v>
                </c:pt>
                <c:pt idx="21">
                  <c:v>1.1415761895487467E-2</c:v>
                </c:pt>
                <c:pt idx="22">
                  <c:v>1.1215490510353341E-2</c:v>
                </c:pt>
                <c:pt idx="23">
                  <c:v>1.1019045860843107E-2</c:v>
                </c:pt>
                <c:pt idx="24">
                  <c:v>1.0826348859387802E-2</c:v>
                </c:pt>
                <c:pt idx="25">
                  <c:v>1.0637322175864015E-2</c:v>
                </c:pt>
                <c:pt idx="26">
                  <c:v>1.0451890195817694E-2</c:v>
                </c:pt>
                <c:pt idx="27">
                  <c:v>1.0269978979745496E-2</c:v>
                </c:pt>
                <c:pt idx="28">
                  <c:v>1.0091516223405374E-2</c:v>
                </c:pt>
                <c:pt idx="29">
                  <c:v>9.9164312191287237E-3</c:v>
                </c:pt>
                <c:pt idx="30">
                  <c:v>9.7446548181072921E-3</c:v>
                </c:pt>
                <c:pt idx="31">
                  <c:v>9.576119393628851E-3</c:v>
                </c:pt>
                <c:pt idx="32">
                  <c:v>9.4107588052362492E-3</c:v>
                </c:pt>
                <c:pt idx="33">
                  <c:v>9.2485083637852579E-3</c:v>
                </c:pt>
                <c:pt idx="34">
                  <c:v>9.0893047973773355E-3</c:v>
                </c:pt>
                <c:pt idx="35">
                  <c:v>8.9330862181440096E-3</c:v>
                </c:pt>
                <c:pt idx="36">
                  <c:v>8.7797920898603481E-3</c:v>
                </c:pt>
                <c:pt idx="37">
                  <c:v>8.6293631963655429E-3</c:v>
                </c:pt>
                <c:pt idx="38">
                  <c:v>8.4817416107692504E-3</c:v>
                </c:pt>
                <c:pt idx="39">
                  <c:v>8.336870665422982E-3</c:v>
                </c:pt>
                <c:pt idx="40">
                  <c:v>8.1946949226363586E-3</c:v>
                </c:pt>
                <c:pt idx="41">
                  <c:v>8.0551601461186367E-3</c:v>
                </c:pt>
                <c:pt idx="42">
                  <c:v>7.9182132731264471E-3</c:v>
                </c:pt>
                <c:pt idx="43">
                  <c:v>7.7838023872992095E-3</c:v>
                </c:pt>
                <c:pt idx="44">
                  <c:v>7.6518766921642428E-3</c:v>
                </c:pt>
                <c:pt idx="45">
                  <c:v>7.5223864852940192E-3</c:v>
                </c:pt>
                <c:pt idx="46">
                  <c:v>7.3952831330985494E-3</c:v>
                </c:pt>
                <c:pt idx="47">
                  <c:v>7.2705190462363451E-3</c:v>
                </c:pt>
                <c:pt idx="48">
                  <c:v>7.1480476556278474E-3</c:v>
                </c:pt>
                <c:pt idx="49">
                  <c:v>7.0278233890556582E-3</c:v>
                </c:pt>
                <c:pt idx="50">
                  <c:v>6.9098016483363587E-3</c:v>
                </c:pt>
                <c:pt idx="51">
                  <c:v>6.7939387870490815E-3</c:v>
                </c:pt>
                <c:pt idx="52">
                  <c:v>6.6801920888064576E-3</c:v>
                </c:pt>
                <c:pt idx="53">
                  <c:v>6.5685197460539036E-3</c:v>
                </c:pt>
                <c:pt idx="54">
                  <c:v>6.458880839383627E-3</c:v>
                </c:pt>
                <c:pt idx="55">
                  <c:v>6.3512353173501004E-3</c:v>
                </c:pt>
                <c:pt idx="56">
                  <c:v>6.2455439767740983E-3</c:v>
                </c:pt>
                <c:pt idx="57">
                  <c:v>6.1417684435227469E-3</c:v>
                </c:pt>
                <c:pt idx="58">
                  <c:v>6.0398711537534028E-3</c:v>
                </c:pt>
                <c:pt idx="59">
                  <c:v>5.9398153356094588E-3</c:v>
                </c:pt>
                <c:pt idx="60">
                  <c:v>5.8415649913565407E-3</c:v>
                </c:pt>
                <c:pt idx="61">
                  <c:v>5.7450848799478595E-3</c:v>
                </c:pt>
                <c:pt idx="62">
                  <c:v>5.6503405000077542E-3</c:v>
                </c:pt>
                <c:pt idx="63">
                  <c:v>5.5572980732228206E-3</c:v>
                </c:pt>
                <c:pt idx="64">
                  <c:v>5.4659245281302379E-3</c:v>
                </c:pt>
                <c:pt idx="65">
                  <c:v>5.3761874842932324E-3</c:v>
                </c:pt>
                <c:pt idx="66">
                  <c:v>5.2880552368538619E-3</c:v>
                </c:pt>
                <c:pt idx="67">
                  <c:v>5.2014967414535833E-3</c:v>
                </c:pt>
                <c:pt idx="68">
                  <c:v>5.1164815995123087E-3</c:v>
                </c:pt>
                <c:pt idx="69">
                  <c:v>5.0329800438569028E-3</c:v>
                </c:pt>
                <c:pt idx="70">
                  <c:v>4.9509629246903379E-3</c:v>
                </c:pt>
                <c:pt idx="71">
                  <c:v>4.8704016958929196E-3</c:v>
                </c:pt>
                <c:pt idx="72">
                  <c:v>4.7912684016472654E-3</c:v>
                </c:pt>
                <c:pt idx="73">
                  <c:v>4.7135356633788957E-3</c:v>
                </c:pt>
                <c:pt idx="74">
                  <c:v>4.6371766670045564E-3</c:v>
                </c:pt>
                <c:pt idx="75">
                  <c:v>4.5621651504805733E-3</c:v>
                </c:pt>
                <c:pt idx="76">
                  <c:v>4.488475391643737E-3</c:v>
                </c:pt>
                <c:pt idx="77">
                  <c:v>4.4160821963374489E-3</c:v>
                </c:pt>
                <c:pt idx="78">
                  <c:v>4.3449608868160053E-3</c:v>
                </c:pt>
                <c:pt idx="79">
                  <c:v>4.275087290420131E-3</c:v>
                </c:pt>
                <c:pt idx="80">
                  <c:v>4.2064377285170032E-3</c:v>
                </c:pt>
                <c:pt idx="81">
                  <c:v>4.1389890056982336E-3</c:v>
                </c:pt>
                <c:pt idx="82">
                  <c:v>4.0727183992294259E-3</c:v>
                </c:pt>
                <c:pt idx="83">
                  <c:v>4.0076036487450657E-3</c:v>
                </c:pt>
                <c:pt idx="84">
                  <c:v>3.9436229461827302E-3</c:v>
                </c:pt>
                <c:pt idx="85">
                  <c:v>3.8807549259506835E-3</c:v>
                </c:pt>
                <c:pt idx="86">
                  <c:v>3.8189786553231432E-3</c:v>
                </c:pt>
                <c:pt idx="87">
                  <c:v>3.7582736250576141E-3</c:v>
                </c:pt>
                <c:pt idx="88">
                  <c:v>3.6986197402288359E-3</c:v>
                </c:pt>
                <c:pt idx="89">
                  <c:v>3.6399973112740541E-3</c:v>
                </c:pt>
                <c:pt idx="90">
                  <c:v>3.5823870452444295E-3</c:v>
                </c:pt>
                <c:pt idx="91">
                  <c:v>3.5257700372575682E-3</c:v>
                </c:pt>
                <c:pt idx="92">
                  <c:v>3.4701277621462449E-3</c:v>
                </c:pt>
                <c:pt idx="93">
                  <c:v>3.4154420662985642E-3</c:v>
                </c:pt>
                <c:pt idx="94">
                  <c:v>3.3616951596848899E-3</c:v>
                </c:pt>
                <c:pt idx="95">
                  <c:v>3.3088696080670102E-3</c:v>
                </c:pt>
                <c:pt idx="96">
                  <c:v>3.2569483253851212E-3</c:v>
                </c:pt>
                <c:pt idx="97">
                  <c:v>3.2059145663183202E-3</c:v>
                </c:pt>
                <c:pt idx="98">
                  <c:v>3.1557519190144158E-3</c:v>
                </c:pt>
                <c:pt idx="99">
                  <c:v>3.1064442979849621E-3</c:v>
                </c:pt>
                <c:pt idx="100">
                  <c:v>3.0579759371615399E-3</c:v>
                </c:pt>
                <c:pt idx="101">
                  <c:v>3.0103313831093934E-3</c:v>
                </c:pt>
                <c:pt idx="102">
                  <c:v>2.9634954883946481E-3</c:v>
                </c:pt>
                <c:pt idx="103">
                  <c:v>2.9174534051014142E-3</c:v>
                </c:pt>
                <c:pt idx="104">
                  <c:v>2.8721905784951855E-3</c:v>
                </c:pt>
                <c:pt idx="105">
                  <c:v>2.827692740829035E-3</c:v>
                </c:pt>
                <c:pt idx="106">
                  <c:v>2.7839459052891842E-3</c:v>
                </c:pt>
                <c:pt idx="107">
                  <c:v>2.7409363600766259E-3</c:v>
                </c:pt>
                <c:pt idx="108">
                  <c:v>2.6986506626215504E-3</c:v>
                </c:pt>
                <c:pt idx="109">
                  <c:v>2.6570756339274241E-3</c:v>
                </c:pt>
                <c:pt idx="110">
                  <c:v>2.6161983530416208E-3</c:v>
                </c:pt>
                <c:pt idx="111">
                  <c:v>2.5760061516496209E-3</c:v>
                </c:pt>
                <c:pt idx="112">
                  <c:v>2.5364866087898303E-3</c:v>
                </c:pt>
                <c:pt idx="113">
                  <c:v>2.497627545686176E-3</c:v>
                </c:pt>
                <c:pt idx="114">
                  <c:v>2.4594170206956902E-3</c:v>
                </c:pt>
                <c:pt idx="115">
                  <c:v>2.4218433243683637E-3</c:v>
                </c:pt>
                <c:pt idx="116">
                  <c:v>2.384894974616629E-3</c:v>
                </c:pt>
                <c:pt idx="117">
                  <c:v>2.3485607119918838E-3</c:v>
                </c:pt>
                <c:pt idx="118">
                  <c:v>2.312829495065546E-3</c:v>
                </c:pt>
                <c:pt idx="119">
                  <c:v>2.2776904959121791E-3</c:v>
                </c:pt>
                <c:pt idx="120">
                  <c:v>2.2431330956923018E-3</c:v>
                </c:pt>
                <c:pt idx="121">
                  <c:v>2.209146880332536E-3</c:v>
                </c:pt>
                <c:pt idx="122">
                  <c:v>2.1757216363008335E-3</c:v>
                </c:pt>
                <c:pt idx="123">
                  <c:v>2.1428473464745459E-3</c:v>
                </c:pt>
                <c:pt idx="124">
                  <c:v>2.1105141860991829E-3</c:v>
                </c:pt>
                <c:pt idx="125">
                  <c:v>2.0787125188357395E-3</c:v>
                </c:pt>
                <c:pt idx="126">
                  <c:v>2.0474328928945409E-3</c:v>
                </c:pt>
                <c:pt idx="127">
                  <c:v>2.016666037253589E-3</c:v>
                </c:pt>
                <c:pt idx="128">
                  <c:v>1.9864028579594508E-3</c:v>
                </c:pt>
                <c:pt idx="129">
                  <c:v>1.9566344345087836E-3</c:v>
                </c:pt>
                <c:pt idx="130">
                  <c:v>1.9273520163086246E-3</c:v>
                </c:pt>
                <c:pt idx="131">
                  <c:v>1.8985470192136305E-3</c:v>
                </c:pt>
                <c:pt idx="132">
                  <c:v>1.8702110221384871E-3</c:v>
                </c:pt>
                <c:pt idx="133">
                  <c:v>1.8423357637437664E-3</c:v>
                </c:pt>
                <c:pt idx="134">
                  <c:v>1.8149131391935306E-3</c:v>
                </c:pt>
                <c:pt idx="135">
                  <c:v>1.7879351969830415E-3</c:v>
                </c:pt>
                <c:pt idx="136">
                  <c:v>1.7613941358349677E-3</c:v>
                </c:pt>
                <c:pt idx="137">
                  <c:v>1.735282301662516E-3</c:v>
                </c:pt>
                <c:pt idx="138">
                  <c:v>1.7095921845979587E-3</c:v>
                </c:pt>
                <c:pt idx="139">
                  <c:v>1.6843164160850617E-3</c:v>
                </c:pt>
                <c:pt idx="140">
                  <c:v>1.6594477660339564E-3</c:v>
                </c:pt>
                <c:pt idx="141">
                  <c:v>1.6349791400370307E-3</c:v>
                </c:pt>
                <c:pt idx="142">
                  <c:v>1.6109035766444504E-3</c:v>
                </c:pt>
                <c:pt idx="143">
                  <c:v>1.5872142446979587E-3</c:v>
                </c:pt>
                <c:pt idx="144">
                  <c:v>1.5639044407216285E-3</c:v>
                </c:pt>
                <c:pt idx="145">
                  <c:v>1.5409675863682758E-3</c:v>
                </c:pt>
                <c:pt idx="146">
                  <c:v>1.5183972259202787E-3</c:v>
                </c:pt>
                <c:pt idx="147">
                  <c:v>1.4961870238435649E-3</c:v>
                </c:pt>
                <c:pt idx="148">
                  <c:v>1.4743307623935754E-3</c:v>
                </c:pt>
                <c:pt idx="149">
                  <c:v>1.4528223392720275E-3</c:v>
                </c:pt>
                <c:pt idx="150">
                  <c:v>1.4316557653333334E-3</c:v>
                </c:pt>
                <c:pt idx="151">
                  <c:v>1.4108251623395612E-3</c:v>
                </c:pt>
                <c:pt idx="152">
                  <c:v>1.3903247607628428E-3</c:v>
                </c:pt>
                <c:pt idx="153">
                  <c:v>1.3701488976341726E-3</c:v>
                </c:pt>
                <c:pt idx="154">
                  <c:v>1.3502920144375472E-3</c:v>
                </c:pt>
                <c:pt idx="155">
                  <c:v>1.3307486550484431E-3</c:v>
                </c:pt>
                <c:pt idx="156">
                  <c:v>1.3115134637156345E-3</c:v>
                </c:pt>
                <c:pt idx="157">
                  <c:v>1.2925811830853866E-3</c:v>
                </c:pt>
                <c:pt idx="158">
                  <c:v>1.2739466522670795E-3</c:v>
                </c:pt>
                <c:pt idx="159">
                  <c:v>1.2556048049393439E-3</c:v>
                </c:pt>
                <c:pt idx="160">
                  <c:v>1.2375506674958045E-3</c:v>
                </c:pt>
                <c:pt idx="161">
                  <c:v>1.2197793572295535E-3</c:v>
                </c:pt>
                <c:pt idx="162">
                  <c:v>1.2022860805554964E-3</c:v>
                </c:pt>
                <c:pt idx="163">
                  <c:v>1.1850661312697314E-3</c:v>
                </c:pt>
                <c:pt idx="164">
                  <c:v>1.168114888845144E-3</c:v>
                </c:pt>
                <c:pt idx="165">
                  <c:v>1.151427816762416E-3</c:v>
                </c:pt>
                <c:pt idx="166">
                  <c:v>1.1350004608756696E-3</c:v>
                </c:pt>
                <c:pt idx="167">
                  <c:v>1.1188284478119836E-3</c:v>
                </c:pt>
                <c:pt idx="168">
                  <c:v>1.1029074834040368E-3</c:v>
                </c:pt>
                <c:pt idx="169">
                  <c:v>1.0872333511551492E-3</c:v>
                </c:pt>
                <c:pt idx="170">
                  <c:v>1.0718019107360138E-3</c:v>
                </c:pt>
                <c:pt idx="171">
                  <c:v>1.0566090965124211E-3</c:v>
                </c:pt>
                <c:pt idx="172">
                  <c:v>1.041650916103302E-3</c:v>
                </c:pt>
                <c:pt idx="173">
                  <c:v>1.0269234489684235E-3</c:v>
                </c:pt>
                <c:pt idx="174">
                  <c:v>1.0124228450250903E-3</c:v>
                </c:pt>
                <c:pt idx="175">
                  <c:v>9.9814532329322355E-4</c:v>
                </c:pt>
                <c:pt idx="176">
                  <c:v>9.8408717056819393E-4</c:v>
                </c:pt>
                <c:pt idx="177">
                  <c:v>9.7024474012081066E-4</c:v>
                </c:pt>
                <c:pt idx="178">
                  <c:v>9.5661445042387295E-4</c:v>
                </c:pt>
                <c:pt idx="179">
                  <c:v>9.4319278390471082E-4</c:v>
                </c:pt>
                <c:pt idx="180">
                  <c:v>9.2997628572315022E-4</c:v>
                </c:pt>
                <c:pt idx="181">
                  <c:v>9.169615625743545E-4</c:v>
                </c:pt>
                <c:pt idx="182">
                  <c:v>9.0414528151600286E-4</c:v>
                </c:pt>
                <c:pt idx="183">
                  <c:v>8.9152416881928384E-4</c:v>
                </c:pt>
                <c:pt idx="184">
                  <c:v>8.7909500884318604E-4</c:v>
                </c:pt>
                <c:pt idx="185">
                  <c:v>8.6685464293159036E-4</c:v>
                </c:pt>
                <c:pt idx="186">
                  <c:v>8.5479996833266855E-4</c:v>
                </c:pt>
                <c:pt idx="187">
                  <c:v>8.4292793714011306E-4</c:v>
                </c:pt>
                <c:pt idx="188">
                  <c:v>8.3123555525572773E-4</c:v>
                </c:pt>
                <c:pt idx="189">
                  <c:v>8.197198813729243E-4</c:v>
                </c:pt>
                <c:pt idx="190">
                  <c:v>8.0837802598067454E-4</c:v>
                </c:pt>
                <c:pt idx="191">
                  <c:v>7.9720715038748456E-4</c:v>
                </c:pt>
                <c:pt idx="192">
                  <c:v>7.8620446576496239E-4</c:v>
                </c:pt>
                <c:pt idx="193">
                  <c:v>7.7536723221056068E-4</c:v>
                </c:pt>
                <c:pt idx="194">
                  <c:v>7.6469275782908885E-4</c:v>
                </c:pt>
                <c:pt idx="195">
                  <c:v>7.5417839783259379E-4</c:v>
                </c:pt>
                <c:pt idx="196">
                  <c:v>7.4382155365822114E-4</c:v>
                </c:pt>
                <c:pt idx="197">
                  <c:v>7.3361967210367287E-4</c:v>
                </c:pt>
                <c:pt idx="198">
                  <c:v>7.2357024447989324E-4</c:v>
                </c:pt>
                <c:pt idx="199">
                  <c:v>7.1367080578061423E-4</c:v>
                </c:pt>
                <c:pt idx="200">
                  <c:v>7.0391893386840827E-4</c:v>
                </c:pt>
                <c:pt idx="201">
                  <c:v>6.9431224867689699E-4</c:v>
                </c:pt>
                <c:pt idx="202">
                  <c:v>6.848484114287776E-4</c:v>
                </c:pt>
                <c:pt idx="203">
                  <c:v>6.7552512386933423E-4</c:v>
                </c:pt>
                <c:pt idx="204">
                  <c:v>6.6634012751510673E-4</c:v>
                </c:pt>
                <c:pt idx="205">
                  <c:v>6.5729120291740158E-4</c:v>
                </c:pt>
                <c:pt idx="206">
                  <c:v>6.4837616894033155E-4</c:v>
                </c:pt>
                <c:pt idx="207">
                  <c:v>6.3959288205308142E-4</c:v>
                </c:pt>
                <c:pt idx="208">
                  <c:v>6.3093923563610184E-4</c:v>
                </c:pt>
                <c:pt idx="209">
                  <c:v>6.2241315930093956E-4</c:v>
                </c:pt>
                <c:pt idx="210">
                  <c:v>6.140126182234215E-4</c:v>
                </c:pt>
                <c:pt idx="211">
                  <c:v>6.0573561248991267E-4</c:v>
                </c:pt>
                <c:pt idx="212">
                  <c:v>5.9758017645637632E-4</c:v>
                </c:pt>
                <c:pt idx="213">
                  <c:v>5.8954437811997186E-4</c:v>
                </c:pt>
                <c:pt idx="214">
                  <c:v>5.8162631850292696E-4</c:v>
                </c:pt>
                <c:pt idx="215">
                  <c:v>5.738241310484333E-4</c:v>
                </c:pt>
                <c:pt idx="216">
                  <c:v>5.661359810283143E-4</c:v>
                </c:pt>
                <c:pt idx="217">
                  <c:v>5.5856006496222195E-4</c:v>
                </c:pt>
                <c:pt idx="218">
                  <c:v>5.5109461004812532E-4</c:v>
                </c:pt>
                <c:pt idx="219">
                  <c:v>5.437378736038572E-4</c:v>
                </c:pt>
                <c:pt idx="220">
                  <c:v>5.3648814251949068E-4</c:v>
                </c:pt>
                <c:pt idx="221">
                  <c:v>5.2934373272032402E-4</c:v>
                </c:pt>
                <c:pt idx="222">
                  <c:v>5.2230298864025429E-4</c:v>
                </c:pt>
                <c:pt idx="223">
                  <c:v>5.1536428270532717E-4</c:v>
                </c:pt>
                <c:pt idx="224">
                  <c:v>5.0852601482725523E-4</c:v>
                </c:pt>
                <c:pt idx="225">
                  <c:v>5.0178661190669735E-4</c:v>
                </c:pt>
                <c:pt idx="226">
                  <c:v>4.9514452734610471E-4</c:v>
                </c:pt>
                <c:pt idx="227">
                  <c:v>4.8859824057193219E-4</c:v>
                </c:pt>
                <c:pt idx="228">
                  <c:v>4.8214625656602811E-4</c:v>
                </c:pt>
                <c:pt idx="229">
                  <c:v>4.7578710540601435E-4</c:v>
                </c:pt>
                <c:pt idx="230">
                  <c:v>4.6951934181447207E-4</c:v>
                </c:pt>
                <c:pt idx="231">
                  <c:v>4.6334154471675644E-4</c:v>
                </c:pt>
                <c:pt idx="232">
                  <c:v>4.5725231680726315E-4</c:v>
                </c:pt>
                <c:pt idx="233">
                  <c:v>4.5125028412397667E-4</c:v>
                </c:pt>
                <c:pt idx="234">
                  <c:v>4.4533409563113157E-4</c:v>
                </c:pt>
                <c:pt idx="235">
                  <c:v>4.3950242280982272E-4</c:v>
                </c:pt>
                <c:pt idx="236">
                  <c:v>4.3375395925640472E-4</c:v>
                </c:pt>
                <c:pt idx="237">
                  <c:v>4.2808742028852155E-4</c:v>
                </c:pt>
                <c:pt idx="238">
                  <c:v>4.225015425586145E-4</c:v>
                </c:pt>
                <c:pt idx="239">
                  <c:v>4.1699508367475612E-4</c:v>
                </c:pt>
                <c:pt idx="240">
                  <c:v>4.1156682182866397E-4</c:v>
                </c:pt>
                <c:pt idx="241">
                  <c:v>4.0621555543074889E-4</c:v>
                </c:pt>
                <c:pt idx="242">
                  <c:v>4.0094010275205813E-4</c:v>
                </c:pt>
                <c:pt idx="243">
                  <c:v>3.9573930157297269E-4</c:v>
                </c:pt>
                <c:pt idx="244">
                  <c:v>3.9061200883852652E-4</c:v>
                </c:pt>
                <c:pt idx="245">
                  <c:v>3.8555710032021288E-4</c:v>
                </c:pt>
                <c:pt idx="246">
                  <c:v>3.8057347028414896E-4</c:v>
                </c:pt>
                <c:pt idx="247">
                  <c:v>3.7566003116547281E-4</c:v>
                </c:pt>
                <c:pt idx="248">
                  <c:v>3.7081571324884684E-4</c:v>
                </c:pt>
                <c:pt idx="249">
                  <c:v>3.6603946435494737E-4</c:v>
                </c:pt>
                <c:pt idx="250">
                  <c:v>3.6133024953282109E-4</c:v>
                </c:pt>
                <c:pt idx="251">
                  <c:v>3.566870507579913E-4</c:v>
                </c:pt>
                <c:pt idx="252">
                  <c:v>3.5210886663620113E-4</c:v>
                </c:pt>
                <c:pt idx="253">
                  <c:v>3.4759471211268008E-4</c:v>
                </c:pt>
                <c:pt idx="254">
                  <c:v>3.4314361818682683E-4</c:v>
                </c:pt>
                <c:pt idx="255">
                  <c:v>3.3875463163219986E-4</c:v>
                </c:pt>
                <c:pt idx="256">
                  <c:v>3.3442681472171086E-4</c:v>
                </c:pt>
                <c:pt idx="257">
                  <c:v>3.3015924495791957E-4</c:v>
                </c:pt>
                <c:pt idx="258">
                  <c:v>3.2595101480832855E-4</c:v>
                </c:pt>
                <c:pt idx="259">
                  <c:v>3.2180123144558002E-4</c:v>
                </c:pt>
                <c:pt idx="260">
                  <c:v>3.1770901649245731E-4</c:v>
                </c:pt>
                <c:pt idx="261">
                  <c:v>3.1367350577159918E-4</c:v>
                </c:pt>
                <c:pt idx="262">
                  <c:v>3.0969384905983133E-4</c:v>
                </c:pt>
                <c:pt idx="263">
                  <c:v>3.0576920984702702E-4</c:v>
                </c:pt>
                <c:pt idx="264">
                  <c:v>3.018987650994077E-4</c:v>
                </c:pt>
                <c:pt idx="265">
                  <c:v>2.9808170502719576E-4</c:v>
                </c:pt>
                <c:pt idx="266">
                  <c:v>2.9431723285653635E-4</c:v>
                </c:pt>
                <c:pt idx="267">
                  <c:v>2.9060456460560329E-4</c:v>
                </c:pt>
                <c:pt idx="268">
                  <c:v>2.8694292886480901E-4</c:v>
                </c:pt>
                <c:pt idx="269">
                  <c:v>2.8333156658103703E-4</c:v>
                </c:pt>
                <c:pt idx="270">
                  <c:v>2.7976973084582122E-4</c:v>
                </c:pt>
                <c:pt idx="271">
                  <c:v>2.7625668668739266E-4</c:v>
                </c:pt>
                <c:pt idx="272">
                  <c:v>2.7279171086652074E-4</c:v>
                </c:pt>
                <c:pt idx="273">
                  <c:v>2.6937409167607479E-4</c:v>
                </c:pt>
                <c:pt idx="274">
                  <c:v>2.6600312874423403E-4</c:v>
                </c:pt>
                <c:pt idx="275">
                  <c:v>2.6267813284127527E-4</c:v>
                </c:pt>
                <c:pt idx="276">
                  <c:v>2.593984256898699E-4</c:v>
                </c:pt>
                <c:pt idx="277">
                  <c:v>2.5616333977882157E-4</c:v>
                </c:pt>
                <c:pt idx="278">
                  <c:v>2.529722181801794E-4</c:v>
                </c:pt>
                <c:pt idx="279">
                  <c:v>2.4982441436966114E-4</c:v>
                </c:pt>
                <c:pt idx="280">
                  <c:v>2.4671929205032284E-4</c:v>
                </c:pt>
                <c:pt idx="281">
                  <c:v>2.4365622497941257E-4</c:v>
                </c:pt>
                <c:pt idx="282">
                  <c:v>2.4063459679834773E-4</c:v>
                </c:pt>
                <c:pt idx="283">
                  <c:v>2.3765380086575546E-4</c:v>
                </c:pt>
                <c:pt idx="284">
                  <c:v>2.3471324009351804E-4</c:v>
                </c:pt>
                <c:pt idx="285">
                  <c:v>2.3181232678576576E-4</c:v>
                </c:pt>
                <c:pt idx="286">
                  <c:v>2.2895048248076095E-4</c:v>
                </c:pt>
                <c:pt idx="287">
                  <c:v>2.2612713779561789E-4</c:v>
                </c:pt>
                <c:pt idx="288">
                  <c:v>2.2334173227380542E-4</c:v>
                </c:pt>
                <c:pt idx="289">
                  <c:v>2.2059371423537811E-4</c:v>
                </c:pt>
                <c:pt idx="290">
                  <c:v>2.1788254062988531E-4</c:v>
                </c:pt>
                <c:pt idx="291">
                  <c:v>2.1520767689190651E-4</c:v>
                </c:pt>
                <c:pt idx="292">
                  <c:v>2.1256859679916353E-4</c:v>
                </c:pt>
                <c:pt idx="293">
                  <c:v>2.099647823331608E-4</c:v>
                </c:pt>
                <c:pt idx="294">
                  <c:v>2.0739572354230596E-4</c:v>
                </c:pt>
                <c:pt idx="295">
                  <c:v>2.0486091840746343E-4</c:v>
                </c:pt>
                <c:pt idx="296">
                  <c:v>2.0235987270989609E-4</c:v>
                </c:pt>
                <c:pt idx="297">
                  <c:v>1.9989209990154872E-4</c:v>
                </c:pt>
                <c:pt idx="298">
                  <c:v>1.9745712097763037E-4</c:v>
                </c:pt>
                <c:pt idx="299">
                  <c:v>1.9505446435145129E-4</c:v>
                </c:pt>
                <c:pt idx="300">
                  <c:v>1.926836657314735E-4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C-4E58-B727-C6C94F3B4363}"/>
            </c:ext>
          </c:extLst>
        </c:ser>
        <c:ser>
          <c:idx val="2"/>
          <c:order val="2"/>
          <c:tx>
            <c:v>Spliced distribution</c:v>
          </c:tx>
          <c:spPr>
            <a:ln w="3175">
              <a:solidFill>
                <a:srgbClr val="33CCCC"/>
              </a:solidFill>
              <a:prstDash val="lgDashDotDot"/>
            </a:ln>
          </c:spPr>
          <c:marker>
            <c:symbol val="none"/>
          </c:marker>
          <c:xVal>
            <c:numRef>
              <c:f>'Smooth splice Gamma and Pareto'!$B$18:$B$318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'Smooth splice Gamma and Pareto'!$F$18:$F$318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2.6621655515894811E-4</c:v>
                </c:pt>
                <c:pt idx="2">
                  <c:v>9.7972421864861762E-4</c:v>
                </c:pt>
                <c:pt idx="3">
                  <c:v>2.0281270445231285E-3</c:v>
                </c:pt>
                <c:pt idx="4">
                  <c:v>3.3172747356465877E-3</c:v>
                </c:pt>
                <c:pt idx="5">
                  <c:v>4.7688139429288663E-3</c:v>
                </c:pt>
                <c:pt idx="6">
                  <c:v>6.3180358352813385E-3</c:v>
                </c:pt>
                <c:pt idx="7">
                  <c:v>7.9119847300728532E-3</c:v>
                </c:pt>
                <c:pt idx="8">
                  <c:v>9.5077927927656718E-3</c:v>
                </c:pt>
                <c:pt idx="9">
                  <c:v>1.1071209191679669E-2</c:v>
                </c:pt>
                <c:pt idx="10">
                  <c:v>1.2575299426266083E-2</c:v>
                </c:pt>
                <c:pt idx="11">
                  <c:v>1.3999298817357895E-2</c:v>
                </c:pt>
                <c:pt idx="12">
                  <c:v>1.5327610121952787E-2</c:v>
                </c:pt>
                <c:pt idx="13">
                  <c:v>1.6548937632567765E-2</c:v>
                </c:pt>
                <c:pt idx="14">
                  <c:v>1.7655549516306771E-2</c:v>
                </c:pt>
                <c:pt idx="15">
                  <c:v>1.864265795921272E-2</c:v>
                </c:pt>
                <c:pt idx="16">
                  <c:v>1.9507904291704441E-2</c:v>
                </c:pt>
                <c:pt idx="17">
                  <c:v>2.0250934603576444E-2</c:v>
                </c:pt>
                <c:pt idx="18">
                  <c:v>2.0873050808177022E-2</c:v>
                </c:pt>
                <c:pt idx="19">
                  <c:v>2.1376922675944453E-2</c:v>
                </c:pt>
                <c:pt idx="20">
                  <c:v>2.1766347784084105E-2</c:v>
                </c:pt>
                <c:pt idx="21">
                  <c:v>2.2046048291013642E-2</c:v>
                </c:pt>
                <c:pt idx="22">
                  <c:v>2.22214956217421E-2</c:v>
                </c:pt>
                <c:pt idx="23">
                  <c:v>2.2298756287377219E-2</c:v>
                </c:pt>
                <c:pt idx="24">
                  <c:v>2.2284353983131874E-2</c:v>
                </c:pt>
                <c:pt idx="25">
                  <c:v>2.2185144716214373E-2</c:v>
                </c:pt>
                <c:pt idx="26">
                  <c:v>2.2008202972153734E-2</c:v>
                </c:pt>
                <c:pt idx="27">
                  <c:v>2.1760717844682517E-2</c:v>
                </c:pt>
                <c:pt idx="28">
                  <c:v>2.1449898667734547E-2</c:v>
                </c:pt>
                <c:pt idx="29">
                  <c:v>2.1082890050359574E-2</c:v>
                </c:pt>
                <c:pt idx="30">
                  <c:v>2.0666696382696016E-2</c:v>
                </c:pt>
                <c:pt idx="31">
                  <c:v>2.0208115907431171E-2</c:v>
                </c:pt>
                <c:pt idx="32">
                  <c:v>1.9713684383864245E-2</c:v>
                </c:pt>
                <c:pt idx="33">
                  <c:v>1.9189628249935094E-2</c:v>
                </c:pt>
                <c:pt idx="34">
                  <c:v>1.8641827041869122E-2</c:v>
                </c:pt>
                <c:pt idx="35">
                  <c:v>1.8075784683715717E-2</c:v>
                </c:pt>
                <c:pt idx="36">
                  <c:v>1.7496609125182201E-2</c:v>
                </c:pt>
                <c:pt idx="37">
                  <c:v>1.6908999695053519E-2</c:v>
                </c:pt>
                <c:pt idx="38">
                  <c:v>1.6317241453788503E-2</c:v>
                </c:pt>
                <c:pt idx="39">
                  <c:v>1.5725205773816722E-2</c:v>
                </c:pt>
                <c:pt idx="40">
                  <c:v>1.5136356348441E-2</c:v>
                </c:pt>
                <c:pt idx="41">
                  <c:v>1.4553759827343634E-2</c:v>
                </c:pt>
                <c:pt idx="42">
                  <c:v>1.398010029487718E-2</c:v>
                </c:pt>
                <c:pt idx="43">
                  <c:v>1.3417696842595521E-2</c:v>
                </c:pt>
                <c:pt idx="44">
                  <c:v>1.2868523535832625E-2</c:v>
                </c:pt>
                <c:pt idx="45">
                  <c:v>1.233423113178294E-2</c:v>
                </c:pt>
                <c:pt idx="46">
                  <c:v>1.1816169970078522E-2</c:v>
                </c:pt>
                <c:pt idx="47">
                  <c:v>1.1315413523360606E-2</c:v>
                </c:pt>
                <c:pt idx="48">
                  <c:v>1.0832782162366248E-2</c:v>
                </c:pt>
                <c:pt idx="49">
                  <c:v>1.0368866755641738E-2</c:v>
                </c:pt>
                <c:pt idx="50">
                  <c:v>9.9240517866535805E-3</c:v>
                </c:pt>
                <c:pt idx="51">
                  <c:v>9.4985377297061423E-3</c:v>
                </c:pt>
                <c:pt idx="52">
                  <c:v>9.0923624799557033E-3</c:v>
                </c:pt>
                <c:pt idx="53">
                  <c:v>8.7054216814986714E-3</c:v>
                </c:pt>
                <c:pt idx="54">
                  <c:v>8.3374878408148875E-3</c:v>
                </c:pt>
                <c:pt idx="55">
                  <c:v>7.9882281507694143E-3</c:v>
                </c:pt>
                <c:pt idx="56">
                  <c:v>7.6572209830700951E-3</c:v>
                </c:pt>
                <c:pt idx="57">
                  <c:v>7.3439710348070612E-3</c:v>
                </c:pt>
                <c:pt idx="58">
                  <c:v>7.0479231378020035E-3</c:v>
                </c:pt>
                <c:pt idx="59">
                  <c:v>6.7684747583583501E-3</c:v>
                </c:pt>
                <c:pt idx="60">
                  <c:v>6.5049872300401573E-3</c:v>
                </c:pt>
                <c:pt idx="61">
                  <c:v>6.2567957737399878E-3</c:v>
                </c:pt>
                <c:pt idx="62">
                  <c:v>6.0232183679388004E-3</c:v>
                </c:pt>
                <c:pt idx="63">
                  <c:v>5.8035635381138585E-3</c:v>
                </c:pt>
                <c:pt idx="64">
                  <c:v>5.5971371380899096E-3</c:v>
                </c:pt>
                <c:pt idx="65">
                  <c:v>5.4032481981032693E-3</c:v>
                </c:pt>
                <c:pt idx="66">
                  <c:v>5.2212139147753273E-3</c:v>
                </c:pt>
                <c:pt idx="67">
                  <c:v>5.0503638573581554E-3</c:v>
                </c:pt>
                <c:pt idx="68">
                  <c:v>4.890043462774097E-3</c:v>
                </c:pt>
                <c:pt idx="69">
                  <c:v>4.739616889347105E-3</c:v>
                </c:pt>
                <c:pt idx="70">
                  <c:v>4.5984692959101211E-3</c:v>
                </c:pt>
                <c:pt idx="71">
                  <c:v>4.4660086093362373E-3</c:v>
                </c:pt>
                <c:pt idx="72">
                  <c:v>4.341666839623096E-3</c:v>
                </c:pt>
                <c:pt idx="73">
                  <c:v>4.2249009975779302E-3</c:v>
                </c:pt>
                <c:pt idx="74">
                  <c:v>4.1151936660027057E-3</c:v>
                </c:pt>
                <c:pt idx="75">
                  <c:v>4.0120532711439101E-3</c:v>
                </c:pt>
                <c:pt idx="76">
                  <c:v>3.915014097113317E-3</c:v>
                </c:pt>
                <c:pt idx="77">
                  <c:v>3.8236360820535532E-3</c:v>
                </c:pt>
                <c:pt idx="78">
                  <c:v>3.7375044310530335E-3</c:v>
                </c:pt>
                <c:pt idx="79">
                  <c:v>3.6562290772358579E-3</c:v>
                </c:pt>
                <c:pt idx="80">
                  <c:v>3.5794440190821042E-3</c:v>
                </c:pt>
                <c:pt idx="81">
                  <c:v>3.5068065588840895E-3</c:v>
                </c:pt>
                <c:pt idx="82">
                  <c:v>3.4379964643199467E-3</c:v>
                </c:pt>
                <c:pt idx="83">
                  <c:v>3.3727150724280923E-3</c:v>
                </c:pt>
                <c:pt idx="84">
                  <c:v>3.3106843527917935E-3</c:v>
                </c:pt>
                <c:pt idx="85">
                  <c:v>3.2516459444859548E-3</c:v>
                </c:pt>
                <c:pt idx="86">
                  <c:v>3.195360179290225E-3</c:v>
                </c:pt>
                <c:pt idx="87">
                  <c:v>3.1416051018236823E-3</c:v>
                </c:pt>
                <c:pt idx="88">
                  <c:v>3.0901754955954394E-3</c:v>
                </c:pt>
                <c:pt idx="89">
                  <c:v>3.0408819224810885E-3</c:v>
                </c:pt>
                <c:pt idx="90">
                  <c:v>2.9935497818143926E-3</c:v>
                </c:pt>
                <c:pt idx="91">
                  <c:v>2.9480183941151183E-3</c:v>
                </c:pt>
                <c:pt idx="92">
                  <c:v>2.9041401134450827E-3</c:v>
                </c:pt>
                <c:pt idx="93">
                  <c:v>2.8617794714835146E-3</c:v>
                </c:pt>
                <c:pt idx="94">
                  <c:v>2.820812355628353E-3</c:v>
                </c:pt>
                <c:pt idx="95">
                  <c:v>2.7811252227511172E-3</c:v>
                </c:pt>
                <c:pt idx="96">
                  <c:v>2.7426143496492531E-3</c:v>
                </c:pt>
                <c:pt idx="97">
                  <c:v>2.7051851207416208E-3</c:v>
                </c:pt>
                <c:pt idx="98">
                  <c:v>2.6687513531310136E-3</c:v>
                </c:pt>
                <c:pt idx="99">
                  <c:v>2.6332346588038968E-3</c:v>
                </c:pt>
                <c:pt idx="100">
                  <c:v>2.5985638434442085E-3</c:v>
                </c:pt>
                <c:pt idx="101">
                  <c:v>2.5646743410978794E-3</c:v>
                </c:pt>
                <c:pt idx="102">
                  <c:v>2.5315076837314362E-3</c:v>
                </c:pt>
                <c:pt idx="103">
                  <c:v>2.4990110045754357E-3</c:v>
                </c:pt>
                <c:pt idx="104">
                  <c:v>2.4671365740265416E-3</c:v>
                </c:pt>
                <c:pt idx="105">
                  <c:v>2.4358413667958006E-3</c:v>
                </c:pt>
                <c:pt idx="106">
                  <c:v>2.4050866589307588E-3</c:v>
                </c:pt>
                <c:pt idx="107">
                  <c:v>2.3748376533017988E-3</c:v>
                </c:pt>
                <c:pt idx="108">
                  <c:v>2.3450631321248932E-3</c:v>
                </c:pt>
                <c:pt idx="109">
                  <c:v>2.3157351350908449E-3</c:v>
                </c:pt>
                <c:pt idx="110">
                  <c:v>2.2868286616823793E-3</c:v>
                </c:pt>
                <c:pt idx="111">
                  <c:v>2.2583213962827178E-3</c:v>
                </c:pt>
                <c:pt idx="112">
                  <c:v>2.2301934547105488E-3</c:v>
                </c:pt>
                <c:pt idx="113">
                  <c:v>2.202427150854619E-3</c:v>
                </c:pt>
                <c:pt idx="114">
                  <c:v>2.1750067821251526E-3</c:v>
                </c:pt>
                <c:pt idx="115">
                  <c:v>2.1479184324874195E-3</c:v>
                </c:pt>
                <c:pt idx="116">
                  <c:v>2.1211497918939425E-3</c:v>
                </c:pt>
                <c:pt idx="117">
                  <c:v>2.0946899909850773E-3</c:v>
                </c:pt>
                <c:pt idx="118">
                  <c:v>2.0685294499821123E-3</c:v>
                </c:pt>
                <c:pt idx="119">
                  <c:v>2.0426597407519347E-3</c:v>
                </c:pt>
                <c:pt idx="120">
                  <c:v>2.0170734610771442E-3</c:v>
                </c:pt>
                <c:pt idx="121">
                  <c:v>1.991764120219668E-3</c:v>
                </c:pt>
                <c:pt idx="122">
                  <c:v>1.9667260349192019E-3</c:v>
                </c:pt>
                <c:pt idx="123">
                  <c:v>1.9419542350196518E-3</c:v>
                </c:pt>
                <c:pt idx="124">
                  <c:v>1.9174443779671278E-3</c:v>
                </c:pt>
                <c:pt idx="125">
                  <c:v>1.8931926714715831E-3</c:v>
                </c:pt>
                <c:pt idx="126">
                  <c:v>1.8691958036708819E-3</c:v>
                </c:pt>
                <c:pt idx="127">
                  <c:v>1.8454508801807143E-3</c:v>
                </c:pt>
                <c:pt idx="128">
                  <c:v>1.8219553674563643E-3</c:v>
                </c:pt>
                <c:pt idx="129">
                  <c:v>1.7987070419328308E-3</c:v>
                </c:pt>
                <c:pt idx="130">
                  <c:v>1.7757039444481417E-3</c:v>
                </c:pt>
                <c:pt idx="131">
                  <c:v>1.7529443394909748E-3</c:v>
                </c:pt>
                <c:pt idx="132">
                  <c:v>1.7304266788478902E-3</c:v>
                </c:pt>
                <c:pt idx="133">
                  <c:v>1.7081495692576423E-3</c:v>
                </c:pt>
                <c:pt idx="134">
                  <c:v>1.686111743710235E-3</c:v>
                </c:pt>
                <c:pt idx="135">
                  <c:v>1.6643120360566792E-3</c:v>
                </c:pt>
                <c:pt idx="136">
                  <c:v>1.642749358621864E-3</c:v>
                </c:pt>
                <c:pt idx="137">
                  <c:v>1.621422682537659E-3</c:v>
                </c:pt>
                <c:pt idx="138">
                  <c:v>1.6003310205363786E-3</c:v>
                </c:pt>
                <c:pt idx="139">
                  <c:v>1.5794734119661679E-3</c:v>
                </c:pt>
                <c:pt idx="140">
                  <c:v>1.5588489098097753E-3</c:v>
                </c:pt>
                <c:pt idx="141">
                  <c:v>1.5384565695066446E-3</c:v>
                </c:pt>
                <c:pt idx="142">
                  <c:v>1.5182954393953754E-3</c:v>
                </c:pt>
                <c:pt idx="143">
                  <c:v>1.4983645526094531E-3</c:v>
                </c:pt>
                <c:pt idx="144">
                  <c:v>1.4786629202737744E-3</c:v>
                </c:pt>
                <c:pt idx="145">
                  <c:v>1.4591895258630194E-3</c:v>
                </c:pt>
                <c:pt idx="146">
                  <c:v>1.4399433205953963E-3</c:v>
                </c:pt>
                <c:pt idx="147">
                  <c:v>1.4209232197467472E-3</c:v>
                </c:pt>
                <c:pt idx="148">
                  <c:v>1.4021280997805862E-3</c:v>
                </c:pt>
                <c:pt idx="149">
                  <c:v>1.3835567961993436E-3</c:v>
                </c:pt>
                <c:pt idx="150">
                  <c:v>1.3652081020310012E-3</c:v>
                </c:pt>
                <c:pt idx="151">
                  <c:v>1.3470807668734938E-3</c:v>
                </c:pt>
                <c:pt idx="152">
                  <c:v>1.3291734964267321E-3</c:v>
                </c:pt>
                <c:pt idx="153">
                  <c:v>1.3114849524489731E-3</c:v>
                </c:pt>
                <c:pt idx="154">
                  <c:v>1.294013753080521E-3</c:v>
                </c:pt>
                <c:pt idx="155">
                  <c:v>1.2767584734834929E-3</c:v>
                </c:pt>
                <c:pt idx="156">
                  <c:v>1.2597176467515944E-3</c:v>
                </c:pt>
                <c:pt idx="157">
                  <c:v>1.2428897650486239E-3</c:v>
                </c:pt>
                <c:pt idx="158">
                  <c:v>1.2262732809387698E-3</c:v>
                </c:pt>
                <c:pt idx="159">
                  <c:v>1.2098666088757187E-3</c:v>
                </c:pt>
                <c:pt idx="160">
                  <c:v>1.1936681268211694E-3</c:v>
                </c:pt>
                <c:pt idx="161">
                  <c:v>1.1776761779666287E-3</c:v>
                </c:pt>
                <c:pt idx="162">
                  <c:v>1.1618890725353032E-3</c:v>
                </c:pt>
                <c:pt idx="163">
                  <c:v>1.1463050896435992E-3</c:v>
                </c:pt>
                <c:pt idx="164">
                  <c:v>1.1309224792041476E-3</c:v>
                </c:pt>
                <c:pt idx="165">
                  <c:v>1.1157394638544851E-3</c:v>
                </c:pt>
                <c:pt idx="166">
                  <c:v>1.1007542408974793E-3</c:v>
                </c:pt>
                <c:pt idx="167">
                  <c:v>1.0859649842413837E-3</c:v>
                </c:pt>
                <c:pt idx="168">
                  <c:v>1.0713698463290179E-3</c:v>
                </c:pt>
                <c:pt idx="169">
                  <c:v>1.0569669600469886E-3</c:v>
                </c:pt>
                <c:pt idx="170">
                  <c:v>1.0427544406072015E-3</c:v>
                </c:pt>
                <c:pt idx="171">
                  <c:v>1.0287303873940349E-3</c:v>
                </c:pt>
                <c:pt idx="172">
                  <c:v>1.0148928857716254E-3</c:v>
                </c:pt>
                <c:pt idx="173">
                  <c:v>1.0012400088466103E-3</c:v>
                </c:pt>
                <c:pt idx="174">
                  <c:v>9.8776981918252335E-4</c:v>
                </c:pt>
                <c:pt idx="175">
                  <c:v>9.7448037046276572E-4</c:v>
                </c:pt>
                <c:pt idx="176">
                  <c:v>9.6136970909973228E-4</c:v>
                </c:pt>
                <c:pt idx="177">
                  <c:v>9.4843587578824929E-4</c:v>
                </c:pt>
                <c:pt idx="178">
                  <c:v>9.356769070019902E-4</c:v>
                </c:pt>
                <c:pt idx="179">
                  <c:v>9.2309083643199029E-4</c:v>
                </c:pt>
                <c:pt idx="180">
                  <c:v>9.1067569636677024E-4</c:v>
                </c:pt>
                <c:pt idx="181">
                  <c:v>8.9842951901392522E-4</c:v>
                </c:pt>
                <c:pt idx="182">
                  <c:v>8.8635033776333645E-4</c:v>
                </c:pt>
                <c:pt idx="183">
                  <c:v>8.7443618839242322E-4</c:v>
                </c:pt>
                <c:pt idx="184">
                  <c:v>8.6268511021406777E-4</c:v>
                </c:pt>
                <c:pt idx="185">
                  <c:v>8.5109514716805276E-4</c:v>
                </c:pt>
                <c:pt idx="186">
                  <c:v>8.3966434885699456E-4</c:v>
                </c:pt>
                <c:pt idx="187">
                  <c:v>8.2839077152790474E-4</c:v>
                </c:pt>
                <c:pt idx="188">
                  <c:v>8.1727247900061973E-4</c:v>
                </c:pt>
                <c:pt idx="189">
                  <c:v>8.0630754354443128E-4</c:v>
                </c:pt>
                <c:pt idx="190">
                  <c:v>7.9549404670432237E-4</c:v>
                </c:pt>
                <c:pt idx="191">
                  <c:v>7.8483008007827803E-4</c:v>
                </c:pt>
                <c:pt idx="192">
                  <c:v>7.7431374604717358E-4</c:v>
                </c:pt>
                <c:pt idx="193">
                  <c:v>7.6394315845878353E-4</c:v>
                </c:pt>
                <c:pt idx="194">
                  <c:v>7.5371644326746622E-4</c:v>
                </c:pt>
                <c:pt idx="195">
                  <c:v>7.4363173913109522E-4</c:v>
                </c:pt>
                <c:pt idx="196">
                  <c:v>7.3368719796680789E-4</c:v>
                </c:pt>
                <c:pt idx="197">
                  <c:v>7.2388098546713085E-4</c:v>
                </c:pt>
                <c:pt idx="198">
                  <c:v>7.1421128157804123E-4</c:v>
                </c:pt>
                <c:pt idx="199">
                  <c:v>7.0467628094049201E-4</c:v>
                </c:pt>
                <c:pt idx="200">
                  <c:v>6.9527419329691814E-4</c:v>
                </c:pt>
                <c:pt idx="201">
                  <c:v>6.8600324386420555E-4</c:v>
                </c:pt>
                <c:pt idx="202">
                  <c:v>6.7686167367458168E-4</c:v>
                </c:pt>
                <c:pt idx="203">
                  <c:v>6.6784773988585208E-4</c:v>
                </c:pt>
                <c:pt idx="204">
                  <c:v>6.5895971606236834E-4</c:v>
                </c:pt>
                <c:pt idx="205">
                  <c:v>6.5019589242808705E-4</c:v>
                </c:pt>
                <c:pt idx="206">
                  <c:v>6.4155457609302888E-4</c:v>
                </c:pt>
                <c:pt idx="207">
                  <c:v>6.3303409125441839E-4</c:v>
                </c:pt>
                <c:pt idx="208">
                  <c:v>6.2463277937374227E-4</c:v>
                </c:pt>
                <c:pt idx="209">
                  <c:v>6.1634899933091919E-4</c:v>
                </c:pt>
                <c:pt idx="210">
                  <c:v>6.081811275567442E-4</c:v>
                </c:pt>
                <c:pt idx="211">
                  <c:v>6.0012755814472206E-4</c:v>
                </c:pt>
                <c:pt idx="212">
                  <c:v>5.9218670294336484E-4</c:v>
                </c:pt>
                <c:pt idx="213">
                  <c:v>5.8435699162999758E-4</c:v>
                </c:pt>
                <c:pt idx="214">
                  <c:v>5.7663687176706419E-4</c:v>
                </c:pt>
                <c:pt idx="215">
                  <c:v>5.6902480884189798E-4</c:v>
                </c:pt>
                <c:pt idx="216">
                  <c:v>5.6151928629087839E-4</c:v>
                </c:pt>
                <c:pt idx="217">
                  <c:v>5.5411880550885692E-4</c:v>
                </c:pt>
                <c:pt idx="218">
                  <c:v>5.4682188584470387E-4</c:v>
                </c:pt>
                <c:pt idx="219">
                  <c:v>5.3962706458378828E-4</c:v>
                </c:pt>
                <c:pt idx="220">
                  <c:v>5.3253289691816902E-4</c:v>
                </c:pt>
                <c:pt idx="221">
                  <c:v>5.2553795590524382E-4</c:v>
                </c:pt>
                <c:pt idx="222">
                  <c:v>5.186408324155691E-4</c:v>
                </c:pt>
                <c:pt idx="223">
                  <c:v>5.1184013507052893E-4</c:v>
                </c:pt>
                <c:pt idx="224">
                  <c:v>5.0513449017050896E-4</c:v>
                </c:pt>
                <c:pt idx="225">
                  <c:v>4.9852254161418931E-4</c:v>
                </c:pt>
                <c:pt idx="226">
                  <c:v>4.9200295080955615E-4</c:v>
                </c:pt>
                <c:pt idx="227">
                  <c:v>4.8557439657718918E-4</c:v>
                </c:pt>
                <c:pt idx="228">
                  <c:v>4.7923557504636914E-4</c:v>
                </c:pt>
                <c:pt idx="229">
                  <c:v>4.7298519954451507E-4</c:v>
                </c:pt>
                <c:pt idx="230">
                  <c:v>4.6682200048043761E-4</c:v>
                </c:pt>
                <c:pt idx="231">
                  <c:v>4.6074472522187503E-4</c:v>
                </c:pt>
                <c:pt idx="232">
                  <c:v>4.5475213796775116E-4</c:v>
                </c:pt>
                <c:pt idx="233">
                  <c:v>4.4884301961557472E-4</c:v>
                </c:pt>
                <c:pt idx="234">
                  <c:v>4.4301616762437896E-4</c:v>
                </c:pt>
                <c:pt idx="235">
                  <c:v>4.3727039587357727E-4</c:v>
                </c:pt>
                <c:pt idx="236">
                  <c:v>4.3160453451809649E-4</c:v>
                </c:pt>
                <c:pt idx="237">
                  <c:v>4.2601742984012443E-4</c:v>
                </c:pt>
                <c:pt idx="238">
                  <c:v>4.2050794409779628E-4</c:v>
                </c:pt>
                <c:pt idx="239">
                  <c:v>4.1507495537112426E-4</c:v>
                </c:pt>
                <c:pt idx="240">
                  <c:v>4.0971735740545883E-4</c:v>
                </c:pt>
                <c:pt idx="241">
                  <c:v>4.044340594527555E-4</c:v>
                </c:pt>
                <c:pt idx="242">
                  <c:v>3.9922398611090651E-4</c:v>
                </c:pt>
                <c:pt idx="243">
                  <c:v>3.940860771613791E-4</c:v>
                </c:pt>
                <c:pt idx="244">
                  <c:v>3.8901928740539478E-4</c:v>
                </c:pt>
                <c:pt idx="245">
                  <c:v>3.8402258649886437E-4</c:v>
                </c:pt>
                <c:pt idx="246">
                  <c:v>3.7909495878628503E-4</c:v>
                </c:pt>
                <c:pt idx="247">
                  <c:v>3.7423540313379484E-4</c:v>
                </c:pt>
                <c:pt idx="248">
                  <c:v>3.6944293276156486E-4</c:v>
                </c:pt>
                <c:pt idx="249">
                  <c:v>3.6471657507570142E-4</c:v>
                </c:pt>
                <c:pt idx="250">
                  <c:v>3.6005537149982165E-4</c:v>
                </c:pt>
                <c:pt idx="251">
                  <c:v>3.554583773064509E-4</c:v>
                </c:pt>
                <c:pt idx="252">
                  <c:v>3.5092466144838924E-4</c:v>
                </c:pt>
                <c:pt idx="253">
                  <c:v>3.4645330639017531E-4</c:v>
                </c:pt>
                <c:pt idx="254">
                  <c:v>3.4204340793977863E-4</c:v>
                </c:pt>
                <c:pt idx="255">
                  <c:v>3.3769407508063402E-4</c:v>
                </c:pt>
                <c:pt idx="256">
                  <c:v>3.3340442980412939E-4</c:v>
                </c:pt>
                <c:pt idx="257">
                  <c:v>3.2917360694264983E-4</c:v>
                </c:pt>
                <c:pt idx="258">
                  <c:v>3.2500075400327381E-4</c:v>
                </c:pt>
                <c:pt idx="259">
                  <c:v>3.2088503100221103E-4</c:v>
                </c:pt>
                <c:pt idx="260">
                  <c:v>3.1682561030006392E-4</c:v>
                </c:pt>
                <c:pt idx="261">
                  <c:v>3.1282167643799331E-4</c:v>
                </c:pt>
                <c:pt idx="262">
                  <c:v>3.0887242597485605E-4</c:v>
                </c:pt>
                <c:pt idx="263">
                  <c:v>3.0497706732538442E-4</c:v>
                </c:pt>
                <c:pt idx="264">
                  <c:v>3.0113482059946836E-4</c:v>
                </c:pt>
                <c:pt idx="265">
                  <c:v>2.9734491744259499E-4</c:v>
                </c:pt>
                <c:pt idx="266">
                  <c:v>2.9360660087750175E-4</c:v>
                </c:pt>
                <c:pt idx="267">
                  <c:v>2.8991912514708744E-4</c:v>
                </c:pt>
                <c:pt idx="268">
                  <c:v>2.86281755558629E-4</c:v>
                </c:pt>
                <c:pt idx="269">
                  <c:v>2.8269376832934002E-4</c:v>
                </c:pt>
                <c:pt idx="270">
                  <c:v>2.7915445043331244E-4</c:v>
                </c:pt>
                <c:pt idx="271">
                  <c:v>2.756630994498708E-4</c:v>
                </c:pt>
                <c:pt idx="272">
                  <c:v>2.7221902341337104E-4</c:v>
                </c:pt>
                <c:pt idx="273">
                  <c:v>2.6882154066447086E-4</c:v>
                </c:pt>
                <c:pt idx="274">
                  <c:v>2.6546997970289504E-4</c:v>
                </c:pt>
                <c:pt idx="275">
                  <c:v>2.6216367904171786E-4</c:v>
                </c:pt>
                <c:pt idx="276">
                  <c:v>2.5890198706318105E-4</c:v>
                </c:pt>
                <c:pt idx="277">
                  <c:v>2.5568426187606375E-4</c:v>
                </c:pt>
                <c:pt idx="278">
                  <c:v>2.5250987117461882E-4</c:v>
                </c:pt>
                <c:pt idx="279">
                  <c:v>2.4937819209908769E-4</c:v>
                </c:pt>
                <c:pt idx="280">
                  <c:v>2.4628861109780327E-4</c:v>
                </c:pt>
                <c:pt idx="281">
                  <c:v>2.4324052379088936E-4</c:v>
                </c:pt>
                <c:pt idx="282">
                  <c:v>2.4023333483556288E-4</c:v>
                </c:pt>
                <c:pt idx="283">
                  <c:v>2.3726645779304314E-4</c:v>
                </c:pt>
                <c:pt idx="284">
                  <c:v>2.3433931499707204E-4</c:v>
                </c:pt>
                <c:pt idx="285">
                  <c:v>2.3145133742404582E-4</c:v>
                </c:pt>
                <c:pt idx="286">
                  <c:v>2.2860196456475911E-4</c:v>
                </c:pt>
                <c:pt idx="287">
                  <c:v>2.2579064429775972E-4</c:v>
                </c:pt>
                <c:pt idx="288">
                  <c:v>2.230168327643127E-4</c:v>
                </c:pt>
                <c:pt idx="289">
                  <c:v>2.2027999424496884E-4</c:v>
                </c:pt>
                <c:pt idx="290">
                  <c:v>2.1757960103773428E-4</c:v>
                </c:pt>
                <c:pt idx="291">
                  <c:v>2.1491513333783501E-4</c:v>
                </c:pt>
                <c:pt idx="292">
                  <c:v>2.1228607911906976E-4</c:v>
                </c:pt>
                <c:pt idx="293">
                  <c:v>2.0969193401674421E-4</c:v>
                </c:pt>
                <c:pt idx="294">
                  <c:v>2.0713220121217871E-4</c:v>
                </c:pt>
                <c:pt idx="295">
                  <c:v>2.0460639131877916E-4</c:v>
                </c:pt>
                <c:pt idx="296">
                  <c:v>2.0211402226966364E-4</c:v>
                </c:pt>
                <c:pt idx="297">
                  <c:v>1.9965461920683244E-4</c:v>
                </c:pt>
                <c:pt idx="298">
                  <c:v>1.9722771437187222E-4</c:v>
                </c:pt>
                <c:pt idx="299">
                  <c:v>1.9483284699818164E-4</c:v>
                </c:pt>
                <c:pt idx="300">
                  <c:v>1.9246956320470858E-4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C-4E58-B727-C6C94F3B4363}"/>
            </c:ext>
          </c:extLst>
        </c:ser>
        <c:ser>
          <c:idx val="3"/>
          <c:order val="3"/>
          <c:tx>
            <c:v>Splice point</c:v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'Smooth splice Gamma and Pareto'!$I$32:$I$35</c:f>
              <c:numCache>
                <c:formatCode>General</c:formatCode>
                <c:ptCount val="4"/>
              </c:numCache>
            </c:numRef>
          </c:xVal>
          <c:yVal>
            <c:numRef>
              <c:f>'Smooth splice Gamma and Pareto'!$J$32:$J$35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C-4E58-B727-C6C94F3B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05384"/>
        <c:axId val="1"/>
      </c:scatterChart>
      <c:valAx>
        <c:axId val="71760538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5000000000000001E-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605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178054569375302"/>
          <c:y val="0.18409448818897636"/>
          <c:w val="0.85642383492995366"/>
          <c:h val="0.353461435877216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127000</xdr:rowOff>
    </xdr:from>
    <xdr:to>
      <xdr:col>18</xdr:col>
      <xdr:colOff>552450</xdr:colOff>
      <xdr:row>31</xdr:row>
      <xdr:rowOff>38100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01A9AE02-3FBB-409A-AE76-A546490A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1644650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EE3C8-493F-4F4E-9206-2204B7B72E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18"/>
  <sheetViews>
    <sheetView showGridLines="0" tabSelected="1" workbookViewId="0"/>
  </sheetViews>
  <sheetFormatPr defaultRowHeight="12.5" x14ac:dyDescent="0.25"/>
  <cols>
    <col min="1" max="1" width="2.81640625" customWidth="1"/>
    <col min="2" max="2" width="14" bestFit="1" customWidth="1"/>
    <col min="3" max="3" width="25" customWidth="1"/>
    <col min="4" max="4" width="22.81640625" customWidth="1"/>
    <col min="5" max="5" width="10.7265625" customWidth="1"/>
  </cols>
  <sheetData>
    <row r="1" spans="2:10" s="17" customFormat="1" ht="94.5" customHeight="1" x14ac:dyDescent="0.25"/>
    <row r="2" spans="2:10" s="17" customFormat="1" ht="17.25" customHeight="1" x14ac:dyDescent="0.4">
      <c r="D2" s="18" t="s">
        <v>10</v>
      </c>
    </row>
    <row r="3" spans="2:10" s="17" customFormat="1" ht="17.25" customHeight="1" x14ac:dyDescent="0.35">
      <c r="E3" s="19"/>
    </row>
    <row r="4" spans="2:10" s="17" customFormat="1" ht="17.25" customHeight="1" thickBot="1" x14ac:dyDescent="0.4">
      <c r="E4" s="19"/>
    </row>
    <row r="5" spans="2:10" s="17" customFormat="1" ht="18.75" customHeight="1" thickBot="1" x14ac:dyDescent="0.3">
      <c r="B5" s="32" t="s">
        <v>14</v>
      </c>
      <c r="C5" s="33"/>
      <c r="D5" s="33"/>
      <c r="E5" s="33"/>
      <c r="F5" s="33"/>
      <c r="G5" s="33"/>
      <c r="H5" s="33"/>
      <c r="I5" s="33"/>
      <c r="J5" s="34"/>
    </row>
    <row r="6" spans="2:10" ht="13" thickBot="1" x14ac:dyDescent="0.3"/>
    <row r="7" spans="2:10" ht="13" x14ac:dyDescent="0.3">
      <c r="B7" s="30" t="s">
        <v>0</v>
      </c>
      <c r="C7" s="31"/>
      <c r="E7" s="30" t="s">
        <v>3</v>
      </c>
      <c r="F7" s="31"/>
    </row>
    <row r="8" spans="2:10" ht="13" x14ac:dyDescent="0.3">
      <c r="B8" s="23" t="s">
        <v>1</v>
      </c>
      <c r="C8" s="2">
        <v>3</v>
      </c>
      <c r="E8" s="23" t="s">
        <v>4</v>
      </c>
      <c r="F8" s="2">
        <v>10</v>
      </c>
    </row>
    <row r="9" spans="2:10" ht="13.5" thickBot="1" x14ac:dyDescent="0.35">
      <c r="B9" s="24" t="s">
        <v>2</v>
      </c>
      <c r="C9" s="3">
        <v>12</v>
      </c>
      <c r="E9" s="25" t="s">
        <v>9</v>
      </c>
      <c r="F9" s="2">
        <v>-600</v>
      </c>
    </row>
    <row r="10" spans="2:10" ht="13.5" thickBot="1" x14ac:dyDescent="0.35">
      <c r="B10" s="4"/>
      <c r="C10" s="4"/>
      <c r="E10" s="24" t="s">
        <v>5</v>
      </c>
      <c r="F10" s="3">
        <v>600</v>
      </c>
    </row>
    <row r="11" spans="2:10" ht="13.5" thickBot="1" x14ac:dyDescent="0.35">
      <c r="B11" s="4"/>
      <c r="C11" s="4"/>
      <c r="E11" s="4"/>
      <c r="F11" s="5"/>
    </row>
    <row r="12" spans="2:10" ht="13" x14ac:dyDescent="0.3">
      <c r="B12" s="1"/>
      <c r="C12" s="26" t="s">
        <v>12</v>
      </c>
      <c r="D12" s="15">
        <v>65</v>
      </c>
    </row>
    <row r="13" spans="2:10" ht="13.5" thickBot="1" x14ac:dyDescent="0.35">
      <c r="B13" s="1"/>
      <c r="C13" s="27" t="s">
        <v>13</v>
      </c>
      <c r="D13" s="16">
        <v>0.5</v>
      </c>
    </row>
    <row r="14" spans="2:10" ht="13.5" thickBot="1" x14ac:dyDescent="0.35">
      <c r="B14" s="1"/>
      <c r="C14" s="22"/>
      <c r="D14" s="5"/>
    </row>
    <row r="15" spans="2:10" ht="13.5" thickBot="1" x14ac:dyDescent="0.35">
      <c r="B15" s="1"/>
      <c r="C15" s="28" t="s">
        <v>8</v>
      </c>
      <c r="D15" s="29" t="e">
        <f ca="1">_xll.RiskGeneral(0,B318,B18:B318,F18:F318)</f>
        <v>#NAME?</v>
      </c>
    </row>
    <row r="17" spans="2:6" s="6" customFormat="1" ht="39" x14ac:dyDescent="0.25">
      <c r="B17" s="20" t="s">
        <v>6</v>
      </c>
      <c r="C17" s="21" t="str">
        <f>CONCATENATE("Gamma (",alpha,",",beta,") density")</f>
        <v>Gamma (3,12) density</v>
      </c>
      <c r="D17" s="21" t="str">
        <f>CONCATENATE("Pareto(",Theta,",",a,"Shift(",shift,")) density")</f>
        <v>Pareto(10,600Shift(-600)) density</v>
      </c>
      <c r="E17" s="21" t="s">
        <v>11</v>
      </c>
      <c r="F17" s="21" t="s">
        <v>7</v>
      </c>
    </row>
    <row r="18" spans="2:6" x14ac:dyDescent="0.25">
      <c r="B18" s="7">
        <v>0</v>
      </c>
      <c r="C18" s="10">
        <f t="shared" ref="C18:C81" si="0">GAMMADIST(B18,alpha,beta,0)</f>
        <v>0</v>
      </c>
      <c r="D18" s="10">
        <f t="shared" ref="D18:D81" si="1">(Theta*a^Theta)/(B18-shift)^(Theta+1)</f>
        <v>1.6666666666666666E-2</v>
      </c>
      <c r="E18" s="10">
        <f t="shared" ref="E18:E81" si="2">IF(B18=0,0,LOGNORMDIST($B18,LN(splice),sigma))</f>
        <v>0</v>
      </c>
      <c r="F18" s="13">
        <f>D18*E18+C18*(1-E18)</f>
        <v>0</v>
      </c>
    </row>
    <row r="19" spans="2:6" x14ac:dyDescent="0.25">
      <c r="B19" s="7">
        <v>1</v>
      </c>
      <c r="C19" s="10">
        <f t="shared" si="0"/>
        <v>2.6621655515894757E-4</v>
      </c>
      <c r="D19" s="10">
        <f t="shared" si="1"/>
        <v>1.636414472685406E-2</v>
      </c>
      <c r="E19" s="10">
        <f t="shared" si="2"/>
        <v>3.4487429609477941E-17</v>
      </c>
      <c r="F19" s="13">
        <f t="shared" ref="F19:F82" si="3">D19*E19+C19*(1-E19)</f>
        <v>2.6621655515894811E-4</v>
      </c>
    </row>
    <row r="20" spans="2:6" x14ac:dyDescent="0.25">
      <c r="B20" s="7">
        <v>2</v>
      </c>
      <c r="C20" s="10">
        <f t="shared" si="0"/>
        <v>9.7972421862339561E-4</v>
      </c>
      <c r="D20" s="10">
        <f t="shared" si="1"/>
        <v>1.6067603273823589E-2</v>
      </c>
      <c r="E20" s="10">
        <f t="shared" si="2"/>
        <v>1.6716682504226357E-12</v>
      </c>
      <c r="F20" s="13">
        <f t="shared" si="3"/>
        <v>9.7972421864861762E-4</v>
      </c>
    </row>
    <row r="21" spans="2:6" x14ac:dyDescent="0.25">
      <c r="B21" s="7">
        <v>3</v>
      </c>
      <c r="C21" s="10">
        <f t="shared" si="0"/>
        <v>2.0281270392484511E-3</v>
      </c>
      <c r="D21" s="10">
        <f t="shared" si="1"/>
        <v>1.5776914439404124E-2</v>
      </c>
      <c r="E21" s="10">
        <f t="shared" si="2"/>
        <v>3.836467312494978E-10</v>
      </c>
      <c r="F21" s="13">
        <f t="shared" si="3"/>
        <v>2.0281270445231285E-3</v>
      </c>
    </row>
    <row r="22" spans="2:6" x14ac:dyDescent="0.25">
      <c r="B22" s="7">
        <v>4</v>
      </c>
      <c r="C22" s="10">
        <f t="shared" si="0"/>
        <v>3.3172745859897657E-3</v>
      </c>
      <c r="D22" s="10">
        <f t="shared" si="1"/>
        <v>1.5491953294822518E-2</v>
      </c>
      <c r="E22" s="10">
        <f t="shared" si="2"/>
        <v>1.229246585188024E-8</v>
      </c>
      <c r="F22" s="13">
        <f t="shared" si="3"/>
        <v>3.3172747356465877E-3</v>
      </c>
    </row>
    <row r="23" spans="2:6" x14ac:dyDescent="0.25">
      <c r="B23" s="7">
        <v>5</v>
      </c>
      <c r="C23" s="10">
        <f t="shared" si="0"/>
        <v>4.7688124291120071E-3</v>
      </c>
      <c r="D23" s="10">
        <f t="shared" si="1"/>
        <v>1.5212597778425914E-2</v>
      </c>
      <c r="E23" s="10">
        <f t="shared" si="2"/>
        <v>1.4494905905128762E-7</v>
      </c>
      <c r="F23" s="13">
        <f t="shared" si="3"/>
        <v>4.7688139429288663E-3</v>
      </c>
    </row>
    <row r="24" spans="2:6" x14ac:dyDescent="0.25">
      <c r="B24" s="7">
        <v>6</v>
      </c>
      <c r="C24" s="10">
        <f t="shared" si="0"/>
        <v>6.3180277053399327E-3</v>
      </c>
      <c r="D24" s="10">
        <f t="shared" si="1"/>
        <v>1.4938728625296752E-2</v>
      </c>
      <c r="E24" s="10">
        <f t="shared" si="2"/>
        <v>9.4307197067052726E-7</v>
      </c>
      <c r="F24" s="13">
        <f t="shared" si="3"/>
        <v>6.3180358352813385E-3</v>
      </c>
    </row>
    <row r="25" spans="2:6" x14ac:dyDescent="0.25">
      <c r="B25" s="7">
        <v>7</v>
      </c>
      <c r="C25" s="10">
        <f t="shared" si="0"/>
        <v>7.9119566385220802E-3</v>
      </c>
      <c r="D25" s="10">
        <f t="shared" si="1"/>
        <v>1.46702292987078E-2</v>
      </c>
      <c r="E25" s="10">
        <f t="shared" si="2"/>
        <v>4.1566169619521973E-6</v>
      </c>
      <c r="F25" s="13">
        <f t="shared" si="3"/>
        <v>7.9119847300728532E-3</v>
      </c>
    </row>
    <row r="26" spans="2:6" x14ac:dyDescent="0.25">
      <c r="B26" s="7">
        <v>8</v>
      </c>
      <c r="C26" s="10">
        <f t="shared" si="0"/>
        <v>9.5077244265294805E-3</v>
      </c>
      <c r="D26" s="10">
        <f t="shared" si="1"/>
        <v>1.4406985923366207E-2</v>
      </c>
      <c r="E26" s="10">
        <f t="shared" si="2"/>
        <v>1.3954396235795103E-5</v>
      </c>
      <c r="F26" s="13">
        <f t="shared" si="3"/>
        <v>9.5077927927656718E-3</v>
      </c>
    </row>
    <row r="27" spans="2:6" x14ac:dyDescent="0.25">
      <c r="B27" s="7">
        <v>9</v>
      </c>
      <c r="C27" s="10">
        <f t="shared" si="0"/>
        <v>1.1071091079867531E-2</v>
      </c>
      <c r="D27" s="10">
        <f t="shared" si="1"/>
        <v>1.41488872203971E-2</v>
      </c>
      <c r="E27" s="10">
        <f t="shared" si="2"/>
        <v>3.8375450077187268E-5</v>
      </c>
      <c r="F27" s="13">
        <f t="shared" si="3"/>
        <v>1.1071209191679669E-2</v>
      </c>
    </row>
    <row r="28" spans="2:6" x14ac:dyDescent="0.25">
      <c r="B28" s="7">
        <v>10</v>
      </c>
      <c r="C28" s="10">
        <f t="shared" si="0"/>
        <v>1.2575179644302031E-2</v>
      </c>
      <c r="D28" s="10">
        <f t="shared" si="1"/>
        <v>1.3895824444018564E-2</v>
      </c>
      <c r="E28" s="10">
        <f t="shared" si="2"/>
        <v>9.0699606796168983E-5</v>
      </c>
      <c r="F28" s="13">
        <f t="shared" si="3"/>
        <v>1.2575299426266083E-2</v>
      </c>
    </row>
    <row r="29" spans="2:6" x14ac:dyDescent="0.25">
      <c r="B29" s="7">
        <v>11</v>
      </c>
      <c r="C29" s="10">
        <f t="shared" si="0"/>
        <v>1.3999365791587537E-2</v>
      </c>
      <c r="D29" s="10">
        <f t="shared" si="1"/>
        <v>1.3647691319861373E-2</v>
      </c>
      <c r="E29" s="10">
        <f t="shared" si="2"/>
        <v>1.904438195671818E-4</v>
      </c>
      <c r="F29" s="13">
        <f t="shared" si="3"/>
        <v>1.3999298817357895E-2</v>
      </c>
    </row>
    <row r="30" spans="2:6" x14ac:dyDescent="0.25">
      <c r="B30" s="7">
        <v>12</v>
      </c>
      <c r="C30" s="10">
        <f t="shared" si="0"/>
        <v>1.5328310048810098E-2</v>
      </c>
      <c r="D30" s="10">
        <f t="shared" si="1"/>
        <v>1.3404383984888158E-2</v>
      </c>
      <c r="E30" s="10">
        <f t="shared" si="2"/>
        <v>3.6380132814699126E-4</v>
      </c>
      <c r="F30" s="13">
        <f t="shared" si="3"/>
        <v>1.5327610121952787E-2</v>
      </c>
    </row>
    <row r="31" spans="2:6" x14ac:dyDescent="0.25">
      <c r="B31" s="7">
        <v>13</v>
      </c>
      <c r="C31" s="10">
        <f t="shared" si="0"/>
        <v>1.6551115984675759E-2</v>
      </c>
      <c r="D31" s="10">
        <f t="shared" si="1"/>
        <v>1.3165800928868016E-2</v>
      </c>
      <c r="E31" s="10">
        <f t="shared" si="2"/>
        <v>6.4347101291387608E-4</v>
      </c>
      <c r="F31" s="13">
        <f t="shared" si="3"/>
        <v>1.6548937632567765E-2</v>
      </c>
    </row>
    <row r="32" spans="2:6" x14ac:dyDescent="0.25">
      <c r="B32" s="7">
        <v>14</v>
      </c>
      <c r="C32" s="10">
        <f t="shared" si="0"/>
        <v>1.7660599504415841E-2</v>
      </c>
      <c r="D32" s="10">
        <f t="shared" si="1"/>
        <v>1.2931842937363797E-2</v>
      </c>
      <c r="E32" s="10">
        <f t="shared" si="2"/>
        <v>1.0679315032322558E-3</v>
      </c>
      <c r="F32" s="13">
        <f t="shared" si="3"/>
        <v>1.7655549516306771E-2</v>
      </c>
    </row>
    <row r="33" spans="2:6" x14ac:dyDescent="0.25">
      <c r="B33" s="7">
        <v>15</v>
      </c>
      <c r="C33" s="10">
        <f t="shared" si="0"/>
        <v>1.86526560455853E-2</v>
      </c>
      <c r="D33" s="10">
        <f t="shared" si="1"/>
        <v>1.2702413036190676E-2</v>
      </c>
      <c r="E33" s="10">
        <f t="shared" si="2"/>
        <v>1.6802820249180871E-3</v>
      </c>
      <c r="F33" s="13">
        <f t="shared" si="3"/>
        <v>1.864265795921272E-2</v>
      </c>
    </row>
    <row r="34" spans="2:6" x14ac:dyDescent="0.25">
      <c r="B34" s="7">
        <v>16</v>
      </c>
      <c r="C34" s="10">
        <f t="shared" si="0"/>
        <v>1.9525713934498284E-2</v>
      </c>
      <c r="D34" s="10">
        <f t="shared" si="1"/>
        <v>1.2477416437305671E-2</v>
      </c>
      <c r="E34" s="10">
        <f t="shared" si="2"/>
        <v>2.5268006636972756E-3</v>
      </c>
      <c r="F34" s="13">
        <f t="shared" si="3"/>
        <v>1.9507904291704441E-2</v>
      </c>
    </row>
    <row r="35" spans="2:6" x14ac:dyDescent="0.25">
      <c r="B35" s="7">
        <v>17</v>
      </c>
      <c r="C35" s="10">
        <f t="shared" si="0"/>
        <v>2.0280263475029647E-2</v>
      </c>
      <c r="D35" s="10">
        <f t="shared" si="1"/>
        <v>1.2256760486089003E-2</v>
      </c>
      <c r="E35" s="10">
        <f t="shared" si="2"/>
        <v>3.6553699168096455E-3</v>
      </c>
      <c r="F35" s="13">
        <f t="shared" si="3"/>
        <v>2.0250934603576444E-2</v>
      </c>
    </row>
    <row r="36" spans="2:6" x14ac:dyDescent="0.25">
      <c r="B36" s="7">
        <v>18</v>
      </c>
      <c r="C36" s="10">
        <f t="shared" si="0"/>
        <v>2.0918452513915303E-2</v>
      </c>
      <c r="D36" s="10">
        <f t="shared" si="1"/>
        <v>1.204035460997937E-2</v>
      </c>
      <c r="E36" s="10">
        <f t="shared" si="2"/>
        <v>5.1139000976945688E-3</v>
      </c>
      <c r="F36" s="13">
        <f t="shared" si="3"/>
        <v>2.0873050808177022E-2</v>
      </c>
    </row>
    <row r="37" spans="2:6" x14ac:dyDescent="0.25">
      <c r="B37" s="7">
        <v>19</v>
      </c>
      <c r="C37" s="10">
        <f t="shared" si="0"/>
        <v>2.1443740273827328E-2</v>
      </c>
      <c r="D37" s="10">
        <f t="shared" si="1"/>
        <v>1.1828110268426199E-2</v>
      </c>
      <c r="E37" s="10">
        <f t="shared" si="2"/>
        <v>6.9488528411911906E-3</v>
      </c>
      <c r="F37" s="13">
        <f t="shared" si="3"/>
        <v>2.1376922675944453E-2</v>
      </c>
    </row>
    <row r="38" spans="2:6" x14ac:dyDescent="0.25">
      <c r="B38" s="7">
        <v>20</v>
      </c>
      <c r="C38" s="10">
        <f t="shared" si="0"/>
        <v>2.1860602180273369E-2</v>
      </c>
      <c r="D38" s="10">
        <f t="shared" si="1"/>
        <v>1.1619940904123051E-2</v>
      </c>
      <c r="E38" s="10">
        <f t="shared" si="2"/>
        <v>9.2039365083558516E-3</v>
      </c>
      <c r="F38" s="13">
        <f t="shared" si="3"/>
        <v>2.1766347784084105E-2</v>
      </c>
    </row>
    <row r="39" spans="2:6" x14ac:dyDescent="0.25">
      <c r="B39" s="7">
        <v>21</v>
      </c>
      <c r="C39" s="10">
        <f t="shared" si="0"/>
        <v>2.2174279242374518E-2</v>
      </c>
      <c r="D39" s="10">
        <f t="shared" si="1"/>
        <v>1.1415761895487467E-2</v>
      </c>
      <c r="E39" s="10">
        <f t="shared" si="2"/>
        <v>1.1919017019383134E-2</v>
      </c>
      <c r="F39" s="13">
        <f t="shared" si="3"/>
        <v>2.2046048291013642E-2</v>
      </c>
    </row>
    <row r="40" spans="2:6" x14ac:dyDescent="0.25">
      <c r="B40" s="7">
        <v>22</v>
      </c>
      <c r="C40" s="10">
        <f t="shared" si="0"/>
        <v>2.2390566291253425E-2</v>
      </c>
      <c r="D40" s="10">
        <f t="shared" si="1"/>
        <v>1.1215490510353341E-2</v>
      </c>
      <c r="E40" s="10">
        <f t="shared" si="2"/>
        <v>1.5129263803319587E-2</v>
      </c>
      <c r="F40" s="13">
        <f t="shared" si="3"/>
        <v>2.22214956217421E-2</v>
      </c>
    </row>
    <row r="41" spans="2:6" x14ac:dyDescent="0.25">
      <c r="B41" s="7">
        <v>23</v>
      </c>
      <c r="C41" s="10">
        <f t="shared" si="0"/>
        <v>2.2515634042501377E-2</v>
      </c>
      <c r="D41" s="10">
        <f t="shared" si="1"/>
        <v>1.1019045860843107E-2</v>
      </c>
      <c r="E41" s="10">
        <f t="shared" si="2"/>
        <v>1.886453195480799E-2</v>
      </c>
      <c r="F41" s="13">
        <f t="shared" si="3"/>
        <v>2.2298756287377219E-2</v>
      </c>
    </row>
    <row r="42" spans="2:6" x14ac:dyDescent="0.25">
      <c r="B42" s="7">
        <v>24</v>
      </c>
      <c r="C42" s="10">
        <f t="shared" si="0"/>
        <v>2.2555880539435455E-2</v>
      </c>
      <c r="D42" s="10">
        <f t="shared" si="1"/>
        <v>1.0826348859387802E-2</v>
      </c>
      <c r="E42" s="10">
        <f t="shared" si="2"/>
        <v>2.3148968237619968E-2</v>
      </c>
      <c r="F42" s="13">
        <f t="shared" si="3"/>
        <v>2.2284353983131874E-2</v>
      </c>
    </row>
    <row r="43" spans="2:6" x14ac:dyDescent="0.25">
      <c r="B43" s="7">
        <v>25</v>
      </c>
      <c r="C43" s="10">
        <f t="shared" si="0"/>
        <v>2.2517808059194701E-2</v>
      </c>
      <c r="D43" s="10">
        <f t="shared" si="1"/>
        <v>1.0637322175864015E-2</v>
      </c>
      <c r="E43" s="10">
        <f t="shared" si="2"/>
        <v>2.8000819684242183E-2</v>
      </c>
      <c r="F43" s="13">
        <f t="shared" si="3"/>
        <v>2.2185144716214373E-2</v>
      </c>
    </row>
    <row r="44" spans="2:6" x14ac:dyDescent="0.25">
      <c r="B44" s="7">
        <v>26</v>
      </c>
      <c r="C44" s="10">
        <f t="shared" si="0"/>
        <v>2.2407922030977113E-2</v>
      </c>
      <c r="D44" s="10">
        <f t="shared" si="1"/>
        <v>1.0451890195817694E-2</v>
      </c>
      <c r="E44" s="10">
        <f t="shared" si="2"/>
        <v>3.343241840891694E-2</v>
      </c>
      <c r="F44" s="13">
        <f t="shared" si="3"/>
        <v>2.2008202972153734E-2</v>
      </c>
    </row>
    <row r="45" spans="2:6" x14ac:dyDescent="0.25">
      <c r="B45" s="7">
        <v>27</v>
      </c>
      <c r="C45" s="10">
        <f t="shared" si="0"/>
        <v>2.223264893101826E-2</v>
      </c>
      <c r="D45" s="10">
        <f t="shared" si="1"/>
        <v>1.0269978979745496E-2</v>
      </c>
      <c r="E45" s="10">
        <f t="shared" si="2"/>
        <v>3.9450314040096954E-2</v>
      </c>
      <c r="F45" s="13">
        <f t="shared" si="3"/>
        <v>2.1760717844682517E-2</v>
      </c>
    </row>
    <row r="46" spans="2:6" x14ac:dyDescent="0.25">
      <c r="B46" s="7">
        <v>28</v>
      </c>
      <c r="C46" s="10">
        <f t="shared" si="0"/>
        <v>2.199827048775856E-2</v>
      </c>
      <c r="D46" s="10">
        <f t="shared" si="1"/>
        <v>1.0091516223405374E-2</v>
      </c>
      <c r="E46" s="10">
        <f t="shared" si="2"/>
        <v>4.6055525111973403E-2</v>
      </c>
      <c r="F46" s="13">
        <f t="shared" si="3"/>
        <v>2.1449898667734547E-2</v>
      </c>
    </row>
    <row r="47" spans="2:6" x14ac:dyDescent="0.25">
      <c r="B47" s="7">
        <v>29</v>
      </c>
      <c r="C47" s="10">
        <f t="shared" si="0"/>
        <v>2.1710871857982563E-2</v>
      </c>
      <c r="D47" s="10">
        <f t="shared" si="1"/>
        <v>9.9164312191287237E-3</v>
      </c>
      <c r="E47" s="10">
        <f t="shared" si="2"/>
        <v>5.3243882168880582E-2</v>
      </c>
      <c r="F47" s="13">
        <f t="shared" si="3"/>
        <v>2.1082890050359574E-2</v>
      </c>
    </row>
    <row r="48" spans="2:6" x14ac:dyDescent="0.25">
      <c r="B48" s="7">
        <v>30</v>
      </c>
      <c r="C48" s="10">
        <f t="shared" si="0"/>
        <v>2.1376301724973651E-2</v>
      </c>
      <c r="D48" s="10">
        <f t="shared" si="1"/>
        <v>9.7446548181072921E-3</v>
      </c>
      <c r="E48" s="10">
        <f t="shared" si="2"/>
        <v>6.1006437691875241E-2</v>
      </c>
      <c r="F48" s="13">
        <f t="shared" si="3"/>
        <v>2.0666696382696016E-2</v>
      </c>
    </row>
    <row r="49" spans="2:6" x14ac:dyDescent="0.25">
      <c r="B49" s="7">
        <v>31</v>
      </c>
      <c r="C49" s="10">
        <f t="shared" si="0"/>
        <v>2.100014252688993E-2</v>
      </c>
      <c r="D49" s="10">
        <f t="shared" si="1"/>
        <v>9.576119393628851E-3</v>
      </c>
      <c r="E49" s="10">
        <f t="shared" si="2"/>
        <v>6.9329920836099429E-2</v>
      </c>
      <c r="F49" s="13">
        <f t="shared" si="3"/>
        <v>2.0208115907431171E-2</v>
      </c>
    </row>
    <row r="50" spans="2:6" x14ac:dyDescent="0.25">
      <c r="B50" s="7">
        <v>32</v>
      </c>
      <c r="C50" s="10">
        <f t="shared" si="0"/>
        <v>2.0587689251200456E-2</v>
      </c>
      <c r="D50" s="10">
        <f t="shared" si="1"/>
        <v>9.4107588052362492E-3</v>
      </c>
      <c r="E50" s="10">
        <f t="shared" si="2"/>
        <v>7.8197218061046084E-2</v>
      </c>
      <c r="F50" s="13">
        <f t="shared" si="3"/>
        <v>1.9713684383864245E-2</v>
      </c>
    </row>
    <row r="51" spans="2:6" x14ac:dyDescent="0.25">
      <c r="B51" s="7">
        <v>33</v>
      </c>
      <c r="C51" s="10">
        <f t="shared" si="0"/>
        <v>2.0143935432321923E-2</v>
      </c>
      <c r="D51" s="10">
        <f t="shared" si="1"/>
        <v>9.2485083637852579E-3</v>
      </c>
      <c r="E51" s="10">
        <f t="shared" si="2"/>
        <v>8.7587863824322765E-2</v>
      </c>
      <c r="F51" s="13">
        <f t="shared" si="3"/>
        <v>1.9189628249935094E-2</v>
      </c>
    </row>
    <row r="52" spans="2:6" x14ac:dyDescent="0.25">
      <c r="B52" s="7">
        <v>34</v>
      </c>
      <c r="C52" s="10">
        <f t="shared" si="0"/>
        <v>1.9673565167433151E-2</v>
      </c>
      <c r="D52" s="10">
        <f t="shared" si="1"/>
        <v>9.0893047973773355E-3</v>
      </c>
      <c r="E52" s="10">
        <f t="shared" si="2"/>
        <v>9.7478528446157953E-2</v>
      </c>
      <c r="F52" s="13">
        <f t="shared" si="3"/>
        <v>1.8641827041869122E-2</v>
      </c>
    </row>
    <row r="53" spans="2:6" x14ac:dyDescent="0.25">
      <c r="B53" s="7">
        <v>35</v>
      </c>
      <c r="C53" s="10">
        <f t="shared" si="0"/>
        <v>1.9180950122383238E-2</v>
      </c>
      <c r="D53" s="10">
        <f t="shared" si="1"/>
        <v>8.9330862181440096E-3</v>
      </c>
      <c r="E53" s="10">
        <f t="shared" si="2"/>
        <v>0.10784349294591496</v>
      </c>
      <c r="F53" s="13">
        <f t="shared" si="3"/>
        <v>1.8075784683715717E-2</v>
      </c>
    </row>
    <row r="54" spans="2:6" x14ac:dyDescent="0.25">
      <c r="B54" s="7">
        <v>36</v>
      </c>
      <c r="C54" s="10">
        <f t="shared" si="0"/>
        <v>1.8670150637948982E-2</v>
      </c>
      <c r="D54" s="10">
        <f t="shared" si="1"/>
        <v>8.7797920898603481E-3</v>
      </c>
      <c r="E54" s="10">
        <f t="shared" si="2"/>
        <v>0.11865510305423375</v>
      </c>
      <c r="F54" s="13">
        <f t="shared" si="3"/>
        <v>1.7496609125182201E-2</v>
      </c>
    </row>
    <row r="55" spans="2:6" x14ac:dyDescent="0.25">
      <c r="B55" s="7">
        <v>37</v>
      </c>
      <c r="C55" s="10">
        <f t="shared" si="0"/>
        <v>1.8144920168495029E-2</v>
      </c>
      <c r="D55" s="10">
        <f t="shared" si="1"/>
        <v>8.6293631963655429E-3</v>
      </c>
      <c r="E55" s="10">
        <f t="shared" si="2"/>
        <v>0.12988419669615212</v>
      </c>
      <c r="F55" s="13">
        <f t="shared" si="3"/>
        <v>1.6908999695053519E-2</v>
      </c>
    </row>
    <row r="56" spans="2:6" x14ac:dyDescent="0.25">
      <c r="B56" s="7">
        <v>38</v>
      </c>
      <c r="C56" s="10">
        <f t="shared" si="0"/>
        <v>1.7608712392186088E-2</v>
      </c>
      <c r="D56" s="10">
        <f t="shared" si="1"/>
        <v>8.4817416107692504E-3</v>
      </c>
      <c r="E56" s="10">
        <f t="shared" si="2"/>
        <v>0.14150050102352821</v>
      </c>
      <c r="F56" s="13">
        <f t="shared" si="3"/>
        <v>1.6317241453788503E-2</v>
      </c>
    </row>
    <row r="57" spans="2:6" x14ac:dyDescent="0.25">
      <c r="B57" s="7">
        <v>39</v>
      </c>
      <c r="C57" s="10">
        <f t="shared" si="0"/>
        <v>1.7064690425940159E-2</v>
      </c>
      <c r="D57" s="10">
        <f t="shared" si="1"/>
        <v>8.336870665422982E-3</v>
      </c>
      <c r="E57" s="10">
        <f t="shared" si="2"/>
        <v>0.15347299656473012</v>
      </c>
      <c r="F57" s="13">
        <f t="shared" si="3"/>
        <v>1.5725205773816722E-2</v>
      </c>
    </row>
    <row r="58" spans="2:6" x14ac:dyDescent="0.25">
      <c r="B58" s="7">
        <v>40</v>
      </c>
      <c r="C58" s="10">
        <f t="shared" si="0"/>
        <v>1.6515737660765001E-2</v>
      </c>
      <c r="D58" s="10">
        <f t="shared" si="1"/>
        <v>8.1946949226363586E-3</v>
      </c>
      <c r="E58" s="10">
        <f t="shared" si="2"/>
        <v>0.16577024727963535</v>
      </c>
      <c r="F58" s="13">
        <f t="shared" si="3"/>
        <v>1.5136356348441E-2</v>
      </c>
    </row>
    <row r="59" spans="2:6" x14ac:dyDescent="0.25">
      <c r="B59" s="7">
        <v>41</v>
      </c>
      <c r="C59" s="10">
        <f t="shared" si="0"/>
        <v>1.5964469805301171E-2</v>
      </c>
      <c r="D59" s="10">
        <f t="shared" si="1"/>
        <v>8.0551601461186367E-3</v>
      </c>
      <c r="E59" s="10">
        <f t="shared" si="2"/>
        <v>0.1783606962865254</v>
      </c>
      <c r="F59" s="13">
        <f t="shared" si="3"/>
        <v>1.4553759827343634E-2</v>
      </c>
    </row>
    <row r="60" spans="2:6" x14ac:dyDescent="0.25">
      <c r="B60" s="7">
        <v>42</v>
      </c>
      <c r="C60" s="10">
        <f t="shared" si="0"/>
        <v>1.541324778847507E-2</v>
      </c>
      <c r="D60" s="10">
        <f t="shared" si="1"/>
        <v>7.9182132731264471E-3</v>
      </c>
      <c r="E60" s="10">
        <f t="shared" si="2"/>
        <v>0.19121292779413251</v>
      </c>
      <c r="F60" s="13">
        <f t="shared" si="3"/>
        <v>1.398010029487718E-2</v>
      </c>
    </row>
    <row r="61" spans="2:6" x14ac:dyDescent="0.25">
      <c r="B61" s="7">
        <v>43</v>
      </c>
      <c r="C61" s="10">
        <f t="shared" si="0"/>
        <v>1.4864191227192057E-2</v>
      </c>
      <c r="D61" s="10">
        <f t="shared" si="1"/>
        <v>7.7838023872992095E-3</v>
      </c>
      <c r="E61" s="10">
        <f t="shared" si="2"/>
        <v>0.20429589635622725</v>
      </c>
      <c r="F61" s="13">
        <f t="shared" si="3"/>
        <v>1.3417696842595521E-2</v>
      </c>
    </row>
    <row r="62" spans="2:6" x14ac:dyDescent="0.25">
      <c r="B62" s="7">
        <v>44</v>
      </c>
      <c r="C62" s="10">
        <f t="shared" si="0"/>
        <v>1.4319192212904609E-2</v>
      </c>
      <c r="D62" s="10">
        <f t="shared" si="1"/>
        <v>7.6518766921642428E-3</v>
      </c>
      <c r="E62" s="10">
        <f t="shared" si="2"/>
        <v>0.21757912499555673</v>
      </c>
      <c r="F62" s="13">
        <f t="shared" si="3"/>
        <v>1.2868523535832625E-2</v>
      </c>
    </row>
    <row r="63" spans="2:6" x14ac:dyDescent="0.25">
      <c r="B63" s="7">
        <v>45</v>
      </c>
      <c r="C63" s="10">
        <f t="shared" si="0"/>
        <v>1.377992921250534E-2</v>
      </c>
      <c r="D63" s="10">
        <f t="shared" si="1"/>
        <v>7.5223864852940192E-3</v>
      </c>
      <c r="E63" s="10">
        <f t="shared" si="2"/>
        <v>0.23103287404426204</v>
      </c>
      <c r="F63" s="13">
        <f t="shared" si="3"/>
        <v>1.233423113178294E-2</v>
      </c>
    </row>
    <row r="64" spans="2:6" x14ac:dyDescent="0.25">
      <c r="B64" s="7">
        <v>46</v>
      </c>
      <c r="C64" s="10">
        <f t="shared" si="0"/>
        <v>1.3247880915060007E-2</v>
      </c>
      <c r="D64" s="10">
        <f t="shared" si="1"/>
        <v>7.3952831330985494E-3</v>
      </c>
      <c r="E64" s="10">
        <f t="shared" si="2"/>
        <v>0.24462828274210524</v>
      </c>
      <c r="F64" s="13">
        <f t="shared" si="3"/>
        <v>1.1816169970078522E-2</v>
      </c>
    </row>
    <row r="65" spans="2:6" x14ac:dyDescent="0.25">
      <c r="B65" s="7">
        <v>47</v>
      </c>
      <c r="C65" s="10">
        <f t="shared" si="0"/>
        <v>1.272433988706994E-2</v>
      </c>
      <c r="D65" s="10">
        <f t="shared" si="1"/>
        <v>7.2705190462363451E-3</v>
      </c>
      <c r="E65" s="10">
        <f t="shared" si="2"/>
        <v>0.25833748574219484</v>
      </c>
      <c r="F65" s="13">
        <f t="shared" si="3"/>
        <v>1.1315413523360606E-2</v>
      </c>
    </row>
    <row r="66" spans="2:6" x14ac:dyDescent="0.25">
      <c r="B66" s="7">
        <v>48</v>
      </c>
      <c r="C66" s="10">
        <f t="shared" si="0"/>
        <v>1.2210425925822789E-2</v>
      </c>
      <c r="D66" s="10">
        <f t="shared" si="1"/>
        <v>7.1480476556278474E-3</v>
      </c>
      <c r="E66" s="10">
        <f t="shared" si="2"/>
        <v>0.27213370671399661</v>
      </c>
      <c r="F66" s="13">
        <f t="shared" si="3"/>
        <v>1.0832782162366248E-2</v>
      </c>
    </row>
    <row r="67" spans="2:6" x14ac:dyDescent="0.25">
      <c r="B67" s="7">
        <v>49</v>
      </c>
      <c r="C67" s="10">
        <f t="shared" si="0"/>
        <v>1.1707099023476265E-2</v>
      </c>
      <c r="D67" s="10">
        <f t="shared" si="1"/>
        <v>7.0278233890556582E-3</v>
      </c>
      <c r="E67" s="10">
        <f t="shared" si="2"/>
        <v>0.28599133122027115</v>
      </c>
      <c r="F67" s="13">
        <f t="shared" si="3"/>
        <v>1.0368866755641738E-2</v>
      </c>
    </row>
    <row r="68" spans="2:6" x14ac:dyDescent="0.25">
      <c r="B68" s="7">
        <v>50</v>
      </c>
      <c r="C68" s="10">
        <f t="shared" si="0"/>
        <v>1.1215171874283362E-2</v>
      </c>
      <c r="D68" s="10">
        <f t="shared" si="1"/>
        <v>6.9098016483363587E-3</v>
      </c>
      <c r="E68" s="10">
        <f t="shared" si="2"/>
        <v>0.29988596099091314</v>
      </c>
      <c r="F68" s="13">
        <f t="shared" si="3"/>
        <v>9.9240517866535805E-3</v>
      </c>
    </row>
    <row r="69" spans="2:6" x14ac:dyDescent="0.25">
      <c r="B69" s="7">
        <v>51</v>
      </c>
      <c r="C69" s="10">
        <f t="shared" si="0"/>
        <v>1.0735321874220796E-2</v>
      </c>
      <c r="D69" s="10">
        <f t="shared" si="1"/>
        <v>6.7939387870490815E-3</v>
      </c>
      <c r="E69" s="10">
        <f t="shared" si="2"/>
        <v>0.31379445163300601</v>
      </c>
      <c r="F69" s="13">
        <f t="shared" si="3"/>
        <v>9.4985377297061423E-3</v>
      </c>
    </row>
    <row r="70" spans="2:6" x14ac:dyDescent="0.25">
      <c r="B70" s="7">
        <v>52</v>
      </c>
      <c r="C70" s="10">
        <f t="shared" si="0"/>
        <v>1.026810257658807E-2</v>
      </c>
      <c r="D70" s="10">
        <f t="shared" si="1"/>
        <v>6.6801920888064576E-3</v>
      </c>
      <c r="E70" s="10">
        <f t="shared" si="2"/>
        <v>0.32769493571154279</v>
      </c>
      <c r="F70" s="13">
        <f t="shared" si="3"/>
        <v>9.0923624799557033E-3</v>
      </c>
    </row>
    <row r="71" spans="2:6" x14ac:dyDescent="0.25">
      <c r="B71" s="7">
        <v>53</v>
      </c>
      <c r="C71" s="10">
        <f t="shared" si="0"/>
        <v>9.8139545792256516E-3</v>
      </c>
      <c r="D71" s="10">
        <f t="shared" si="1"/>
        <v>6.5685197460539036E-3</v>
      </c>
      <c r="E71" s="10">
        <f t="shared" si="2"/>
        <v>0.34156683301621471</v>
      </c>
      <c r="F71" s="13">
        <f t="shared" si="3"/>
        <v>8.7054216814986714E-3</v>
      </c>
    </row>
    <row r="72" spans="2:6" x14ac:dyDescent="0.25">
      <c r="B72" s="7">
        <v>54</v>
      </c>
      <c r="C72" s="10">
        <f t="shared" si="0"/>
        <v>9.3732158291419451E-3</v>
      </c>
      <c r="D72" s="10">
        <f t="shared" si="1"/>
        <v>6.458880839383627E-3</v>
      </c>
      <c r="E72" s="10">
        <f t="shared" si="2"/>
        <v>0.35539084970219842</v>
      </c>
      <c r="F72" s="13">
        <f t="shared" si="3"/>
        <v>8.3374878408148875E-3</v>
      </c>
    </row>
    <row r="73" spans="2:6" x14ac:dyDescent="0.25">
      <c r="B73" s="7">
        <v>55</v>
      </c>
      <c r="C73" s="10">
        <f t="shared" si="0"/>
        <v>8.9461313387927191E-3</v>
      </c>
      <c r="D73" s="10">
        <f t="shared" si="1"/>
        <v>6.3512353173501004E-3</v>
      </c>
      <c r="E73" s="10">
        <f t="shared" si="2"/>
        <v>0.36914896786144202</v>
      </c>
      <c r="F73" s="13">
        <f t="shared" si="3"/>
        <v>7.9882281507694143E-3</v>
      </c>
    </row>
    <row r="74" spans="2:6" x14ac:dyDescent="0.25">
      <c r="B74" s="7">
        <v>56</v>
      </c>
      <c r="C74" s="10">
        <f t="shared" si="0"/>
        <v>8.5328623152456529E-3</v>
      </c>
      <c r="D74" s="10">
        <f t="shared" si="1"/>
        <v>6.2455439767740983E-3</v>
      </c>
      <c r="E74" s="10">
        <f t="shared" si="2"/>
        <v>0.3828244269491074</v>
      </c>
      <c r="F74" s="13">
        <f t="shared" si="3"/>
        <v>7.6572209830700951E-3</v>
      </c>
    </row>
    <row r="75" spans="2:6" x14ac:dyDescent="0.25">
      <c r="B75" s="7">
        <v>57</v>
      </c>
      <c r="C75" s="10">
        <f t="shared" si="0"/>
        <v>8.1334947091837237E-3</v>
      </c>
      <c r="D75" s="10">
        <f t="shared" si="1"/>
        <v>6.1417684435227469E-3</v>
      </c>
      <c r="E75" s="10">
        <f t="shared" si="2"/>
        <v>0.39640169836021683</v>
      </c>
      <c r="F75" s="13">
        <f t="shared" si="3"/>
        <v>7.3439710348070612E-3</v>
      </c>
    </row>
    <row r="76" spans="2:6" x14ac:dyDescent="0.25">
      <c r="B76" s="7">
        <v>58</v>
      </c>
      <c r="C76" s="10">
        <f t="shared" si="0"/>
        <v>7.7480471953265328E-3</v>
      </c>
      <c r="D76" s="10">
        <f t="shared" si="1"/>
        <v>6.0398711537534028E-3</v>
      </c>
      <c r="E76" s="10">
        <f t="shared" si="2"/>
        <v>0.40986645432619223</v>
      </c>
      <c r="F76" s="13">
        <f t="shared" si="3"/>
        <v>7.0479231378020035E-3</v>
      </c>
    </row>
    <row r="77" spans="2:6" x14ac:dyDescent="0.25">
      <c r="B77" s="7">
        <v>59</v>
      </c>
      <c r="C77" s="10">
        <f t="shared" si="0"/>
        <v>7.3764785995319403E-3</v>
      </c>
      <c r="D77" s="10">
        <f t="shared" si="1"/>
        <v>5.9398153356094588E-3</v>
      </c>
      <c r="E77" s="10">
        <f t="shared" si="2"/>
        <v>0.423205532181267</v>
      </c>
      <c r="F77" s="13">
        <f t="shared" si="3"/>
        <v>6.7684747583583501E-3</v>
      </c>
    </row>
    <row r="78" spans="2:6" x14ac:dyDescent="0.25">
      <c r="B78" s="7">
        <v>60</v>
      </c>
      <c r="C78" s="10">
        <f t="shared" si="0"/>
        <v>7.0186947907140296E-3</v>
      </c>
      <c r="D78" s="10">
        <f t="shared" si="1"/>
        <v>5.8415649913565407E-3</v>
      </c>
      <c r="E78" s="10">
        <f t="shared" si="2"/>
        <v>0.43640689493568885</v>
      </c>
      <c r="F78" s="13">
        <f t="shared" si="3"/>
        <v>6.5049872300401573E-3</v>
      </c>
    </row>
    <row r="79" spans="2:6" x14ac:dyDescent="0.25">
      <c r="B79" s="7">
        <v>61</v>
      </c>
      <c r="C79" s="10">
        <f t="shared" si="0"/>
        <v>6.6745550578961232E-3</v>
      </c>
      <c r="D79" s="10">
        <f t="shared" si="1"/>
        <v>5.7450848799478595E-3</v>
      </c>
      <c r="E79" s="10">
        <f t="shared" si="2"/>
        <v>0.44945958898682292</v>
      </c>
      <c r="F79" s="13">
        <f t="shared" si="3"/>
        <v>6.2567957737399878E-3</v>
      </c>
    </row>
    <row r="80" spans="2:6" x14ac:dyDescent="0.25">
      <c r="B80" s="7">
        <v>62</v>
      </c>
      <c r="C80" s="10">
        <f t="shared" si="0"/>
        <v>6.3438779943114747E-3</v>
      </c>
      <c r="D80" s="10">
        <f t="shared" si="1"/>
        <v>5.6503405000077542E-3</v>
      </c>
      <c r="E80" s="10">
        <f t="shared" si="2"/>
        <v>0.46235369970098278</v>
      </c>
      <c r="F80" s="13">
        <f t="shared" si="3"/>
        <v>6.0232183679388004E-3</v>
      </c>
    </row>
    <row r="81" spans="2:6" x14ac:dyDescent="0.25">
      <c r="B81" s="7">
        <v>63</v>
      </c>
      <c r="C81" s="10">
        <f t="shared" si="0"/>
        <v>6.026446911559874E-3</v>
      </c>
      <c r="D81" s="10">
        <f t="shared" si="1"/>
        <v>5.5572980732228206E-3</v>
      </c>
      <c r="E81" s="10">
        <f t="shared" si="2"/>
        <v>0.47508030550826752</v>
      </c>
      <c r="F81" s="13">
        <f t="shared" si="3"/>
        <v>5.8035635381138585E-3</v>
      </c>
    </row>
    <row r="82" spans="2:6" x14ac:dyDescent="0.25">
      <c r="B82" s="7">
        <v>64</v>
      </c>
      <c r="C82" s="10">
        <f t="shared" ref="C82:C145" si="4">GAMMADIST(B82,alpha,beta,0)</f>
        <v>5.7220148075039301E-3</v>
      </c>
      <c r="D82" s="10">
        <f t="shared" ref="D82:D145" si="5">(Theta*a^Theta)/(B82-shift)^(Theta+1)</f>
        <v>5.4659245281302379E-3</v>
      </c>
      <c r="E82" s="10">
        <f t="shared" ref="E82:E145" si="6">IF(B82=0,0,LOGNORMDIST($B82,LN(splice),sigma))</f>
        <v>0.48763143106965312</v>
      </c>
      <c r="F82" s="13">
        <f t="shared" si="3"/>
        <v>5.5971371380899096E-3</v>
      </c>
    </row>
    <row r="83" spans="2:6" x14ac:dyDescent="0.25">
      <c r="B83" s="7">
        <v>65</v>
      </c>
      <c r="C83" s="10">
        <f t="shared" si="4"/>
        <v>5.4303089119133053E-3</v>
      </c>
      <c r="D83" s="10">
        <f t="shared" si="5"/>
        <v>5.3761874842932324E-3</v>
      </c>
      <c r="E83" s="10">
        <f t="shared" si="6"/>
        <v>0.5</v>
      </c>
      <c r="F83" s="13">
        <f t="shared" ref="F83:F146" si="7">D83*E83+C83*(1-E83)</f>
        <v>5.4032481981032693E-3</v>
      </c>
    </row>
    <row r="84" spans="2:6" x14ac:dyDescent="0.25">
      <c r="B84" s="7">
        <v>66</v>
      </c>
      <c r="C84" s="10">
        <f t="shared" si="4"/>
        <v>5.1510348338974195E-3</v>
      </c>
      <c r="D84" s="10">
        <f t="shared" si="5"/>
        <v>5.2880552368538619E-3</v>
      </c>
      <c r="E84" s="10">
        <f t="shared" si="6"/>
        <v>0.51217978756212468</v>
      </c>
      <c r="F84" s="13">
        <f t="shared" si="7"/>
        <v>5.2212139147753273E-3</v>
      </c>
    </row>
    <row r="85" spans="2:6" x14ac:dyDescent="0.25">
      <c r="B85" s="7">
        <v>67</v>
      </c>
      <c r="C85" s="10">
        <f t="shared" si="4"/>
        <v>4.883880334959699E-3</v>
      </c>
      <c r="D85" s="10">
        <f t="shared" si="5"/>
        <v>5.2014967414535833E-3</v>
      </c>
      <c r="E85" s="10">
        <f t="shared" si="6"/>
        <v>0.5241653736853229</v>
      </c>
      <c r="F85" s="13">
        <f t="shared" si="7"/>
        <v>5.0503638573581554E-3</v>
      </c>
    </row>
    <row r="86" spans="2:6" x14ac:dyDescent="0.25">
      <c r="B86" s="7">
        <v>68</v>
      </c>
      <c r="C86" s="10">
        <f t="shared" si="4"/>
        <v>4.6285187511033122E-3</v>
      </c>
      <c r="D86" s="10">
        <f t="shared" si="5"/>
        <v>5.1164815995123087E-3</v>
      </c>
      <c r="E86" s="10">
        <f t="shared" si="6"/>
        <v>0.53595209660630094</v>
      </c>
      <c r="F86" s="13">
        <f t="shared" si="7"/>
        <v>4.890043462774097E-3</v>
      </c>
    </row>
    <row r="87" spans="2:6" x14ac:dyDescent="0.25">
      <c r="B87" s="7">
        <v>69</v>
      </c>
      <c r="C87" s="10">
        <f t="shared" si="4"/>
        <v>4.3846120868583707E-3</v>
      </c>
      <c r="D87" s="10">
        <f t="shared" si="5"/>
        <v>5.0329800438569028E-3</v>
      </c>
      <c r="E87" s="10">
        <f t="shared" si="6"/>
        <v>0.54753600738097319</v>
      </c>
      <c r="F87" s="13">
        <f t="shared" si="7"/>
        <v>4.739616889347105E-3</v>
      </c>
    </row>
    <row r="88" spans="2:6" x14ac:dyDescent="0.25">
      <c r="B88" s="7">
        <v>70</v>
      </c>
      <c r="C88" s="10">
        <f t="shared" si="4"/>
        <v>4.1518138034169916E-3</v>
      </c>
      <c r="D88" s="10">
        <f t="shared" si="5"/>
        <v>4.9509629246903379E-3</v>
      </c>
      <c r="E88" s="10">
        <f t="shared" si="6"/>
        <v>0.55891382547156998</v>
      </c>
      <c r="F88" s="13">
        <f t="shared" si="7"/>
        <v>4.5984692959101211E-3</v>
      </c>
    </row>
    <row r="89" spans="2:6" x14ac:dyDescent="0.25">
      <c r="B89" s="7">
        <v>71</v>
      </c>
      <c r="C89" s="10">
        <f t="shared" si="4"/>
        <v>3.929771322283805E-3</v>
      </c>
      <c r="D89" s="10">
        <f t="shared" si="5"/>
        <v>4.8704016958929196E-3</v>
      </c>
      <c r="E89" s="10">
        <f t="shared" si="6"/>
        <v>0.57008289557452629</v>
      </c>
      <c r="F89" s="13">
        <f t="shared" si="7"/>
        <v>4.4660086093362373E-3</v>
      </c>
    </row>
    <row r="90" spans="2:6" x14ac:dyDescent="0.25">
      <c r="B90" s="7">
        <v>72</v>
      </c>
      <c r="C90" s="10">
        <f t="shared" si="4"/>
        <v>3.7181282649995377E-3</v>
      </c>
      <c r="D90" s="10">
        <f t="shared" si="5"/>
        <v>4.7912684016472654E-3</v>
      </c>
      <c r="E90" s="10">
        <f t="shared" si="6"/>
        <v>0.58104114582030852</v>
      </c>
      <c r="F90" s="13">
        <f t="shared" si="7"/>
        <v>4.341666839623096E-3</v>
      </c>
    </row>
    <row r="91" spans="2:6" x14ac:dyDescent="0.25">
      <c r="B91" s="7">
        <v>73</v>
      </c>
      <c r="C91" s="10">
        <f t="shared" si="4"/>
        <v>3.5165264485951466E-3</v>
      </c>
      <c r="D91" s="10">
        <f t="shared" si="5"/>
        <v>4.7135356633788957E-3</v>
      </c>
      <c r="E91" s="10">
        <f t="shared" si="6"/>
        <v>0.59178704744621213</v>
      </c>
      <c r="F91" s="13">
        <f t="shared" si="7"/>
        <v>4.2249009975779302E-3</v>
      </c>
    </row>
    <row r="92" spans="2:6" x14ac:dyDescent="0.25">
      <c r="B92" s="7">
        <v>74</v>
      </c>
      <c r="C92" s="10">
        <f t="shared" si="4"/>
        <v>3.3246076555008756E-3</v>
      </c>
      <c r="D92" s="10">
        <f t="shared" si="5"/>
        <v>4.6371766670045564E-3</v>
      </c>
      <c r="E92" s="10">
        <f t="shared" si="6"/>
        <v>0.60231957601690889</v>
      </c>
      <c r="F92" s="13">
        <f t="shared" si="7"/>
        <v>4.1151936660027057E-3</v>
      </c>
    </row>
    <row r="93" spans="2:6" x14ac:dyDescent="0.25">
      <c r="B93" s="7">
        <v>75</v>
      </c>
      <c r="C93" s="10">
        <f t="shared" si="4"/>
        <v>3.1420151956831209E-3</v>
      </c>
      <c r="D93" s="10">
        <f t="shared" si="5"/>
        <v>4.5621651504805733E-3</v>
      </c>
      <c r="E93" s="10">
        <f t="shared" si="6"/>
        <v>0.61263817424468925</v>
      </c>
      <c r="F93" s="13">
        <f t="shared" si="7"/>
        <v>4.0120532711439101E-3</v>
      </c>
    </row>
    <row r="94" spans="2:6" x14ac:dyDescent="0.25">
      <c r="B94" s="7">
        <v>76</v>
      </c>
      <c r="C94" s="10">
        <f t="shared" si="4"/>
        <v>2.9683952778245867E-3</v>
      </c>
      <c r="D94" s="10">
        <f t="shared" si="5"/>
        <v>4.488475391643737E-3</v>
      </c>
      <c r="E94" s="10">
        <f t="shared" si="6"/>
        <v>0.62274271644168955</v>
      </c>
      <c r="F94" s="13">
        <f t="shared" si="7"/>
        <v>3.915014097113317E-3</v>
      </c>
    </row>
    <row r="95" spans="2:6" x14ac:dyDescent="0.25">
      <c r="B95" s="7">
        <v>77</v>
      </c>
      <c r="C95" s="10">
        <f t="shared" si="4"/>
        <v>2.8033982054098718E-3</v>
      </c>
      <c r="D95" s="10">
        <f t="shared" si="5"/>
        <v>4.4160821963374489E-3</v>
      </c>
      <c r="E95" s="10">
        <f t="shared" si="6"/>
        <v>0.63263347461945418</v>
      </c>
      <c r="F95" s="13">
        <f t="shared" si="7"/>
        <v>3.8236360820535532E-3</v>
      </c>
    </row>
    <row r="96" spans="2:6" x14ac:dyDescent="0.25">
      <c r="B96" s="7">
        <v>78</v>
      </c>
      <c r="C96" s="10">
        <f t="shared" si="4"/>
        <v>2.646679412637601E-3</v>
      </c>
      <c r="D96" s="10">
        <f t="shared" si="5"/>
        <v>4.3449608868160053E-3</v>
      </c>
      <c r="E96" s="10">
        <f t="shared" si="6"/>
        <v>0.64231108623683986</v>
      </c>
      <c r="F96" s="13">
        <f t="shared" si="7"/>
        <v>3.7375044310530335E-3</v>
      </c>
    </row>
    <row r="97" spans="2:6" x14ac:dyDescent="0.25">
      <c r="B97" s="7">
        <v>79</v>
      </c>
      <c r="C97" s="10">
        <f t="shared" si="4"/>
        <v>2.4979003541583762E-3</v>
      </c>
      <c r="D97" s="10">
        <f t="shared" si="5"/>
        <v>4.275087290420131E-3</v>
      </c>
      <c r="E97" s="10">
        <f t="shared" si="6"/>
        <v>0.65177652358506666</v>
      </c>
      <c r="F97" s="13">
        <f t="shared" si="7"/>
        <v>3.6562290772358579E-3</v>
      </c>
    </row>
    <row r="98" spans="2:6" x14ac:dyDescent="0.25">
      <c r="B98" s="8">
        <v>80</v>
      </c>
      <c r="C98" s="11">
        <f t="shared" si="4"/>
        <v>2.356729261740386E-3</v>
      </c>
      <c r="D98" s="10">
        <f t="shared" si="5"/>
        <v>4.2064377285170032E-3</v>
      </c>
      <c r="E98" s="10">
        <f t="shared" si="6"/>
        <v>0.66103106478853613</v>
      </c>
      <c r="F98" s="13">
        <f t="shared" si="7"/>
        <v>3.5794440190821042E-3</v>
      </c>
    </row>
    <row r="99" spans="2:6" x14ac:dyDescent="0.25">
      <c r="B99" s="7">
        <v>81</v>
      </c>
      <c r="C99" s="10">
        <f t="shared" si="4"/>
        <v>2.2228417800957451E-3</v>
      </c>
      <c r="D99" s="10">
        <f t="shared" si="5"/>
        <v>4.1389890056982336E-3</v>
      </c>
      <c r="E99" s="10">
        <f t="shared" si="6"/>
        <v>0.67007626639160311</v>
      </c>
      <c r="F99" s="13">
        <f t="shared" si="7"/>
        <v>3.5068065588840895E-3</v>
      </c>
    </row>
    <row r="100" spans="2:6" x14ac:dyDescent="0.25">
      <c r="B100" s="7">
        <v>82</v>
      </c>
      <c r="C100" s="10">
        <f t="shared" si="4"/>
        <v>2.0959214932637069E-3</v>
      </c>
      <c r="D100" s="10">
        <f t="shared" si="5"/>
        <v>4.0727183992294259E-3</v>
      </c>
      <c r="E100" s="10">
        <f t="shared" si="6"/>
        <v>0.67891393749455498</v>
      </c>
      <c r="F100" s="13">
        <f t="shared" si="7"/>
        <v>3.4379964643199467E-3</v>
      </c>
    </row>
    <row r="101" spans="2:6" x14ac:dyDescent="0.25">
      <c r="B101" s="7">
        <v>83</v>
      </c>
      <c r="C101" s="10">
        <f t="shared" si="4"/>
        <v>1.9756603521440676E-3</v>
      </c>
      <c r="D101" s="10">
        <f t="shared" si="5"/>
        <v>4.0076036487450657E-3</v>
      </c>
      <c r="E101" s="10">
        <f t="shared" si="6"/>
        <v>0.68754611539652455</v>
      </c>
      <c r="F101" s="13">
        <f t="shared" si="7"/>
        <v>3.3727150724280923E-3</v>
      </c>
    </row>
    <row r="102" spans="2:6" x14ac:dyDescent="0.25">
      <c r="B102" s="7">
        <v>84</v>
      </c>
      <c r="C102" s="10">
        <f t="shared" si="4"/>
        <v>1.8617590130071381E-3</v>
      </c>
      <c r="D102" s="10">
        <f t="shared" si="5"/>
        <v>3.9436229461827302E-3</v>
      </c>
      <c r="E102" s="10">
        <f t="shared" si="6"/>
        <v>0.69597504269864663</v>
      </c>
      <c r="F102" s="13">
        <f t="shared" si="7"/>
        <v>3.3106843527917935E-3</v>
      </c>
    </row>
    <row r="103" spans="2:6" x14ac:dyDescent="0.25">
      <c r="B103" s="7">
        <v>85</v>
      </c>
      <c r="C103" s="10">
        <f t="shared" si="4"/>
        <v>1.7539270960762912E-3</v>
      </c>
      <c r="D103" s="10">
        <f t="shared" si="5"/>
        <v>3.8807549259506835E-3</v>
      </c>
      <c r="E103" s="10">
        <f t="shared" si="6"/>
        <v>0.70420314581745747</v>
      </c>
      <c r="F103" s="13">
        <f t="shared" si="7"/>
        <v>3.2516459444859548E-3</v>
      </c>
    </row>
    <row r="104" spans="2:6" x14ac:dyDescent="0.25">
      <c r="B104" s="7">
        <v>86</v>
      </c>
      <c r="C104" s="10">
        <f t="shared" si="4"/>
        <v>1.6518833725862E-3</v>
      </c>
      <c r="D104" s="10">
        <f t="shared" si="5"/>
        <v>3.8189786553231432E-3</v>
      </c>
      <c r="E104" s="10">
        <f t="shared" si="6"/>
        <v>0.71223301485603518</v>
      </c>
      <c r="F104" s="13">
        <f t="shared" si="7"/>
        <v>3.195360179290225E-3</v>
      </c>
    </row>
    <row r="105" spans="2:6" x14ac:dyDescent="0.25">
      <c r="B105" s="7">
        <v>87</v>
      </c>
      <c r="C105" s="10">
        <f t="shared" si="4"/>
        <v>1.5553558880640199E-3</v>
      </c>
      <c r="D105" s="10">
        <f t="shared" si="5"/>
        <v>3.7582736250576141E-3</v>
      </c>
      <c r="E105" s="10">
        <f t="shared" si="6"/>
        <v>0.720067384778733</v>
      </c>
      <c r="F105" s="13">
        <f t="shared" si="7"/>
        <v>3.1416051018236823E-3</v>
      </c>
    </row>
    <row r="106" spans="2:6" x14ac:dyDescent="0.25">
      <c r="B106" s="7">
        <v>88</v>
      </c>
      <c r="C106" s="10">
        <f t="shared" si="4"/>
        <v>1.4640820289620934E-3</v>
      </c>
      <c r="D106" s="10">
        <f t="shared" si="5"/>
        <v>3.6986197402288359E-3</v>
      </c>
      <c r="E106" s="10">
        <f t="shared" si="6"/>
        <v>0.72770911783427716</v>
      </c>
      <c r="F106" s="13">
        <f t="shared" si="7"/>
        <v>3.0901754955954394E-3</v>
      </c>
    </row>
    <row r="107" spans="2:6" x14ac:dyDescent="0.25">
      <c r="B107" s="7">
        <v>89</v>
      </c>
      <c r="C107" s="10">
        <f t="shared" si="4"/>
        <v>1.3778085391883744E-3</v>
      </c>
      <c r="D107" s="10">
        <f t="shared" si="5"/>
        <v>3.6399973112740541E-3</v>
      </c>
      <c r="E107" s="10">
        <f t="shared" si="6"/>
        <v>0.73516118717157419</v>
      </c>
      <c r="F107" s="13">
        <f t="shared" si="7"/>
        <v>3.0408819224810885E-3</v>
      </c>
    </row>
    <row r="108" spans="2:6" x14ac:dyDescent="0.25">
      <c r="B108" s="7">
        <v>90</v>
      </c>
      <c r="C108" s="10">
        <f t="shared" si="4"/>
        <v>1.2962914925339847E-3</v>
      </c>
      <c r="D108" s="10">
        <f t="shared" si="5"/>
        <v>3.5823870452444295E-3</v>
      </c>
      <c r="E108" s="10">
        <f t="shared" si="6"/>
        <v>0.74242666159255744</v>
      </c>
      <c r="F108" s="13">
        <f t="shared" si="7"/>
        <v>2.9935497818143926E-3</v>
      </c>
    </row>
    <row r="109" spans="2:6" x14ac:dyDescent="0.25">
      <c r="B109" s="7">
        <v>91</v>
      </c>
      <c r="C109" s="10">
        <f t="shared" si="4"/>
        <v>1.2192962264850774E-3</v>
      </c>
      <c r="D109" s="10">
        <f t="shared" si="5"/>
        <v>3.5257700372575682E-3</v>
      </c>
      <c r="E109" s="10">
        <f t="shared" si="6"/>
        <v>0.74950869138681109</v>
      </c>
      <c r="F109" s="13">
        <f t="shared" si="7"/>
        <v>2.9480183941151183E-3</v>
      </c>
    </row>
    <row r="110" spans="2:6" x14ac:dyDescent="0.25">
      <c r="B110" s="7">
        <v>92</v>
      </c>
      <c r="C110" s="10">
        <f t="shared" si="4"/>
        <v>1.1465972424274029E-3</v>
      </c>
      <c r="D110" s="10">
        <f t="shared" si="5"/>
        <v>3.4701277621462449E-3</v>
      </c>
      <c r="E110" s="10">
        <f t="shared" si="6"/>
        <v>0.75641049519347425</v>
      </c>
      <c r="F110" s="13">
        <f t="shared" si="7"/>
        <v>2.9041401134450827E-3</v>
      </c>
    </row>
    <row r="111" spans="2:6" x14ac:dyDescent="0.25">
      <c r="B111" s="7">
        <v>93</v>
      </c>
      <c r="C111" s="10">
        <f t="shared" si="4"/>
        <v>1.0779780768053013E-3</v>
      </c>
      <c r="D111" s="10">
        <f t="shared" si="5"/>
        <v>3.4154420662985642E-3</v>
      </c>
      <c r="E111" s="10">
        <f t="shared" si="6"/>
        <v>0.76313534783691894</v>
      </c>
      <c r="F111" s="13">
        <f t="shared" si="7"/>
        <v>2.8617794714835146E-3</v>
      </c>
    </row>
    <row r="112" spans="2:6" x14ac:dyDescent="0.25">
      <c r="B112" s="7">
        <v>94</v>
      </c>
      <c r="C112" s="10">
        <f t="shared" si="4"/>
        <v>1.0132311473810098E-3</v>
      </c>
      <c r="D112" s="10">
        <f t="shared" si="5"/>
        <v>3.3616951596848899E-3</v>
      </c>
      <c r="E112" s="10">
        <f t="shared" si="6"/>
        <v>0.76968656908396804</v>
      </c>
      <c r="F112" s="13">
        <f t="shared" si="7"/>
        <v>2.820812355628353E-3</v>
      </c>
    </row>
    <row r="113" spans="2:6" x14ac:dyDescent="0.25">
      <c r="B113" s="7">
        <v>95</v>
      </c>
      <c r="C113" s="10">
        <f t="shared" si="4"/>
        <v>9.5215757835379544E-4</v>
      </c>
      <c r="D113" s="10">
        <f t="shared" si="5"/>
        <v>3.3088696080670102E-3</v>
      </c>
      <c r="E113" s="10">
        <f t="shared" si="6"/>
        <v>0.77606751327182166</v>
      </c>
      <c r="F113" s="13">
        <f t="shared" si="7"/>
        <v>2.7811252227511172E-3</v>
      </c>
    </row>
    <row r="114" spans="2:6" x14ac:dyDescent="0.25">
      <c r="B114" s="7">
        <v>96</v>
      </c>
      <c r="C114" s="10">
        <f t="shared" si="4"/>
        <v>8.9456700774003168E-4</v>
      </c>
      <c r="D114" s="10">
        <f t="shared" si="5"/>
        <v>3.2569483253851212E-3</v>
      </c>
      <c r="E114" s="10">
        <f t="shared" si="6"/>
        <v>0.78228155975743352</v>
      </c>
      <c r="F114" s="13">
        <f t="shared" si="7"/>
        <v>2.7426143496492531E-3</v>
      </c>
    </row>
    <row r="115" spans="2:6" x14ac:dyDescent="0.25">
      <c r="B115" s="7">
        <v>97</v>
      </c>
      <c r="C115" s="10">
        <f t="shared" si="4"/>
        <v>8.4027738008354412E-4</v>
      </c>
      <c r="D115" s="10">
        <f t="shared" si="5"/>
        <v>3.2059145663183202E-3</v>
      </c>
      <c r="E115" s="10">
        <f t="shared" si="6"/>
        <v>0.78833210414075527</v>
      </c>
      <c r="F115" s="13">
        <f t="shared" si="7"/>
        <v>2.7051851207416208E-3</v>
      </c>
    </row>
    <row r="116" spans="2:6" x14ac:dyDescent="0.25">
      <c r="B116" s="7">
        <v>98</v>
      </c>
      <c r="C116" s="10">
        <f t="shared" si="4"/>
        <v>7.8911472725893455E-4</v>
      </c>
      <c r="D116" s="10">
        <f t="shared" si="5"/>
        <v>3.1557519190144158E-3</v>
      </c>
      <c r="E116" s="10">
        <f t="shared" si="6"/>
        <v>0.79422255021600341</v>
      </c>
      <c r="F116" s="13">
        <f t="shared" si="7"/>
        <v>2.6687513531310136E-3</v>
      </c>
    </row>
    <row r="117" spans="2:6" x14ac:dyDescent="0.25">
      <c r="B117" s="7">
        <v>99</v>
      </c>
      <c r="C117" s="10">
        <f t="shared" si="4"/>
        <v>7.4091293984769786E-4</v>
      </c>
      <c r="D117" s="10">
        <f t="shared" si="5"/>
        <v>3.1064442979849621E-3</v>
      </c>
      <c r="E117" s="10">
        <f t="shared" si="6"/>
        <v>0.79995630260691464</v>
      </c>
      <c r="F117" s="13">
        <f t="shared" si="7"/>
        <v>2.6332346588038968E-3</v>
      </c>
    </row>
    <row r="118" spans="2:6" x14ac:dyDescent="0.25">
      <c r="B118" s="7">
        <v>100</v>
      </c>
      <c r="C118" s="10">
        <f t="shared" si="4"/>
        <v>6.9551353130646468E-4</v>
      </c>
      <c r="D118" s="10">
        <f t="shared" si="5"/>
        <v>3.0579759371615399E-3</v>
      </c>
      <c r="E118" s="10">
        <f t="shared" si="6"/>
        <v>0.80553676004378538</v>
      </c>
      <c r="F118" s="13">
        <f t="shared" si="7"/>
        <v>2.5985638434442085E-3</v>
      </c>
    </row>
    <row r="119" spans="2:6" x14ac:dyDescent="0.25">
      <c r="B119" s="7">
        <v>101</v>
      </c>
      <c r="C119" s="10">
        <f t="shared" si="4"/>
        <v>6.527653969071606E-4</v>
      </c>
      <c r="D119" s="10">
        <f t="shared" si="5"/>
        <v>3.0103313831093934E-3</v>
      </c>
      <c r="E119" s="10">
        <f t="shared" si="6"/>
        <v>0.81096730924192872</v>
      </c>
      <c r="F119" s="13">
        <f t="shared" si="7"/>
        <v>2.5646743410978794E-3</v>
      </c>
    </row>
    <row r="120" spans="2:6" x14ac:dyDescent="0.25">
      <c r="B120" s="7">
        <v>102</v>
      </c>
      <c r="C120" s="10">
        <f t="shared" si="4"/>
        <v>6.1252456920912681E-4</v>
      </c>
      <c r="D120" s="10">
        <f t="shared" si="5"/>
        <v>2.9634954883946481E-3</v>
      </c>
      <c r="E120" s="10">
        <f t="shared" si="6"/>
        <v>0.81625131934304362</v>
      </c>
      <c r="F120" s="13">
        <f t="shared" si="7"/>
        <v>2.5315076837314362E-3</v>
      </c>
    </row>
    <row r="121" spans="2:6" x14ac:dyDescent="0.25">
      <c r="B121" s="7">
        <v>103</v>
      </c>
      <c r="C121" s="10">
        <f t="shared" si="4"/>
        <v>5.7465397162186332E-4</v>
      </c>
      <c r="D121" s="10">
        <f t="shared" si="5"/>
        <v>2.9174534051014142E-3</v>
      </c>
      <c r="E121" s="10">
        <f t="shared" si="6"/>
        <v>0.82139213688279611</v>
      </c>
      <c r="F121" s="13">
        <f t="shared" si="7"/>
        <v>2.4990110045754357E-3</v>
      </c>
    </row>
    <row r="122" spans="2:6" x14ac:dyDescent="0.25">
      <c r="B122" s="7">
        <v>104</v>
      </c>
      <c r="C122" s="10">
        <f t="shared" si="4"/>
        <v>5.3902317143290587E-4</v>
      </c>
      <c r="D122" s="10">
        <f t="shared" si="5"/>
        <v>2.8721905784951855E-3</v>
      </c>
      <c r="E122" s="10">
        <f t="shared" si="6"/>
        <v>0.82639308124972788</v>
      </c>
      <c r="F122" s="13">
        <f t="shared" si="7"/>
        <v>2.4671365740265416E-3</v>
      </c>
    </row>
    <row r="123" spans="2:6" x14ac:dyDescent="0.25">
      <c r="B123" s="7">
        <v>105</v>
      </c>
      <c r="C123" s="10">
        <f t="shared" si="4"/>
        <v>5.0550813350727967E-4</v>
      </c>
      <c r="D123" s="10">
        <f t="shared" si="5"/>
        <v>2.827692740829035E-3</v>
      </c>
      <c r="E123" s="10">
        <f t="shared" si="6"/>
        <v>0.83125744060237827</v>
      </c>
      <c r="F123" s="13">
        <f t="shared" si="7"/>
        <v>2.4358413667958006E-3</v>
      </c>
    </row>
    <row r="124" spans="2:6" x14ac:dyDescent="0.25">
      <c r="B124" s="7">
        <v>106</v>
      </c>
      <c r="C124" s="10">
        <f t="shared" si="4"/>
        <v>4.7399097571179481E-4</v>
      </c>
      <c r="D124" s="10">
        <f t="shared" si="5"/>
        <v>2.7839459052891842E-3</v>
      </c>
      <c r="E124" s="10">
        <f t="shared" si="6"/>
        <v>0.83598846821321393</v>
      </c>
      <c r="F124" s="13">
        <f t="shared" si="7"/>
        <v>2.4050866589307588E-3</v>
      </c>
    </row>
    <row r="125" spans="2:6" x14ac:dyDescent="0.25">
      <c r="B125" s="7">
        <v>107</v>
      </c>
      <c r="C125" s="10">
        <f t="shared" si="4"/>
        <v>4.4435972697816909E-4</v>
      </c>
      <c r="D125" s="10">
        <f t="shared" si="5"/>
        <v>2.7409363600766259E-3</v>
      </c>
      <c r="E125" s="10">
        <f t="shared" si="6"/>
        <v>0.84058937920965426</v>
      </c>
      <c r="F125" s="13">
        <f t="shared" si="7"/>
        <v>2.3748376533017988E-3</v>
      </c>
    </row>
    <row r="126" spans="2:6" x14ac:dyDescent="0.25">
      <c r="B126" s="7">
        <v>108</v>
      </c>
      <c r="C126" s="10">
        <f t="shared" si="4"/>
        <v>4.1650808879254353E-4</v>
      </c>
      <c r="D126" s="10">
        <f t="shared" si="5"/>
        <v>2.6986506626215504E-3</v>
      </c>
      <c r="E126" s="10">
        <f t="shared" si="6"/>
        <v>0.84506334768410019</v>
      </c>
      <c r="F126" s="13">
        <f t="shared" si="7"/>
        <v>2.3450631321248932E-3</v>
      </c>
    </row>
    <row r="127" spans="2:6" x14ac:dyDescent="0.25">
      <c r="B127" s="7">
        <v>109</v>
      </c>
      <c r="C127" s="10">
        <f t="shared" si="4"/>
        <v>3.9033520078445873E-4</v>
      </c>
      <c r="D127" s="10">
        <f t="shared" si="5"/>
        <v>2.6570756339274241E-3</v>
      </c>
      <c r="E127" s="10">
        <f t="shared" si="6"/>
        <v>0.84941350414644035</v>
      </c>
      <c r="F127" s="13">
        <f t="shared" si="7"/>
        <v>2.3157351350908449E-3</v>
      </c>
    </row>
    <row r="128" spans="2:6" x14ac:dyDescent="0.25">
      <c r="B128" s="7">
        <v>110</v>
      </c>
      <c r="C128" s="10">
        <f t="shared" si="4"/>
        <v>3.6574541098484799E-4</v>
      </c>
      <c r="D128" s="10">
        <f t="shared" si="5"/>
        <v>2.6161983530416208E-3</v>
      </c>
      <c r="E128" s="10">
        <f t="shared" si="6"/>
        <v>0.85364293329403351</v>
      </c>
      <c r="F128" s="13">
        <f t="shared" si="7"/>
        <v>2.2868286616823793E-3</v>
      </c>
    </row>
    <row r="129" spans="2:6" x14ac:dyDescent="0.25">
      <c r="B129" s="7">
        <v>111</v>
      </c>
      <c r="C129" s="10">
        <f t="shared" si="4"/>
        <v>3.4264805122929509E-4</v>
      </c>
      <c r="D129" s="10">
        <f t="shared" si="5"/>
        <v>2.5760061516496209E-3</v>
      </c>
      <c r="E129" s="10">
        <f t="shared" si="6"/>
        <v>0.85775467207560052</v>
      </c>
      <c r="F129" s="13">
        <f t="shared" si="7"/>
        <v>2.2583213962827178E-3</v>
      </c>
    </row>
    <row r="130" spans="2:6" x14ac:dyDescent="0.25">
      <c r="B130" s="7">
        <v>112</v>
      </c>
      <c r="C130" s="10">
        <f t="shared" si="4"/>
        <v>3.2095721809883486E-4</v>
      </c>
      <c r="D130" s="10">
        <f t="shared" si="5"/>
        <v>2.5364866087898303E-3</v>
      </c>
      <c r="E130" s="10">
        <f t="shared" si="6"/>
        <v>0.86175170802687817</v>
      </c>
      <c r="F130" s="13">
        <f t="shared" si="7"/>
        <v>2.2301934547105488E-3</v>
      </c>
    </row>
    <row r="131" spans="2:6" x14ac:dyDescent="0.25">
      <c r="B131" s="7">
        <v>113</v>
      </c>
      <c r="C131" s="10">
        <f t="shared" si="4"/>
        <v>3.0059155971522432E-4</v>
      </c>
      <c r="D131" s="10">
        <f t="shared" si="5"/>
        <v>2.497627545686176E-3</v>
      </c>
      <c r="E131" s="10">
        <f t="shared" si="6"/>
        <v>0.86563697785719373</v>
      </c>
      <c r="F131" s="13">
        <f t="shared" si="7"/>
        <v>2.202427150854619E-3</v>
      </c>
    </row>
    <row r="132" spans="2:6" x14ac:dyDescent="0.25">
      <c r="B132" s="7">
        <v>114</v>
      </c>
      <c r="C132" s="10">
        <f t="shared" si="4"/>
        <v>2.8147406864020749E-4</v>
      </c>
      <c r="D132" s="10">
        <f t="shared" si="5"/>
        <v>2.4594170206956902E-3</v>
      </c>
      <c r="E132" s="10">
        <f t="shared" si="6"/>
        <v>0.8694133662674135</v>
      </c>
      <c r="F132" s="13">
        <f t="shared" si="7"/>
        <v>2.1750067821251526E-3</v>
      </c>
    </row>
    <row r="133" spans="2:6" x14ac:dyDescent="0.25">
      <c r="B133" s="7">
        <v>115</v>
      </c>
      <c r="C133" s="10">
        <f t="shared" si="4"/>
        <v>2.635318810681245E-4</v>
      </c>
      <c r="D133" s="10">
        <f t="shared" si="5"/>
        <v>2.4218433243683637E-3</v>
      </c>
      <c r="E133" s="10">
        <f t="shared" si="6"/>
        <v>0.87308370498092247</v>
      </c>
      <c r="F133" s="13">
        <f t="shared" si="7"/>
        <v>2.1479184324874195E-3</v>
      </c>
    </row>
    <row r="134" spans="2:6" x14ac:dyDescent="0.25">
      <c r="B134" s="7">
        <v>116</v>
      </c>
      <c r="C134" s="10">
        <f t="shared" si="4"/>
        <v>2.4669608244770678E-4</v>
      </c>
      <c r="D134" s="10">
        <f t="shared" si="5"/>
        <v>2.384894974616629E-3</v>
      </c>
      <c r="E134" s="10">
        <f t="shared" si="6"/>
        <v>0.87665077197044472</v>
      </c>
      <c r="F134" s="13">
        <f t="shared" si="7"/>
        <v>2.1211497918939425E-3</v>
      </c>
    </row>
    <row r="135" spans="2:6" x14ac:dyDescent="0.25">
      <c r="B135" s="7">
        <v>117</v>
      </c>
      <c r="C135" s="10">
        <f t="shared" si="4"/>
        <v>2.3090151962148822E-4</v>
      </c>
      <c r="D135" s="10">
        <f t="shared" si="5"/>
        <v>2.3485607119918838E-3</v>
      </c>
      <c r="E135" s="10">
        <f t="shared" si="6"/>
        <v>0.88011729086461876</v>
      </c>
      <c r="F135" s="13">
        <f t="shared" si="7"/>
        <v>2.0946899909850773E-3</v>
      </c>
    </row>
    <row r="136" spans="2:6" x14ac:dyDescent="0.25">
      <c r="B136" s="7">
        <v>118</v>
      </c>
      <c r="C136" s="10">
        <f t="shared" si="4"/>
        <v>2.1608661952937986E-4</v>
      </c>
      <c r="D136" s="10">
        <f t="shared" si="5"/>
        <v>2.312829495065546E-3</v>
      </c>
      <c r="E136" s="10">
        <f t="shared" si="6"/>
        <v>0.88348593051927604</v>
      </c>
      <c r="F136" s="13">
        <f t="shared" si="7"/>
        <v>2.0685294499821123E-3</v>
      </c>
    </row>
    <row r="137" spans="2:6" x14ac:dyDescent="0.25">
      <c r="B137" s="7">
        <v>119</v>
      </c>
      <c r="C137" s="10">
        <f t="shared" si="4"/>
        <v>2.0219321448615077E-4</v>
      </c>
      <c r="D137" s="10">
        <f t="shared" si="5"/>
        <v>2.2776904959121791E-3</v>
      </c>
      <c r="E137" s="10">
        <f t="shared" si="6"/>
        <v>0.8867593047393636</v>
      </c>
      <c r="F137" s="13">
        <f t="shared" si="7"/>
        <v>2.0426597407519347E-3</v>
      </c>
    </row>
    <row r="138" spans="2:6" x14ac:dyDescent="0.25">
      <c r="B138" s="7">
        <v>120</v>
      </c>
      <c r="C138" s="10">
        <f t="shared" si="4"/>
        <v>1.8916637401035372E-4</v>
      </c>
      <c r="D138" s="10">
        <f t="shared" si="5"/>
        <v>2.2431330956923018E-3</v>
      </c>
      <c r="E138" s="10">
        <f t="shared" si="6"/>
        <v>0.88993997213837894</v>
      </c>
      <c r="F138" s="13">
        <f t="shared" si="7"/>
        <v>2.0170734610771442E-3</v>
      </c>
    </row>
    <row r="139" spans="2:6" x14ac:dyDescent="0.25">
      <c r="B139" s="7">
        <v>121</v>
      </c>
      <c r="C139" s="10">
        <f t="shared" si="4"/>
        <v>1.7695424315421153E-4</v>
      </c>
      <c r="D139" s="10">
        <f t="shared" si="5"/>
        <v>2.209146880332536E-3</v>
      </c>
      <c r="E139" s="10">
        <f t="shared" si="6"/>
        <v>0.89303043612307287</v>
      </c>
      <c r="F139" s="13">
        <f t="shared" si="7"/>
        <v>1.991764120219668E-3</v>
      </c>
    </row>
    <row r="140" spans="2:6" x14ac:dyDescent="0.25">
      <c r="B140" s="7">
        <v>122</v>
      </c>
      <c r="C140" s="10">
        <f t="shared" si="4"/>
        <v>1.6550788725975223E-4</v>
      </c>
      <c r="D140" s="10">
        <f t="shared" si="5"/>
        <v>2.1757216363008335E-3</v>
      </c>
      <c r="E140" s="10">
        <f t="shared" si="6"/>
        <v>0.89603314499200537</v>
      </c>
      <c r="F140" s="13">
        <f t="shared" si="7"/>
        <v>1.9667260349192019E-3</v>
      </c>
    </row>
    <row r="141" spans="2:6" x14ac:dyDescent="0.25">
      <c r="B141" s="7">
        <v>123</v>
      </c>
      <c r="C141" s="10">
        <f t="shared" si="4"/>
        <v>1.5478114304567504E-4</v>
      </c>
      <c r="D141" s="10">
        <f t="shared" si="5"/>
        <v>2.1428473464745459E-3</v>
      </c>
      <c r="E141" s="10">
        <f t="shared" si="6"/>
        <v>0.89895049213733003</v>
      </c>
      <c r="F141" s="13">
        <f t="shared" si="7"/>
        <v>1.9419542350196518E-3</v>
      </c>
    </row>
    <row r="142" spans="2:6" x14ac:dyDescent="0.25">
      <c r="B142" s="7">
        <v>124</v>
      </c>
      <c r="C142" s="10">
        <f t="shared" si="4"/>
        <v>1.4473047591174565E-4</v>
      </c>
      <c r="D142" s="10">
        <f t="shared" si="5"/>
        <v>2.1105141860991829E-3</v>
      </c>
      <c r="E142" s="10">
        <f t="shared" si="6"/>
        <v>0.9017848163399188</v>
      </c>
      <c r="F142" s="13">
        <f t="shared" si="7"/>
        <v>1.9174443779671278E-3</v>
      </c>
    </row>
    <row r="143" spans="2:6" x14ac:dyDescent="0.25">
      <c r="B143" s="7">
        <v>125</v>
      </c>
      <c r="C143" s="10">
        <f t="shared" si="4"/>
        <v>1.3531484333259374E-4</v>
      </c>
      <c r="D143" s="10">
        <f t="shared" si="5"/>
        <v>2.0787125188357395E-3</v>
      </c>
      <c r="E143" s="10">
        <f t="shared" si="6"/>
        <v>0.90453840214863623</v>
      </c>
      <c r="F143" s="13">
        <f t="shared" si="7"/>
        <v>1.8931926714715831E-3</v>
      </c>
    </row>
    <row r="144" spans="2:6" x14ac:dyDescent="0.25">
      <c r="B144" s="7">
        <v>126</v>
      </c>
      <c r="C144" s="10">
        <f t="shared" si="4"/>
        <v>1.2649556420040107E-4</v>
      </c>
      <c r="D144" s="10">
        <f t="shared" si="5"/>
        <v>2.0474328928945409E-3</v>
      </c>
      <c r="E144" s="10">
        <f t="shared" si="6"/>
        <v>0.90721348033523552</v>
      </c>
      <c r="F144" s="13">
        <f t="shared" si="7"/>
        <v>1.8691958036708819E-3</v>
      </c>
    </row>
    <row r="145" spans="2:6" x14ac:dyDescent="0.25">
      <c r="B145" s="7">
        <v>127</v>
      </c>
      <c r="C145" s="10">
        <f t="shared" si="4"/>
        <v>1.1823619396582512E-4</v>
      </c>
      <c r="D145" s="10">
        <f t="shared" si="5"/>
        <v>2.016666037253589E-3</v>
      </c>
      <c r="E145" s="10">
        <f t="shared" si="6"/>
        <v>0.90981222841695397</v>
      </c>
      <c r="F145" s="13">
        <f t="shared" si="7"/>
        <v>1.8454508801807143E-3</v>
      </c>
    </row>
    <row r="146" spans="2:6" x14ac:dyDescent="0.25">
      <c r="B146" s="7">
        <v>128</v>
      </c>
      <c r="C146" s="10">
        <f t="shared" ref="C146:C209" si="8">GAMMADIST(B146,alpha,beta,0)</f>
        <v>1.1050240541836815E-4</v>
      </c>
      <c r="D146" s="10">
        <f t="shared" ref="D146:D209" si="9">(Theta*a^Theta)/(B146-shift)^(Theta+1)</f>
        <v>1.9864028579594508E-3</v>
      </c>
      <c r="E146" s="10">
        <f t="shared" ref="E146:E209" si="10">IF(B146=0,0,LOGNORMDIST($B146,LN(splice),sigma))</f>
        <v>0.91233677123947221</v>
      </c>
      <c r="F146" s="13">
        <f t="shared" si="7"/>
        <v>1.8219553674563643E-3</v>
      </c>
    </row>
    <row r="147" spans="2:6" x14ac:dyDescent="0.25">
      <c r="B147" s="7">
        <v>129</v>
      </c>
      <c r="C147" s="10">
        <f t="shared" si="8"/>
        <v>1.0326187494107647E-4</v>
      </c>
      <c r="D147" s="10">
        <f t="shared" si="9"/>
        <v>1.9566344345087836E-3</v>
      </c>
      <c r="E147" s="10">
        <f t="shared" si="10"/>
        <v>0.91478918161344269</v>
      </c>
      <c r="F147" s="13">
        <f t="shared" ref="F147:F210" si="11">D147*E147+C147*(1-E147)</f>
        <v>1.7987070419328308E-3</v>
      </c>
    </row>
    <row r="148" spans="2:6" x14ac:dyDescent="0.25">
      <c r="B148" s="7">
        <v>130</v>
      </c>
      <c r="C148" s="10">
        <f t="shared" si="8"/>
        <v>9.6484174069728094E-5</v>
      </c>
      <c r="D148" s="10">
        <f t="shared" si="9"/>
        <v>1.9273520163086246E-3</v>
      </c>
      <c r="E148" s="10">
        <f t="shared" si="10"/>
        <v>0.91717148099830159</v>
      </c>
      <c r="F148" s="13">
        <f t="shared" si="11"/>
        <v>1.7757039444481417E-3</v>
      </c>
    </row>
    <row r="149" spans="2:6" x14ac:dyDescent="0.25">
      <c r="B149" s="7">
        <v>131</v>
      </c>
      <c r="C149" s="10">
        <f t="shared" si="8"/>
        <v>9.0140666183345238E-5</v>
      </c>
      <c r="D149" s="10">
        <f t="shared" si="9"/>
        <v>1.8985470192136305E-3</v>
      </c>
      <c r="E149" s="10">
        <f t="shared" si="10"/>
        <v>0.91948564022755497</v>
      </c>
      <c r="F149" s="13">
        <f t="shared" si="11"/>
        <v>1.7529443394909748E-3</v>
      </c>
    </row>
    <row r="150" spans="2:6" x14ac:dyDescent="0.25">
      <c r="B150" s="7">
        <v>132</v>
      </c>
      <c r="C150" s="10">
        <f t="shared" si="8"/>
        <v>8.4204408150821878E-5</v>
      </c>
      <c r="D150" s="10">
        <f t="shared" si="9"/>
        <v>1.8702110221384871E-3</v>
      </c>
      <c r="E150" s="10">
        <f t="shared" si="10"/>
        <v>0.92173358027017804</v>
      </c>
      <c r="F150" s="13">
        <f t="shared" si="11"/>
        <v>1.7304266788478902E-3</v>
      </c>
    </row>
    <row r="151" spans="2:6" x14ac:dyDescent="0.25">
      <c r="B151" s="7">
        <v>133</v>
      </c>
      <c r="C151" s="10">
        <f t="shared" si="8"/>
        <v>7.8650056757495257E-5</v>
      </c>
      <c r="D151" s="10">
        <f t="shared" si="9"/>
        <v>1.8423357637437664E-3</v>
      </c>
      <c r="E151" s="10">
        <f t="shared" si="10"/>
        <v>0.92391717302318155</v>
      </c>
      <c r="F151" s="13">
        <f t="shared" si="11"/>
        <v>1.7081495692576423E-3</v>
      </c>
    </row>
    <row r="152" spans="2:6" x14ac:dyDescent="0.25">
      <c r="B152" s="7">
        <v>134</v>
      </c>
      <c r="C152" s="10">
        <f t="shared" si="8"/>
        <v>7.345377973550292E-5</v>
      </c>
      <c r="D152" s="10">
        <f t="shared" si="9"/>
        <v>1.8149131391935306E-3</v>
      </c>
      <c r="E152" s="10">
        <f t="shared" si="10"/>
        <v>0.926038242130795</v>
      </c>
      <c r="F152" s="13">
        <f t="shared" si="11"/>
        <v>1.686111743710235E-3</v>
      </c>
    </row>
    <row r="153" spans="2:6" x14ac:dyDescent="0.25">
      <c r="B153" s="7">
        <v>135</v>
      </c>
      <c r="C153" s="10">
        <f t="shared" si="8"/>
        <v>6.8593171222622207E-5</v>
      </c>
      <c r="D153" s="10">
        <f t="shared" si="9"/>
        <v>1.7879351969830415E-3</v>
      </c>
      <c r="E153" s="10">
        <f t="shared" si="10"/>
        <v>0.92809856382607347</v>
      </c>
      <c r="F153" s="13">
        <f t="shared" si="11"/>
        <v>1.6643120360566792E-3</v>
      </c>
    </row>
    <row r="154" spans="2:6" x14ac:dyDescent="0.25">
      <c r="B154" s="7">
        <v>136</v>
      </c>
      <c r="C154" s="10">
        <f t="shared" si="8"/>
        <v>6.4047171475875808E-5</v>
      </c>
      <c r="D154" s="10">
        <f t="shared" si="9"/>
        <v>1.7613941358349677E-3</v>
      </c>
      <c r="E154" s="10">
        <f t="shared" si="10"/>
        <v>0.93009986779108345</v>
      </c>
      <c r="F154" s="13">
        <f t="shared" si="11"/>
        <v>1.642749358621864E-3</v>
      </c>
    </row>
    <row r="155" spans="2:6" x14ac:dyDescent="0.25">
      <c r="B155" s="7">
        <v>137</v>
      </c>
      <c r="C155" s="10">
        <f t="shared" si="8"/>
        <v>5.9795990668395041E-5</v>
      </c>
      <c r="D155" s="10">
        <f t="shared" si="9"/>
        <v>1.735282301662516E-3</v>
      </c>
      <c r="E155" s="10">
        <f t="shared" si="10"/>
        <v>0.93204383803213497</v>
      </c>
      <c r="F155" s="13">
        <f t="shared" si="11"/>
        <v>1.621422682537659E-3</v>
      </c>
    </row>
    <row r="156" spans="2:6" x14ac:dyDescent="0.25">
      <c r="B156" s="7">
        <v>138</v>
      </c>
      <c r="C156" s="10">
        <f t="shared" si="8"/>
        <v>5.5821036600787959E-5</v>
      </c>
      <c r="D156" s="10">
        <f t="shared" si="9"/>
        <v>1.7095921845979587E-3</v>
      </c>
      <c r="E156" s="10">
        <f t="shared" si="10"/>
        <v>0.9339321137668275</v>
      </c>
      <c r="F156" s="13">
        <f t="shared" si="11"/>
        <v>1.6003310205363786E-3</v>
      </c>
    </row>
    <row r="157" spans="2:6" x14ac:dyDescent="0.25">
      <c r="B157" s="7">
        <v>139</v>
      </c>
      <c r="C157" s="10">
        <f t="shared" si="8"/>
        <v>5.2104846161464445E-5</v>
      </c>
      <c r="D157" s="10">
        <f t="shared" si="9"/>
        <v>1.6843164160850617E-3</v>
      </c>
      <c r="E157" s="10">
        <f t="shared" si="10"/>
        <v>0.93576629031994818</v>
      </c>
      <c r="F157" s="13">
        <f t="shared" si="11"/>
        <v>1.5794734119661679E-3</v>
      </c>
    </row>
    <row r="158" spans="2:6" x14ac:dyDescent="0.25">
      <c r="B158" s="7">
        <v>140</v>
      </c>
      <c r="C158" s="10">
        <f t="shared" si="8"/>
        <v>4.8631020373951674E-5</v>
      </c>
      <c r="D158" s="10">
        <f t="shared" si="9"/>
        <v>1.6594477660339564E-3</v>
      </c>
      <c r="E158" s="10">
        <f t="shared" si="10"/>
        <v>0.93754792002552567</v>
      </c>
      <c r="F158" s="13">
        <f t="shared" si="11"/>
        <v>1.5588489098097753E-3</v>
      </c>
    </row>
    <row r="159" spans="2:6" x14ac:dyDescent="0.25">
      <c r="B159" s="7">
        <v>141</v>
      </c>
      <c r="C159" s="10">
        <f t="shared" si="8"/>
        <v>4.5384162873138768E-5</v>
      </c>
      <c r="D159" s="10">
        <f t="shared" si="9"/>
        <v>1.6349791400370307E-3</v>
      </c>
      <c r="E159" s="10">
        <f t="shared" si="10"/>
        <v>0.93927851313257249</v>
      </c>
      <c r="F159" s="13">
        <f t="shared" si="11"/>
        <v>1.5384565695066446E-3</v>
      </c>
    </row>
    <row r="160" spans="2:6" x14ac:dyDescent="0.25">
      <c r="B160" s="7">
        <v>142</v>
      </c>
      <c r="C160" s="10">
        <f t="shared" si="8"/>
        <v>4.2349821656540499E-5</v>
      </c>
      <c r="D160" s="10">
        <f t="shared" si="9"/>
        <v>1.6109035766444504E-3</v>
      </c>
      <c r="E160" s="10">
        <f t="shared" si="10"/>
        <v>0.94095953871227778</v>
      </c>
      <c r="F160" s="13">
        <f t="shared" si="11"/>
        <v>1.5182954393953754E-3</v>
      </c>
    </row>
    <row r="161" spans="2:6" x14ac:dyDescent="0.25">
      <c r="B161" s="7">
        <v>143</v>
      </c>
      <c r="C161" s="10">
        <f t="shared" si="8"/>
        <v>3.9514433961025983E-5</v>
      </c>
      <c r="D161" s="10">
        <f t="shared" si="9"/>
        <v>1.5872142446979587E-3</v>
      </c>
      <c r="E161" s="10">
        <f t="shared" si="10"/>
        <v>0.94259242556461886</v>
      </c>
      <c r="F161" s="13">
        <f t="shared" si="11"/>
        <v>1.4983645526094531E-3</v>
      </c>
    </row>
    <row r="162" spans="2:6" x14ac:dyDescent="0.25">
      <c r="B162" s="7">
        <v>144</v>
      </c>
      <c r="C162" s="10">
        <f t="shared" si="8"/>
        <v>3.6865274119969237E-5</v>
      </c>
      <c r="D162" s="10">
        <f t="shared" si="9"/>
        <v>1.5639044407216285E-3</v>
      </c>
      <c r="E162" s="10">
        <f t="shared" si="10"/>
        <v>0.94417856312254622</v>
      </c>
      <c r="F162" s="13">
        <f t="shared" si="11"/>
        <v>1.4786629202737744E-3</v>
      </c>
    </row>
    <row r="163" spans="2:6" x14ac:dyDescent="0.25">
      <c r="B163" s="7">
        <v>145</v>
      </c>
      <c r="C163" s="10">
        <f t="shared" si="8"/>
        <v>3.4390404260401522E-5</v>
      </c>
      <c r="D163" s="10">
        <f t="shared" si="9"/>
        <v>1.5409675863682758E-3</v>
      </c>
      <c r="E163" s="10">
        <f t="shared" si="10"/>
        <v>0.94571930235207757</v>
      </c>
      <c r="F163" s="13">
        <f t="shared" si="11"/>
        <v>1.4591895258630194E-3</v>
      </c>
    </row>
    <row r="164" spans="2:6" x14ac:dyDescent="0.25">
      <c r="B164" s="7">
        <v>146</v>
      </c>
      <c r="C164" s="10">
        <f t="shared" si="8"/>
        <v>3.2078627704440408E-5</v>
      </c>
      <c r="D164" s="10">
        <f t="shared" si="9"/>
        <v>1.5183972259202787E-3</v>
      </c>
      <c r="E164" s="10">
        <f t="shared" si="10"/>
        <v>0.94721595664680669</v>
      </c>
      <c r="F164" s="13">
        <f t="shared" si="11"/>
        <v>1.4399433205953963E-3</v>
      </c>
    </row>
    <row r="165" spans="2:6" x14ac:dyDescent="0.25">
      <c r="B165" s="7">
        <v>147</v>
      </c>
      <c r="C165" s="10">
        <f t="shared" si="8"/>
        <v>2.9919444944014981E-5</v>
      </c>
      <c r="D165" s="10">
        <f t="shared" si="9"/>
        <v>1.4961870238435649E-3</v>
      </c>
      <c r="E165" s="10">
        <f t="shared" si="10"/>
        <v>0.94866980271547441</v>
      </c>
      <c r="F165" s="13">
        <f t="shared" si="11"/>
        <v>1.4209232197467472E-3</v>
      </c>
    </row>
    <row r="166" spans="2:6" x14ac:dyDescent="0.25">
      <c r="B166" s="7">
        <v>148</v>
      </c>
      <c r="C166" s="10">
        <f t="shared" si="8"/>
        <v>2.7903012062658811E-5</v>
      </c>
      <c r="D166" s="10">
        <f t="shared" si="9"/>
        <v>1.4743307623935754E-3</v>
      </c>
      <c r="E166" s="10">
        <f t="shared" si="10"/>
        <v>0.95008208146140005</v>
      </c>
      <c r="F166" s="13">
        <f t="shared" si="11"/>
        <v>1.4021280997805862E-3</v>
      </c>
    </row>
    <row r="167" spans="2:6" x14ac:dyDescent="0.25">
      <c r="B167" s="7">
        <v>149</v>
      </c>
      <c r="C167" s="10">
        <f t="shared" si="8"/>
        <v>2.602010148288723E-5</v>
      </c>
      <c r="D167" s="10">
        <f t="shared" si="9"/>
        <v>1.4528223392720275E-3</v>
      </c>
      <c r="E167" s="10">
        <f t="shared" si="10"/>
        <v>0.95145399885269866</v>
      </c>
      <c r="F167" s="13">
        <f t="shared" si="11"/>
        <v>1.3835567961993436E-3</v>
      </c>
    </row>
    <row r="168" spans="2:6" x14ac:dyDescent="0.25">
      <c r="B168" s="7">
        <v>150</v>
      </c>
      <c r="C168" s="10">
        <f t="shared" si="8"/>
        <v>2.4262064922387188E-5</v>
      </c>
      <c r="D168" s="10">
        <f t="shared" si="9"/>
        <v>1.4316557653333334E-3</v>
      </c>
      <c r="E168" s="10">
        <f t="shared" si="10"/>
        <v>0.95278672678232812</v>
      </c>
      <c r="F168" s="13">
        <f t="shared" si="11"/>
        <v>1.3652081020310012E-3</v>
      </c>
    </row>
    <row r="169" spans="2:6" x14ac:dyDescent="0.25">
      <c r="B169" s="7">
        <v>151</v>
      </c>
      <c r="C169" s="10">
        <f t="shared" si="8"/>
        <v>2.2620798446908965E-5</v>
      </c>
      <c r="D169" s="10">
        <f t="shared" si="9"/>
        <v>1.4108251623395612E-3</v>
      </c>
      <c r="E169" s="10">
        <f t="shared" si="10"/>
        <v>0.9540814039171277</v>
      </c>
      <c r="F169" s="13">
        <f t="shared" si="11"/>
        <v>1.3470807668734938E-3</v>
      </c>
    </row>
    <row r="170" spans="2:6" x14ac:dyDescent="0.25">
      <c r="B170" s="7">
        <v>152</v>
      </c>
      <c r="C170" s="10">
        <f t="shared" si="8"/>
        <v>2.108870951234173E-5</v>
      </c>
      <c r="D170" s="10">
        <f t="shared" si="9"/>
        <v>1.3903247607628428E-3</v>
      </c>
      <c r="E170" s="10">
        <f t="shared" si="10"/>
        <v>0.95533913653510505</v>
      </c>
      <c r="F170" s="13">
        <f t="shared" si="11"/>
        <v>1.3291734964267321E-3</v>
      </c>
    </row>
    <row r="171" spans="2:6" x14ac:dyDescent="0.25">
      <c r="B171" s="7">
        <v>153</v>
      </c>
      <c r="C171" s="10">
        <f t="shared" si="8"/>
        <v>1.9658685892967962E-5</v>
      </c>
      <c r="D171" s="10">
        <f t="shared" si="9"/>
        <v>1.3701488976341726E-3</v>
      </c>
      <c r="E171" s="10">
        <f t="shared" si="10"/>
        <v>0.95656099935032979</v>
      </c>
      <c r="F171" s="13">
        <f t="shared" si="11"/>
        <v>1.3114849524489731E-3</v>
      </c>
    </row>
    <row r="172" spans="2:6" x14ac:dyDescent="0.25">
      <c r="B172" s="7">
        <v>154</v>
      </c>
      <c r="C172" s="10">
        <f t="shared" si="8"/>
        <v>1.8324066397313082E-5</v>
      </c>
      <c r="D172" s="10">
        <f t="shared" si="9"/>
        <v>1.3502920144375472E-3</v>
      </c>
      <c r="E172" s="10">
        <f t="shared" si="10"/>
        <v>0.95774803632487537</v>
      </c>
      <c r="F172" s="13">
        <f t="shared" si="11"/>
        <v>1.294013753080521E-3</v>
      </c>
    </row>
    <row r="173" spans="2:6" x14ac:dyDescent="0.25">
      <c r="B173" s="7">
        <v>155</v>
      </c>
      <c r="C173" s="10">
        <f t="shared" si="8"/>
        <v>1.7078613277324514E-5</v>
      </c>
      <c r="D173" s="10">
        <f t="shared" si="9"/>
        <v>1.3307486550484431E-3</v>
      </c>
      <c r="E173" s="10">
        <f t="shared" si="10"/>
        <v>0.95890126146733201</v>
      </c>
      <c r="F173" s="13">
        <f t="shared" si="11"/>
        <v>1.2767584734834929E-3</v>
      </c>
    </row>
    <row r="174" spans="2:6" x14ac:dyDescent="0.25">
      <c r="B174" s="7">
        <v>156</v>
      </c>
      <c r="C174" s="10">
        <f t="shared" si="8"/>
        <v>1.5916486240824912E-5</v>
      </c>
      <c r="D174" s="10">
        <f t="shared" si="9"/>
        <v>1.3115134637156345E-3</v>
      </c>
      <c r="E174" s="10">
        <f t="shared" si="10"/>
        <v>0.96002165961748931</v>
      </c>
      <c r="F174" s="13">
        <f t="shared" si="11"/>
        <v>1.2597176467515944E-3</v>
      </c>
    </row>
    <row r="175" spans="2:6" x14ac:dyDescent="0.25">
      <c r="B175" s="7">
        <v>157</v>
      </c>
      <c r="C175" s="10">
        <f t="shared" si="8"/>
        <v>1.4832217981277986E-5</v>
      </c>
      <c r="D175" s="10">
        <f t="shared" si="9"/>
        <v>1.2925811830853866E-3</v>
      </c>
      <c r="E175" s="10">
        <f t="shared" si="10"/>
        <v>0.96111018721684971</v>
      </c>
      <c r="F175" s="13">
        <f t="shared" si="11"/>
        <v>1.2428897650486239E-3</v>
      </c>
    </row>
    <row r="176" spans="2:6" x14ac:dyDescent="0.25">
      <c r="B176" s="7">
        <v>158</v>
      </c>
      <c r="C176" s="10">
        <f t="shared" si="8"/>
        <v>1.3820691142878712E-5</v>
      </c>
      <c r="D176" s="10">
        <f t="shared" si="9"/>
        <v>1.2739466522670795E-3</v>
      </c>
      <c r="E176" s="10">
        <f t="shared" si="10"/>
        <v>0.96216777306470336</v>
      </c>
      <c r="F176" s="13">
        <f t="shared" si="11"/>
        <v>1.2262732809387698E-3</v>
      </c>
    </row>
    <row r="177" spans="2:6" x14ac:dyDescent="0.25">
      <c r="B177" s="7">
        <v>159</v>
      </c>
      <c r="C177" s="10">
        <f t="shared" si="8"/>
        <v>1.2877116642829895E-5</v>
      </c>
      <c r="D177" s="10">
        <f t="shared" si="9"/>
        <v>1.2556048049393439E-3</v>
      </c>
      <c r="E177" s="10">
        <f t="shared" si="10"/>
        <v>0.9631953190595427</v>
      </c>
      <c r="F177" s="13">
        <f t="shared" si="11"/>
        <v>1.2098666088757187E-3</v>
      </c>
    </row>
    <row r="178" spans="2:6" x14ac:dyDescent="0.25">
      <c r="B178" s="7">
        <v>160</v>
      </c>
      <c r="C178" s="10">
        <f t="shared" si="8"/>
        <v>1.1997013276389703E-5</v>
      </c>
      <c r="D178" s="10">
        <f t="shared" si="9"/>
        <v>1.2375506674958045E-3</v>
      </c>
      <c r="E178" s="10">
        <f t="shared" si="10"/>
        <v>0.96419370092565637</v>
      </c>
      <c r="F178" s="13">
        <f t="shared" si="11"/>
        <v>1.1936681268211694E-3</v>
      </c>
    </row>
    <row r="179" spans="2:6" x14ac:dyDescent="0.25">
      <c r="B179" s="7">
        <v>161</v>
      </c>
      <c r="C179" s="10">
        <f t="shared" si="8"/>
        <v>1.117618853386969E-5</v>
      </c>
      <c r="D179" s="10">
        <f t="shared" si="9"/>
        <v>1.2197793572295535E-3</v>
      </c>
      <c r="E179" s="10">
        <f t="shared" si="10"/>
        <v>0.96516376892478095</v>
      </c>
      <c r="F179" s="13">
        <f t="shared" si="11"/>
        <v>1.1776761779666287E-3</v>
      </c>
    </row>
    <row r="180" spans="2:6" x14ac:dyDescent="0.25">
      <c r="B180" s="7">
        <v>162</v>
      </c>
      <c r="C180" s="10">
        <f t="shared" si="8"/>
        <v>1.0410720562229135E-5</v>
      </c>
      <c r="D180" s="10">
        <f t="shared" si="9"/>
        <v>1.2022860805554964E-3</v>
      </c>
      <c r="E180" s="10">
        <f t="shared" si="10"/>
        <v>0.9661063485527368</v>
      </c>
      <c r="F180" s="13">
        <f t="shared" si="11"/>
        <v>1.1618890725353032E-3</v>
      </c>
    </row>
    <row r="181" spans="2:6" x14ac:dyDescent="0.25">
      <c r="B181" s="7">
        <v>163</v>
      </c>
      <c r="C181" s="10">
        <f t="shared" si="8"/>
        <v>9.6969412072488985E-6</v>
      </c>
      <c r="D181" s="10">
        <f t="shared" si="9"/>
        <v>1.1850661312697314E-3</v>
      </c>
      <c r="E181" s="10">
        <f t="shared" si="10"/>
        <v>0.96702224122101432</v>
      </c>
      <c r="F181" s="13">
        <f t="shared" si="11"/>
        <v>1.1463050896435992E-3</v>
      </c>
    </row>
    <row r="182" spans="2:6" x14ac:dyDescent="0.25">
      <c r="B182" s="7">
        <v>164</v>
      </c>
      <c r="C182" s="10">
        <f t="shared" si="8"/>
        <v>9.0314200754764879E-6</v>
      </c>
      <c r="D182" s="10">
        <f t="shared" si="9"/>
        <v>1.168114888845144E-3</v>
      </c>
      <c r="E182" s="10">
        <f t="shared" si="10"/>
        <v>0.9679122249233052</v>
      </c>
      <c r="F182" s="13">
        <f t="shared" si="11"/>
        <v>1.1309224792041476E-3</v>
      </c>
    </row>
    <row r="183" spans="2:6" x14ac:dyDescent="0.25">
      <c r="B183" s="7">
        <v>165</v>
      </c>
      <c r="C183" s="10">
        <f t="shared" si="8"/>
        <v>8.4109495582167115E-6</v>
      </c>
      <c r="D183" s="10">
        <f t="shared" si="9"/>
        <v>1.151427816762416E-3</v>
      </c>
      <c r="E183" s="10">
        <f t="shared" si="10"/>
        <v>0.96877705488701682</v>
      </c>
      <c r="F183" s="13">
        <f t="shared" si="11"/>
        <v>1.1157394638544851E-3</v>
      </c>
    </row>
    <row r="184" spans="2:6" x14ac:dyDescent="0.25">
      <c r="B184" s="7">
        <v>166</v>
      </c>
      <c r="C184" s="10">
        <f t="shared" si="8"/>
        <v>7.8325307627984213E-6</v>
      </c>
      <c r="D184" s="10">
        <f t="shared" si="9"/>
        <v>1.1350004608756696E-3</v>
      </c>
      <c r="E184" s="10">
        <f t="shared" si="10"/>
        <v>0.96961746420982631</v>
      </c>
      <c r="F184" s="13">
        <f t="shared" si="11"/>
        <v>1.1007542408974793E-3</v>
      </c>
    </row>
    <row r="185" spans="2:6" x14ac:dyDescent="0.25">
      <c r="B185" s="7">
        <v>167</v>
      </c>
      <c r="C185" s="10">
        <f t="shared" si="8"/>
        <v>7.2933602991813273E-6</v>
      </c>
      <c r="D185" s="10">
        <f t="shared" si="9"/>
        <v>1.1188284478119836E-3</v>
      </c>
      <c r="E185" s="10">
        <f t="shared" si="10"/>
        <v>0.97043416448136088</v>
      </c>
      <c r="F185" s="13">
        <f t="shared" si="11"/>
        <v>1.0859649842413837E-3</v>
      </c>
    </row>
    <row r="186" spans="2:6" x14ac:dyDescent="0.25">
      <c r="B186" s="7">
        <v>168</v>
      </c>
      <c r="C186" s="10">
        <f t="shared" si="8"/>
        <v>6.7908178726791407E-6</v>
      </c>
      <c r="D186" s="10">
        <f t="shared" si="9"/>
        <v>1.1029074834040368E-3</v>
      </c>
      <c r="E186" s="10">
        <f t="shared" si="10"/>
        <v>0.97122784639011883</v>
      </c>
      <c r="F186" s="13">
        <f t="shared" si="11"/>
        <v>1.0713698463290179E-3</v>
      </c>
    </row>
    <row r="187" spans="2:6" x14ac:dyDescent="0.25">
      <c r="B187" s="7">
        <v>169</v>
      </c>
      <c r="C187" s="10">
        <f t="shared" si="8"/>
        <v>6.3224546361693382E-6</v>
      </c>
      <c r="D187" s="10">
        <f t="shared" si="9"/>
        <v>1.0872333511551492E-3</v>
      </c>
      <c r="E187" s="10">
        <f t="shared" si="10"/>
        <v>0.97199918031575783</v>
      </c>
      <c r="F187" s="13">
        <f t="shared" si="11"/>
        <v>1.0569669600469886E-3</v>
      </c>
    </row>
    <row r="188" spans="2:6" x14ac:dyDescent="0.25">
      <c r="B188" s="7">
        <v>170</v>
      </c>
      <c r="C188" s="10">
        <f t="shared" si="8"/>
        <v>5.8859822576385963E-6</v>
      </c>
      <c r="D188" s="10">
        <f t="shared" si="9"/>
        <v>1.0718019107360138E-3</v>
      </c>
      <c r="E188" s="10">
        <f t="shared" si="10"/>
        <v>0.97274881690690329</v>
      </c>
      <c r="F188" s="13">
        <f t="shared" si="11"/>
        <v>1.0427544406072015E-3</v>
      </c>
    </row>
    <row r="189" spans="2:6" x14ac:dyDescent="0.25">
      <c r="B189" s="7">
        <v>171</v>
      </c>
      <c r="C189" s="10">
        <f t="shared" si="8"/>
        <v>5.4792626612789967E-6</v>
      </c>
      <c r="D189" s="10">
        <f t="shared" si="9"/>
        <v>1.0566090965124211E-3</v>
      </c>
      <c r="E189" s="10">
        <f t="shared" si="10"/>
        <v>0.97347738764464142</v>
      </c>
      <c r="F189" s="13">
        <f t="shared" si="11"/>
        <v>1.0287303873940349E-3</v>
      </c>
    </row>
    <row r="190" spans="2:6" x14ac:dyDescent="0.25">
      <c r="B190" s="7">
        <v>172</v>
      </c>
      <c r="C190" s="10">
        <f t="shared" si="8"/>
        <v>5.1002984026079376E-6</v>
      </c>
      <c r="D190" s="10">
        <f t="shared" si="9"/>
        <v>1.041650916103302E-3</v>
      </c>
      <c r="E190" s="10">
        <f t="shared" si="10"/>
        <v>0.97418550539188131</v>
      </c>
      <c r="F190" s="13">
        <f t="shared" si="11"/>
        <v>1.0148928857716254E-3</v>
      </c>
    </row>
    <row r="191" spans="2:6" x14ac:dyDescent="0.25">
      <c r="B191" s="7">
        <v>173</v>
      </c>
      <c r="C191" s="10">
        <f t="shared" si="8"/>
        <v>4.7472236402356745E-6</v>
      </c>
      <c r="D191" s="10">
        <f t="shared" si="9"/>
        <v>1.0269234489684235E-3</v>
      </c>
      <c r="E191" s="10">
        <f t="shared" si="10"/>
        <v>0.97487376492877542</v>
      </c>
      <c r="F191" s="13">
        <f t="shared" si="11"/>
        <v>1.0012400088466103E-3</v>
      </c>
    </row>
    <row r="192" spans="2:6" x14ac:dyDescent="0.25">
      <c r="B192" s="7">
        <v>174</v>
      </c>
      <c r="C192" s="10">
        <f t="shared" si="8"/>
        <v>4.4182956689541001E-6</v>
      </c>
      <c r="D192" s="10">
        <f t="shared" si="9"/>
        <v>1.0124228450250903E-3</v>
      </c>
      <c r="E192" s="10">
        <f t="shared" si="10"/>
        <v>0.97554274347440773</v>
      </c>
      <c r="F192" s="13">
        <f t="shared" si="11"/>
        <v>9.8776981918252335E-4</v>
      </c>
    </row>
    <row r="193" spans="2:6" x14ac:dyDescent="0.25">
      <c r="B193" s="7">
        <v>175</v>
      </c>
      <c r="C193" s="10">
        <f t="shared" si="8"/>
        <v>4.1118869807707714E-6</v>
      </c>
      <c r="D193" s="10">
        <f t="shared" si="9"/>
        <v>9.9814532329322355E-4</v>
      </c>
      <c r="E193" s="10">
        <f t="shared" si="10"/>
        <v>0.97619300119496255</v>
      </c>
      <c r="F193" s="13">
        <f t="shared" si="11"/>
        <v>9.7448037046276572E-4</v>
      </c>
    </row>
    <row r="194" spans="2:6" x14ac:dyDescent="0.25">
      <c r="B194" s="7">
        <v>176</v>
      </c>
      <c r="C194" s="10">
        <f t="shared" si="8"/>
        <v>3.8264778223671752E-6</v>
      </c>
      <c r="D194" s="10">
        <f t="shared" si="9"/>
        <v>9.8408717056819393E-4</v>
      </c>
      <c r="E194" s="10">
        <f t="shared" si="10"/>
        <v>0.97682508169859661</v>
      </c>
      <c r="F194" s="13">
        <f t="shared" si="11"/>
        <v>9.6136970909973228E-4</v>
      </c>
    </row>
    <row r="195" spans="2:6" x14ac:dyDescent="0.25">
      <c r="B195" s="7">
        <v>177</v>
      </c>
      <c r="C195" s="10">
        <f t="shared" si="8"/>
        <v>3.5606492192238274E-6</v>
      </c>
      <c r="D195" s="10">
        <f t="shared" si="9"/>
        <v>9.7024474012081066E-4</v>
      </c>
      <c r="E195" s="10">
        <f t="shared" si="10"/>
        <v>0.97743951251724737</v>
      </c>
      <c r="F195" s="13">
        <f t="shared" si="11"/>
        <v>9.4843587578824929E-4</v>
      </c>
    </row>
    <row r="196" spans="2:6" x14ac:dyDescent="0.25">
      <c r="B196" s="7">
        <v>178</v>
      </c>
      <c r="C196" s="10">
        <f t="shared" si="8"/>
        <v>3.3130764383296796E-6</v>
      </c>
      <c r="D196" s="10">
        <f t="shared" si="9"/>
        <v>9.5661445042387295E-4</v>
      </c>
      <c r="E196" s="10">
        <f t="shared" si="10"/>
        <v>0.9780368055756099</v>
      </c>
      <c r="F196" s="13">
        <f t="shared" si="11"/>
        <v>9.356769070019902E-4</v>
      </c>
    </row>
    <row r="197" spans="2:6" x14ac:dyDescent="0.25">
      <c r="B197" s="7">
        <v>179</v>
      </c>
      <c r="C197" s="10">
        <f t="shared" si="8"/>
        <v>3.0825228629836173E-6</v>
      </c>
      <c r="D197" s="10">
        <f t="shared" si="9"/>
        <v>9.4319278390471082E-4</v>
      </c>
      <c r="E197" s="10">
        <f t="shared" si="10"/>
        <v>0.97861745764752561</v>
      </c>
      <c r="F197" s="13">
        <f t="shared" si="11"/>
        <v>9.2309083643199029E-4</v>
      </c>
    </row>
    <row r="198" spans="2:6" x14ac:dyDescent="0.25">
      <c r="B198" s="7">
        <v>180</v>
      </c>
      <c r="C198" s="10">
        <f t="shared" si="8"/>
        <v>2.8678342547046148E-6</v>
      </c>
      <c r="D198" s="10">
        <f t="shared" si="9"/>
        <v>9.2997628572315022E-4</v>
      </c>
      <c r="E198" s="10">
        <f t="shared" si="10"/>
        <v>0.97918195080002801</v>
      </c>
      <c r="F198" s="13">
        <f t="shared" si="11"/>
        <v>9.1067569636677024E-4</v>
      </c>
    </row>
    <row r="199" spans="2:6" x14ac:dyDescent="0.25">
      <c r="B199" s="7">
        <v>181</v>
      </c>
      <c r="C199" s="10">
        <f t="shared" si="8"/>
        <v>2.6679333786980912E-6</v>
      </c>
      <c r="D199" s="10">
        <f t="shared" si="9"/>
        <v>9.169615625743545E-4</v>
      </c>
      <c r="E199" s="10">
        <f t="shared" si="10"/>
        <v>0.9797307528252901</v>
      </c>
      <c r="F199" s="13">
        <f t="shared" si="11"/>
        <v>8.9842951901392522E-4</v>
      </c>
    </row>
    <row r="200" spans="2:6" x14ac:dyDescent="0.25">
      <c r="B200" s="7">
        <v>182</v>
      </c>
      <c r="C200" s="10">
        <f t="shared" si="8"/>
        <v>2.4818149706818543E-6</v>
      </c>
      <c r="D200" s="10">
        <f t="shared" si="9"/>
        <v>9.0414528151600286E-4</v>
      </c>
      <c r="E200" s="10">
        <f t="shared" si="10"/>
        <v>0.98026431766072675</v>
      </c>
      <c r="F200" s="13">
        <f t="shared" si="11"/>
        <v>8.8635033776333645E-4</v>
      </c>
    </row>
    <row r="201" spans="2:6" x14ac:dyDescent="0.25">
      <c r="B201" s="7">
        <v>183</v>
      </c>
      <c r="C201" s="10">
        <f t="shared" si="8"/>
        <v>2.3085410241599661E-6</v>
      </c>
      <c r="D201" s="10">
        <f t="shared" si="9"/>
        <v>8.9152416881928384E-4</v>
      </c>
      <c r="E201" s="10">
        <f t="shared" si="10"/>
        <v>0.98078308579750051</v>
      </c>
      <c r="F201" s="13">
        <f t="shared" si="11"/>
        <v>8.7443618839242322E-4</v>
      </c>
    </row>
    <row r="202" spans="2:6" x14ac:dyDescent="0.25">
      <c r="B202" s="7">
        <v>184</v>
      </c>
      <c r="C202" s="10">
        <f t="shared" si="8"/>
        <v>2.1472363784491401E-6</v>
      </c>
      <c r="D202" s="10">
        <f t="shared" si="9"/>
        <v>8.7909500884318604E-4</v>
      </c>
      <c r="E202" s="10">
        <f t="shared" si="10"/>
        <v>0.9812874846776829</v>
      </c>
      <c r="F202" s="13">
        <f t="shared" si="11"/>
        <v>8.6268511021406777E-4</v>
      </c>
    </row>
    <row r="203" spans="2:6" x14ac:dyDescent="0.25">
      <c r="B203" s="7">
        <v>185</v>
      </c>
      <c r="C203" s="10">
        <f t="shared" si="8"/>
        <v>1.9970845889134339E-6</v>
      </c>
      <c r="D203" s="10">
        <f t="shared" si="9"/>
        <v>8.6685464293159036E-4</v>
      </c>
      <c r="E203" s="10">
        <f t="shared" si="10"/>
        <v>0.98177792908032457</v>
      </c>
      <c r="F203" s="13">
        <f t="shared" si="11"/>
        <v>8.5109514716805276E-4</v>
      </c>
    </row>
    <row r="204" spans="2:6" x14ac:dyDescent="0.25">
      <c r="B204" s="7">
        <v>186</v>
      </c>
      <c r="C204" s="10">
        <f t="shared" si="8"/>
        <v>1.8573240619520372E-6</v>
      </c>
      <c r="D204" s="10">
        <f t="shared" si="9"/>
        <v>8.5479996833266855E-4</v>
      </c>
      <c r="E204" s="10">
        <f t="shared" si="10"/>
        <v>0.98225482149668419</v>
      </c>
      <c r="F204" s="13">
        <f t="shared" si="11"/>
        <v>8.3966434885699456E-4</v>
      </c>
    </row>
    <row r="205" spans="2:6" x14ac:dyDescent="0.25">
      <c r="B205" s="7">
        <v>187</v>
      </c>
      <c r="C205" s="10">
        <f t="shared" si="8"/>
        <v>1.7272444383147354E-6</v>
      </c>
      <c r="D205" s="10">
        <f t="shared" si="9"/>
        <v>8.4292793714011306E-4</v>
      </c>
      <c r="E205" s="10">
        <f t="shared" si="10"/>
        <v>0.98271855249486617</v>
      </c>
      <c r="F205" s="13">
        <f t="shared" si="11"/>
        <v>8.2839077152790474E-4</v>
      </c>
    </row>
    <row r="206" spans="2:6" x14ac:dyDescent="0.25">
      <c r="B206" s="7">
        <v>188</v>
      </c>
      <c r="C206" s="10">
        <f t="shared" si="8"/>
        <v>1.6061832092927201E-6</v>
      </c>
      <c r="D206" s="10">
        <f t="shared" si="9"/>
        <v>8.3123555525572773E-4</v>
      </c>
      <c r="E206" s="10">
        <f t="shared" si="10"/>
        <v>0.9831695010741176</v>
      </c>
      <c r="F206" s="13">
        <f t="shared" si="11"/>
        <v>8.1727247900061973E-4</v>
      </c>
    </row>
    <row r="207" spans="2:6" x14ac:dyDescent="0.25">
      <c r="B207" s="7">
        <v>189</v>
      </c>
      <c r="C207" s="10">
        <f t="shared" si="8"/>
        <v>1.4935225512519766E-6</v>
      </c>
      <c r="D207" s="10">
        <f t="shared" si="9"/>
        <v>8.197198813729243E-4</v>
      </c>
      <c r="E207" s="10">
        <f t="shared" si="10"/>
        <v>0.98360803500903082</v>
      </c>
      <c r="F207" s="13">
        <f t="shared" si="11"/>
        <v>8.0630754354443128E-4</v>
      </c>
    </row>
    <row r="208" spans="2:6" x14ac:dyDescent="0.25">
      <c r="B208" s="7">
        <v>190</v>
      </c>
      <c r="C208" s="10">
        <f t="shared" si="8"/>
        <v>1.3886863648448711E-6</v>
      </c>
      <c r="D208" s="10">
        <f t="shared" si="9"/>
        <v>8.0837802598067454E-4</v>
      </c>
      <c r="E208" s="10">
        <f t="shared" si="10"/>
        <v>0.9840345111838954</v>
      </c>
      <c r="F208" s="13">
        <f t="shared" si="11"/>
        <v>7.9549404670432237E-4</v>
      </c>
    </row>
    <row r="209" spans="2:6" x14ac:dyDescent="0.25">
      <c r="B209" s="7">
        <v>191</v>
      </c>
      <c r="C209" s="10">
        <f t="shared" si="8"/>
        <v>1.2911375060551708E-6</v>
      </c>
      <c r="D209" s="10">
        <f t="shared" si="9"/>
        <v>7.9720715038748456E-4</v>
      </c>
      <c r="E209" s="10">
        <f t="shared" si="10"/>
        <v>0.9844492759174448</v>
      </c>
      <c r="F209" s="13">
        <f t="shared" si="11"/>
        <v>7.8483008007827803E-4</v>
      </c>
    </row>
    <row r="210" spans="2:6" x14ac:dyDescent="0.25">
      <c r="B210" s="7">
        <v>192</v>
      </c>
      <c r="C210" s="10">
        <f t="shared" ref="C210:C273" si="12">GAMMADIST(B210,alpha,beta,0)</f>
        <v>1.2003751970054304E-6</v>
      </c>
      <c r="D210" s="10">
        <f t="shared" ref="D210:D273" si="13">(Theta*a^Theta)/(B210-shift)^(Theta+1)</f>
        <v>7.8620446576496239E-4</v>
      </c>
      <c r="E210" s="10">
        <f t="shared" ref="E210:E273" si="14">IF(B210=0,0,LOGNORMDIST($B210,LN(splice),sigma))</f>
        <v>0.98485266527823345</v>
      </c>
      <c r="F210" s="13">
        <f t="shared" si="11"/>
        <v>7.7431374604717358E-4</v>
      </c>
    </row>
    <row r="211" spans="2:6" x14ac:dyDescent="0.25">
      <c r="B211" s="7">
        <v>193</v>
      </c>
      <c r="C211" s="10">
        <f t="shared" si="12"/>
        <v>1.1159326051853905E-6</v>
      </c>
      <c r="D211" s="10">
        <f t="shared" si="13"/>
        <v>7.7536723221056068E-4</v>
      </c>
      <c r="E211" s="10">
        <f t="shared" si="14"/>
        <v>0.98524500539088555</v>
      </c>
      <c r="F211" s="13">
        <f t="shared" ref="F211:F274" si="15">D211*E211+C211*(1-E211)</f>
        <v>7.6394315845878353E-4</v>
      </c>
    </row>
    <row r="212" spans="2:6" x14ac:dyDescent="0.25">
      <c r="B212" s="7">
        <v>194</v>
      </c>
      <c r="C212" s="10">
        <f t="shared" si="12"/>
        <v>1.0373745804481269E-6</v>
      </c>
      <c r="D212" s="10">
        <f t="shared" si="13"/>
        <v>7.6469275782908885E-4</v>
      </c>
      <c r="E212" s="10">
        <f t="shared" si="14"/>
        <v>0.98562661273344432</v>
      </c>
      <c r="F212" s="13">
        <f t="shared" si="15"/>
        <v>7.5371644326746622E-4</v>
      </c>
    </row>
    <row r="213" spans="2:6" x14ac:dyDescent="0.25">
      <c r="B213" s="7">
        <v>195</v>
      </c>
      <c r="C213" s="10">
        <f t="shared" si="12"/>
        <v>9.6429553976951486E-7</v>
      </c>
      <c r="D213" s="10">
        <f t="shared" si="13"/>
        <v>7.5417839783259379E-4</v>
      </c>
      <c r="E213" s="10">
        <f t="shared" si="14"/>
        <v>0.98599779442605495</v>
      </c>
      <c r="F213" s="13">
        <f t="shared" si="15"/>
        <v>7.4363173913109522E-4</v>
      </c>
    </row>
    <row r="214" spans="2:6" x14ac:dyDescent="0.25">
      <c r="B214" s="7">
        <v>196</v>
      </c>
      <c r="C214" s="10">
        <f t="shared" si="12"/>
        <v>8.9631749037780732E-7</v>
      </c>
      <c r="D214" s="10">
        <f t="shared" si="13"/>
        <v>7.4382155365822114E-4</v>
      </c>
      <c r="E214" s="10">
        <f t="shared" si="14"/>
        <v>0.98635884851120648</v>
      </c>
      <c r="F214" s="13">
        <f t="shared" si="15"/>
        <v>7.3368719796680789E-4</v>
      </c>
    </row>
    <row r="215" spans="2:6" x14ac:dyDescent="0.25">
      <c r="B215" s="7">
        <v>197</v>
      </c>
      <c r="C215" s="10">
        <f t="shared" si="12"/>
        <v>8.3308818243611146E-7</v>
      </c>
      <c r="D215" s="10">
        <f t="shared" si="13"/>
        <v>7.3361967210367287E-4</v>
      </c>
      <c r="E215" s="10">
        <f t="shared" si="14"/>
        <v>0.98671006422575447</v>
      </c>
      <c r="F215" s="13">
        <f t="shared" si="15"/>
        <v>7.2388098546713085E-4</v>
      </c>
    </row>
    <row r="216" spans="2:6" x14ac:dyDescent="0.25">
      <c r="B216" s="7">
        <v>198</v>
      </c>
      <c r="C216" s="10">
        <f t="shared" si="12"/>
        <v>7.7427938300298749E-7</v>
      </c>
      <c r="D216" s="10">
        <f t="shared" si="13"/>
        <v>7.2357024447989324E-4</v>
      </c>
      <c r="E216" s="10">
        <f t="shared" si="14"/>
        <v>0.98705172226494453</v>
      </c>
      <c r="F216" s="13">
        <f t="shared" si="15"/>
        <v>7.1421128157804123E-4</v>
      </c>
    </row>
    <row r="217" spans="2:6" x14ac:dyDescent="0.25">
      <c r="B217" s="7">
        <v>199</v>
      </c>
      <c r="C217" s="10">
        <f t="shared" si="12"/>
        <v>7.1958526350692325E-7</v>
      </c>
      <c r="D217" s="10">
        <f t="shared" si="13"/>
        <v>7.1367080578061423E-4</v>
      </c>
      <c r="E217" s="10">
        <f t="shared" si="14"/>
        <v>0.9873840950386501</v>
      </c>
      <c r="F217" s="13">
        <f t="shared" si="15"/>
        <v>7.0467628094049201E-4</v>
      </c>
    </row>
    <row r="218" spans="2:6" x14ac:dyDescent="0.25">
      <c r="B218" s="7">
        <v>200</v>
      </c>
      <c r="C218" s="10">
        <f t="shared" si="12"/>
        <v>6.6872089345128966E-7</v>
      </c>
      <c r="D218" s="10">
        <f t="shared" si="13"/>
        <v>7.0391893386840827E-4</v>
      </c>
      <c r="E218" s="10">
        <f t="shared" si="14"/>
        <v>0.98770744692003676</v>
      </c>
      <c r="F218" s="13">
        <f t="shared" si="15"/>
        <v>6.9527419329691814E-4</v>
      </c>
    </row>
    <row r="219" spans="2:6" x14ac:dyDescent="0.25">
      <c r="B219" s="7">
        <v>201</v>
      </c>
      <c r="C219" s="10">
        <f t="shared" si="12"/>
        <v>6.2142083351852146E-7</v>
      </c>
      <c r="D219" s="10">
        <f t="shared" si="13"/>
        <v>6.9431224867689699E-4</v>
      </c>
      <c r="E219" s="10">
        <f t="shared" si="14"/>
        <v>0.98802203448685721</v>
      </c>
      <c r="F219" s="13">
        <f t="shared" si="15"/>
        <v>6.8600324386420555E-4</v>
      </c>
    </row>
    <row r="220" spans="2:6" x14ac:dyDescent="0.25">
      <c r="B220" s="7">
        <v>202</v>
      </c>
      <c r="C220" s="10">
        <f t="shared" si="12"/>
        <v>5.7743782166775742E-7</v>
      </c>
      <c r="D220" s="10">
        <f t="shared" si="13"/>
        <v>6.848484114287776E-4</v>
      </c>
      <c r="E220" s="10">
        <f t="shared" si="14"/>
        <v>0.98832810675558247</v>
      </c>
      <c r="F220" s="13">
        <f t="shared" si="15"/>
        <v>6.7686167367458168E-4</v>
      </c>
    </row>
    <row r="221" spans="2:6" x14ac:dyDescent="0.25">
      <c r="B221" s="7">
        <v>203</v>
      </c>
      <c r="C221" s="10">
        <f t="shared" si="12"/>
        <v>5.3654154622033763E-7</v>
      </c>
      <c r="D221" s="10">
        <f t="shared" si="13"/>
        <v>6.7552512386933423E-4</v>
      </c>
      <c r="E221" s="10">
        <f t="shared" si="14"/>
        <v>0.98862590540856432</v>
      </c>
      <c r="F221" s="13">
        <f t="shared" si="15"/>
        <v>6.6784773988585208E-4</v>
      </c>
    </row>
    <row r="222" spans="2:6" x14ac:dyDescent="0.25">
      <c r="B222" s="7">
        <v>204</v>
      </c>
      <c r="C222" s="10">
        <f t="shared" si="12"/>
        <v>4.985175003037146E-7</v>
      </c>
      <c r="D222" s="10">
        <f t="shared" si="13"/>
        <v>6.6634012751510673E-4</v>
      </c>
      <c r="E222" s="10">
        <f t="shared" si="14"/>
        <v>0.9889156650144254</v>
      </c>
      <c r="F222" s="13">
        <f t="shared" si="15"/>
        <v>6.5895971606236834E-4</v>
      </c>
    </row>
    <row r="223" spans="2:6" x14ac:dyDescent="0.25">
      <c r="B223" s="7">
        <v>205</v>
      </c>
      <c r="C223" s="10">
        <f t="shared" si="12"/>
        <v>4.6316591237790124E-7</v>
      </c>
      <c r="D223" s="10">
        <f t="shared" si="13"/>
        <v>6.5729120291740158E-4</v>
      </c>
      <c r="E223" s="10">
        <f t="shared" si="14"/>
        <v>0.9891976132418655</v>
      </c>
      <c r="F223" s="13">
        <f t="shared" si="15"/>
        <v>6.5019589242808705E-4</v>
      </c>
    </row>
    <row r="224" spans="2:6" x14ac:dyDescent="0.25">
      <c r="B224" s="7">
        <v>206</v>
      </c>
      <c r="C224" s="10">
        <f t="shared" si="12"/>
        <v>4.3030074790095162E-7</v>
      </c>
      <c r="D224" s="10">
        <f t="shared" si="13"/>
        <v>6.4837616894033155E-4</v>
      </c>
      <c r="E224" s="10">
        <f t="shared" si="14"/>
        <v>0.98947197106706941</v>
      </c>
      <c r="F224" s="13">
        <f t="shared" si="15"/>
        <v>6.4155457609302888E-4</v>
      </c>
    </row>
    <row r="225" spans="2:6" x14ac:dyDescent="0.25">
      <c r="B225" s="7">
        <v>207</v>
      </c>
      <c r="C225" s="10">
        <f t="shared" si="12"/>
        <v>3.9974877750206531E-7</v>
      </c>
      <c r="D225" s="10">
        <f t="shared" si="13"/>
        <v>6.3959288205308142E-4</v>
      </c>
      <c r="E225" s="10">
        <f t="shared" si="14"/>
        <v>0.98973895297489789</v>
      </c>
      <c r="F225" s="13">
        <f t="shared" si="15"/>
        <v>6.3303409125441839E-4</v>
      </c>
    </row>
    <row r="226" spans="2:6" x14ac:dyDescent="0.25">
      <c r="B226" s="7">
        <v>208</v>
      </c>
      <c r="C226" s="10">
        <f t="shared" si="12"/>
        <v>3.7134870732415953E-7</v>
      </c>
      <c r="D226" s="10">
        <f t="shared" si="13"/>
        <v>6.3093923563610184E-4</v>
      </c>
      <c r="E226" s="10">
        <f t="shared" si="14"/>
        <v>0.98999876715404012</v>
      </c>
      <c r="F226" s="13">
        <f t="shared" si="15"/>
        <v>6.2463277937374227E-4</v>
      </c>
    </row>
    <row r="227" spans="2:6" x14ac:dyDescent="0.25">
      <c r="B227" s="7">
        <v>209</v>
      </c>
      <c r="C227" s="10">
        <f t="shared" si="12"/>
        <v>3.4495036747312003E-7</v>
      </c>
      <c r="D227" s="10">
        <f t="shared" si="13"/>
        <v>6.2241315930093956E-4</v>
      </c>
      <c r="E227" s="10">
        <f t="shared" si="14"/>
        <v>0.99025161568629683</v>
      </c>
      <c r="F227" s="13">
        <f t="shared" si="15"/>
        <v>6.1634899933091919E-4</v>
      </c>
    </row>
    <row r="228" spans="2:6" x14ac:dyDescent="0.25">
      <c r="B228" s="7">
        <v>210</v>
      </c>
      <c r="C228" s="10">
        <f t="shared" si="12"/>
        <v>3.2041395476941497E-7</v>
      </c>
      <c r="D228" s="10">
        <f t="shared" si="13"/>
        <v>6.140126182234215E-4</v>
      </c>
      <c r="E228" s="10">
        <f t="shared" si="14"/>
        <v>0.99049769473016736</v>
      </c>
      <c r="F228" s="13">
        <f t="shared" si="15"/>
        <v>6.081811275567442E-4</v>
      </c>
    </row>
    <row r="229" spans="2:6" x14ac:dyDescent="0.25">
      <c r="B229" s="7">
        <v>211</v>
      </c>
      <c r="C229" s="10">
        <f t="shared" si="12"/>
        <v>2.9760932624039162E-7</v>
      </c>
      <c r="D229" s="10">
        <f t="shared" si="13"/>
        <v>6.0573561248991267E-4</v>
      </c>
      <c r="E229" s="10">
        <f t="shared" si="14"/>
        <v>0.9907371946989022</v>
      </c>
      <c r="F229" s="13">
        <f t="shared" si="15"/>
        <v>6.0012755814472206E-4</v>
      </c>
    </row>
    <row r="230" spans="2:6" x14ac:dyDescent="0.25">
      <c r="B230" s="7">
        <v>212</v>
      </c>
      <c r="C230" s="10">
        <f t="shared" si="12"/>
        <v>2.764153400193282E-7</v>
      </c>
      <c r="D230" s="10">
        <f t="shared" si="13"/>
        <v>5.9758017645637632E-4</v>
      </c>
      <c r="E230" s="10">
        <f t="shared" si="14"/>
        <v>0.99097030043318146</v>
      </c>
      <c r="F230" s="13">
        <f t="shared" si="15"/>
        <v>5.9218670294336484E-4</v>
      </c>
    </row>
    <row r="231" spans="2:6" x14ac:dyDescent="0.25">
      <c r="B231" s="7">
        <v>213</v>
      </c>
      <c r="C231" s="10">
        <f t="shared" si="12"/>
        <v>2.56719240530871E-7</v>
      </c>
      <c r="D231" s="10">
        <f t="shared" si="13"/>
        <v>5.8954437811997186E-4</v>
      </c>
      <c r="E231" s="10">
        <f t="shared" si="14"/>
        <v>0.99119719136857831</v>
      </c>
      <c r="F231" s="13">
        <f t="shared" si="15"/>
        <v>5.8435699162999758E-4</v>
      </c>
    </row>
    <row r="232" spans="2:6" x14ac:dyDescent="0.25">
      <c r="B232" s="7">
        <v>214</v>
      </c>
      <c r="C232" s="10">
        <f t="shared" si="12"/>
        <v>2.3841608504293832E-7</v>
      </c>
      <c r="D232" s="10">
        <f t="shared" si="13"/>
        <v>5.8162631850292696E-4</v>
      </c>
      <c r="E232" s="10">
        <f t="shared" si="14"/>
        <v>0.99141804169795655</v>
      </c>
      <c r="F232" s="13">
        <f t="shared" si="15"/>
        <v>5.7663687176706419E-4</v>
      </c>
    </row>
    <row r="233" spans="2:6" x14ac:dyDescent="0.25">
      <c r="B233" s="7">
        <v>215</v>
      </c>
      <c r="C233" s="10">
        <f t="shared" si="12"/>
        <v>2.2140820885309628E-7</v>
      </c>
      <c r="D233" s="10">
        <f t="shared" si="13"/>
        <v>5.738241310484333E-4</v>
      </c>
      <c r="E233" s="10">
        <f t="shared" si="14"/>
        <v>0.99163302052895319</v>
      </c>
      <c r="F233" s="13">
        <f t="shared" si="15"/>
        <v>5.6902480884189798E-4</v>
      </c>
    </row>
    <row r="234" spans="2:6" x14ac:dyDescent="0.25">
      <c r="B234" s="7">
        <v>216</v>
      </c>
      <c r="C234" s="10">
        <f t="shared" si="12"/>
        <v>2.0560472655362069E-7</v>
      </c>
      <c r="D234" s="10">
        <f t="shared" si="13"/>
        <v>5.661359810283143E-4</v>
      </c>
      <c r="E234" s="10">
        <f t="shared" si="14"/>
        <v>0.99184229203669005</v>
      </c>
      <c r="F234" s="13">
        <f t="shared" si="15"/>
        <v>5.6151928629087839E-4</v>
      </c>
    </row>
    <row r="235" spans="2:6" x14ac:dyDescent="0.25">
      <c r="B235" s="7">
        <v>217</v>
      </c>
      <c r="C235" s="10">
        <f t="shared" si="12"/>
        <v>1.9092106698467085E-7</v>
      </c>
      <c r="D235" s="10">
        <f t="shared" si="13"/>
        <v>5.5856006496222195E-4</v>
      </c>
      <c r="E235" s="10">
        <f t="shared" si="14"/>
        <v>0.99204601561185424</v>
      </c>
      <c r="F235" s="13">
        <f t="shared" si="15"/>
        <v>5.5411880550885692E-4</v>
      </c>
    </row>
    <row r="236" spans="2:6" x14ac:dyDescent="0.25">
      <c r="B236" s="7">
        <v>218</v>
      </c>
      <c r="C236" s="10">
        <f t="shared" si="12"/>
        <v>1.7727853963986516E-7</v>
      </c>
      <c r="D236" s="10">
        <f t="shared" si="13"/>
        <v>5.5109461004812532E-4</v>
      </c>
      <c r="E236" s="10">
        <f t="shared" si="14"/>
        <v>0.99224434600428679</v>
      </c>
      <c r="F236" s="13">
        <f t="shared" si="15"/>
        <v>5.4682188584470387E-4</v>
      </c>
    </row>
    <row r="237" spans="2:6" x14ac:dyDescent="0.25">
      <c r="B237" s="7">
        <v>219</v>
      </c>
      <c r="C237" s="10">
        <f t="shared" si="12"/>
        <v>1.6460393043362329E-7</v>
      </c>
      <c r="D237" s="10">
        <f t="shared" si="13"/>
        <v>5.437378736038572E-4</v>
      </c>
      <c r="E237" s="10">
        <f t="shared" si="14"/>
        <v>0.99243743346221081</v>
      </c>
      <c r="F237" s="13">
        <f t="shared" si="15"/>
        <v>5.3962706458378828E-4</v>
      </c>
    </row>
    <row r="238" spans="2:6" x14ac:dyDescent="0.25">
      <c r="B238" s="7">
        <v>220</v>
      </c>
      <c r="C238" s="10">
        <f t="shared" si="12"/>
        <v>1.5282912487562939E-7</v>
      </c>
      <c r="D238" s="10">
        <f t="shared" si="13"/>
        <v>5.3648814251949068E-4</v>
      </c>
      <c r="E238" s="10">
        <f t="shared" si="14"/>
        <v>0.99262542386722996</v>
      </c>
      <c r="F238" s="13">
        <f t="shared" si="15"/>
        <v>5.3253289691816902E-4</v>
      </c>
    </row>
    <row r="239" spans="2:6" x14ac:dyDescent="0.25">
      <c r="B239" s="7">
        <v>221</v>
      </c>
      <c r="C239" s="10">
        <f t="shared" si="12"/>
        <v>1.418907568251282E-7</v>
      </c>
      <c r="D239" s="10">
        <f t="shared" si="13"/>
        <v>5.2934373272032402E-4</v>
      </c>
      <c r="E239" s="10">
        <f t="shared" si="14"/>
        <v>0.99280845886522318</v>
      </c>
      <c r="F239" s="13">
        <f t="shared" si="15"/>
        <v>5.2553795590524382E-4</v>
      </c>
    </row>
    <row r="240" spans="2:6" x14ac:dyDescent="0.25">
      <c r="B240" s="7">
        <v>222</v>
      </c>
      <c r="C240" s="10">
        <f t="shared" si="12"/>
        <v>1.3172988111705992E-7</v>
      </c>
      <c r="D240" s="10">
        <f t="shared" si="13"/>
        <v>5.2230298864025429E-4</v>
      </c>
      <c r="E240" s="10">
        <f t="shared" si="14"/>
        <v>0.99298667599325974</v>
      </c>
      <c r="F240" s="13">
        <f t="shared" si="15"/>
        <v>5.186408324155691E-4</v>
      </c>
    </row>
    <row r="241" spans="2:6" x14ac:dyDescent="0.25">
      <c r="B241" s="7">
        <v>223</v>
      </c>
      <c r="C241" s="10">
        <f t="shared" si="12"/>
        <v>1.2229166846375732E-7</v>
      </c>
      <c r="D241" s="10">
        <f t="shared" si="13"/>
        <v>5.1536428270532717E-4</v>
      </c>
      <c r="E241" s="10">
        <f t="shared" si="14"/>
        <v>0.99316020880265155</v>
      </c>
      <c r="F241" s="13">
        <f t="shared" si="15"/>
        <v>5.1184013507052893E-4</v>
      </c>
    </row>
    <row r="242" spans="2:6" x14ac:dyDescent="0.25">
      <c r="B242" s="7">
        <v>224</v>
      </c>
      <c r="C242" s="10">
        <f t="shared" si="12"/>
        <v>1.1352512114053323E-7</v>
      </c>
      <c r="D242" s="10">
        <f t="shared" si="13"/>
        <v>5.0852601482725523E-4</v>
      </c>
      <c r="E242" s="10">
        <f t="shared" si="14"/>
        <v>0.99332918697826111</v>
      </c>
      <c r="F242" s="13">
        <f t="shared" si="15"/>
        <v>5.0513449017050896E-4</v>
      </c>
    </row>
    <row r="243" spans="2:6" x14ac:dyDescent="0.25">
      <c r="B243" s="7">
        <v>225</v>
      </c>
      <c r="C243" s="10">
        <f t="shared" si="12"/>
        <v>1.053828080614071E-7</v>
      </c>
      <c r="D243" s="10">
        <f t="shared" si="13"/>
        <v>5.0178661190669735E-4</v>
      </c>
      <c r="E243" s="10">
        <f t="shared" si="14"/>
        <v>0.99349373645417738</v>
      </c>
      <c r="F243" s="13">
        <f t="shared" si="15"/>
        <v>4.9852254161418931E-4</v>
      </c>
    </row>
    <row r="244" spans="2:6" x14ac:dyDescent="0.25">
      <c r="B244" s="7">
        <v>226</v>
      </c>
      <c r="C244" s="10">
        <f t="shared" si="12"/>
        <v>9.7820617942874222E-8</v>
      </c>
      <c r="D244" s="10">
        <f t="shared" si="13"/>
        <v>4.9514452734610471E-4</v>
      </c>
      <c r="E244" s="10">
        <f t="shared" si="14"/>
        <v>0.99365397952586798</v>
      </c>
      <c r="F244" s="13">
        <f t="shared" si="15"/>
        <v>4.9200295080955615E-4</v>
      </c>
    </row>
    <row r="245" spans="2:6" x14ac:dyDescent="0.25">
      <c r="B245" s="7">
        <v>227</v>
      </c>
      <c r="C245" s="10">
        <f t="shared" si="12"/>
        <v>9.0797529339404873E-8</v>
      </c>
      <c r="D245" s="10">
        <f t="shared" si="13"/>
        <v>4.8859824057193219E-4</v>
      </c>
      <c r="E245" s="10">
        <f t="shared" si="14"/>
        <v>0.99381003495891584</v>
      </c>
      <c r="F245" s="13">
        <f t="shared" si="15"/>
        <v>4.8557439657718918E-4</v>
      </c>
    </row>
    <row r="246" spans="2:6" x14ac:dyDescent="0.25">
      <c r="B246" s="7">
        <v>228</v>
      </c>
      <c r="C246" s="10">
        <f t="shared" si="12"/>
        <v>8.4275396414623222E-8</v>
      </c>
      <c r="D246" s="10">
        <f t="shared" si="13"/>
        <v>4.8214625656602811E-4</v>
      </c>
      <c r="E246" s="10">
        <f t="shared" si="14"/>
        <v>0.99396201809444318</v>
      </c>
      <c r="F246" s="13">
        <f t="shared" si="15"/>
        <v>4.7923557504636914E-4</v>
      </c>
    </row>
    <row r="247" spans="2:6" x14ac:dyDescent="0.25">
      <c r="B247" s="7">
        <v>229</v>
      </c>
      <c r="C247" s="10">
        <f t="shared" si="12"/>
        <v>7.821874938720025E-8</v>
      </c>
      <c r="D247" s="10">
        <f t="shared" si="13"/>
        <v>4.7578710540601435E-4</v>
      </c>
      <c r="E247" s="10">
        <f t="shared" si="14"/>
        <v>0.99411004095132294</v>
      </c>
      <c r="F247" s="13">
        <f t="shared" si="15"/>
        <v>4.7298519954451507E-4</v>
      </c>
    </row>
    <row r="248" spans="2:6" x14ac:dyDescent="0.25">
      <c r="B248" s="7">
        <v>230</v>
      </c>
      <c r="C248" s="10">
        <f t="shared" si="12"/>
        <v>7.2594608660759023E-8</v>
      </c>
      <c r="D248" s="10">
        <f t="shared" si="13"/>
        <v>4.6951934181447207E-4</v>
      </c>
      <c r="E248" s="10">
        <f t="shared" si="14"/>
        <v>0.99425421232527589</v>
      </c>
      <c r="F248" s="13">
        <f t="shared" si="15"/>
        <v>4.6682200048043761E-4</v>
      </c>
    </row>
    <row r="249" spans="2:6" x14ac:dyDescent="0.25">
      <c r="B249" s="7">
        <v>231</v>
      </c>
      <c r="C249" s="10">
        <f t="shared" si="12"/>
        <v>6.7372311712768834E-8</v>
      </c>
      <c r="D249" s="10">
        <f t="shared" si="13"/>
        <v>4.6334154471675644E-4</v>
      </c>
      <c r="E249" s="10">
        <f t="shared" si="14"/>
        <v>0.99439463788494775</v>
      </c>
      <c r="F249" s="13">
        <f t="shared" si="15"/>
        <v>4.6074472522187503E-4</v>
      </c>
    </row>
    <row r="250" spans="2:6" x14ac:dyDescent="0.25">
      <c r="B250" s="7">
        <v>232</v>
      </c>
      <c r="C250" s="10">
        <f t="shared" si="12"/>
        <v>6.2523351878858E-8</v>
      </c>
      <c r="D250" s="10">
        <f t="shared" si="13"/>
        <v>4.5725231680726315E-4</v>
      </c>
      <c r="E250" s="10">
        <f t="shared" si="14"/>
        <v>0.99453142026505892</v>
      </c>
      <c r="F250" s="13">
        <f t="shared" si="15"/>
        <v>4.5475213796775116E-4</v>
      </c>
    </row>
    <row r="251" spans="2:6" x14ac:dyDescent="0.25">
      <c r="B251" s="7">
        <v>233</v>
      </c>
      <c r="C251" s="10">
        <f t="shared" si="12"/>
        <v>5.80212282264245E-8</v>
      </c>
      <c r="D251" s="10">
        <f t="shared" si="13"/>
        <v>4.5125028412397667E-4</v>
      </c>
      <c r="E251" s="10">
        <f t="shared" si="14"/>
        <v>0.99466465915671487</v>
      </c>
      <c r="F251" s="13">
        <f t="shared" si="15"/>
        <v>4.4884301961557472E-4</v>
      </c>
    </row>
    <row r="252" spans="2:6" x14ac:dyDescent="0.25">
      <c r="B252" s="7">
        <v>234</v>
      </c>
      <c r="C252" s="10">
        <f t="shared" si="12"/>
        <v>5.3841305765125086E-8</v>
      </c>
      <c r="D252" s="10">
        <f t="shared" si="13"/>
        <v>4.4533409563113157E-4</v>
      </c>
      <c r="E252" s="10">
        <f t="shared" si="14"/>
        <v>0.99479445139496592</v>
      </c>
      <c r="F252" s="13">
        <f t="shared" si="15"/>
        <v>4.4301616762437896E-4</v>
      </c>
    </row>
    <row r="253" spans="2:6" x14ac:dyDescent="0.25">
      <c r="B253" s="7">
        <v>235</v>
      </c>
      <c r="C253" s="10">
        <f t="shared" si="12"/>
        <v>4.9960685292034853E-8</v>
      </c>
      <c r="D253" s="10">
        <f t="shared" si="13"/>
        <v>4.3950242280982272E-4</v>
      </c>
      <c r="E253" s="10">
        <f t="shared" si="14"/>
        <v>0.99492089104369852</v>
      </c>
      <c r="F253" s="13">
        <f t="shared" si="15"/>
        <v>4.3727039587357727E-4</v>
      </c>
    </row>
    <row r="254" spans="2:6" x14ac:dyDescent="0.25">
      <c r="B254" s="7">
        <v>236</v>
      </c>
      <c r="C254" s="10">
        <f t="shared" si="12"/>
        <v>4.6358082216196018E-8</v>
      </c>
      <c r="D254" s="10">
        <f t="shared" si="13"/>
        <v>4.3375395925640472E-4</v>
      </c>
      <c r="E254" s="10">
        <f t="shared" si="14"/>
        <v>0.99504406947794077</v>
      </c>
      <c r="F254" s="13">
        <f t="shared" si="15"/>
        <v>4.3160453451809649E-4</v>
      </c>
    </row>
    <row r="255" spans="2:6" x14ac:dyDescent="0.25">
      <c r="B255" s="7">
        <v>237</v>
      </c>
      <c r="C255" s="10">
        <f t="shared" si="12"/>
        <v>4.3013713751124527E-8</v>
      </c>
      <c r="D255" s="10">
        <f t="shared" si="13"/>
        <v>4.2808742028852155E-4</v>
      </c>
      <c r="E255" s="10">
        <f t="shared" si="14"/>
        <v>0.99516407546366203</v>
      </c>
      <c r="F255" s="13">
        <f t="shared" si="15"/>
        <v>4.2601742984012443E-4</v>
      </c>
    </row>
    <row r="256" spans="2:6" x14ac:dyDescent="0.25">
      <c r="B256" s="7">
        <v>238</v>
      </c>
      <c r="C256" s="10">
        <f t="shared" si="12"/>
        <v>3.9909193904820958E-8</v>
      </c>
      <c r="D256" s="10">
        <f t="shared" si="13"/>
        <v>4.225015425586145E-4</v>
      </c>
      <c r="E256" s="10">
        <f t="shared" si="14"/>
        <v>0.99528099523514091</v>
      </c>
      <c r="F256" s="13">
        <f t="shared" si="15"/>
        <v>4.2050794409779628E-4</v>
      </c>
    </row>
    <row r="257" spans="2:6" x14ac:dyDescent="0.25">
      <c r="B257" s="7">
        <v>239</v>
      </c>
      <c r="C257" s="10">
        <f t="shared" si="12"/>
        <v>3.7027435735120434E-8</v>
      </c>
      <c r="D257" s="10">
        <f t="shared" si="13"/>
        <v>4.1699508367475612E-4</v>
      </c>
      <c r="E257" s="10">
        <f t="shared" si="14"/>
        <v>0.99539491256998014</v>
      </c>
      <c r="F257" s="13">
        <f t="shared" si="15"/>
        <v>4.1507495537112426E-4</v>
      </c>
    </row>
    <row r="258" spans="2:6" x14ac:dyDescent="0.25">
      <c r="B258" s="7">
        <v>240</v>
      </c>
      <c r="C258" s="10">
        <f t="shared" si="12"/>
        <v>3.4352560373975987E-8</v>
      </c>
      <c r="D258" s="10">
        <f t="shared" si="13"/>
        <v>4.1156682182866397E-4</v>
      </c>
      <c r="E258" s="10">
        <f t="shared" si="14"/>
        <v>0.99550590886183654</v>
      </c>
      <c r="F258" s="13">
        <f t="shared" si="15"/>
        <v>4.0971735740545883E-4</v>
      </c>
    </row>
    <row r="259" spans="2:6" x14ac:dyDescent="0.25">
      <c r="B259" s="7">
        <v>241</v>
      </c>
      <c r="C259" s="10">
        <f t="shared" si="12"/>
        <v>3.1869812357679408E-8</v>
      </c>
      <c r="D259" s="10">
        <f t="shared" si="13"/>
        <v>4.0621555543074889E-4</v>
      </c>
      <c r="E259" s="10">
        <f t="shared" si="14"/>
        <v>0.99561406319093992</v>
      </c>
      <c r="F259" s="13">
        <f t="shared" si="15"/>
        <v>4.044340594527555E-4</v>
      </c>
    </row>
    <row r="260" spans="2:6" x14ac:dyDescent="0.25">
      <c r="B260" s="7">
        <v>242</v>
      </c>
      <c r="C260" s="10">
        <f t="shared" si="12"/>
        <v>2.9565480831223876E-8</v>
      </c>
      <c r="D260" s="10">
        <f t="shared" si="13"/>
        <v>4.0094010275205813E-4</v>
      </c>
      <c r="E260" s="10">
        <f t="shared" si="14"/>
        <v>0.99571945239246562</v>
      </c>
      <c r="F260" s="13">
        <f t="shared" si="15"/>
        <v>3.9922398611090651E-4</v>
      </c>
    </row>
    <row r="261" spans="2:6" x14ac:dyDescent="0.25">
      <c r="B261" s="7">
        <v>243</v>
      </c>
      <c r="C261" s="10">
        <f t="shared" si="12"/>
        <v>2.7426826224147919E-8</v>
      </c>
      <c r="D261" s="10">
        <f t="shared" si="13"/>
        <v>3.9573930157297269E-4</v>
      </c>
      <c r="E261" s="10">
        <f t="shared" si="14"/>
        <v>0.99582215112282979</v>
      </c>
      <c r="F261" s="13">
        <f t="shared" si="15"/>
        <v>3.940860771613791E-4</v>
      </c>
    </row>
    <row r="262" spans="2:6" x14ac:dyDescent="0.25">
      <c r="B262" s="7">
        <v>244</v>
      </c>
      <c r="C262" s="10">
        <f t="shared" si="12"/>
        <v>2.5442012022404122E-8</v>
      </c>
      <c r="D262" s="10">
        <f t="shared" si="13"/>
        <v>3.9061200883852652E-4</v>
      </c>
      <c r="E262" s="10">
        <f t="shared" si="14"/>
        <v>0.99592223192396889</v>
      </c>
      <c r="F262" s="13">
        <f t="shared" si="15"/>
        <v>3.8901928740539478E-4</v>
      </c>
    </row>
    <row r="263" spans="2:6" x14ac:dyDescent="0.25">
      <c r="B263" s="7">
        <v>245</v>
      </c>
      <c r="C263" s="10">
        <f t="shared" si="12"/>
        <v>2.3600041286199128E-8</v>
      </c>
      <c r="D263" s="10">
        <f t="shared" si="13"/>
        <v>3.8555710032021288E-4</v>
      </c>
      <c r="E263" s="10">
        <f t="shared" si="14"/>
        <v>0.99601976528566694</v>
      </c>
      <c r="F263" s="13">
        <f t="shared" si="15"/>
        <v>3.8402258649886437E-4</v>
      </c>
    </row>
    <row r="264" spans="2:6" x14ac:dyDescent="0.25">
      <c r="B264" s="7">
        <v>246</v>
      </c>
      <c r="C264" s="10">
        <f t="shared" si="12"/>
        <v>2.1890697587459562E-8</v>
      </c>
      <c r="D264" s="10">
        <f t="shared" si="13"/>
        <v>3.8057347028414896E-4</v>
      </c>
      <c r="E264" s="10">
        <f t="shared" si="14"/>
        <v>0.99611481970599036</v>
      </c>
      <c r="F264" s="13">
        <f t="shared" si="15"/>
        <v>3.7909495878628503E-4</v>
      </c>
    </row>
    <row r="265" spans="2:6" x14ac:dyDescent="0.25">
      <c r="B265" s="7">
        <v>247</v>
      </c>
      <c r="C265" s="10">
        <f t="shared" si="12"/>
        <v>2.0304490062710959E-8</v>
      </c>
      <c r="D265" s="10">
        <f t="shared" si="13"/>
        <v>3.7566003116547281E-4</v>
      </c>
      <c r="E265" s="10">
        <f t="shared" si="14"/>
        <v>0.99620746174988839</v>
      </c>
      <c r="F265" s="13">
        <f t="shared" si="15"/>
        <v>3.7423540313379484E-4</v>
      </c>
    </row>
    <row r="266" spans="2:6" x14ac:dyDescent="0.25">
      <c r="B266" s="7">
        <v>248</v>
      </c>
      <c r="C266" s="10">
        <f t="shared" si="12"/>
        <v>1.8832602297816115E-8</v>
      </c>
      <c r="D266" s="10">
        <f t="shared" si="13"/>
        <v>3.7081571324884684E-4</v>
      </c>
      <c r="E266" s="10">
        <f t="shared" si="14"/>
        <v>0.99629775610601601</v>
      </c>
      <c r="F266" s="13">
        <f t="shared" si="15"/>
        <v>3.6944293276156486E-4</v>
      </c>
    </row>
    <row r="267" spans="2:6" x14ac:dyDescent="0.25">
      <c r="B267" s="7">
        <v>249</v>
      </c>
      <c r="C267" s="10">
        <f t="shared" si="12"/>
        <v>1.7466844780292442E-8</v>
      </c>
      <c r="D267" s="10">
        <f t="shared" si="13"/>
        <v>3.6603946435494737E-4</v>
      </c>
      <c r="E267" s="10">
        <f t="shared" si="14"/>
        <v>0.99638576564183368</v>
      </c>
      <c r="F267" s="13">
        <f t="shared" si="15"/>
        <v>3.6471657507570142E-4</v>
      </c>
    </row>
    <row r="268" spans="2:6" x14ac:dyDescent="0.25">
      <c r="B268" s="7">
        <v>250</v>
      </c>
      <c r="C268" s="10">
        <f t="shared" si="12"/>
        <v>1.6199610672917997E-8</v>
      </c>
      <c r="D268" s="10">
        <f t="shared" si="13"/>
        <v>3.6133024953282109E-4</v>
      </c>
      <c r="E268" s="10">
        <f t="shared" si="14"/>
        <v>0.99647155145703814</v>
      </c>
      <c r="F268" s="13">
        <f t="shared" si="15"/>
        <v>3.6005537149982165E-4</v>
      </c>
    </row>
    <row r="269" spans="2:6" x14ac:dyDescent="0.25">
      <c r="B269" s="7">
        <v>251</v>
      </c>
      <c r="C269" s="10">
        <f t="shared" si="12"/>
        <v>1.5023834679119144E-8</v>
      </c>
      <c r="D269" s="10">
        <f t="shared" si="13"/>
        <v>3.566870507579913E-4</v>
      </c>
      <c r="E269" s="10">
        <f t="shared" si="14"/>
        <v>0.99655517293537421</v>
      </c>
      <c r="F269" s="13">
        <f t="shared" si="15"/>
        <v>3.554583773064509E-4</v>
      </c>
    </row>
    <row r="270" spans="2:6" x14ac:dyDescent="0.25">
      <c r="B270" s="7">
        <v>252</v>
      </c>
      <c r="C270" s="10">
        <f t="shared" si="12"/>
        <v>1.3932954786288143E-8</v>
      </c>
      <c r="D270" s="10">
        <f t="shared" si="13"/>
        <v>3.5210886663620113E-4</v>
      </c>
      <c r="E270" s="10">
        <f t="shared" si="14"/>
        <v>0.99663668779487924</v>
      </c>
      <c r="F270" s="13">
        <f t="shared" si="15"/>
        <v>3.5092466144838924E-4</v>
      </c>
    </row>
    <row r="271" spans="2:6" x14ac:dyDescent="0.25">
      <c r="B271" s="7">
        <v>253</v>
      </c>
      <c r="C271" s="10">
        <f t="shared" si="12"/>
        <v>1.2920876687785675E-8</v>
      </c>
      <c r="D271" s="10">
        <f t="shared" si="13"/>
        <v>3.4759471211268008E-4</v>
      </c>
      <c r="E271" s="10">
        <f t="shared" si="14"/>
        <v>0.99671615213660658</v>
      </c>
      <c r="F271" s="13">
        <f t="shared" si="15"/>
        <v>3.4645330639017531E-4</v>
      </c>
    </row>
    <row r="272" spans="2:6" x14ac:dyDescent="0.25">
      <c r="B272" s="7">
        <v>254</v>
      </c>
      <c r="C272" s="10">
        <f t="shared" si="12"/>
        <v>1.1981940698007236E-8</v>
      </c>
      <c r="D272" s="10">
        <f t="shared" si="13"/>
        <v>3.4314361818682683E-4</v>
      </c>
      <c r="E272" s="10">
        <f t="shared" si="14"/>
        <v>0.99679362049187725</v>
      </c>
      <c r="F272" s="13">
        <f t="shared" si="15"/>
        <v>3.4204340793977863E-4</v>
      </c>
    </row>
    <row r="273" spans="2:6" x14ac:dyDescent="0.25">
      <c r="B273" s="7">
        <v>255</v>
      </c>
      <c r="C273" s="10">
        <f t="shared" si="12"/>
        <v>1.1110890987596542E-8</v>
      </c>
      <c r="D273" s="10">
        <f t="shared" si="13"/>
        <v>3.3875463163219986E-4</v>
      </c>
      <c r="E273" s="10">
        <f t="shared" si="14"/>
        <v>0.99686914586810338</v>
      </c>
      <c r="F273" s="13">
        <f t="shared" si="15"/>
        <v>3.3769407508063402E-4</v>
      </c>
    </row>
    <row r="274" spans="2:6" x14ac:dyDescent="0.25">
      <c r="B274" s="7">
        <v>256</v>
      </c>
      <c r="C274" s="10">
        <f t="shared" ref="C274:C318" si="16">GAMMADIST(B274,alpha,beta,0)</f>
        <v>1.0302846977738297E-8</v>
      </c>
      <c r="D274" s="10">
        <f t="shared" ref="D274:D318" si="17">(Theta*a^Theta)/(B274-shift)^(Theta+1)</f>
        <v>3.3442681472171086E-4</v>
      </c>
      <c r="E274" s="10">
        <f t="shared" ref="E274:E318" si="18">IF(B274=0,0,LOGNORMDIST($B274,LN(splice),sigma))</f>
        <v>0.99694277979322854</v>
      </c>
      <c r="F274" s="13">
        <f t="shared" si="15"/>
        <v>3.3340442980412939E-4</v>
      </c>
    </row>
    <row r="275" spans="2:6" x14ac:dyDescent="0.25">
      <c r="B275" s="7">
        <v>257</v>
      </c>
      <c r="C275" s="10">
        <f t="shared" si="16"/>
        <v>9.5532767435124184E-9</v>
      </c>
      <c r="D275" s="10">
        <f t="shared" si="17"/>
        <v>3.3015924495791957E-4</v>
      </c>
      <c r="E275" s="10">
        <f t="shared" si="18"/>
        <v>0.99701457235882684</v>
      </c>
      <c r="F275" s="13">
        <f t="shared" ref="F275:F318" si="19">D275*E275+C275*(1-E275)</f>
        <v>3.2917360694264983E-4</v>
      </c>
    </row>
    <row r="276" spans="2:6" x14ac:dyDescent="0.25">
      <c r="B276" s="7">
        <v>258</v>
      </c>
      <c r="C276" s="10">
        <f t="shared" si="16"/>
        <v>8.8579722865918126E-9</v>
      </c>
      <c r="D276" s="10">
        <f t="shared" si="17"/>
        <v>3.2595101480832855E-4</v>
      </c>
      <c r="E276" s="10">
        <f t="shared" si="18"/>
        <v>0.99708457226190361</v>
      </c>
      <c r="F276" s="13">
        <f t="shared" si="19"/>
        <v>3.2500075400327381E-4</v>
      </c>
    </row>
    <row r="277" spans="2:6" x14ac:dyDescent="0.25">
      <c r="B277" s="7">
        <v>259</v>
      </c>
      <c r="C277" s="10">
        <f t="shared" si="16"/>
        <v>8.2130265471704549E-9</v>
      </c>
      <c r="D277" s="10">
        <f t="shared" si="17"/>
        <v>3.2180123144558002E-4</v>
      </c>
      <c r="E277" s="10">
        <f t="shared" si="18"/>
        <v>0.99715282684543538</v>
      </c>
      <c r="F277" s="13">
        <f t="shared" si="19"/>
        <v>3.2088503100221103E-4</v>
      </c>
    </row>
    <row r="278" spans="2:6" x14ac:dyDescent="0.25">
      <c r="B278" s="7">
        <v>260</v>
      </c>
      <c r="C278" s="10">
        <f t="shared" si="16"/>
        <v>7.6148120339624117E-9</v>
      </c>
      <c r="D278" s="10">
        <f t="shared" si="17"/>
        <v>3.1770901649245731E-4</v>
      </c>
      <c r="E278" s="10">
        <f t="shared" si="18"/>
        <v>0.99721938213769046</v>
      </c>
      <c r="F278" s="13">
        <f t="shared" si="19"/>
        <v>3.1682561030006392E-4</v>
      </c>
    </row>
    <row r="279" spans="2:6" x14ac:dyDescent="0.25">
      <c r="B279" s="7">
        <v>261</v>
      </c>
      <c r="C279" s="10">
        <f t="shared" si="16"/>
        <v>7.0599609594566141E-9</v>
      </c>
      <c r="D279" s="10">
        <f t="shared" si="17"/>
        <v>3.1367350577159918E-4</v>
      </c>
      <c r="E279" s="10">
        <f t="shared" si="18"/>
        <v>0.99728428289036664</v>
      </c>
      <c r="F279" s="13">
        <f t="shared" si="19"/>
        <v>3.1282167643799331E-4</v>
      </c>
    </row>
    <row r="280" spans="2:6" x14ac:dyDescent="0.25">
      <c r="B280" s="7">
        <v>262</v>
      </c>
      <c r="C280" s="10">
        <f t="shared" si="16"/>
        <v>6.5453467753910622E-9</v>
      </c>
      <c r="D280" s="10">
        <f t="shared" si="17"/>
        <v>3.0969384905983133E-4</v>
      </c>
      <c r="E280" s="10">
        <f t="shared" si="18"/>
        <v>0.99734757261558127</v>
      </c>
      <c r="F280" s="13">
        <f t="shared" si="19"/>
        <v>3.0887242597485605E-4</v>
      </c>
    </row>
    <row r="281" spans="2:6" x14ac:dyDescent="0.25">
      <c r="B281" s="7">
        <v>263</v>
      </c>
      <c r="C281" s="10">
        <f t="shared" si="16"/>
        <v>6.0680670106595606E-9</v>
      </c>
      <c r="D281" s="10">
        <f t="shared" si="17"/>
        <v>3.0576920984702702E-4</v>
      </c>
      <c r="E281" s="10">
        <f t="shared" si="18"/>
        <v>0.99740929362175224</v>
      </c>
      <c r="F281" s="13">
        <f t="shared" si="19"/>
        <v>3.0497706732538442E-4</v>
      </c>
    </row>
    <row r="282" spans="2:6" x14ac:dyDescent="0.25">
      <c r="B282" s="7">
        <v>264</v>
      </c>
      <c r="C282" s="10">
        <f t="shared" si="16"/>
        <v>5.6254273206190059E-9</v>
      </c>
      <c r="D282" s="10">
        <f t="shared" si="17"/>
        <v>3.018987650994077E-4</v>
      </c>
      <c r="E282" s="10">
        <f t="shared" si="18"/>
        <v>0.99746948704840033</v>
      </c>
      <c r="F282" s="13">
        <f t="shared" si="19"/>
        <v>3.0113482059946836E-4</v>
      </c>
    </row>
    <row r="283" spans="2:6" x14ac:dyDescent="0.25">
      <c r="B283" s="7">
        <v>265</v>
      </c>
      <c r="C283" s="10">
        <f t="shared" si="16"/>
        <v>5.2149266630597762E-9</v>
      </c>
      <c r="D283" s="10">
        <f t="shared" si="17"/>
        <v>2.9808170502719576E-4</v>
      </c>
      <c r="E283" s="10">
        <f t="shared" si="18"/>
        <v>0.99752819289990891</v>
      </c>
      <c r="F283" s="13">
        <f t="shared" si="19"/>
        <v>2.9734491744259499E-4</v>
      </c>
    </row>
    <row r="284" spans="2:6" x14ac:dyDescent="0.25">
      <c r="B284" s="7">
        <v>266</v>
      </c>
      <c r="C284" s="10">
        <f t="shared" si="16"/>
        <v>4.834243521967373E-9</v>
      </c>
      <c r="D284" s="10">
        <f t="shared" si="17"/>
        <v>2.9431723285653635E-4</v>
      </c>
      <c r="E284" s="10">
        <f t="shared" si="18"/>
        <v>0.99758545007827204</v>
      </c>
      <c r="F284" s="13">
        <f t="shared" si="19"/>
        <v>2.9360660087750175E-4</v>
      </c>
    </row>
    <row r="285" spans="2:6" x14ac:dyDescent="0.25">
      <c r="B285" s="7">
        <v>267</v>
      </c>
      <c r="C285" s="10">
        <f t="shared" si="16"/>
        <v>4.4812231056669057E-9</v>
      </c>
      <c r="D285" s="10">
        <f t="shared" si="17"/>
        <v>2.9060456460560329E-4</v>
      </c>
      <c r="E285" s="10">
        <f t="shared" si="18"/>
        <v>0.99764129641486154</v>
      </c>
      <c r="F285" s="13">
        <f t="shared" si="19"/>
        <v>2.8991912514708744E-4</v>
      </c>
    </row>
    <row r="286" spans="2:6" x14ac:dyDescent="0.25">
      <c r="B286" s="7">
        <v>268</v>
      </c>
      <c r="C286" s="10">
        <f t="shared" si="16"/>
        <v>4.1538654510323533E-9</v>
      </c>
      <c r="D286" s="10">
        <f t="shared" si="17"/>
        <v>2.8694292886480901E-4</v>
      </c>
      <c r="E286" s="10">
        <f t="shared" si="18"/>
        <v>0.99769576870124477</v>
      </c>
      <c r="F286" s="13">
        <f t="shared" si="19"/>
        <v>2.86281755558629E-4</v>
      </c>
    </row>
    <row r="287" spans="2:6" x14ac:dyDescent="0.25">
      <c r="B287" s="7">
        <v>269</v>
      </c>
      <c r="C287" s="10">
        <f t="shared" si="16"/>
        <v>3.8503143701843516E-9</v>
      </c>
      <c r="D287" s="10">
        <f t="shared" si="17"/>
        <v>2.8333156658103703E-4</v>
      </c>
      <c r="E287" s="10">
        <f t="shared" si="18"/>
        <v>0.99774890271908045</v>
      </c>
      <c r="F287" s="13">
        <f t="shared" si="19"/>
        <v>2.8269376832934002E-4</v>
      </c>
    </row>
    <row r="288" spans="2:6" x14ac:dyDescent="0.25">
      <c r="B288" s="7">
        <v>270</v>
      </c>
      <c r="C288" s="10">
        <f t="shared" si="16"/>
        <v>3.5688471805162906E-9</v>
      </c>
      <c r="D288" s="10">
        <f t="shared" si="17"/>
        <v>2.7976973084582122E-4</v>
      </c>
      <c r="E288" s="10">
        <f t="shared" si="18"/>
        <v>0.99780073326912289</v>
      </c>
      <c r="F288" s="13">
        <f t="shared" si="19"/>
        <v>2.7915445043331244E-4</v>
      </c>
    </row>
    <row r="289" spans="2:6" x14ac:dyDescent="0.25">
      <c r="B289" s="7">
        <v>271</v>
      </c>
      <c r="C289" s="10">
        <f t="shared" si="16"/>
        <v>3.3078651630018062E-9</v>
      </c>
      <c r="D289" s="10">
        <f t="shared" si="17"/>
        <v>2.7625668668739266E-4</v>
      </c>
      <c r="E289" s="10">
        <f t="shared" si="18"/>
        <v>0.99785129419935947</v>
      </c>
      <c r="F289" s="13">
        <f t="shared" si="19"/>
        <v>2.756630994498708E-4</v>
      </c>
    </row>
    <row r="290" spans="2:6" x14ac:dyDescent="0.25">
      <c r="B290" s="7">
        <v>272</v>
      </c>
      <c r="C290" s="10">
        <f t="shared" si="16"/>
        <v>3.0658846975675207E-9</v>
      </c>
      <c r="D290" s="10">
        <f t="shared" si="17"/>
        <v>2.7279171086652074E-4</v>
      </c>
      <c r="E290" s="10">
        <f t="shared" si="18"/>
        <v>0.99790061843231104</v>
      </c>
      <c r="F290" s="13">
        <f t="shared" si="19"/>
        <v>2.7221902341337104E-4</v>
      </c>
    </row>
    <row r="291" spans="2:6" x14ac:dyDescent="0.25">
      <c r="B291" s="7">
        <v>273</v>
      </c>
      <c r="C291" s="10">
        <f t="shared" si="16"/>
        <v>2.8415290278817888E-9</v>
      </c>
      <c r="D291" s="10">
        <f t="shared" si="17"/>
        <v>2.6937409167607479E-4</v>
      </c>
      <c r="E291" s="10">
        <f t="shared" si="18"/>
        <v>0.99794873799151795</v>
      </c>
      <c r="F291" s="13">
        <f t="shared" si="19"/>
        <v>2.6882154066447086E-4</v>
      </c>
    </row>
    <row r="292" spans="2:6" x14ac:dyDescent="0.25">
      <c r="B292" s="7">
        <v>274</v>
      </c>
      <c r="C292" s="10">
        <f t="shared" si="16"/>
        <v>2.6335206112315216E-9</v>
      </c>
      <c r="D292" s="10">
        <f t="shared" si="17"/>
        <v>2.6600312874423403E-4</v>
      </c>
      <c r="E292" s="10">
        <f t="shared" si="18"/>
        <v>0.99799568402723915</v>
      </c>
      <c r="F292" s="13">
        <f t="shared" si="19"/>
        <v>2.6546997970289504E-4</v>
      </c>
    </row>
    <row r="293" spans="2:6" x14ac:dyDescent="0.25">
      <c r="B293" s="7">
        <v>275</v>
      </c>
      <c r="C293" s="10">
        <f t="shared" si="16"/>
        <v>2.4406740122521352E-9</v>
      </c>
      <c r="D293" s="10">
        <f t="shared" si="17"/>
        <v>2.6267813284127527E-4</v>
      </c>
      <c r="E293" s="10">
        <f t="shared" si="18"/>
        <v>0.99804148684138672</v>
      </c>
      <c r="F293" s="13">
        <f t="shared" si="19"/>
        <v>2.6216367904171786E-4</v>
      </c>
    </row>
    <row r="294" spans="2:6" x14ac:dyDescent="0.25">
      <c r="B294" s="7">
        <v>276</v>
      </c>
      <c r="C294" s="10">
        <f t="shared" si="16"/>
        <v>2.2618893021542932E-9</v>
      </c>
      <c r="D294" s="10">
        <f t="shared" si="17"/>
        <v>2.593984256898699E-4</v>
      </c>
      <c r="E294" s="10">
        <f t="shared" si="18"/>
        <v>0.99808617591172044</v>
      </c>
      <c r="F294" s="13">
        <f t="shared" si="19"/>
        <v>2.5890198706318105E-4</v>
      </c>
    </row>
    <row r="295" spans="2:6" x14ac:dyDescent="0.25">
      <c r="B295" s="7">
        <v>277</v>
      </c>
      <c r="C295" s="10">
        <f t="shared" si="16"/>
        <v>2.0961459277717656E-9</v>
      </c>
      <c r="D295" s="10">
        <f t="shared" si="17"/>
        <v>2.5616333977882157E-4</v>
      </c>
      <c r="E295" s="10">
        <f t="shared" si="18"/>
        <v>0.99812977991532403</v>
      </c>
      <c r="F295" s="13">
        <f t="shared" si="19"/>
        <v>2.5568426187606375E-4</v>
      </c>
    </row>
    <row r="296" spans="2:6" x14ac:dyDescent="0.25">
      <c r="B296" s="7">
        <v>278</v>
      </c>
      <c r="C296" s="10">
        <f t="shared" si="16"/>
        <v>1.9424970172496499E-9</v>
      </c>
      <c r="D296" s="10">
        <f t="shared" si="17"/>
        <v>2.529722181801794E-4</v>
      </c>
      <c r="E296" s="10">
        <f t="shared" si="18"/>
        <v>0.99817232675138623</v>
      </c>
      <c r="F296" s="13">
        <f t="shared" si="19"/>
        <v>2.5250987117461882E-4</v>
      </c>
    </row>
    <row r="297" spans="2:6" x14ac:dyDescent="0.25">
      <c r="B297" s="7">
        <v>279</v>
      </c>
      <c r="C297" s="10">
        <f t="shared" si="16"/>
        <v>1.800064091514548E-9</v>
      </c>
      <c r="D297" s="10">
        <f t="shared" si="17"/>
        <v>2.4982441436966114E-4</v>
      </c>
      <c r="E297" s="10">
        <f t="shared" si="18"/>
        <v>0.99821384356330656</v>
      </c>
      <c r="F297" s="13">
        <f t="shared" si="19"/>
        <v>2.4937819209908769E-4</v>
      </c>
    </row>
    <row r="298" spans="2:6" x14ac:dyDescent="0.25">
      <c r="B298" s="7">
        <v>280</v>
      </c>
      <c r="C298" s="10">
        <f t="shared" si="16"/>
        <v>1.6680321528298043E-9</v>
      </c>
      <c r="D298" s="10">
        <f t="shared" si="17"/>
        <v>2.4671929205032284E-4</v>
      </c>
      <c r="E298" s="10">
        <f t="shared" si="18"/>
        <v>0.9982543567601484</v>
      </c>
      <c r="F298" s="13">
        <f t="shared" si="19"/>
        <v>2.4628861109780327E-4</v>
      </c>
    </row>
    <row r="299" spans="2:6" x14ac:dyDescent="0.25">
      <c r="B299" s="7">
        <v>281</v>
      </c>
      <c r="C299" s="10">
        <f t="shared" si="16"/>
        <v>1.545645123750791E-9</v>
      </c>
      <c r="D299" s="10">
        <f t="shared" si="17"/>
        <v>2.4365622497941257E-4</v>
      </c>
      <c r="E299" s="10">
        <f t="shared" si="18"/>
        <v>0.99829389203745655</v>
      </c>
      <c r="F299" s="13">
        <f t="shared" si="19"/>
        <v>2.4324052379088936E-4</v>
      </c>
    </row>
    <row r="300" spans="2:6" x14ac:dyDescent="0.25">
      <c r="B300" s="7">
        <v>282</v>
      </c>
      <c r="C300" s="10">
        <f t="shared" si="16"/>
        <v>1.4322016116670109E-9</v>
      </c>
      <c r="D300" s="10">
        <f t="shared" si="17"/>
        <v>2.4063459679834773E-4</v>
      </c>
      <c r="E300" s="10">
        <f t="shared" si="18"/>
        <v>0.99833247439746176</v>
      </c>
      <c r="F300" s="13">
        <f t="shared" si="19"/>
        <v>2.4023333483556288E-4</v>
      </c>
    </row>
    <row r="301" spans="2:6" x14ac:dyDescent="0.25">
      <c r="B301" s="7">
        <v>283</v>
      </c>
      <c r="C301" s="10">
        <f t="shared" si="16"/>
        <v>1.3270509758601665E-9</v>
      </c>
      <c r="D301" s="10">
        <f t="shared" si="17"/>
        <v>2.3765380086575546E-4</v>
      </c>
      <c r="E301" s="10">
        <f t="shared" si="18"/>
        <v>0.99837012816868798</v>
      </c>
      <c r="F301" s="13">
        <f t="shared" si="19"/>
        <v>2.3726645779304314E-4</v>
      </c>
    </row>
    <row r="302" spans="2:6" x14ac:dyDescent="0.25">
      <c r="B302" s="7">
        <v>284</v>
      </c>
      <c r="C302" s="10">
        <f t="shared" si="16"/>
        <v>1.2295896756282009E-9</v>
      </c>
      <c r="D302" s="10">
        <f t="shared" si="17"/>
        <v>2.3471324009351804E-4</v>
      </c>
      <c r="E302" s="10">
        <f t="shared" si="18"/>
        <v>0.99840687702498343</v>
      </c>
      <c r="F302" s="13">
        <f t="shared" si="19"/>
        <v>2.3433931499707204E-4</v>
      </c>
    </row>
    <row r="303" spans="2:6" x14ac:dyDescent="0.25">
      <c r="B303" s="7">
        <v>285</v>
      </c>
      <c r="C303" s="10">
        <f t="shared" si="16"/>
        <v>1.1392578795335701E-9</v>
      </c>
      <c r="D303" s="10">
        <f t="shared" si="17"/>
        <v>2.3181232678576576E-4</v>
      </c>
      <c r="E303" s="10">
        <f t="shared" si="18"/>
        <v>0.99844274400399025</v>
      </c>
      <c r="F303" s="13">
        <f t="shared" si="19"/>
        <v>2.3145133742404582E-4</v>
      </c>
    </row>
    <row r="304" spans="2:6" x14ac:dyDescent="0.25">
      <c r="B304" s="7">
        <v>286</v>
      </c>
      <c r="C304" s="10">
        <f t="shared" si="16"/>
        <v>1.0555363172371338E-9</v>
      </c>
      <c r="D304" s="10">
        <f t="shared" si="17"/>
        <v>2.2895048248076095E-4</v>
      </c>
      <c r="E304" s="10">
        <f t="shared" si="18"/>
        <v>0.9984777515250719</v>
      </c>
      <c r="F304" s="13">
        <f t="shared" si="19"/>
        <v>2.2860196456475911E-4</v>
      </c>
    </row>
    <row r="305" spans="2:6" x14ac:dyDescent="0.25">
      <c r="B305" s="7">
        <v>287</v>
      </c>
      <c r="C305" s="10">
        <f t="shared" si="16"/>
        <v>9.7794335668465029E-10</v>
      </c>
      <c r="D305" s="10">
        <f t="shared" si="17"/>
        <v>2.2612713779561789E-4</v>
      </c>
      <c r="E305" s="10">
        <f t="shared" si="18"/>
        <v>0.99851192140671374</v>
      </c>
      <c r="F305" s="13">
        <f t="shared" si="19"/>
        <v>2.2579064429775972E-4</v>
      </c>
    </row>
    <row r="306" spans="2:6" x14ac:dyDescent="0.25">
      <c r="B306" s="7">
        <v>288</v>
      </c>
      <c r="C306" s="10">
        <f t="shared" si="16"/>
        <v>9.0603229062698325E-10</v>
      </c>
      <c r="D306" s="10">
        <f t="shared" si="17"/>
        <v>2.2334173227380542E-4</v>
      </c>
      <c r="E306" s="10">
        <f t="shared" si="18"/>
        <v>0.99854527488341338</v>
      </c>
      <c r="F306" s="13">
        <f t="shared" si="19"/>
        <v>2.230168327643127E-4</v>
      </c>
    </row>
    <row r="307" spans="2:6" x14ac:dyDescent="0.25">
      <c r="B307" s="7">
        <v>289</v>
      </c>
      <c r="C307" s="10">
        <f t="shared" si="16"/>
        <v>8.3938881758486944E-10</v>
      </c>
      <c r="D307" s="10">
        <f t="shared" si="17"/>
        <v>2.2059371423537811E-4</v>
      </c>
      <c r="E307" s="10">
        <f t="shared" si="18"/>
        <v>0.99857783262207589</v>
      </c>
      <c r="F307" s="13">
        <f t="shared" si="19"/>
        <v>2.2027999424496884E-4</v>
      </c>
    </row>
    <row r="308" spans="2:6" x14ac:dyDescent="0.25">
      <c r="B308" s="7">
        <v>290</v>
      </c>
      <c r="C308" s="10">
        <f t="shared" si="16"/>
        <v>7.7762870341972423E-10</v>
      </c>
      <c r="D308" s="10">
        <f t="shared" si="17"/>
        <v>2.1788254062988531E-4</v>
      </c>
      <c r="E308" s="10">
        <f t="shared" si="18"/>
        <v>0.99860961473792842</v>
      </c>
      <c r="F308" s="13">
        <f t="shared" si="19"/>
        <v>2.1757960103773428E-4</v>
      </c>
    </row>
    <row r="309" spans="2:6" x14ac:dyDescent="0.25">
      <c r="B309" s="7">
        <v>291</v>
      </c>
      <c r="C309" s="10">
        <f t="shared" si="16"/>
        <v>7.2039561064915635E-10</v>
      </c>
      <c r="D309" s="10">
        <f t="shared" si="17"/>
        <v>2.1520767689190651E-4</v>
      </c>
      <c r="E309" s="10">
        <f t="shared" si="18"/>
        <v>0.99864064080997061</v>
      </c>
      <c r="F309" s="13">
        <f t="shared" si="19"/>
        <v>2.1491513333783501E-4</v>
      </c>
    </row>
    <row r="310" spans="2:6" x14ac:dyDescent="0.25">
      <c r="B310" s="7">
        <v>292</v>
      </c>
      <c r="C310" s="10">
        <f t="shared" si="16"/>
        <v>6.6735908355464903E-10</v>
      </c>
      <c r="D310" s="10">
        <f t="shared" si="17"/>
        <v>2.1256859679916353E-4</v>
      </c>
      <c r="E310" s="10">
        <f t="shared" si="18"/>
        <v>0.99867092989597273</v>
      </c>
      <c r="F310" s="13">
        <f t="shared" si="19"/>
        <v>2.1228607911906976E-4</v>
      </c>
    </row>
    <row r="311" spans="2:6" x14ac:dyDescent="0.25">
      <c r="B311" s="7">
        <v>293</v>
      </c>
      <c r="C311" s="10">
        <f t="shared" si="16"/>
        <v>6.1821267797409698E-10</v>
      </c>
      <c r="D311" s="10">
        <f t="shared" si="17"/>
        <v>2.099647823331608E-4</v>
      </c>
      <c r="E311" s="10">
        <f t="shared" si="18"/>
        <v>0.99870050054703607</v>
      </c>
      <c r="F311" s="13">
        <f t="shared" si="19"/>
        <v>2.0969193401674421E-4</v>
      </c>
    </row>
    <row r="312" spans="2:6" x14ac:dyDescent="0.25">
      <c r="B312" s="7">
        <v>294</v>
      </c>
      <c r="C312" s="10">
        <f t="shared" si="16"/>
        <v>5.7267222545780935E-10</v>
      </c>
      <c r="D312" s="10">
        <f t="shared" si="17"/>
        <v>2.0739572354230596E-4</v>
      </c>
      <c r="E312" s="10">
        <f t="shared" si="18"/>
        <v>0.99872937082172986</v>
      </c>
      <c r="F312" s="13">
        <f t="shared" si="19"/>
        <v>2.0713220121217871E-4</v>
      </c>
    </row>
    <row r="313" spans="2:6" x14ac:dyDescent="0.25">
      <c r="B313" s="7">
        <v>295</v>
      </c>
      <c r="C313" s="10">
        <f t="shared" si="16"/>
        <v>5.3047422219730263E-10</v>
      </c>
      <c r="D313" s="10">
        <f t="shared" si="17"/>
        <v>2.0486091840746343E-4</v>
      </c>
      <c r="E313" s="10">
        <f t="shared" si="18"/>
        <v>0.99875755829981527</v>
      </c>
      <c r="F313" s="13">
        <f t="shared" si="19"/>
        <v>2.0460639131877916E-4</v>
      </c>
    </row>
    <row r="314" spans="2:6" x14ac:dyDescent="0.25">
      <c r="B314" s="7">
        <v>296</v>
      </c>
      <c r="C314" s="10">
        <f t="shared" si="16"/>
        <v>4.9137433381586263E-10</v>
      </c>
      <c r="D314" s="10">
        <f t="shared" si="17"/>
        <v>2.0235987270989609E-4</v>
      </c>
      <c r="E314" s="10">
        <f t="shared" si="18"/>
        <v>0.99878508009557132</v>
      </c>
      <c r="F314" s="13">
        <f t="shared" si="19"/>
        <v>2.0211402226966364E-4</v>
      </c>
    </row>
    <row r="315" spans="2:6" x14ac:dyDescent="0.25">
      <c r="B315" s="7">
        <v>297</v>
      </c>
      <c r="C315" s="10">
        <f t="shared" si="16"/>
        <v>4.5514600774151789E-10</v>
      </c>
      <c r="D315" s="10">
        <f t="shared" si="17"/>
        <v>1.9989209990154872E-4</v>
      </c>
      <c r="E315" s="10">
        <f t="shared" si="18"/>
        <v>0.99881195287073299</v>
      </c>
      <c r="F315" s="13">
        <f t="shared" si="19"/>
        <v>1.9965461920683244E-4</v>
      </c>
    </row>
    <row r="316" spans="2:6" x14ac:dyDescent="0.25">
      <c r="B316" s="7">
        <v>298</v>
      </c>
      <c r="C316" s="10">
        <f t="shared" si="16"/>
        <v>4.2157918547042366E-10</v>
      </c>
      <c r="D316" s="10">
        <f t="shared" si="17"/>
        <v>1.9745712097763037E-4</v>
      </c>
      <c r="E316" s="10">
        <f t="shared" si="18"/>
        <v>0.99883819284705433</v>
      </c>
      <c r="F316" s="13">
        <f t="shared" si="19"/>
        <v>1.9722771437187222E-4</v>
      </c>
    </row>
    <row r="317" spans="2:6" x14ac:dyDescent="0.25">
      <c r="B317" s="7">
        <v>299</v>
      </c>
      <c r="C317" s="10">
        <f t="shared" si="16"/>
        <v>3.9047910757476119E-10</v>
      </c>
      <c r="D317" s="10">
        <f t="shared" si="17"/>
        <v>1.9505446435145129E-4</v>
      </c>
      <c r="E317" s="10">
        <f t="shared" si="18"/>
        <v>0.99886381581850647</v>
      </c>
      <c r="F317" s="13">
        <f t="shared" si="19"/>
        <v>1.9483284699818164E-4</v>
      </c>
    </row>
    <row r="318" spans="2:6" x14ac:dyDescent="0.25">
      <c r="B318" s="9">
        <v>300</v>
      </c>
      <c r="C318" s="12">
        <f t="shared" si="16"/>
        <v>3.6166520481677127E-10</v>
      </c>
      <c r="D318" s="12">
        <f t="shared" si="17"/>
        <v>1.926836657314735E-4</v>
      </c>
      <c r="E318" s="12">
        <f t="shared" si="18"/>
        <v>0.99888883716312393</v>
      </c>
      <c r="F318" s="14">
        <f t="shared" si="19"/>
        <v>1.9246956320470858E-4</v>
      </c>
    </row>
  </sheetData>
  <mergeCells count="3">
    <mergeCell ref="B7:C7"/>
    <mergeCell ref="E7:F7"/>
    <mergeCell ref="B5:J5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Smooth splice Gamma and Pareto</vt:lpstr>
      <vt:lpstr>a</vt:lpstr>
      <vt:lpstr>alpha</vt:lpstr>
      <vt:lpstr>beta</vt:lpstr>
      <vt:lpstr>Pareto</vt:lpstr>
      <vt:lpstr>shift</vt:lpstr>
      <vt:lpstr>sigma</vt:lpstr>
      <vt:lpstr>splice</vt:lpstr>
      <vt:lpstr>Theta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2003-07-08T16:30:28Z</dcterms:created>
  <dcterms:modified xsi:type="dcterms:W3CDTF">2017-09-22T16:20:43Z</dcterms:modified>
  <cp:category/>
</cp:coreProperties>
</file>