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50" windowWidth="15180" windowHeight="7820"/>
  </bookViews>
  <sheets>
    <sheet name="Risk portfolio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6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TRUE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21" i="1" l="1"/>
  <c r="E16" i="1"/>
  <c r="E18" i="1"/>
  <c r="E15" i="1"/>
  <c r="E17" i="1"/>
  <c r="C10" i="1"/>
  <c r="E14" i="1"/>
  <c r="C17" i="1" l="1"/>
  <c r="C20" i="1"/>
  <c r="C15" i="1"/>
  <c r="F15" i="1"/>
  <c r="F14" i="1"/>
  <c r="F18" i="1"/>
  <c r="C23" i="1"/>
  <c r="F17" i="1"/>
  <c r="F16" i="1"/>
</calcChain>
</file>

<file path=xl/sharedStrings.xml><?xml version="1.0" encoding="utf-8"?>
<sst xmlns="http://schemas.openxmlformats.org/spreadsheetml/2006/main" count="17" uniqueCount="17">
  <si>
    <t>Base project cost</t>
  </si>
  <si>
    <t>Risks</t>
  </si>
  <si>
    <t>H&amp;S</t>
  </si>
  <si>
    <t>Strike</t>
  </si>
  <si>
    <t>Bad weather</t>
  </si>
  <si>
    <t>Insolvency of sub-contractor</t>
  </si>
  <si>
    <t>Political change</t>
  </si>
  <si>
    <t>Probability</t>
  </si>
  <si>
    <t>M L</t>
  </si>
  <si>
    <t>Distribution</t>
  </si>
  <si>
    <t>Risk occurs?</t>
  </si>
  <si>
    <t>Extra cost</t>
  </si>
  <si>
    <t>Total cost excl inflation</t>
  </si>
  <si>
    <t>Inflation</t>
  </si>
  <si>
    <t>Total cost including inflation</t>
  </si>
  <si>
    <t>Risk portfolio</t>
  </si>
  <si>
    <r>
      <t>Problem:</t>
    </r>
    <r>
      <rPr>
        <sz val="10"/>
        <rFont val="Times New Roman"/>
        <family val="1"/>
      </rPr>
      <t xml:space="preserve"> Model a portfolio of risks that can influence the base estimated project cost and calculate the total cost of a project including inflation. There are 5 risk factors, some of which are correlated, plus the risk coming from the inflation. The probability of a strike doubles if the "bad weather" factor occurs. If both the "H&amp;S" and "Strike" factors occur, the "Insolvency of sub-contractor" risk factor rises from 5% to 75%.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</si>
</sst>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6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8" fillId="0" borderId="13" xfId="0" applyFont="1" applyBorder="1"/>
    <xf numFmtId="164" fontId="0" fillId="0" borderId="14" xfId="0" applyNumberFormat="1" applyBorder="1" applyAlignment="1">
      <alignment horizontal="center"/>
    </xf>
    <xf numFmtId="0" fontId="6" fillId="0" borderId="13" xfId="0" applyFont="1" applyBorder="1"/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distributed"/>
    </xf>
    <xf numFmtId="0" fontId="1" fillId="2" borderId="17" xfId="0" applyFont="1" applyFill="1" applyBorder="1" applyAlignment="1">
      <alignment horizontal="center" vertical="distributed"/>
    </xf>
    <xf numFmtId="0" fontId="4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609600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4E1794-0ED1-4219-8E81-99F2E1280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3"/>
  <sheetViews>
    <sheetView showGridLines="0" tabSelected="1" workbookViewId="0"/>
  </sheetViews>
  <sheetFormatPr defaultRowHeight="12.5" x14ac:dyDescent="0.25"/>
  <cols>
    <col min="1" max="1" width="2.7265625" customWidth="1"/>
    <col min="2" max="2" width="28.81640625" customWidth="1"/>
    <col min="3" max="3" width="11" customWidth="1"/>
    <col min="4" max="4" width="7" customWidth="1"/>
    <col min="5" max="5" width="13" bestFit="1" customWidth="1"/>
    <col min="6" max="6" width="11.81640625" bestFit="1" customWidth="1"/>
  </cols>
  <sheetData>
    <row r="1" spans="2:8" s="2" customFormat="1" ht="93" customHeight="1" x14ac:dyDescent="0.25"/>
    <row r="2" spans="2:8" s="2" customFormat="1" ht="17.25" customHeight="1" x14ac:dyDescent="0.4">
      <c r="E2" s="3" t="s">
        <v>15</v>
      </c>
    </row>
    <row r="3" spans="2:8" s="2" customFormat="1" ht="17.25" customHeight="1" thickBot="1" x14ac:dyDescent="0.4">
      <c r="E3" s="4"/>
    </row>
    <row r="4" spans="2:8" s="2" customFormat="1" ht="12.75" customHeight="1" x14ac:dyDescent="0.25">
      <c r="B4" s="30" t="s">
        <v>16</v>
      </c>
      <c r="C4" s="31"/>
      <c r="D4" s="31"/>
      <c r="E4" s="31"/>
      <c r="F4" s="31"/>
      <c r="G4" s="31"/>
      <c r="H4" s="32"/>
    </row>
    <row r="5" spans="2:8" s="2" customFormat="1" ht="12.75" customHeight="1" x14ac:dyDescent="0.25">
      <c r="B5" s="33"/>
      <c r="C5" s="34"/>
      <c r="D5" s="34"/>
      <c r="E5" s="34"/>
      <c r="F5" s="34"/>
      <c r="G5" s="34"/>
      <c r="H5" s="35"/>
    </row>
    <row r="6" spans="2:8" s="2" customFormat="1" ht="12.75" customHeight="1" x14ac:dyDescent="0.25">
      <c r="B6" s="33"/>
      <c r="C6" s="34"/>
      <c r="D6" s="34"/>
      <c r="E6" s="34"/>
      <c r="F6" s="34"/>
      <c r="G6" s="34"/>
      <c r="H6" s="35"/>
    </row>
    <row r="7" spans="2:8" s="2" customFormat="1" ht="12.75" customHeight="1" x14ac:dyDescent="0.25">
      <c r="B7" s="33"/>
      <c r="C7" s="34"/>
      <c r="D7" s="34"/>
      <c r="E7" s="34"/>
      <c r="F7" s="34"/>
      <c r="G7" s="34"/>
      <c r="H7" s="35"/>
    </row>
    <row r="8" spans="2:8" s="2" customFormat="1" ht="12.75" customHeight="1" thickBot="1" x14ac:dyDescent="0.3">
      <c r="B8" s="36"/>
      <c r="C8" s="37"/>
      <c r="D8" s="37"/>
      <c r="E8" s="37"/>
      <c r="F8" s="37"/>
      <c r="G8" s="37"/>
      <c r="H8" s="38"/>
    </row>
    <row r="9" spans="2:8" ht="13" thickBot="1" x14ac:dyDescent="0.3"/>
    <row r="10" spans="2:8" ht="13.5" thickBot="1" x14ac:dyDescent="0.35">
      <c r="B10" s="22" t="s">
        <v>0</v>
      </c>
      <c r="C10" s="25" t="e">
        <f ca="1">_xll.RiskTriang(100,110,140)</f>
        <v>#NAME?</v>
      </c>
    </row>
    <row r="11" spans="2:8" ht="13.5" thickBot="1" x14ac:dyDescent="0.35">
      <c r="B11" s="1"/>
      <c r="C11" s="5"/>
    </row>
    <row r="12" spans="2:8" ht="13" x14ac:dyDescent="0.3">
      <c r="B12" s="28" t="s">
        <v>1</v>
      </c>
      <c r="C12" s="26" t="s">
        <v>11</v>
      </c>
      <c r="D12" s="26"/>
      <c r="E12" s="26"/>
      <c r="F12" s="27"/>
    </row>
    <row r="13" spans="2:8" ht="13" x14ac:dyDescent="0.3">
      <c r="B13" s="29"/>
      <c r="C13" s="16" t="s">
        <v>7</v>
      </c>
      <c r="D13" s="16" t="s">
        <v>8</v>
      </c>
      <c r="E13" s="17" t="s">
        <v>10</v>
      </c>
      <c r="F13" s="18" t="s">
        <v>9</v>
      </c>
    </row>
    <row r="14" spans="2:8" ht="13" x14ac:dyDescent="0.3">
      <c r="B14" s="14" t="s">
        <v>2</v>
      </c>
      <c r="C14" s="8">
        <v>0.1</v>
      </c>
      <c r="D14" s="6">
        <v>20</v>
      </c>
      <c r="E14" s="7" t="e">
        <f ca="1">_xll.RiskBinomial(1,C14)</f>
        <v>#NAME?</v>
      </c>
      <c r="F14" s="9" t="e">
        <f ca="1">_xll.RiskTriang(0.8*D14,D14,1.5*D14)*E14</f>
        <v>#NAME?</v>
      </c>
    </row>
    <row r="15" spans="2:8" ht="13" x14ac:dyDescent="0.3">
      <c r="B15" s="14" t="s">
        <v>3</v>
      </c>
      <c r="C15" s="8" t="e">
        <f ca="1">IF(E16=1,30%,15%)</f>
        <v>#NAME?</v>
      </c>
      <c r="D15" s="6">
        <v>5</v>
      </c>
      <c r="E15" s="7" t="e">
        <f ca="1">_xll.RiskBinomial(1,C15)</f>
        <v>#NAME?</v>
      </c>
      <c r="F15" s="9" t="e">
        <f ca="1">_xll.RiskTriang(0.8*D15,D15,1.5*D15)*E15</f>
        <v>#NAME?</v>
      </c>
    </row>
    <row r="16" spans="2:8" ht="13" x14ac:dyDescent="0.3">
      <c r="B16" s="14" t="s">
        <v>4</v>
      </c>
      <c r="C16" s="8">
        <v>0.3</v>
      </c>
      <c r="D16" s="6">
        <v>20</v>
      </c>
      <c r="E16" s="7" t="e">
        <f ca="1">_xll.RiskBinomial(1,C16)</f>
        <v>#NAME?</v>
      </c>
      <c r="F16" s="9" t="e">
        <f ca="1">_xll.RiskTriang(0.8*D16,D16,1.5*D16)*E16</f>
        <v>#NAME?</v>
      </c>
    </row>
    <row r="17" spans="2:6" ht="13" x14ac:dyDescent="0.3">
      <c r="B17" s="14" t="s">
        <v>5</v>
      </c>
      <c r="C17" s="8" t="e">
        <f ca="1">IF(AND(E14=1,E15=1),75%,5%)</f>
        <v>#NAME?</v>
      </c>
      <c r="D17" s="6">
        <v>10</v>
      </c>
      <c r="E17" s="7" t="e">
        <f ca="1">_xll.RiskBinomial(1,C17)</f>
        <v>#NAME?</v>
      </c>
      <c r="F17" s="9" t="e">
        <f ca="1">_xll.RiskTriang(0.8*D17,D17,1.5*D17)*E17</f>
        <v>#NAME?</v>
      </c>
    </row>
    <row r="18" spans="2:6" ht="13.5" thickBot="1" x14ac:dyDescent="0.35">
      <c r="B18" s="15" t="s">
        <v>6</v>
      </c>
      <c r="C18" s="10">
        <v>0.02</v>
      </c>
      <c r="D18" s="11">
        <v>20</v>
      </c>
      <c r="E18" s="12" t="e">
        <f ca="1">_xll.RiskBinomial(1,C18)</f>
        <v>#NAME?</v>
      </c>
      <c r="F18" s="13" t="e">
        <f ca="1">_xll.RiskTriang(0.8*D18,D18,1.5*D18)*E18</f>
        <v>#NAME?</v>
      </c>
    </row>
    <row r="19" spans="2:6" ht="13" thickBot="1" x14ac:dyDescent="0.3"/>
    <row r="20" spans="2:6" ht="13" x14ac:dyDescent="0.3">
      <c r="B20" s="20" t="s">
        <v>12</v>
      </c>
      <c r="C20" s="24" t="e">
        <f ca="1">SUM(C10,F14:F18)</f>
        <v>#NAME?</v>
      </c>
    </row>
    <row r="21" spans="2:6" ht="13.5" thickBot="1" x14ac:dyDescent="0.35">
      <c r="B21" s="21" t="s">
        <v>13</v>
      </c>
      <c r="C21" s="19" t="e">
        <f ca="1">_xll.RiskPert(1.02,1.04,1.08)</f>
        <v>#NAME?</v>
      </c>
    </row>
    <row r="22" spans="2:6" ht="13" thickBot="1" x14ac:dyDescent="0.3"/>
    <row r="23" spans="2:6" ht="13.5" thickBot="1" x14ac:dyDescent="0.35">
      <c r="B23" s="22" t="s">
        <v>14</v>
      </c>
      <c r="C23" s="23" t="e">
        <f ca="1">_xll.RiskOutput("Total cost including inflation") + C20*C21</f>
        <v>#NAME?</v>
      </c>
    </row>
  </sheetData>
  <mergeCells count="3">
    <mergeCell ref="C12:F12"/>
    <mergeCell ref="B12:B13"/>
    <mergeCell ref="B4:H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portfolio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2001-06-25T15:14:51Z</dcterms:created>
  <dcterms:modified xsi:type="dcterms:W3CDTF">2017-09-22T16:20:39Z</dcterms:modified>
  <cp:category/>
</cp:coreProperties>
</file>