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Model!$G$16</definedName>
    <definedName name="alphaincr">Model!$G$11</definedName>
    <definedName name="alphastart">Model!$G$10</definedName>
    <definedName name="beta">Model!$G$17</definedName>
    <definedName name="betaincr">Model!$G$13</definedName>
    <definedName name="betastart">Model!$G$12</definedName>
    <definedName name="Data">Model!$E$8:$E$103</definedName>
    <definedName name="Frequency">Model!$D$9:$D$28</definedName>
    <definedName name="High">Model!$C$9:$C$28</definedName>
    <definedName name="Likelihood">Model!$U$10</definedName>
    <definedName name="Low">Model!$B$9:$B$28</definedName>
    <definedName name="solver_adj" localSheetId="0" hidden="1">Model!$Q$9:$Q$10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Model!$Q$9</definedName>
    <definedName name="solver_lhs2" localSheetId="0" hidden="1">Model!$Q$10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Model!$U$10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71027" calcMode="manual"/>
</workbook>
</file>

<file path=xl/calcChain.xml><?xml version="1.0" encoding="utf-8"?>
<calcChain xmlns="http://schemas.openxmlformats.org/spreadsheetml/2006/main">
  <c r="U9" i="1" l="1"/>
  <c r="V9" i="1"/>
  <c r="T10" i="1"/>
  <c r="V10" i="1" a="1"/>
  <c r="V10" i="1"/>
  <c r="W9" i="1"/>
  <c r="X9" i="1"/>
  <c r="W10" i="1" a="1"/>
  <c r="W10" i="1"/>
  <c r="T11" i="1"/>
  <c r="W11" i="1" a="1"/>
  <c r="W11" i="1"/>
  <c r="U10" i="1" a="1"/>
  <c r="U10" i="1"/>
  <c r="V11" i="1" a="1"/>
  <c r="V11" i="1"/>
  <c r="U11" i="1" a="1"/>
  <c r="U11" i="1"/>
  <c r="T12" i="1"/>
  <c r="X10" i="1" a="1"/>
  <c r="X10" i="1"/>
  <c r="X11" i="1" a="1"/>
  <c r="X11" i="1"/>
  <c r="Y9" i="1"/>
  <c r="X12" i="1" a="1"/>
  <c r="X12" i="1"/>
  <c r="Y12" i="1" a="1"/>
  <c r="Y12" i="1"/>
  <c r="Y11" i="1" a="1"/>
  <c r="Y11" i="1"/>
  <c r="Z9" i="1"/>
  <c r="Y10" i="1" a="1"/>
  <c r="Y10" i="1"/>
  <c r="T13" i="1"/>
  <c r="U12" i="1" a="1"/>
  <c r="U12" i="1"/>
  <c r="V12" i="1" a="1"/>
  <c r="V12" i="1"/>
  <c r="W12" i="1" a="1"/>
  <c r="W12" i="1"/>
  <c r="Z11" i="1" a="1"/>
  <c r="Z11" i="1"/>
  <c r="Z12" i="1" a="1"/>
  <c r="Z12" i="1"/>
  <c r="Z10" i="1" a="1"/>
  <c r="Z10" i="1"/>
  <c r="Z13" i="1" a="1"/>
  <c r="Z13" i="1"/>
  <c r="AA9" i="1"/>
  <c r="T14" i="1"/>
  <c r="Z14" i="1" a="1"/>
  <c r="Z14" i="1"/>
  <c r="U13" i="1" a="1"/>
  <c r="U13" i="1"/>
  <c r="V13" i="1" a="1"/>
  <c r="V13" i="1"/>
  <c r="W13" i="1" a="1"/>
  <c r="W13" i="1"/>
  <c r="X13" i="1" a="1"/>
  <c r="X13" i="1"/>
  <c r="Y13" i="1" a="1"/>
  <c r="Y13" i="1"/>
  <c r="AA12" i="1" a="1"/>
  <c r="AA12" i="1"/>
  <c r="AA14" i="1" a="1"/>
  <c r="AA14" i="1"/>
  <c r="AA11" i="1" a="1"/>
  <c r="AA11" i="1"/>
  <c r="AA10" i="1" a="1"/>
  <c r="AA10" i="1"/>
  <c r="AA13" i="1" a="1"/>
  <c r="AA13" i="1"/>
  <c r="AB9" i="1"/>
  <c r="U14" i="1" a="1"/>
  <c r="U14" i="1"/>
  <c r="T15" i="1"/>
  <c r="W14" i="1" a="1"/>
  <c r="W14" i="1"/>
  <c r="V14" i="1" a="1"/>
  <c r="V14" i="1"/>
  <c r="X14" i="1" a="1"/>
  <c r="X14" i="1"/>
  <c r="Y14" i="1" a="1"/>
  <c r="Y14" i="1"/>
  <c r="AB12" i="1" a="1"/>
  <c r="AB12" i="1"/>
  <c r="AB10" i="1" a="1"/>
  <c r="AB10" i="1"/>
  <c r="AB13" i="1" a="1"/>
  <c r="AB13" i="1"/>
  <c r="AC9" i="1"/>
  <c r="AB15" i="1" a="1"/>
  <c r="AB15" i="1"/>
  <c r="AB14" i="1" a="1"/>
  <c r="AB14" i="1"/>
  <c r="AB11" i="1" a="1"/>
  <c r="AB11" i="1"/>
  <c r="U15" i="1" a="1"/>
  <c r="U15" i="1"/>
  <c r="V15" i="1" a="1"/>
  <c r="V15" i="1"/>
  <c r="T16" i="1"/>
  <c r="W15" i="1" a="1"/>
  <c r="W15" i="1"/>
  <c r="X15" i="1" a="1"/>
  <c r="X15" i="1"/>
  <c r="Y15" i="1" a="1"/>
  <c r="Y15" i="1"/>
  <c r="Z15" i="1" a="1"/>
  <c r="Z15" i="1"/>
  <c r="AA15" i="1" a="1"/>
  <c r="AA15" i="1"/>
  <c r="V16" i="1" a="1"/>
  <c r="V16" i="1"/>
  <c r="T17" i="1"/>
  <c r="U16" i="1" a="1"/>
  <c r="U16" i="1"/>
  <c r="W16" i="1" a="1"/>
  <c r="W16" i="1"/>
  <c r="X16" i="1" a="1"/>
  <c r="X16" i="1"/>
  <c r="Y16" i="1" a="1"/>
  <c r="Y16" i="1"/>
  <c r="Z16" i="1" a="1"/>
  <c r="Z16" i="1"/>
  <c r="AA16" i="1" a="1"/>
  <c r="AA16" i="1"/>
  <c r="AB16" i="1" a="1"/>
  <c r="AB16" i="1"/>
  <c r="AC17" i="1" a="1"/>
  <c r="AC17" i="1"/>
  <c r="AC13" i="1" a="1"/>
  <c r="AC13" i="1"/>
  <c r="AC15" i="1" a="1"/>
  <c r="AC15" i="1"/>
  <c r="AC12" i="1" a="1"/>
  <c r="AC12" i="1"/>
  <c r="AC11" i="1" a="1"/>
  <c r="AC11" i="1"/>
  <c r="AC16" i="1" a="1"/>
  <c r="AC16" i="1"/>
  <c r="AC14" i="1" a="1"/>
  <c r="AC14" i="1"/>
  <c r="AC10" i="1" a="1"/>
  <c r="AC10" i="1"/>
  <c r="AD9" i="1"/>
  <c r="AD13" i="1" a="1"/>
  <c r="AD13" i="1"/>
  <c r="AD11" i="1" a="1"/>
  <c r="AD11" i="1"/>
  <c r="AD12" i="1" a="1"/>
  <c r="AD12" i="1"/>
  <c r="AD17" i="1" a="1"/>
  <c r="AD17" i="1"/>
  <c r="AD15" i="1" a="1"/>
  <c r="AD15" i="1"/>
  <c r="AE9" i="1"/>
  <c r="AD16" i="1" a="1"/>
  <c r="AD16" i="1"/>
  <c r="AD10" i="1" a="1"/>
  <c r="AD10" i="1"/>
  <c r="AD14" i="1" a="1"/>
  <c r="AD14" i="1"/>
  <c r="T18" i="1"/>
  <c r="AD18" i="1" a="1"/>
  <c r="AD18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AA17" i="1" a="1"/>
  <c r="AA17" i="1"/>
  <c r="AB17" i="1" a="1"/>
  <c r="AB17" i="1"/>
  <c r="AE13" i="1" a="1"/>
  <c r="AE13" i="1"/>
  <c r="AE10" i="1" a="1"/>
  <c r="AE10" i="1"/>
  <c r="AE15" i="1" a="1"/>
  <c r="AE15" i="1"/>
  <c r="AE11" i="1" a="1"/>
  <c r="AE11" i="1"/>
  <c r="AE12" i="1" a="1"/>
  <c r="AE12" i="1"/>
  <c r="AF9" i="1"/>
  <c r="AE14" i="1" a="1"/>
  <c r="AE14" i="1"/>
  <c r="AE17" i="1" a="1"/>
  <c r="AE17" i="1"/>
  <c r="AE18" i="1" a="1"/>
  <c r="AE18" i="1"/>
  <c r="AE16" i="1" a="1"/>
  <c r="AE16" i="1"/>
  <c r="T19" i="1"/>
  <c r="AE19" i="1" a="1"/>
  <c r="AE19" i="1"/>
  <c r="U18" i="1" a="1"/>
  <c r="U18" i="1"/>
  <c r="V18" i="1" a="1"/>
  <c r="V18" i="1"/>
  <c r="W18" i="1" a="1"/>
  <c r="W18" i="1"/>
  <c r="X18" i="1" a="1"/>
  <c r="X18" i="1"/>
  <c r="Y18" i="1" a="1"/>
  <c r="Y18" i="1"/>
  <c r="Z18" i="1" a="1"/>
  <c r="Z18" i="1"/>
  <c r="AA18" i="1" a="1"/>
  <c r="AA18" i="1"/>
  <c r="AB18" i="1" a="1"/>
  <c r="AB18" i="1"/>
  <c r="AC18" i="1" a="1"/>
  <c r="AC18" i="1"/>
  <c r="T20" i="1"/>
  <c r="U19" i="1" a="1"/>
  <c r="U19" i="1"/>
  <c r="V19" i="1" a="1"/>
  <c r="V19" i="1"/>
  <c r="W19" i="1" a="1"/>
  <c r="W19" i="1"/>
  <c r="X19" i="1" a="1"/>
  <c r="X19" i="1"/>
  <c r="Y19" i="1" a="1"/>
  <c r="Y19" i="1"/>
  <c r="Z19" i="1" a="1"/>
  <c r="Z19" i="1"/>
  <c r="AA19" i="1" a="1"/>
  <c r="AA19" i="1"/>
  <c r="AB19" i="1" a="1"/>
  <c r="AB19" i="1"/>
  <c r="AC19" i="1" a="1"/>
  <c r="AC19" i="1"/>
  <c r="AD19" i="1" a="1"/>
  <c r="AD19" i="1"/>
  <c r="AF17" i="1" a="1"/>
  <c r="AF17" i="1"/>
  <c r="AF10" i="1" a="1"/>
  <c r="AF10" i="1"/>
  <c r="AF15" i="1" a="1"/>
  <c r="AF15" i="1"/>
  <c r="AF11" i="1" a="1"/>
  <c r="AF11" i="1"/>
  <c r="AF19" i="1" a="1"/>
  <c r="AF19" i="1"/>
  <c r="AF20" i="1" a="1"/>
  <c r="AF20" i="1"/>
  <c r="AF13" i="1" a="1"/>
  <c r="AF13" i="1"/>
  <c r="AG9" i="1"/>
  <c r="AF16" i="1" a="1"/>
  <c r="AF16" i="1"/>
  <c r="AF18" i="1" a="1"/>
  <c r="AF18" i="1"/>
  <c r="AF14" i="1" a="1"/>
  <c r="AF14" i="1"/>
  <c r="AF12" i="1" a="1"/>
  <c r="AF12" i="1"/>
  <c r="AG14" i="1" a="1"/>
  <c r="AG14" i="1"/>
  <c r="AG18" i="1" a="1"/>
  <c r="AG18" i="1"/>
  <c r="AG19" i="1" a="1"/>
  <c r="AG19" i="1"/>
  <c r="AG10" i="1" a="1"/>
  <c r="AG10" i="1"/>
  <c r="AG20" i="1" a="1"/>
  <c r="AG20" i="1"/>
  <c r="AG16" i="1" a="1"/>
  <c r="AG16" i="1"/>
  <c r="AG11" i="1" a="1"/>
  <c r="AG11" i="1"/>
  <c r="AG17" i="1" a="1"/>
  <c r="AG17" i="1"/>
  <c r="AG12" i="1" a="1"/>
  <c r="AG12" i="1"/>
  <c r="AG15" i="1" a="1"/>
  <c r="AG15" i="1"/>
  <c r="AG13" i="1" a="1"/>
  <c r="AG13" i="1"/>
  <c r="AH9" i="1"/>
  <c r="U20" i="1" a="1"/>
  <c r="U20" i="1"/>
  <c r="T21" i="1"/>
  <c r="V20" i="1" a="1"/>
  <c r="V20" i="1"/>
  <c r="W20" i="1" a="1"/>
  <c r="W20" i="1"/>
  <c r="X20" i="1" a="1"/>
  <c r="X20" i="1"/>
  <c r="Y20" i="1" a="1"/>
  <c r="Y20" i="1"/>
  <c r="Z20" i="1" a="1"/>
  <c r="Z20" i="1"/>
  <c r="AA20" i="1" a="1"/>
  <c r="AA20" i="1"/>
  <c r="AB20" i="1" a="1"/>
  <c r="AB20" i="1"/>
  <c r="AC20" i="1" a="1"/>
  <c r="AC20" i="1"/>
  <c r="AD20" i="1" a="1"/>
  <c r="AD20" i="1"/>
  <c r="AE20" i="1" a="1"/>
  <c r="AE20" i="1"/>
  <c r="AH13" i="1" a="1"/>
  <c r="AH13" i="1"/>
  <c r="AH19" i="1" a="1"/>
  <c r="AH19" i="1"/>
  <c r="AH20" i="1" a="1"/>
  <c r="AH20" i="1"/>
  <c r="AH15" i="1" a="1"/>
  <c r="AH15" i="1"/>
  <c r="AH16" i="1" a="1"/>
  <c r="AH16" i="1"/>
  <c r="AH17" i="1" a="1"/>
  <c r="AH17" i="1"/>
  <c r="AH21" i="1" a="1"/>
  <c r="AH21" i="1"/>
  <c r="AI9" i="1"/>
  <c r="AH11" i="1" a="1"/>
  <c r="AH11" i="1"/>
  <c r="AH10" i="1" a="1"/>
  <c r="AH10" i="1"/>
  <c r="AH12" i="1" a="1"/>
  <c r="AH12" i="1"/>
  <c r="AH14" i="1" a="1"/>
  <c r="AH14" i="1"/>
  <c r="AH18" i="1" a="1"/>
  <c r="AH18" i="1"/>
  <c r="AH22" i="1" a="1"/>
  <c r="AH22" i="1"/>
  <c r="T22" i="1"/>
  <c r="U21" i="1" a="1"/>
  <c r="U21" i="1"/>
  <c r="V21" i="1" a="1"/>
  <c r="V21" i="1"/>
  <c r="W21" i="1" a="1"/>
  <c r="W21" i="1"/>
  <c r="X21" i="1" a="1"/>
  <c r="X21" i="1"/>
  <c r="Y21" i="1" a="1"/>
  <c r="Y21" i="1"/>
  <c r="Z21" i="1" a="1"/>
  <c r="Z21" i="1"/>
  <c r="AA21" i="1" a="1"/>
  <c r="AA21" i="1"/>
  <c r="AB21" i="1" a="1"/>
  <c r="AB21" i="1"/>
  <c r="AC21" i="1" a="1"/>
  <c r="AC21" i="1"/>
  <c r="AD21" i="1" a="1"/>
  <c r="AD21" i="1"/>
  <c r="AE21" i="1" a="1"/>
  <c r="AE21" i="1"/>
  <c r="AF21" i="1" a="1"/>
  <c r="AF21" i="1"/>
  <c r="AG21" i="1" a="1"/>
  <c r="AG21" i="1"/>
  <c r="AI13" i="1" a="1"/>
  <c r="AI13" i="1"/>
  <c r="AJ9" i="1"/>
  <c r="AI22" i="1" a="1"/>
  <c r="AI22" i="1"/>
  <c r="AI11" i="1" a="1"/>
  <c r="AI11" i="1"/>
  <c r="AI18" i="1" a="1"/>
  <c r="AI18" i="1"/>
  <c r="AI10" i="1" a="1"/>
  <c r="AI10" i="1"/>
  <c r="AI14" i="1" a="1"/>
  <c r="AI14" i="1"/>
  <c r="AI12" i="1" a="1"/>
  <c r="AI12" i="1"/>
  <c r="AI17" i="1" a="1"/>
  <c r="AI17" i="1"/>
  <c r="AI20" i="1" a="1"/>
  <c r="AI20" i="1"/>
  <c r="AI21" i="1" a="1"/>
  <c r="AI21" i="1"/>
  <c r="AI16" i="1" a="1"/>
  <c r="AI16" i="1"/>
  <c r="AI19" i="1" a="1"/>
  <c r="AI19" i="1"/>
  <c r="AI15" i="1" a="1"/>
  <c r="AI15" i="1"/>
  <c r="U22" i="1" a="1"/>
  <c r="U22" i="1"/>
  <c r="V22" i="1" a="1"/>
  <c r="V22" i="1"/>
  <c r="T23" i="1"/>
  <c r="W22" i="1" a="1"/>
  <c r="W22" i="1"/>
  <c r="X22" i="1" a="1"/>
  <c r="X22" i="1"/>
  <c r="Y22" i="1" a="1"/>
  <c r="Y22" i="1"/>
  <c r="Z22" i="1" a="1"/>
  <c r="Z22" i="1"/>
  <c r="AA22" i="1" a="1"/>
  <c r="AA22" i="1"/>
  <c r="AB22" i="1" a="1"/>
  <c r="AB22" i="1"/>
  <c r="AC22" i="1" a="1"/>
  <c r="AC22" i="1"/>
  <c r="AD22" i="1" a="1"/>
  <c r="AD22" i="1"/>
  <c r="AE22" i="1" a="1"/>
  <c r="AE22" i="1"/>
  <c r="AF22" i="1" a="1"/>
  <c r="AF22" i="1"/>
  <c r="AG22" i="1" a="1"/>
  <c r="AG22" i="1"/>
  <c r="U23" i="1" a="1"/>
  <c r="U23" i="1"/>
  <c r="T24" i="1"/>
  <c r="V23" i="1" a="1"/>
  <c r="V23" i="1"/>
  <c r="W23" i="1" a="1"/>
  <c r="W23" i="1"/>
  <c r="X23" i="1" a="1"/>
  <c r="X23" i="1"/>
  <c r="Y23" i="1" a="1"/>
  <c r="Y23" i="1"/>
  <c r="Z23" i="1" a="1"/>
  <c r="Z23" i="1"/>
  <c r="AA23" i="1" a="1"/>
  <c r="AA23" i="1"/>
  <c r="AB23" i="1" a="1"/>
  <c r="AB23" i="1"/>
  <c r="AC23" i="1" a="1"/>
  <c r="AC23" i="1"/>
  <c r="AD23" i="1" a="1"/>
  <c r="AD23" i="1"/>
  <c r="AE23" i="1" a="1"/>
  <c r="AE23" i="1"/>
  <c r="AF23" i="1" a="1"/>
  <c r="AF23" i="1"/>
  <c r="AG23" i="1" a="1"/>
  <c r="AG23" i="1"/>
  <c r="AH23" i="1" a="1"/>
  <c r="AH23" i="1"/>
  <c r="AI23" i="1" a="1"/>
  <c r="AI23" i="1"/>
  <c r="AJ17" i="1" a="1"/>
  <c r="AJ17" i="1"/>
  <c r="AJ20" i="1" a="1"/>
  <c r="AJ20" i="1"/>
  <c r="AJ11" i="1" a="1"/>
  <c r="AJ11" i="1"/>
  <c r="AJ18" i="1" a="1"/>
  <c r="AJ18" i="1"/>
  <c r="AJ14" i="1" a="1"/>
  <c r="AJ14" i="1"/>
  <c r="AJ12" i="1" a="1"/>
  <c r="AJ12" i="1"/>
  <c r="AJ10" i="1" a="1"/>
  <c r="AJ10" i="1"/>
  <c r="AJ13" i="1" a="1"/>
  <c r="AJ13" i="1"/>
  <c r="AJ19" i="1" a="1"/>
  <c r="AJ19" i="1"/>
  <c r="AJ21" i="1" a="1"/>
  <c r="AJ21" i="1"/>
  <c r="AJ16" i="1" a="1"/>
  <c r="AJ16" i="1"/>
  <c r="AJ24" i="1" a="1"/>
  <c r="AJ24" i="1"/>
  <c r="AJ23" i="1" a="1"/>
  <c r="AJ23" i="1"/>
  <c r="AJ22" i="1" a="1"/>
  <c r="AJ22" i="1"/>
  <c r="AJ15" i="1" a="1"/>
  <c r="AJ15" i="1"/>
  <c r="AK9" i="1"/>
  <c r="AK11" i="1" a="1"/>
  <c r="AK11" i="1"/>
  <c r="AL9" i="1"/>
  <c r="AK17" i="1" a="1"/>
  <c r="AK17" i="1"/>
  <c r="AK13" i="1" a="1"/>
  <c r="AK13" i="1"/>
  <c r="AK21" i="1" a="1"/>
  <c r="AK21" i="1"/>
  <c r="AK12" i="1" a="1"/>
  <c r="AK12" i="1"/>
  <c r="AK15" i="1" a="1"/>
  <c r="AK15" i="1"/>
  <c r="AK22" i="1" a="1"/>
  <c r="AK22" i="1"/>
  <c r="AK14" i="1" a="1"/>
  <c r="AK14" i="1"/>
  <c r="AK20" i="1" a="1"/>
  <c r="AK20" i="1"/>
  <c r="AK19" i="1" a="1"/>
  <c r="AK19" i="1"/>
  <c r="AK16" i="1" a="1"/>
  <c r="AK16" i="1"/>
  <c r="AK10" i="1" a="1"/>
  <c r="AK10" i="1"/>
  <c r="AK24" i="1" a="1"/>
  <c r="AK24" i="1"/>
  <c r="AK23" i="1" a="1"/>
  <c r="AK23" i="1"/>
  <c r="AK18" i="1" a="1"/>
  <c r="AK18" i="1"/>
  <c r="U24" i="1" a="1"/>
  <c r="U24" i="1"/>
  <c r="T25" i="1"/>
  <c r="AK25" i="1" a="1"/>
  <c r="AK25" i="1"/>
  <c r="W24" i="1" a="1"/>
  <c r="W24" i="1"/>
  <c r="V24" i="1" a="1"/>
  <c r="V24" i="1"/>
  <c r="X24" i="1" a="1"/>
  <c r="X24" i="1"/>
  <c r="Y24" i="1" a="1"/>
  <c r="Y24" i="1"/>
  <c r="Z24" i="1" a="1"/>
  <c r="Z24" i="1"/>
  <c r="AA24" i="1" a="1"/>
  <c r="AA24" i="1"/>
  <c r="AB24" i="1" a="1"/>
  <c r="AB24" i="1"/>
  <c r="AC24" i="1" a="1"/>
  <c r="AC24" i="1"/>
  <c r="AD24" i="1" a="1"/>
  <c r="AD24" i="1"/>
  <c r="AE24" i="1" a="1"/>
  <c r="AE24" i="1"/>
  <c r="AF24" i="1" a="1"/>
  <c r="AF24" i="1"/>
  <c r="AG24" i="1" a="1"/>
  <c r="AG24" i="1"/>
  <c r="AH24" i="1" a="1"/>
  <c r="AH24" i="1"/>
  <c r="AI24" i="1" a="1"/>
  <c r="AI24" i="1"/>
  <c r="U25" i="1" a="1"/>
  <c r="U25" i="1"/>
  <c r="V25" i="1" a="1"/>
  <c r="V25" i="1"/>
  <c r="W25" i="1" a="1"/>
  <c r="W25" i="1"/>
  <c r="T26" i="1"/>
  <c r="X25" i="1" a="1"/>
  <c r="X25" i="1"/>
  <c r="Y25" i="1" a="1"/>
  <c r="Y25" i="1"/>
  <c r="Z25" i="1" a="1"/>
  <c r="Z25" i="1"/>
  <c r="AA25" i="1" a="1"/>
  <c r="AA25" i="1"/>
  <c r="AB25" i="1" a="1"/>
  <c r="AB25" i="1"/>
  <c r="AC25" i="1" a="1"/>
  <c r="AC25" i="1"/>
  <c r="AD25" i="1" a="1"/>
  <c r="AD25" i="1"/>
  <c r="AE25" i="1" a="1"/>
  <c r="AE25" i="1"/>
  <c r="AF25" i="1" a="1"/>
  <c r="AF25" i="1"/>
  <c r="AG25" i="1" a="1"/>
  <c r="AG25" i="1"/>
  <c r="AH25" i="1" a="1"/>
  <c r="AH25" i="1"/>
  <c r="AI25" i="1" a="1"/>
  <c r="AI25" i="1"/>
  <c r="AJ25" i="1" a="1"/>
  <c r="AJ25" i="1"/>
  <c r="AL12" i="1" a="1"/>
  <c r="AL12" i="1"/>
  <c r="AL14" i="1" a="1"/>
  <c r="AL14" i="1"/>
  <c r="AL26" i="1" a="1"/>
  <c r="AL26" i="1"/>
  <c r="AL23" i="1" a="1"/>
  <c r="AL23" i="1"/>
  <c r="AL21" i="1" a="1"/>
  <c r="AL21" i="1"/>
  <c r="AL13" i="1" a="1"/>
  <c r="AL13" i="1"/>
  <c r="AL19" i="1" a="1"/>
  <c r="AL19" i="1"/>
  <c r="AL20" i="1" a="1"/>
  <c r="AL20" i="1"/>
  <c r="AL18" i="1" a="1"/>
  <c r="AL18" i="1"/>
  <c r="AL17" i="1" a="1"/>
  <c r="AL17" i="1"/>
  <c r="AL16" i="1" a="1"/>
  <c r="AL16" i="1"/>
  <c r="AL24" i="1" a="1"/>
  <c r="AL24" i="1"/>
  <c r="AL11" i="1" a="1"/>
  <c r="AL11" i="1"/>
  <c r="AL10" i="1" a="1"/>
  <c r="AL10" i="1"/>
  <c r="AL22" i="1" a="1"/>
  <c r="AL22" i="1"/>
  <c r="AL25" i="1" a="1"/>
  <c r="AL25" i="1"/>
  <c r="AL15" i="1" a="1"/>
  <c r="AL15" i="1"/>
  <c r="AM9" i="1"/>
  <c r="U26" i="1" a="1"/>
  <c r="U26" i="1"/>
  <c r="T27" i="1"/>
  <c r="W26" i="1" a="1"/>
  <c r="W26" i="1"/>
  <c r="V26" i="1" a="1"/>
  <c r="V26" i="1"/>
  <c r="X26" i="1" a="1"/>
  <c r="X26" i="1"/>
  <c r="Y26" i="1" a="1"/>
  <c r="Y26" i="1"/>
  <c r="Z26" i="1" a="1"/>
  <c r="Z26" i="1"/>
  <c r="AA26" i="1" a="1"/>
  <c r="AA26" i="1"/>
  <c r="AB26" i="1" a="1"/>
  <c r="AB26" i="1"/>
  <c r="AC26" i="1" a="1"/>
  <c r="AC26" i="1"/>
  <c r="AD26" i="1" a="1"/>
  <c r="AD26" i="1"/>
  <c r="AE26" i="1" a="1"/>
  <c r="AE26" i="1"/>
  <c r="AF26" i="1" a="1"/>
  <c r="AF26" i="1"/>
  <c r="AG26" i="1" a="1"/>
  <c r="AG26" i="1"/>
  <c r="AH26" i="1" a="1"/>
  <c r="AH26" i="1"/>
  <c r="AI26" i="1" a="1"/>
  <c r="AI26" i="1"/>
  <c r="AJ26" i="1" a="1"/>
  <c r="AJ26" i="1"/>
  <c r="AK26" i="1" a="1"/>
  <c r="AK26" i="1"/>
  <c r="AM14" i="1" a="1"/>
  <c r="AM14" i="1"/>
  <c r="AM16" i="1" a="1"/>
  <c r="AM16" i="1"/>
  <c r="AM24" i="1" a="1"/>
  <c r="AM24" i="1"/>
  <c r="AM19" i="1" a="1"/>
  <c r="AM19" i="1"/>
  <c r="AM17" i="1" a="1"/>
  <c r="AM17" i="1"/>
  <c r="AM21" i="1" a="1"/>
  <c r="AM21" i="1"/>
  <c r="AM10" i="1" a="1"/>
  <c r="AM10" i="1"/>
  <c r="AM12" i="1" a="1"/>
  <c r="AM12" i="1"/>
  <c r="AM27" i="1" a="1"/>
  <c r="AM27" i="1"/>
  <c r="AM11" i="1" a="1"/>
  <c r="AM11" i="1"/>
  <c r="AM25" i="1" a="1"/>
  <c r="AM25" i="1"/>
  <c r="AM26" i="1" a="1"/>
  <c r="AM26" i="1"/>
  <c r="AN9" i="1"/>
  <c r="AM13" i="1" a="1"/>
  <c r="AM13" i="1"/>
  <c r="AM20" i="1" a="1"/>
  <c r="AM20" i="1"/>
  <c r="AM22" i="1" a="1"/>
  <c r="AM22" i="1"/>
  <c r="AM18" i="1" a="1"/>
  <c r="AM18" i="1"/>
  <c r="AM23" i="1" a="1"/>
  <c r="AM23" i="1"/>
  <c r="AM15" i="1" a="1"/>
  <c r="AM15" i="1"/>
  <c r="U27" i="1" a="1"/>
  <c r="U27" i="1"/>
  <c r="W27" i="1" a="1"/>
  <c r="W27" i="1"/>
  <c r="T28" i="1"/>
  <c r="V27" i="1" a="1"/>
  <c r="V27" i="1"/>
  <c r="X27" i="1" a="1"/>
  <c r="X27" i="1"/>
  <c r="Y27" i="1" a="1"/>
  <c r="Y27" i="1"/>
  <c r="Z27" i="1" a="1"/>
  <c r="Z27" i="1"/>
  <c r="AA27" i="1" a="1"/>
  <c r="AA27" i="1"/>
  <c r="AB27" i="1" a="1"/>
  <c r="AB27" i="1"/>
  <c r="AC27" i="1" a="1"/>
  <c r="AC27" i="1"/>
  <c r="AD27" i="1" a="1"/>
  <c r="AD27" i="1"/>
  <c r="AE27" i="1" a="1"/>
  <c r="AE27" i="1"/>
  <c r="AF27" i="1" a="1"/>
  <c r="AF27" i="1"/>
  <c r="AG27" i="1" a="1"/>
  <c r="AG27" i="1"/>
  <c r="AH27" i="1" a="1"/>
  <c r="AH27" i="1"/>
  <c r="AI27" i="1" a="1"/>
  <c r="AI27" i="1"/>
  <c r="AJ27" i="1" a="1"/>
  <c r="AJ27" i="1"/>
  <c r="AK27" i="1" a="1"/>
  <c r="AK27" i="1"/>
  <c r="AL27" i="1" a="1"/>
  <c r="AL27" i="1"/>
  <c r="AN17" i="1" a="1"/>
  <c r="AN17" i="1"/>
  <c r="AN18" i="1" a="1"/>
  <c r="AN18" i="1"/>
  <c r="AN25" i="1" a="1"/>
  <c r="AN25" i="1"/>
  <c r="AN10" i="1" a="1"/>
  <c r="AN10" i="1"/>
  <c r="AN14" i="1" a="1"/>
  <c r="AN14" i="1"/>
  <c r="AN13" i="1" a="1"/>
  <c r="AN13" i="1"/>
  <c r="AN19" i="1" a="1"/>
  <c r="AN19" i="1"/>
  <c r="AN12" i="1" a="1"/>
  <c r="AN12" i="1"/>
  <c r="AN11" i="1" a="1"/>
  <c r="AN11" i="1"/>
  <c r="AN21" i="1" a="1"/>
  <c r="AN21" i="1"/>
  <c r="AN26" i="1" a="1"/>
  <c r="AN26" i="1"/>
  <c r="AN23" i="1" a="1"/>
  <c r="AN23" i="1"/>
  <c r="AN27" i="1" a="1"/>
  <c r="AN27" i="1"/>
  <c r="AN16" i="1" a="1"/>
  <c r="AN16" i="1"/>
  <c r="AN20" i="1" a="1"/>
  <c r="AN20" i="1"/>
  <c r="AN22" i="1" a="1"/>
  <c r="AN22" i="1"/>
  <c r="AN28" i="1" a="1"/>
  <c r="AN28" i="1"/>
  <c r="AN24" i="1" a="1"/>
  <c r="AN24" i="1"/>
  <c r="AO9" i="1"/>
  <c r="AN15" i="1" a="1"/>
  <c r="AN15" i="1"/>
  <c r="AO12" i="1" a="1"/>
  <c r="AO12" i="1"/>
  <c r="AO13" i="1" a="1"/>
  <c r="AO13" i="1"/>
  <c r="AO21" i="1" a="1"/>
  <c r="AO21" i="1"/>
  <c r="AO15" i="1" a="1"/>
  <c r="AO15" i="1"/>
  <c r="AO26" i="1" a="1"/>
  <c r="AO26" i="1"/>
  <c r="AO14" i="1" a="1"/>
  <c r="AO14" i="1"/>
  <c r="AO24" i="1" a="1"/>
  <c r="AO24" i="1"/>
  <c r="AO17" i="1" a="1"/>
  <c r="AO17" i="1"/>
  <c r="AO10" i="1" a="1"/>
  <c r="AO10" i="1"/>
  <c r="AO20" i="1" a="1"/>
  <c r="AO20" i="1"/>
  <c r="AO28" i="1" a="1"/>
  <c r="AO28" i="1"/>
  <c r="AO23" i="1" a="1"/>
  <c r="AO23" i="1"/>
  <c r="AO11" i="1" a="1"/>
  <c r="AO11" i="1"/>
  <c r="AO19" i="1" a="1"/>
  <c r="AO19" i="1"/>
  <c r="AO27" i="1" a="1"/>
  <c r="AO27" i="1"/>
  <c r="AO18" i="1" a="1"/>
  <c r="AO18" i="1"/>
  <c r="AO16" i="1" a="1"/>
  <c r="AO16" i="1"/>
  <c r="AO25" i="1" a="1"/>
  <c r="AO25" i="1"/>
  <c r="AP9" i="1"/>
  <c r="AO22" i="1" a="1"/>
  <c r="AO22" i="1"/>
  <c r="V28" i="1" a="1"/>
  <c r="V28" i="1"/>
  <c r="W28" i="1" a="1"/>
  <c r="W28" i="1"/>
  <c r="T29" i="1"/>
  <c r="U28" i="1" a="1"/>
  <c r="U28" i="1"/>
  <c r="X28" i="1" a="1"/>
  <c r="X28" i="1"/>
  <c r="Y28" i="1" a="1"/>
  <c r="Y28" i="1"/>
  <c r="Z28" i="1" a="1"/>
  <c r="Z28" i="1"/>
  <c r="AA28" i="1" a="1"/>
  <c r="AA28" i="1"/>
  <c r="AB28" i="1" a="1"/>
  <c r="AB28" i="1"/>
  <c r="AC28" i="1" a="1"/>
  <c r="AC28" i="1"/>
  <c r="AD28" i="1" a="1"/>
  <c r="AD28" i="1"/>
  <c r="AE28" i="1" a="1"/>
  <c r="AE28" i="1"/>
  <c r="AF28" i="1" a="1"/>
  <c r="AF28" i="1"/>
  <c r="AG28" i="1" a="1"/>
  <c r="AG28" i="1"/>
  <c r="AH28" i="1" a="1"/>
  <c r="AH28" i="1"/>
  <c r="AI28" i="1" a="1"/>
  <c r="AI28" i="1"/>
  <c r="AJ28" i="1" a="1"/>
  <c r="AJ28" i="1"/>
  <c r="AK28" i="1" a="1"/>
  <c r="AK28" i="1"/>
  <c r="AL28" i="1" a="1"/>
  <c r="AL28" i="1"/>
  <c r="AM28" i="1" a="1"/>
  <c r="AM28" i="1"/>
  <c r="AP11" i="1" a="1"/>
  <c r="AP11" i="1"/>
  <c r="AP12" i="1" a="1"/>
  <c r="AP12" i="1"/>
  <c r="AP10" i="1" a="1"/>
  <c r="AP10" i="1"/>
  <c r="AP17" i="1" a="1"/>
  <c r="AP17" i="1"/>
  <c r="AP26" i="1" a="1"/>
  <c r="AP26" i="1"/>
  <c r="AP21" i="1" a="1"/>
  <c r="AP21" i="1"/>
  <c r="AP28" i="1" a="1"/>
  <c r="AP28" i="1"/>
  <c r="AP14" i="1" a="1"/>
  <c r="AP14" i="1"/>
  <c r="AP24" i="1" a="1"/>
  <c r="AP24" i="1"/>
  <c r="AP22" i="1" a="1"/>
  <c r="AP22" i="1"/>
  <c r="AQ9" i="1"/>
  <c r="AP15" i="1" a="1"/>
  <c r="AP15" i="1"/>
  <c r="AP20" i="1" a="1"/>
  <c r="AP20" i="1"/>
  <c r="AP18" i="1" a="1"/>
  <c r="AP18" i="1"/>
  <c r="AP25" i="1" a="1"/>
  <c r="AP25" i="1"/>
  <c r="AP23" i="1" a="1"/>
  <c r="AP23" i="1"/>
  <c r="AP30" i="1" a="1"/>
  <c r="AP30" i="1"/>
  <c r="AP13" i="1" a="1"/>
  <c r="AP13" i="1"/>
  <c r="AP16" i="1" a="1"/>
  <c r="AP16" i="1"/>
  <c r="AP29" i="1" a="1"/>
  <c r="AP29" i="1"/>
  <c r="AP27" i="1" a="1"/>
  <c r="AP27" i="1"/>
  <c r="AP19" i="1" a="1"/>
  <c r="AP19" i="1"/>
  <c r="V29" i="1" a="1"/>
  <c r="V29" i="1"/>
  <c r="W29" i="1" a="1"/>
  <c r="W29" i="1"/>
  <c r="U29" i="1" a="1"/>
  <c r="U29" i="1"/>
  <c r="T30" i="1"/>
  <c r="X29" i="1" a="1"/>
  <c r="X29" i="1"/>
  <c r="Y29" i="1" a="1"/>
  <c r="Y29" i="1"/>
  <c r="Z29" i="1" a="1"/>
  <c r="Z29" i="1"/>
  <c r="AA29" i="1" a="1"/>
  <c r="AA29" i="1"/>
  <c r="AB29" i="1" a="1"/>
  <c r="AB29" i="1"/>
  <c r="AC29" i="1" a="1"/>
  <c r="AC29" i="1"/>
  <c r="AD29" i="1" a="1"/>
  <c r="AD29" i="1"/>
  <c r="AE29" i="1" a="1"/>
  <c r="AE29" i="1"/>
  <c r="AF29" i="1" a="1"/>
  <c r="AF29" i="1"/>
  <c r="AG29" i="1" a="1"/>
  <c r="AG29" i="1"/>
  <c r="AH29" i="1" a="1"/>
  <c r="AH29" i="1"/>
  <c r="AI29" i="1" a="1"/>
  <c r="AI29" i="1"/>
  <c r="AJ29" i="1" a="1"/>
  <c r="AJ29" i="1"/>
  <c r="AK29" i="1" a="1"/>
  <c r="AK29" i="1"/>
  <c r="AL29" i="1" a="1"/>
  <c r="AL29" i="1"/>
  <c r="AM29" i="1" a="1"/>
  <c r="AM29" i="1"/>
  <c r="AN29" i="1" a="1"/>
  <c r="AN29" i="1"/>
  <c r="AO29" i="1" a="1"/>
  <c r="AO29" i="1"/>
  <c r="U30" i="1" a="1"/>
  <c r="U30" i="1"/>
  <c r="W30" i="1" a="1"/>
  <c r="W30" i="1"/>
  <c r="T31" i="1"/>
  <c r="V30" i="1" a="1"/>
  <c r="V30" i="1"/>
  <c r="X30" i="1" a="1"/>
  <c r="X30" i="1"/>
  <c r="Y30" i="1" a="1"/>
  <c r="Y30" i="1"/>
  <c r="Z30" i="1" a="1"/>
  <c r="Z30" i="1"/>
  <c r="AA30" i="1" a="1"/>
  <c r="AA30" i="1"/>
  <c r="AB30" i="1" a="1"/>
  <c r="AB30" i="1"/>
  <c r="AC30" i="1" a="1"/>
  <c r="AC30" i="1"/>
  <c r="AD30" i="1" a="1"/>
  <c r="AD30" i="1"/>
  <c r="AE30" i="1" a="1"/>
  <c r="AE30" i="1"/>
  <c r="AF30" i="1" a="1"/>
  <c r="AF30" i="1"/>
  <c r="AG30" i="1" a="1"/>
  <c r="AG30" i="1"/>
  <c r="AH30" i="1" a="1"/>
  <c r="AH30" i="1"/>
  <c r="AI30" i="1" a="1"/>
  <c r="AI30" i="1"/>
  <c r="AJ30" i="1" a="1"/>
  <c r="AJ30" i="1"/>
  <c r="AK30" i="1" a="1"/>
  <c r="AK30" i="1"/>
  <c r="AL30" i="1" a="1"/>
  <c r="AL30" i="1"/>
  <c r="AM30" i="1" a="1"/>
  <c r="AM30" i="1"/>
  <c r="AN30" i="1" a="1"/>
  <c r="AN30" i="1"/>
  <c r="AO30" i="1" a="1"/>
  <c r="AO30" i="1"/>
  <c r="AQ19" i="1" a="1"/>
  <c r="AQ19" i="1"/>
  <c r="AQ30" i="1" a="1"/>
  <c r="AQ30" i="1"/>
  <c r="AQ16" i="1" a="1"/>
  <c r="AQ16" i="1"/>
  <c r="AQ31" i="1" a="1"/>
  <c r="AQ31" i="1"/>
  <c r="AQ27" i="1" a="1"/>
  <c r="AQ27" i="1"/>
  <c r="AQ23" i="1" a="1"/>
  <c r="AQ23" i="1"/>
  <c r="AQ12" i="1" a="1"/>
  <c r="AQ12" i="1"/>
  <c r="AQ10" i="1" a="1"/>
  <c r="AQ10" i="1"/>
  <c r="AQ22" i="1" a="1"/>
  <c r="AQ22" i="1"/>
  <c r="AR9" i="1"/>
  <c r="AQ21" i="1" a="1"/>
  <c r="AQ21" i="1"/>
  <c r="AQ15" i="1" a="1"/>
  <c r="AQ15" i="1"/>
  <c r="AQ13" i="1" a="1"/>
  <c r="AQ13" i="1"/>
  <c r="AQ18" i="1" a="1"/>
  <c r="AQ18" i="1"/>
  <c r="AQ11" i="1" a="1"/>
  <c r="AQ11" i="1"/>
  <c r="AQ14" i="1" a="1"/>
  <c r="AQ14" i="1"/>
  <c r="AQ29" i="1" a="1"/>
  <c r="AQ29" i="1"/>
  <c r="AQ17" i="1" a="1"/>
  <c r="AQ17" i="1"/>
  <c r="AQ25" i="1" a="1"/>
  <c r="AQ25" i="1"/>
  <c r="AQ24" i="1" a="1"/>
  <c r="AQ24" i="1"/>
  <c r="AQ28" i="1" a="1"/>
  <c r="AQ28" i="1"/>
  <c r="AQ20" i="1" a="1"/>
  <c r="AQ20" i="1"/>
  <c r="AQ26" i="1" a="1"/>
  <c r="AQ26" i="1"/>
  <c r="U31" i="1" a="1"/>
  <c r="U31" i="1"/>
  <c r="T32" i="1"/>
  <c r="W31" i="1" a="1"/>
  <c r="W31" i="1"/>
  <c r="V31" i="1" a="1"/>
  <c r="V31" i="1"/>
  <c r="X31" i="1" a="1"/>
  <c r="X31" i="1"/>
  <c r="Y31" i="1" a="1"/>
  <c r="Y31" i="1"/>
  <c r="Z31" i="1" a="1"/>
  <c r="Z31" i="1"/>
  <c r="AA31" i="1" a="1"/>
  <c r="AA31" i="1"/>
  <c r="AB31" i="1" a="1"/>
  <c r="AB31" i="1"/>
  <c r="AC31" i="1" a="1"/>
  <c r="AC31" i="1"/>
  <c r="AD31" i="1" a="1"/>
  <c r="AD31" i="1"/>
  <c r="AE31" i="1" a="1"/>
  <c r="AE31" i="1"/>
  <c r="AF31" i="1" a="1"/>
  <c r="AF31" i="1"/>
  <c r="AG31" i="1" a="1"/>
  <c r="AG31" i="1"/>
  <c r="AH31" i="1" a="1"/>
  <c r="AH31" i="1"/>
  <c r="AI31" i="1" a="1"/>
  <c r="AI31" i="1"/>
  <c r="AJ31" i="1" a="1"/>
  <c r="AJ31" i="1"/>
  <c r="AK31" i="1" a="1"/>
  <c r="AK31" i="1"/>
  <c r="AL31" i="1" a="1"/>
  <c r="AL31" i="1"/>
  <c r="AM31" i="1" a="1"/>
  <c r="AM31" i="1"/>
  <c r="AN31" i="1" a="1"/>
  <c r="AN31" i="1"/>
  <c r="AO31" i="1" a="1"/>
  <c r="AO31" i="1"/>
  <c r="AP31" i="1" a="1"/>
  <c r="AP31" i="1"/>
  <c r="AR15" i="1" a="1"/>
  <c r="AR15" i="1"/>
  <c r="AR16" i="1" a="1"/>
  <c r="AR16" i="1"/>
  <c r="AR18" i="1" a="1"/>
  <c r="AR18" i="1"/>
  <c r="AR19" i="1" a="1"/>
  <c r="AR19" i="1"/>
  <c r="AR10" i="1" a="1"/>
  <c r="AR10" i="1"/>
  <c r="AR30" i="1" a="1"/>
  <c r="AR30" i="1"/>
  <c r="AR20" i="1" a="1"/>
  <c r="AR20" i="1"/>
  <c r="AR27" i="1" a="1"/>
  <c r="AR27" i="1"/>
  <c r="AR12" i="1" a="1"/>
  <c r="AR12" i="1"/>
  <c r="AS9" i="1"/>
  <c r="AR32" i="1" a="1"/>
  <c r="AR32" i="1"/>
  <c r="AR28" i="1" a="1"/>
  <c r="AR28" i="1"/>
  <c r="AR21" i="1" a="1"/>
  <c r="AR21" i="1"/>
  <c r="AR26" i="1" a="1"/>
  <c r="AR26" i="1"/>
  <c r="AR29" i="1" a="1"/>
  <c r="AR29" i="1"/>
  <c r="AR13" i="1" a="1"/>
  <c r="AR13" i="1"/>
  <c r="AR11" i="1" a="1"/>
  <c r="AR11" i="1"/>
  <c r="AR22" i="1" a="1"/>
  <c r="AR22" i="1"/>
  <c r="AR31" i="1" a="1"/>
  <c r="AR31" i="1"/>
  <c r="AR14" i="1" a="1"/>
  <c r="AR14" i="1"/>
  <c r="AR17" i="1" a="1"/>
  <c r="AR17" i="1"/>
  <c r="AR23" i="1" a="1"/>
  <c r="AR23" i="1"/>
  <c r="AR25" i="1" a="1"/>
  <c r="AR25" i="1"/>
  <c r="AR24" i="1" a="1"/>
  <c r="AR24" i="1"/>
  <c r="AS17" i="1" a="1"/>
  <c r="AS17" i="1"/>
  <c r="AS20" i="1" a="1"/>
  <c r="AS20" i="1"/>
  <c r="AS13" i="1" a="1"/>
  <c r="AS13" i="1"/>
  <c r="AT9" i="1"/>
  <c r="AS19" i="1" a="1"/>
  <c r="AS19" i="1"/>
  <c r="AS12" i="1" a="1"/>
  <c r="AS12" i="1"/>
  <c r="AS21" i="1" a="1"/>
  <c r="AS21" i="1"/>
  <c r="AS26" i="1" a="1"/>
  <c r="AS26" i="1"/>
  <c r="AS25" i="1" a="1"/>
  <c r="AS25" i="1"/>
  <c r="AS27" i="1" a="1"/>
  <c r="AS27" i="1"/>
  <c r="AS16" i="1" a="1"/>
  <c r="AS16" i="1"/>
  <c r="AS10" i="1" a="1"/>
  <c r="AS10" i="1"/>
  <c r="AS14" i="1" a="1"/>
  <c r="AS14" i="1"/>
  <c r="AS18" i="1" a="1"/>
  <c r="AS18" i="1"/>
  <c r="AS24" i="1" a="1"/>
  <c r="AS24" i="1"/>
  <c r="AS23" i="1" a="1"/>
  <c r="AS23" i="1"/>
  <c r="AS30" i="1" a="1"/>
  <c r="AS30" i="1"/>
  <c r="AS31" i="1" a="1"/>
  <c r="AS31" i="1"/>
  <c r="AS22" i="1" a="1"/>
  <c r="AS22" i="1"/>
  <c r="AS29" i="1" a="1"/>
  <c r="AS29" i="1"/>
  <c r="AS15" i="1" a="1"/>
  <c r="AS15" i="1"/>
  <c r="AS11" i="1" a="1"/>
  <c r="AS11" i="1"/>
  <c r="AS28" i="1" a="1"/>
  <c r="AS28" i="1"/>
  <c r="AS32" i="1" a="1"/>
  <c r="AS32" i="1"/>
  <c r="T33" i="1"/>
  <c r="AS33" i="1" a="1"/>
  <c r="AS33" i="1"/>
  <c r="U32" i="1" a="1"/>
  <c r="U32" i="1"/>
  <c r="V32" i="1" a="1"/>
  <c r="V32" i="1"/>
  <c r="W32" i="1" a="1"/>
  <c r="W32" i="1"/>
  <c r="X32" i="1" a="1"/>
  <c r="X32" i="1"/>
  <c r="Y32" i="1" a="1"/>
  <c r="Y32" i="1"/>
  <c r="Z32" i="1" a="1"/>
  <c r="Z32" i="1"/>
  <c r="AA32" i="1" a="1"/>
  <c r="AA32" i="1"/>
  <c r="AB32" i="1" a="1"/>
  <c r="AB32" i="1"/>
  <c r="AC32" i="1" a="1"/>
  <c r="AC32" i="1"/>
  <c r="AD32" i="1" a="1"/>
  <c r="AD32" i="1"/>
  <c r="AE32" i="1" a="1"/>
  <c r="AE32" i="1"/>
  <c r="AF32" i="1" a="1"/>
  <c r="AF32" i="1"/>
  <c r="AG32" i="1" a="1"/>
  <c r="AG32" i="1"/>
  <c r="AH32" i="1" a="1"/>
  <c r="AH32" i="1"/>
  <c r="AI32" i="1" a="1"/>
  <c r="AI32" i="1"/>
  <c r="AJ32" i="1" a="1"/>
  <c r="AJ32" i="1"/>
  <c r="AK32" i="1" a="1"/>
  <c r="AK32" i="1"/>
  <c r="AL32" i="1" a="1"/>
  <c r="AL32" i="1"/>
  <c r="AM32" i="1" a="1"/>
  <c r="AM32" i="1"/>
  <c r="AN32" i="1" a="1"/>
  <c r="AN32" i="1"/>
  <c r="AO32" i="1" a="1"/>
  <c r="AO32" i="1"/>
  <c r="AP32" i="1" a="1"/>
  <c r="AP32" i="1"/>
  <c r="AQ32" i="1" a="1"/>
  <c r="AQ32" i="1"/>
  <c r="T34" i="1"/>
  <c r="U33" i="1" a="1"/>
  <c r="U33" i="1"/>
  <c r="W33" i="1" a="1"/>
  <c r="W33" i="1"/>
  <c r="V33" i="1" a="1"/>
  <c r="V33" i="1"/>
  <c r="X33" i="1" a="1"/>
  <c r="X33" i="1"/>
  <c r="Y33" i="1" a="1"/>
  <c r="Y33" i="1"/>
  <c r="Z33" i="1" a="1"/>
  <c r="Z33" i="1"/>
  <c r="AA33" i="1" a="1"/>
  <c r="AA33" i="1"/>
  <c r="AB33" i="1" a="1"/>
  <c r="AB33" i="1"/>
  <c r="AC33" i="1" a="1"/>
  <c r="AC33" i="1"/>
  <c r="AD33" i="1" a="1"/>
  <c r="AD33" i="1"/>
  <c r="AE33" i="1" a="1"/>
  <c r="AE33" i="1"/>
  <c r="AF33" i="1" a="1"/>
  <c r="AF33" i="1"/>
  <c r="AG33" i="1" a="1"/>
  <c r="AG33" i="1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/>
  <c r="AN33" i="1" a="1"/>
  <c r="AN33" i="1"/>
  <c r="AO33" i="1" a="1"/>
  <c r="AO33" i="1"/>
  <c r="AP33" i="1" a="1"/>
  <c r="AP33" i="1"/>
  <c r="AQ33" i="1" a="1"/>
  <c r="AQ33" i="1"/>
  <c r="AR33" i="1" a="1"/>
  <c r="AR33" i="1"/>
  <c r="AT12" i="1" a="1"/>
  <c r="AT12" i="1"/>
  <c r="AT15" i="1" a="1"/>
  <c r="AT15" i="1"/>
  <c r="AT14" i="1" a="1"/>
  <c r="AT14" i="1"/>
  <c r="AT26" i="1" a="1"/>
  <c r="AT26" i="1"/>
  <c r="AT16" i="1" a="1"/>
  <c r="AT16" i="1"/>
  <c r="AT17" i="1" a="1"/>
  <c r="AT17" i="1"/>
  <c r="AT18" i="1" a="1"/>
  <c r="AT18" i="1"/>
  <c r="AT22" i="1" a="1"/>
  <c r="AT22" i="1"/>
  <c r="AT33" i="1" a="1"/>
  <c r="AT33" i="1"/>
  <c r="AT30" i="1" a="1"/>
  <c r="AT30" i="1"/>
  <c r="AT13" i="1" a="1"/>
  <c r="AT13" i="1"/>
  <c r="AT34" i="1" a="1"/>
  <c r="AT34" i="1"/>
  <c r="AT19" i="1" a="1"/>
  <c r="AT19" i="1"/>
  <c r="AT11" i="1" a="1"/>
  <c r="AT11" i="1"/>
  <c r="AT23" i="1" a="1"/>
  <c r="AT23" i="1"/>
  <c r="AT10" i="1" a="1"/>
  <c r="AT10" i="1"/>
  <c r="AT29" i="1" a="1"/>
  <c r="AT29" i="1"/>
  <c r="AT24" i="1" a="1"/>
  <c r="AT24" i="1"/>
  <c r="AT25" i="1" a="1"/>
  <c r="AT25" i="1"/>
  <c r="AU9" i="1"/>
  <c r="AT27" i="1" a="1"/>
  <c r="AT27" i="1"/>
  <c r="AT20" i="1" a="1"/>
  <c r="AT20" i="1"/>
  <c r="AT32" i="1" a="1"/>
  <c r="AT32" i="1"/>
  <c r="AT31" i="1" a="1"/>
  <c r="AT31" i="1"/>
  <c r="AT21" i="1" a="1"/>
  <c r="AT21" i="1"/>
  <c r="AT28" i="1" a="1"/>
  <c r="AT28" i="1"/>
  <c r="V34" i="1" a="1"/>
  <c r="V34" i="1"/>
  <c r="T35" i="1"/>
  <c r="W34" i="1" a="1"/>
  <c r="W34" i="1"/>
  <c r="U34" i="1" a="1"/>
  <c r="U34" i="1"/>
  <c r="X34" i="1" a="1"/>
  <c r="X34" i="1"/>
  <c r="Y34" i="1" a="1"/>
  <c r="Y34" i="1"/>
  <c r="Z34" i="1" a="1"/>
  <c r="Z34" i="1"/>
  <c r="AA34" i="1" a="1"/>
  <c r="AA34" i="1"/>
  <c r="AB34" i="1" a="1"/>
  <c r="AB34" i="1"/>
  <c r="AC34" i="1" a="1"/>
  <c r="AC34" i="1"/>
  <c r="AD34" i="1" a="1"/>
  <c r="AD34" i="1"/>
  <c r="AE34" i="1" a="1"/>
  <c r="AE34" i="1"/>
  <c r="AF34" i="1" a="1"/>
  <c r="AF34" i="1"/>
  <c r="AG34" i="1" a="1"/>
  <c r="AG34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N34" i="1" a="1"/>
  <c r="AN34" i="1"/>
  <c r="AO34" i="1" a="1"/>
  <c r="AO34" i="1"/>
  <c r="AP34" i="1" a="1"/>
  <c r="AP34" i="1"/>
  <c r="AQ34" i="1" a="1"/>
  <c r="AQ34" i="1"/>
  <c r="AR34" i="1" a="1"/>
  <c r="AR34" i="1"/>
  <c r="AS34" i="1" a="1"/>
  <c r="AS34" i="1"/>
  <c r="AV9" i="1"/>
  <c r="AU13" i="1" a="1"/>
  <c r="AU13" i="1"/>
  <c r="AU10" i="1" a="1"/>
  <c r="AU10" i="1"/>
  <c r="AU15" i="1" a="1"/>
  <c r="AU15" i="1"/>
  <c r="AU22" i="1" a="1"/>
  <c r="AU22" i="1"/>
  <c r="AU20" i="1" a="1"/>
  <c r="AU20" i="1"/>
  <c r="AU12" i="1" a="1"/>
  <c r="AU12" i="1"/>
  <c r="AU30" i="1" a="1"/>
  <c r="AU30" i="1"/>
  <c r="AU26" i="1" a="1"/>
  <c r="AU26" i="1"/>
  <c r="AU29" i="1" a="1"/>
  <c r="AU29" i="1"/>
  <c r="AU18" i="1" a="1"/>
  <c r="AU18" i="1"/>
  <c r="AU21" i="1" a="1"/>
  <c r="AU21" i="1"/>
  <c r="AU32" i="1" a="1"/>
  <c r="AU32" i="1"/>
  <c r="AU27" i="1" a="1"/>
  <c r="AU27" i="1"/>
  <c r="AU14" i="1" a="1"/>
  <c r="AU14" i="1"/>
  <c r="AU17" i="1" a="1"/>
  <c r="AU17" i="1"/>
  <c r="AU25" i="1" a="1"/>
  <c r="AU25" i="1"/>
  <c r="AU33" i="1" a="1"/>
  <c r="AU33" i="1"/>
  <c r="AU34" i="1" a="1"/>
  <c r="AU34" i="1"/>
  <c r="AU19" i="1" a="1"/>
  <c r="AU19" i="1"/>
  <c r="AU35" i="1" a="1"/>
  <c r="AU35" i="1"/>
  <c r="AU16" i="1" a="1"/>
  <c r="AU16" i="1"/>
  <c r="AU31" i="1" a="1"/>
  <c r="AU31" i="1"/>
  <c r="AU28" i="1" a="1"/>
  <c r="AU28" i="1"/>
  <c r="AU11" i="1" a="1"/>
  <c r="AU11" i="1"/>
  <c r="AU23" i="1" a="1"/>
  <c r="AU23" i="1"/>
  <c r="AU24" i="1" a="1"/>
  <c r="AU24" i="1"/>
  <c r="AV21" i="1" a="1"/>
  <c r="AV21" i="1"/>
  <c r="AV16" i="1" a="1"/>
  <c r="AV16" i="1"/>
  <c r="AV17" i="1" a="1"/>
  <c r="AV17" i="1"/>
  <c r="AV13" i="1" a="1"/>
  <c r="AV13" i="1"/>
  <c r="AW9" i="1"/>
  <c r="AV30" i="1" a="1"/>
  <c r="AV30" i="1"/>
  <c r="AV29" i="1" a="1"/>
  <c r="AV29" i="1"/>
  <c r="AV25" i="1" a="1"/>
  <c r="AV25" i="1"/>
  <c r="AV33" i="1" a="1"/>
  <c r="AV33" i="1"/>
  <c r="AV31" i="1" a="1"/>
  <c r="AV31" i="1"/>
  <c r="AV12" i="1" a="1"/>
  <c r="AV12" i="1"/>
  <c r="AV11" i="1" a="1"/>
  <c r="AV11" i="1"/>
  <c r="AV28" i="1" a="1"/>
  <c r="AV28" i="1"/>
  <c r="AV15" i="1" a="1"/>
  <c r="AV15" i="1"/>
  <c r="AV22" i="1" a="1"/>
  <c r="AV22" i="1"/>
  <c r="AV32" i="1" a="1"/>
  <c r="AV32" i="1"/>
  <c r="AV14" i="1" a="1"/>
  <c r="AV14" i="1"/>
  <c r="AV34" i="1" a="1"/>
  <c r="AV34" i="1"/>
  <c r="AV27" i="1" a="1"/>
  <c r="AV27" i="1"/>
  <c r="AV26" i="1" a="1"/>
  <c r="AV26" i="1"/>
  <c r="AV35" i="1" a="1"/>
  <c r="AV35" i="1"/>
  <c r="AV18" i="1" a="1"/>
  <c r="AV18" i="1"/>
  <c r="AV19" i="1" a="1"/>
  <c r="AV19" i="1"/>
  <c r="AV20" i="1" a="1"/>
  <c r="AV20" i="1"/>
  <c r="AV10" i="1" a="1"/>
  <c r="AV10" i="1"/>
  <c r="AV23" i="1" a="1"/>
  <c r="AV23" i="1"/>
  <c r="AV24" i="1" a="1"/>
  <c r="AV24" i="1"/>
  <c r="T36" i="1"/>
  <c r="W35" i="1" a="1"/>
  <c r="W35" i="1"/>
  <c r="V35" i="1" a="1"/>
  <c r="V35" i="1"/>
  <c r="U35" i="1" a="1"/>
  <c r="U35" i="1"/>
  <c r="X35" i="1" a="1"/>
  <c r="X35" i="1"/>
  <c r="Y35" i="1" a="1"/>
  <c r="Y35" i="1"/>
  <c r="Z35" i="1" a="1"/>
  <c r="Z35" i="1"/>
  <c r="AA35" i="1" a="1"/>
  <c r="AA35" i="1"/>
  <c r="AB35" i="1" a="1"/>
  <c r="AB35" i="1"/>
  <c r="AC35" i="1" a="1"/>
  <c r="AC35" i="1"/>
  <c r="AD35" i="1" a="1"/>
  <c r="AD35" i="1"/>
  <c r="AE35" i="1" a="1"/>
  <c r="AE35" i="1"/>
  <c r="AF35" i="1" a="1"/>
  <c r="AF35" i="1"/>
  <c r="AG35" i="1" a="1"/>
  <c r="AG35" i="1"/>
  <c r="AH35" i="1" a="1"/>
  <c r="AH35" i="1"/>
  <c r="AI35" i="1" a="1"/>
  <c r="AI35" i="1"/>
  <c r="AJ35" i="1" a="1"/>
  <c r="AJ35" i="1"/>
  <c r="AK35" i="1" a="1"/>
  <c r="AK35" i="1"/>
  <c r="AL35" i="1" a="1"/>
  <c r="AL35" i="1"/>
  <c r="AM35" i="1" a="1"/>
  <c r="AM35" i="1"/>
  <c r="AN35" i="1" a="1"/>
  <c r="AN35" i="1"/>
  <c r="AO35" i="1" a="1"/>
  <c r="AO35" i="1"/>
  <c r="AP35" i="1" a="1"/>
  <c r="AP35" i="1"/>
  <c r="AQ35" i="1" a="1"/>
  <c r="AQ35" i="1"/>
  <c r="AR35" i="1" a="1"/>
  <c r="AR35" i="1"/>
  <c r="AS35" i="1" a="1"/>
  <c r="AS35" i="1"/>
  <c r="AT35" i="1" a="1"/>
  <c r="AT35" i="1"/>
  <c r="W36" i="1" a="1"/>
  <c r="W36" i="1"/>
  <c r="V36" i="1" a="1"/>
  <c r="V36" i="1"/>
  <c r="T37" i="1"/>
  <c r="U36" i="1" a="1"/>
  <c r="U36" i="1"/>
  <c r="X36" i="1" a="1"/>
  <c r="X36" i="1"/>
  <c r="Y36" i="1" a="1"/>
  <c r="Y36" i="1"/>
  <c r="Z36" i="1" a="1"/>
  <c r="Z36" i="1"/>
  <c r="AA36" i="1" a="1"/>
  <c r="AA36" i="1"/>
  <c r="AB36" i="1" a="1"/>
  <c r="AB36" i="1"/>
  <c r="AC36" i="1" a="1"/>
  <c r="AC36" i="1"/>
  <c r="AD36" i="1" a="1"/>
  <c r="AD36" i="1"/>
  <c r="AE36" i="1" a="1"/>
  <c r="AE36" i="1"/>
  <c r="AF36" i="1" a="1"/>
  <c r="AF36" i="1"/>
  <c r="AG36" i="1" a="1"/>
  <c r="AG36" i="1"/>
  <c r="AH36" i="1" a="1"/>
  <c r="AH36" i="1"/>
  <c r="AI36" i="1" a="1"/>
  <c r="AI36" i="1"/>
  <c r="AJ36" i="1" a="1"/>
  <c r="AJ36" i="1"/>
  <c r="AK36" i="1" a="1"/>
  <c r="AK36" i="1"/>
  <c r="AL36" i="1" a="1"/>
  <c r="AL36" i="1"/>
  <c r="AM36" i="1" a="1"/>
  <c r="AM36" i="1"/>
  <c r="AN36" i="1" a="1"/>
  <c r="AN36" i="1"/>
  <c r="AO36" i="1" a="1"/>
  <c r="AO36" i="1"/>
  <c r="AP36" i="1" a="1"/>
  <c r="AP36" i="1"/>
  <c r="AQ36" i="1" a="1"/>
  <c r="AQ36" i="1"/>
  <c r="AR36" i="1" a="1"/>
  <c r="AR36" i="1"/>
  <c r="AS36" i="1" a="1"/>
  <c r="AS36" i="1"/>
  <c r="AT36" i="1" a="1"/>
  <c r="AT36" i="1"/>
  <c r="AU36" i="1" a="1"/>
  <c r="AU36" i="1"/>
  <c r="AV36" i="1" a="1"/>
  <c r="AV36" i="1"/>
  <c r="AW11" i="1" a="1"/>
  <c r="AW11" i="1"/>
  <c r="AW18" i="1" a="1"/>
  <c r="AW18" i="1"/>
  <c r="AW24" i="1" a="1"/>
  <c r="AW24" i="1"/>
  <c r="AW13" i="1" a="1"/>
  <c r="AW13" i="1"/>
  <c r="AW26" i="1" a="1"/>
  <c r="AW26" i="1"/>
  <c r="AW14" i="1" a="1"/>
  <c r="AW14" i="1"/>
  <c r="AW32" i="1" a="1"/>
  <c r="AW32" i="1"/>
  <c r="AW15" i="1" a="1"/>
  <c r="AW15" i="1"/>
  <c r="AW29" i="1" a="1"/>
  <c r="AW29" i="1"/>
  <c r="AW35" i="1" a="1"/>
  <c r="AW35" i="1"/>
  <c r="AW23" i="1" a="1"/>
  <c r="AW23" i="1"/>
  <c r="AW20" i="1" a="1"/>
  <c r="AW20" i="1"/>
  <c r="AW17" i="1" a="1"/>
  <c r="AW17" i="1"/>
  <c r="AW12" i="1" a="1"/>
  <c r="AW12" i="1"/>
  <c r="AW22" i="1" a="1"/>
  <c r="AW22" i="1"/>
  <c r="AW19" i="1" a="1"/>
  <c r="AW19" i="1"/>
  <c r="AW10" i="1" a="1"/>
  <c r="AW10" i="1"/>
  <c r="AX9" i="1"/>
  <c r="AW25" i="1" a="1"/>
  <c r="AW25" i="1"/>
  <c r="AW34" i="1" a="1"/>
  <c r="AW34" i="1"/>
  <c r="AW21" i="1" a="1"/>
  <c r="AW21" i="1"/>
  <c r="AW16" i="1" a="1"/>
  <c r="AW16" i="1"/>
  <c r="AW33" i="1" a="1"/>
  <c r="AW33" i="1"/>
  <c r="AW36" i="1" a="1"/>
  <c r="AW36" i="1"/>
  <c r="AW28" i="1" a="1"/>
  <c r="AW28" i="1"/>
  <c r="AW27" i="1" a="1"/>
  <c r="AW27" i="1"/>
  <c r="AW30" i="1" a="1"/>
  <c r="AW30" i="1"/>
  <c r="AW31" i="1" a="1"/>
  <c r="AW31" i="1"/>
  <c r="AW37" i="1" a="1"/>
  <c r="AW37" i="1"/>
  <c r="AX11" i="1" a="1"/>
  <c r="AX11" i="1"/>
  <c r="R11" i="1" a="1"/>
  <c r="R11" i="1"/>
  <c r="AX19" i="1" a="1"/>
  <c r="AX19" i="1"/>
  <c r="R19" i="1" a="1"/>
  <c r="R19" i="1"/>
  <c r="AX12" i="1" a="1"/>
  <c r="AX12" i="1"/>
  <c r="R12" i="1" a="1"/>
  <c r="R12" i="1"/>
  <c r="AX20" i="1" a="1"/>
  <c r="AX20" i="1"/>
  <c r="R20" i="1" a="1"/>
  <c r="R20" i="1"/>
  <c r="AX13" i="1" a="1"/>
  <c r="AX13" i="1"/>
  <c r="R13" i="1" a="1"/>
  <c r="R13" i="1"/>
  <c r="AX21" i="1" a="1"/>
  <c r="AX21" i="1"/>
  <c r="R21" i="1" a="1"/>
  <c r="R21" i="1"/>
  <c r="AX26" i="1" a="1"/>
  <c r="AX26" i="1"/>
  <c r="R26" i="1" a="1"/>
  <c r="R26" i="1"/>
  <c r="AX28" i="1" a="1"/>
  <c r="AX28" i="1"/>
  <c r="R28" i="1" a="1"/>
  <c r="R28" i="1"/>
  <c r="AX17" i="1" a="1"/>
  <c r="AX17" i="1"/>
  <c r="R17" i="1" a="1"/>
  <c r="R17" i="1"/>
  <c r="AX10" i="1" a="1"/>
  <c r="AX10" i="1"/>
  <c r="AX37" i="1" a="1"/>
  <c r="AX37" i="1"/>
  <c r="AX15" i="1" a="1"/>
  <c r="AX15" i="1"/>
  <c r="R15" i="1" a="1"/>
  <c r="R15" i="1"/>
  <c r="AX36" i="1" a="1"/>
  <c r="AX36" i="1"/>
  <c r="R36" i="1" a="1"/>
  <c r="R36" i="1"/>
  <c r="AX31" i="1" a="1"/>
  <c r="AX31" i="1"/>
  <c r="R31" i="1" a="1"/>
  <c r="R31" i="1"/>
  <c r="AX14" i="1" a="1"/>
  <c r="AX14" i="1"/>
  <c r="R14" i="1" a="1"/>
  <c r="R14" i="1"/>
  <c r="AX18" i="1" a="1"/>
  <c r="AX18" i="1"/>
  <c r="R18" i="1" a="1"/>
  <c r="R18" i="1"/>
  <c r="AX23" i="1" a="1"/>
  <c r="AX23" i="1"/>
  <c r="R23" i="1" a="1"/>
  <c r="R23" i="1"/>
  <c r="AX27" i="1" a="1"/>
  <c r="AX27" i="1"/>
  <c r="R27" i="1" a="1"/>
  <c r="R27" i="1"/>
  <c r="AX25" i="1" a="1"/>
  <c r="AX25" i="1"/>
  <c r="R25" i="1" a="1"/>
  <c r="R25" i="1"/>
  <c r="AX34" i="1" a="1"/>
  <c r="AX34" i="1"/>
  <c r="R34" i="1" a="1"/>
  <c r="R34" i="1"/>
  <c r="AX33" i="1" a="1"/>
  <c r="AX33" i="1"/>
  <c r="R33" i="1" a="1"/>
  <c r="R33" i="1"/>
  <c r="AX16" i="1" a="1"/>
  <c r="AX16" i="1"/>
  <c r="R16" i="1" a="1"/>
  <c r="R16" i="1"/>
  <c r="AX30" i="1" a="1"/>
  <c r="AX30" i="1"/>
  <c r="R30" i="1" a="1"/>
  <c r="R30" i="1"/>
  <c r="AX32" i="1" a="1"/>
  <c r="AX32" i="1"/>
  <c r="R32" i="1" a="1"/>
  <c r="R32" i="1"/>
  <c r="AX35" i="1" a="1"/>
  <c r="AX35" i="1"/>
  <c r="R35" i="1" a="1"/>
  <c r="R35" i="1"/>
  <c r="AX24" i="1" a="1"/>
  <c r="AX24" i="1"/>
  <c r="R24" i="1" a="1"/>
  <c r="R24" i="1"/>
  <c r="AX29" i="1" a="1"/>
  <c r="AX29" i="1"/>
  <c r="R29" i="1" a="1"/>
  <c r="R29" i="1"/>
  <c r="AX22" i="1" a="1"/>
  <c r="AX22" i="1"/>
  <c r="R22" i="1" a="1"/>
  <c r="R22" i="1"/>
  <c r="T38" i="1"/>
  <c r="AX38" i="1" a="1"/>
  <c r="AX38" i="1"/>
  <c r="U37" i="1" a="1"/>
  <c r="U37" i="1"/>
  <c r="W37" i="1" a="1"/>
  <c r="W37" i="1"/>
  <c r="V37" i="1" a="1"/>
  <c r="V37" i="1"/>
  <c r="X37" i="1" a="1"/>
  <c r="X37" i="1"/>
  <c r="Y37" i="1" a="1"/>
  <c r="Y37" i="1"/>
  <c r="Z37" i="1" a="1"/>
  <c r="Z37" i="1"/>
  <c r="AA37" i="1" a="1"/>
  <c r="AA37" i="1"/>
  <c r="AB37" i="1" a="1"/>
  <c r="AB37" i="1"/>
  <c r="AC37" i="1" a="1"/>
  <c r="AC37" i="1"/>
  <c r="AD37" i="1" a="1"/>
  <c r="AD37" i="1"/>
  <c r="AE37" i="1" a="1"/>
  <c r="AE37" i="1"/>
  <c r="AF37" i="1" a="1"/>
  <c r="AF37" i="1"/>
  <c r="AG37" i="1" a="1"/>
  <c r="AG37" i="1"/>
  <c r="AH37" i="1" a="1"/>
  <c r="AH37" i="1"/>
  <c r="AI37" i="1" a="1"/>
  <c r="AI37" i="1"/>
  <c r="AJ37" i="1" a="1"/>
  <c r="AJ37" i="1"/>
  <c r="AK37" i="1" a="1"/>
  <c r="AK37" i="1"/>
  <c r="AL37" i="1" a="1"/>
  <c r="AL37" i="1"/>
  <c r="AM37" i="1" a="1"/>
  <c r="AM37" i="1"/>
  <c r="AN37" i="1" a="1"/>
  <c r="AN37" i="1"/>
  <c r="AO37" i="1" a="1"/>
  <c r="AO37" i="1"/>
  <c r="AP37" i="1" a="1"/>
  <c r="AP37" i="1"/>
  <c r="AQ37" i="1" a="1"/>
  <c r="AQ37" i="1"/>
  <c r="AR37" i="1" a="1"/>
  <c r="AR37" i="1"/>
  <c r="AS37" i="1" a="1"/>
  <c r="AS37" i="1"/>
  <c r="AT37" i="1" a="1"/>
  <c r="AT37" i="1"/>
  <c r="AU37" i="1" a="1"/>
  <c r="AU37" i="1"/>
  <c r="AV37" i="1" a="1"/>
  <c r="AV37" i="1"/>
  <c r="R10" i="1" a="1"/>
  <c r="R10" i="1"/>
  <c r="R37" i="1" a="1"/>
  <c r="R37" i="1"/>
  <c r="U38" i="1" a="1"/>
  <c r="U38" i="1"/>
  <c r="T39" i="1"/>
  <c r="W38" i="1" a="1"/>
  <c r="W38" i="1"/>
  <c r="V38" i="1" a="1"/>
  <c r="V38" i="1"/>
  <c r="X38" i="1" a="1"/>
  <c r="X38" i="1"/>
  <c r="Y38" i="1" a="1"/>
  <c r="Y38" i="1"/>
  <c r="Z38" i="1" a="1"/>
  <c r="Z38" i="1"/>
  <c r="AA38" i="1" a="1"/>
  <c r="AA38" i="1"/>
  <c r="AB38" i="1" a="1"/>
  <c r="AB38" i="1"/>
  <c r="AC38" i="1" a="1"/>
  <c r="AC38" i="1"/>
  <c r="AD38" i="1" a="1"/>
  <c r="AD38" i="1"/>
  <c r="AE38" i="1" a="1"/>
  <c r="AE38" i="1"/>
  <c r="AF38" i="1" a="1"/>
  <c r="AF38" i="1"/>
  <c r="AG38" i="1" a="1"/>
  <c r="AG38" i="1"/>
  <c r="AH38" i="1" a="1"/>
  <c r="AH38" i="1"/>
  <c r="AI38" i="1" a="1"/>
  <c r="AI38" i="1"/>
  <c r="AJ38" i="1" a="1"/>
  <c r="AJ38" i="1"/>
  <c r="AK38" i="1" a="1"/>
  <c r="AK38" i="1"/>
  <c r="AL38" i="1" a="1"/>
  <c r="AL38" i="1"/>
  <c r="AM38" i="1" a="1"/>
  <c r="AM38" i="1"/>
  <c r="AN38" i="1" a="1"/>
  <c r="AN38" i="1"/>
  <c r="AO38" i="1" a="1"/>
  <c r="AO38" i="1"/>
  <c r="AP38" i="1" a="1"/>
  <c r="AP38" i="1"/>
  <c r="AQ38" i="1" a="1"/>
  <c r="AQ38" i="1"/>
  <c r="AR38" i="1" a="1"/>
  <c r="AR38" i="1"/>
  <c r="AS38" i="1" a="1"/>
  <c r="AS38" i="1"/>
  <c r="AT38" i="1" a="1"/>
  <c r="AT38" i="1"/>
  <c r="AU38" i="1" a="1"/>
  <c r="AU38" i="1"/>
  <c r="AV38" i="1" a="1"/>
  <c r="AV38" i="1"/>
  <c r="AW38" i="1" a="1"/>
  <c r="AW38" i="1"/>
  <c r="R38" i="1" a="1"/>
  <c r="R38" i="1"/>
  <c r="V39" i="1" a="1"/>
  <c r="V39" i="1"/>
  <c r="V7" i="1" a="1"/>
  <c r="V7" i="1"/>
  <c r="U39" i="1" a="1"/>
  <c r="U39" i="1"/>
  <c r="W39" i="1" a="1"/>
  <c r="W39" i="1"/>
  <c r="W7" i="1" a="1"/>
  <c r="W7" i="1"/>
  <c r="X39" i="1" a="1"/>
  <c r="X39" i="1"/>
  <c r="X7" i="1" a="1"/>
  <c r="X7" i="1"/>
  <c r="Y39" i="1" a="1"/>
  <c r="Y39" i="1"/>
  <c r="Y7" i="1" a="1"/>
  <c r="Y7" i="1"/>
  <c r="Z39" i="1" a="1"/>
  <c r="Z39" i="1"/>
  <c r="Z7" i="1" a="1"/>
  <c r="Z7" i="1"/>
  <c r="AA39" i="1" a="1"/>
  <c r="AA39" i="1"/>
  <c r="AA7" i="1" a="1"/>
  <c r="AA7" i="1"/>
  <c r="AB39" i="1" a="1"/>
  <c r="AB39" i="1"/>
  <c r="AB7" i="1" a="1"/>
  <c r="AB7" i="1"/>
  <c r="AC39" i="1" a="1"/>
  <c r="AC39" i="1"/>
  <c r="AC7" i="1" a="1"/>
  <c r="AC7" i="1"/>
  <c r="AD39" i="1" a="1"/>
  <c r="AD39" i="1"/>
  <c r="AD7" i="1" a="1"/>
  <c r="AD7" i="1"/>
  <c r="AE39" i="1" a="1"/>
  <c r="AE39" i="1"/>
  <c r="AE7" i="1" a="1"/>
  <c r="AE7" i="1"/>
  <c r="AF39" i="1" a="1"/>
  <c r="AF39" i="1"/>
  <c r="AF7" i="1" a="1"/>
  <c r="AF7" i="1"/>
  <c r="AG39" i="1" a="1"/>
  <c r="AG39" i="1"/>
  <c r="AG7" i="1" a="1"/>
  <c r="AG7" i="1"/>
  <c r="AH39" i="1" a="1"/>
  <c r="AH39" i="1"/>
  <c r="AH7" i="1" a="1"/>
  <c r="AH7" i="1"/>
  <c r="AI39" i="1" a="1"/>
  <c r="AI39" i="1"/>
  <c r="AI7" i="1" a="1"/>
  <c r="AI7" i="1"/>
  <c r="AJ39" i="1" a="1"/>
  <c r="AJ39" i="1"/>
  <c r="AJ7" i="1" a="1"/>
  <c r="AJ7" i="1"/>
  <c r="AK39" i="1" a="1"/>
  <c r="AK39" i="1"/>
  <c r="AK7" i="1" a="1"/>
  <c r="AK7" i="1"/>
  <c r="AL39" i="1" a="1"/>
  <c r="AL39" i="1"/>
  <c r="AL7" i="1" a="1"/>
  <c r="AL7" i="1"/>
  <c r="AM39" i="1" a="1"/>
  <c r="AM39" i="1"/>
  <c r="AM7" i="1" a="1"/>
  <c r="AM7" i="1"/>
  <c r="AN39" i="1" a="1"/>
  <c r="AN39" i="1"/>
  <c r="AN7" i="1" a="1"/>
  <c r="AN7" i="1"/>
  <c r="AO39" i="1" a="1"/>
  <c r="AO39" i="1"/>
  <c r="AO7" i="1" a="1"/>
  <c r="AO7" i="1"/>
  <c r="AP39" i="1" a="1"/>
  <c r="AP39" i="1"/>
  <c r="AP7" i="1" a="1"/>
  <c r="AP7" i="1"/>
  <c r="AQ39" i="1" a="1"/>
  <c r="AQ39" i="1"/>
  <c r="AQ7" i="1" a="1"/>
  <c r="AQ7" i="1"/>
  <c r="AR39" i="1" a="1"/>
  <c r="AR39" i="1"/>
  <c r="AR7" i="1" a="1"/>
  <c r="AR7" i="1"/>
  <c r="AS39" i="1" a="1"/>
  <c r="AS39" i="1"/>
  <c r="AS7" i="1" a="1"/>
  <c r="AS7" i="1"/>
  <c r="AT39" i="1" a="1"/>
  <c r="AT39" i="1"/>
  <c r="AT7" i="1" a="1"/>
  <c r="AT7" i="1"/>
  <c r="AU39" i="1" a="1"/>
  <c r="AU39" i="1"/>
  <c r="AU7" i="1" a="1"/>
  <c r="AU7" i="1"/>
  <c r="AV39" i="1" a="1"/>
  <c r="AV39" i="1"/>
  <c r="AV7" i="1" a="1"/>
  <c r="AV7" i="1"/>
  <c r="AW39" i="1" a="1"/>
  <c r="AW39" i="1"/>
  <c r="AW7" i="1" a="1"/>
  <c r="AW7" i="1"/>
  <c r="AX39" i="1" a="1"/>
  <c r="AX39" i="1"/>
  <c r="AX7" i="1" a="1"/>
  <c r="AX7" i="1"/>
  <c r="R39" i="1" a="1"/>
  <c r="R39" i="1"/>
  <c r="U7" i="1" a="1"/>
  <c r="U7" i="1"/>
  <c r="R8" i="1"/>
  <c r="Q39" i="1"/>
  <c r="U6" i="1"/>
  <c r="S7" i="1"/>
  <c r="AO6" i="1"/>
  <c r="Y6" i="1"/>
  <c r="AJ6" i="1"/>
  <c r="AG6" i="1"/>
  <c r="AW6" i="1"/>
  <c r="AM6" i="1"/>
  <c r="W6" i="1"/>
  <c r="AH6" i="1"/>
  <c r="AK6" i="1"/>
  <c r="V6" i="1"/>
  <c r="AF6" i="1"/>
  <c r="AB6" i="1"/>
  <c r="AR6" i="1"/>
  <c r="AI6" i="1"/>
  <c r="AX6" i="1"/>
  <c r="AD6" i="1"/>
  <c r="AT6" i="1"/>
  <c r="AV6" i="1"/>
  <c r="AU6" i="1"/>
  <c r="AE6" i="1"/>
  <c r="AP6" i="1"/>
  <c r="Z6" i="1"/>
  <c r="AS6" i="1"/>
  <c r="AC6" i="1"/>
  <c r="AN6" i="1"/>
  <c r="X6" i="1"/>
  <c r="AQ6" i="1"/>
  <c r="AA6" i="1"/>
  <c r="AL6" i="1"/>
  <c r="Q36" i="1"/>
  <c r="Q17" i="1"/>
  <c r="Q24" i="1"/>
  <c r="Q15" i="1"/>
  <c r="Q26" i="1"/>
  <c r="Q34" i="1"/>
  <c r="Q22" i="1"/>
  <c r="Q29" i="1"/>
  <c r="Q13" i="1"/>
  <c r="Q30" i="1"/>
  <c r="Q28" i="1"/>
  <c r="Q16" i="1"/>
  <c r="Q12" i="1"/>
  <c r="Q33" i="1"/>
  <c r="Q21" i="1"/>
  <c r="Q32" i="1"/>
  <c r="Q11" i="1"/>
  <c r="Q25" i="1"/>
  <c r="Q20" i="1"/>
  <c r="Q27" i="1"/>
  <c r="Q31" i="1"/>
  <c r="Q35" i="1"/>
  <c r="Q23" i="1"/>
  <c r="Q19" i="1"/>
  <c r="Q18" i="1"/>
  <c r="Q14" i="1"/>
  <c r="Q10" i="1"/>
  <c r="Q37" i="1"/>
  <c r="Q38" i="1"/>
  <c r="G16" i="1"/>
  <c r="G17" i="1"/>
  <c r="AY32" i="1" l="1"/>
  <c r="AY15" i="1"/>
  <c r="AY38" i="1"/>
  <c r="AY22" i="1"/>
  <c r="AY36" i="1"/>
  <c r="AY23" i="1"/>
  <c r="AY21" i="1"/>
  <c r="AY39" i="1"/>
  <c r="AY35" i="1"/>
  <c r="AY16" i="1"/>
  <c r="AY28" i="1"/>
  <c r="AY13" i="1"/>
  <c r="AY25" i="1"/>
  <c r="AY14" i="1"/>
  <c r="AY17" i="1"/>
  <c r="AY11" i="1"/>
  <c r="AY29" i="1"/>
  <c r="AY31" i="1"/>
  <c r="AY24" i="1"/>
  <c r="AY10" i="1"/>
  <c r="AY30" i="1"/>
  <c r="AY19" i="1"/>
  <c r="AY37" i="1"/>
  <c r="AY20" i="1"/>
  <c r="AY12" i="1"/>
  <c r="AY26" i="1"/>
  <c r="AY18" i="1"/>
  <c r="AY34" i="1"/>
  <c r="AY33" i="1"/>
  <c r="AY27" i="1"/>
  <c r="AZ24" i="1" l="1"/>
  <c r="AY8" i="1"/>
  <c r="AZ34" i="1" s="1"/>
  <c r="AZ17" i="1"/>
  <c r="AZ21" i="1"/>
  <c r="AZ31" i="1"/>
  <c r="AZ14" i="1"/>
  <c r="AZ33" i="1"/>
  <c r="AZ30" i="1"/>
  <c r="AZ25" i="1"/>
  <c r="AZ36" i="1"/>
  <c r="AZ32" i="1"/>
  <c r="AZ15" i="1" l="1"/>
  <c r="AZ39" i="1"/>
  <c r="AZ18" i="1"/>
  <c r="AZ19" i="1"/>
  <c r="AZ29" i="1"/>
  <c r="AZ23" i="1"/>
  <c r="AZ38" i="1"/>
  <c r="AZ10" i="1"/>
  <c r="AZ28" i="1"/>
  <c r="AZ22" i="1"/>
  <c r="AZ13" i="1"/>
  <c r="AZ11" i="1"/>
  <c r="AZ35" i="1"/>
  <c r="AZ12" i="1"/>
  <c r="AZ16" i="1"/>
  <c r="AZ26" i="1"/>
  <c r="AZ37" i="1"/>
  <c r="AZ27" i="1"/>
  <c r="AZ20" i="1"/>
</calcChain>
</file>

<file path=xl/sharedStrings.xml><?xml version="1.0" encoding="utf-8"?>
<sst xmlns="http://schemas.openxmlformats.org/spreadsheetml/2006/main" count="19" uniqueCount="18">
  <si>
    <t>alpha</t>
  </si>
  <si>
    <t>beta</t>
  </si>
  <si>
    <t>Generate values</t>
  </si>
  <si>
    <t>Alpha</t>
  </si>
  <si>
    <t>Beta</t>
  </si>
  <si>
    <t>Beta conditional density</t>
  </si>
  <si>
    <t>Alpha start</t>
  </si>
  <si>
    <t>Alpha increment</t>
  </si>
  <si>
    <t>Beta start</t>
  </si>
  <si>
    <t>Beta increment</t>
  </si>
  <si>
    <t>Range settings</t>
  </si>
  <si>
    <t>Interval range</t>
  </si>
  <si>
    <t>Low</t>
  </si>
  <si>
    <t>High</t>
  </si>
  <si>
    <t>Frequency</t>
  </si>
  <si>
    <t>Prior</t>
  </si>
  <si>
    <t>Weibull interval censored joint distribution</t>
  </si>
  <si>
    <r>
      <t xml:space="preserve">Technique: </t>
    </r>
    <r>
      <rPr>
        <sz val="10"/>
        <rFont val="Times New Roman"/>
        <family val="1"/>
      </rPr>
      <t>Bayesian inference.</t>
    </r>
    <r>
      <rPr>
        <b/>
        <sz val="10"/>
        <rFont val="Times New Roman"/>
        <family val="1"/>
      </rPr>
      <t xml:space="preserve"> Problem: </t>
    </r>
    <r>
      <rPr>
        <sz val="10"/>
        <rFont val="Times New Roman"/>
        <family val="1"/>
      </rPr>
      <t>Find joint uncertainty distribution for parameters of a Weibull distribution fitted to interval censored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</si>
</sst>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darkUp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9" xfId="0" applyFont="1" applyBorder="1" applyAlignment="1">
      <alignment horizontal="center" vertical="distributed"/>
    </xf>
    <xf numFmtId="0" fontId="11" fillId="0" borderId="15" xfId="0" applyFont="1" applyBorder="1" applyAlignment="1">
      <alignment horizontal="center" vertical="distributed"/>
    </xf>
    <xf numFmtId="0" fontId="11" fillId="0" borderId="10" xfId="0" applyFont="1" applyBorder="1" applyAlignment="1">
      <alignment horizontal="center" vertical="distributed"/>
    </xf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distributed"/>
    </xf>
    <xf numFmtId="0" fontId="2" fillId="0" borderId="13" xfId="0" applyFont="1" applyBorder="1" applyAlignment="1">
      <alignment horizontal="center" vertical="distributed"/>
    </xf>
    <xf numFmtId="0" fontId="2" fillId="0" borderId="14" xfId="0" applyFont="1" applyBorder="1" applyAlignment="1">
      <alignment horizontal="center" vertical="distributed"/>
    </xf>
    <xf numFmtId="0" fontId="2" fillId="0" borderId="3" xfId="0" applyFont="1" applyBorder="1" applyAlignment="1">
      <alignment horizontal="center" vertical="distributed"/>
    </xf>
    <xf numFmtId="0" fontId="2" fillId="0" borderId="5" xfId="0" applyFont="1" applyBorder="1" applyAlignment="1">
      <alignment horizontal="center" vertical="distributed"/>
    </xf>
    <xf numFmtId="0" fontId="2" fillId="0" borderId="7" xfId="0" applyFont="1" applyBorder="1" applyAlignment="1">
      <alignment horizontal="center" vertical="distributed"/>
    </xf>
    <xf numFmtId="0" fontId="2" fillId="0" borderId="8" xfId="0" applyFont="1" applyBorder="1" applyAlignment="1">
      <alignment horizontal="center" vertical="distributed"/>
    </xf>
    <xf numFmtId="0" fontId="2" fillId="0" borderId="6" xfId="0" applyFont="1" applyBorder="1" applyAlignment="1">
      <alignment horizontal="center" vertical="distributed"/>
    </xf>
    <xf numFmtId="0" fontId="2" fillId="0" borderId="2" xfId="0" applyFont="1" applyBorder="1" applyAlignment="1">
      <alignment horizontal="center" vertical="distributed"/>
    </xf>
    <xf numFmtId="0" fontId="10" fillId="4" borderId="16" xfId="0" applyFont="1" applyFill="1" applyBorder="1" applyAlignment="1">
      <alignment horizontal="left" vertical="distributed" wrapText="1"/>
    </xf>
    <xf numFmtId="0" fontId="10" fillId="4" borderId="17" xfId="0" applyFont="1" applyFill="1" applyBorder="1" applyAlignment="1">
      <alignment horizontal="left" vertical="distributed" wrapText="1"/>
    </xf>
    <xf numFmtId="0" fontId="10" fillId="4" borderId="18" xfId="0" applyFont="1" applyFill="1" applyBorder="1" applyAlignment="1">
      <alignment horizontal="left" vertical="distributed" wrapText="1"/>
    </xf>
    <xf numFmtId="0" fontId="10" fillId="4" borderId="19" xfId="0" applyFont="1" applyFill="1" applyBorder="1" applyAlignment="1">
      <alignment horizontal="left" vertical="distributed" wrapText="1"/>
    </xf>
    <xf numFmtId="0" fontId="10" fillId="4" borderId="20" xfId="0" applyFont="1" applyFill="1" applyBorder="1" applyAlignment="1">
      <alignment horizontal="left" vertical="distributed" wrapText="1"/>
    </xf>
    <xf numFmtId="0" fontId="10" fillId="4" borderId="21" xfId="0" applyFont="1" applyFill="1" applyBorder="1" applyAlignment="1">
      <alignment horizontal="left" vertical="distributed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Interval censored data</a:t>
            </a:r>
          </a:p>
        </c:rich>
      </c:tx>
      <c:layout>
        <c:manualLayout>
          <c:xMode val="edge"/>
          <c:yMode val="edge"/>
          <c:x val="0.32385156876310967"/>
          <c:y val="3.47001817080557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527445816215868E-2"/>
          <c:y val="0.11041009463722397"/>
          <c:w val="0.85776896899891553"/>
          <c:h val="0.76025236593059942"/>
        </c:manualLayout>
      </c:layout>
      <c:scatterChart>
        <c:scatterStyle val="smoothMarker"/>
        <c:varyColors val="0"/>
        <c:ser>
          <c:idx val="1"/>
          <c:order val="0"/>
          <c:tx>
            <c:v>Alpha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Model!$U$9:$AX$9</c:f>
              <c:numCache>
                <c:formatCode>General</c:formatCode>
                <c:ptCount val="30"/>
                <c:pt idx="0">
                  <c:v>0.9</c:v>
                </c:pt>
                <c:pt idx="1">
                  <c:v>0.95000000000000007</c:v>
                </c:pt>
                <c:pt idx="2">
                  <c:v>1</c:v>
                </c:pt>
                <c:pt idx="3">
                  <c:v>1.05</c:v>
                </c:pt>
                <c:pt idx="4">
                  <c:v>1.1000000000000001</c:v>
                </c:pt>
                <c:pt idx="5">
                  <c:v>1.1500000000000001</c:v>
                </c:pt>
                <c:pt idx="6">
                  <c:v>1.2000000000000002</c:v>
                </c:pt>
                <c:pt idx="7">
                  <c:v>1.2500000000000002</c:v>
                </c:pt>
                <c:pt idx="8">
                  <c:v>1.3000000000000003</c:v>
                </c:pt>
                <c:pt idx="9">
                  <c:v>1.3500000000000003</c:v>
                </c:pt>
                <c:pt idx="10">
                  <c:v>1.4000000000000004</c:v>
                </c:pt>
                <c:pt idx="11">
                  <c:v>1.4500000000000004</c:v>
                </c:pt>
                <c:pt idx="12">
                  <c:v>1.5000000000000004</c:v>
                </c:pt>
                <c:pt idx="13">
                  <c:v>1.5500000000000005</c:v>
                </c:pt>
                <c:pt idx="14">
                  <c:v>1.6000000000000005</c:v>
                </c:pt>
                <c:pt idx="15">
                  <c:v>1.6500000000000006</c:v>
                </c:pt>
                <c:pt idx="16">
                  <c:v>1.7000000000000006</c:v>
                </c:pt>
                <c:pt idx="17">
                  <c:v>1.7500000000000007</c:v>
                </c:pt>
                <c:pt idx="18">
                  <c:v>1.8000000000000007</c:v>
                </c:pt>
                <c:pt idx="19">
                  <c:v>1.8500000000000008</c:v>
                </c:pt>
                <c:pt idx="20">
                  <c:v>1.9000000000000008</c:v>
                </c:pt>
                <c:pt idx="21">
                  <c:v>1.9500000000000008</c:v>
                </c:pt>
                <c:pt idx="22">
                  <c:v>2.0000000000000009</c:v>
                </c:pt>
                <c:pt idx="23">
                  <c:v>2.0500000000000007</c:v>
                </c:pt>
                <c:pt idx="24">
                  <c:v>2.1000000000000005</c:v>
                </c:pt>
                <c:pt idx="25">
                  <c:v>2.1500000000000004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2.3499999999999996</c:v>
                </c:pt>
              </c:numCache>
            </c:numRef>
          </c:xVal>
          <c:yVal>
            <c:numRef>
              <c:f>Model!$U$6:$AX$6</c:f>
              <c:numCache>
                <c:formatCode>General</c:formatCode>
                <c:ptCount val="30"/>
                <c:pt idx="0">
                  <c:v>6.3453128388257291E-5</c:v>
                </c:pt>
                <c:pt idx="1">
                  <c:v>3.0682303333553037E-4</c:v>
                </c:pt>
                <c:pt idx="2">
                  <c:v>1.2397928740227526E-3</c:v>
                </c:pt>
                <c:pt idx="3">
                  <c:v>4.2489713651470097E-3</c:v>
                </c:pt>
                <c:pt idx="4">
                  <c:v>1.2510206209145464E-2</c:v>
                </c:pt>
                <c:pt idx="5">
                  <c:v>3.1999832130959506E-2</c:v>
                </c:pt>
                <c:pt idx="6">
                  <c:v>7.1812713917170271E-2</c:v>
                </c:pt>
                <c:pt idx="7">
                  <c:v>0.14262813573147076</c:v>
                </c:pt>
                <c:pt idx="8">
                  <c:v>0.25265643295792101</c:v>
                </c:pt>
                <c:pt idx="9">
                  <c:v>0.40197750706471025</c:v>
                </c:pt>
                <c:pt idx="10">
                  <c:v>0.57802728476712006</c:v>
                </c:pt>
                <c:pt idx="11">
                  <c:v>0.75551628402484516</c:v>
                </c:pt>
                <c:pt idx="12">
                  <c:v>0.90227784153911639</c:v>
                </c:pt>
                <c:pt idx="13">
                  <c:v>0.98922752967645455</c:v>
                </c:pt>
                <c:pt idx="14">
                  <c:v>1</c:v>
                </c:pt>
                <c:pt idx="15">
                  <c:v>0.93581535730231569</c:v>
                </c:pt>
                <c:pt idx="16">
                  <c:v>0.81371476007398513</c:v>
                </c:pt>
                <c:pt idx="17">
                  <c:v>0.65967984444273775</c:v>
                </c:pt>
                <c:pt idx="18">
                  <c:v>0.50021255163765088</c:v>
                </c:pt>
                <c:pt idx="19">
                  <c:v>0.35581376817960125</c:v>
                </c:pt>
                <c:pt idx="20">
                  <c:v>0.23808864893306525</c:v>
                </c:pt>
                <c:pt idx="21">
                  <c:v>0.15025404427523772</c:v>
                </c:pt>
                <c:pt idx="22">
                  <c:v>8.9647655878916849E-2</c:v>
                </c:pt>
                <c:pt idx="23">
                  <c:v>5.068355468255667E-2</c:v>
                </c:pt>
                <c:pt idx="24">
                  <c:v>2.7210876760834009E-2</c:v>
                </c:pt>
                <c:pt idx="25">
                  <c:v>1.3900939963278744E-2</c:v>
                </c:pt>
                <c:pt idx="26">
                  <c:v>6.7702079152601874E-3</c:v>
                </c:pt>
                <c:pt idx="27">
                  <c:v>3.1492069878165446E-3</c:v>
                </c:pt>
                <c:pt idx="28">
                  <c:v>1.4014754893132699E-3</c:v>
                </c:pt>
                <c:pt idx="29">
                  <c:v>5.9766845005009169E-4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27-4443-AEC2-81445F4D76D6}"/>
            </c:ext>
          </c:extLst>
        </c:ser>
        <c:ser>
          <c:idx val="0"/>
          <c:order val="1"/>
          <c:tx>
            <c:v>Beta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Model!$T$10:$T$39</c:f>
              <c:numCache>
                <c:formatCode>General</c:formatCode>
                <c:ptCount val="30"/>
                <c:pt idx="0">
                  <c:v>3.5</c:v>
                </c:pt>
                <c:pt idx="1">
                  <c:v>3.67</c:v>
                </c:pt>
                <c:pt idx="2">
                  <c:v>3.84</c:v>
                </c:pt>
                <c:pt idx="3">
                  <c:v>4.01</c:v>
                </c:pt>
                <c:pt idx="4">
                  <c:v>4.18</c:v>
                </c:pt>
                <c:pt idx="5">
                  <c:v>4.3499999999999996</c:v>
                </c:pt>
                <c:pt idx="6">
                  <c:v>4.5199999999999996</c:v>
                </c:pt>
                <c:pt idx="7">
                  <c:v>4.6899999999999995</c:v>
                </c:pt>
                <c:pt idx="8">
                  <c:v>4.8599999999999994</c:v>
                </c:pt>
                <c:pt idx="9">
                  <c:v>5.0299999999999994</c:v>
                </c:pt>
                <c:pt idx="10">
                  <c:v>5.1999999999999993</c:v>
                </c:pt>
                <c:pt idx="11">
                  <c:v>5.3699999999999992</c:v>
                </c:pt>
                <c:pt idx="12">
                  <c:v>5.5399999999999991</c:v>
                </c:pt>
                <c:pt idx="13">
                  <c:v>5.7099999999999991</c:v>
                </c:pt>
                <c:pt idx="14">
                  <c:v>5.879999999999999</c:v>
                </c:pt>
                <c:pt idx="15">
                  <c:v>6.0499999999999989</c:v>
                </c:pt>
                <c:pt idx="16">
                  <c:v>6.2199999999999989</c:v>
                </c:pt>
                <c:pt idx="17">
                  <c:v>6.3899999999999988</c:v>
                </c:pt>
                <c:pt idx="18">
                  <c:v>6.5599999999999987</c:v>
                </c:pt>
                <c:pt idx="19">
                  <c:v>6.7299999999999986</c:v>
                </c:pt>
                <c:pt idx="20">
                  <c:v>6.8999999999999986</c:v>
                </c:pt>
                <c:pt idx="21">
                  <c:v>7.0699999999999985</c:v>
                </c:pt>
                <c:pt idx="22">
                  <c:v>7.2399999999999984</c:v>
                </c:pt>
                <c:pt idx="23">
                  <c:v>7.4099999999999984</c:v>
                </c:pt>
                <c:pt idx="24">
                  <c:v>7.5799999999999983</c:v>
                </c:pt>
                <c:pt idx="25">
                  <c:v>7.7499999999999982</c:v>
                </c:pt>
                <c:pt idx="26">
                  <c:v>7.9199999999999982</c:v>
                </c:pt>
                <c:pt idx="27">
                  <c:v>8.0899999999999981</c:v>
                </c:pt>
                <c:pt idx="28">
                  <c:v>8.259999999999998</c:v>
                </c:pt>
                <c:pt idx="29">
                  <c:v>8.4299999999999979</c:v>
                </c:pt>
              </c:numCache>
            </c:numRef>
          </c:xVal>
          <c:yVal>
            <c:numRef>
              <c:f>Model!$Q$10:$Q$39</c:f>
              <c:numCache>
                <c:formatCode>General</c:formatCode>
                <c:ptCount val="30"/>
                <c:pt idx="0">
                  <c:v>1.8440336737758476E-5</c:v>
                </c:pt>
                <c:pt idx="1">
                  <c:v>9.6036194255590102E-5</c:v>
                </c:pt>
                <c:pt idx="2">
                  <c:v>4.3520409313562954E-4</c:v>
                </c:pt>
                <c:pt idx="3">
                  <c:v>1.7177487659833248E-3</c:v>
                </c:pt>
                <c:pt idx="4">
                  <c:v>5.9072895745012136E-3</c:v>
                </c:pt>
                <c:pt idx="5">
                  <c:v>1.7706177625871629E-2</c:v>
                </c:pt>
                <c:pt idx="6">
                  <c:v>4.628476067902694E-2</c:v>
                </c:pt>
                <c:pt idx="7">
                  <c:v>0.10563277635713759</c:v>
                </c:pt>
                <c:pt idx="8">
                  <c:v>0.21083253807882552</c:v>
                </c:pt>
                <c:pt idx="9">
                  <c:v>0.36888551614161263</c:v>
                </c:pt>
                <c:pt idx="10">
                  <c:v>0.56759602677151266</c:v>
                </c:pt>
                <c:pt idx="11">
                  <c:v>0.77112861261932752</c:v>
                </c:pt>
                <c:pt idx="12">
                  <c:v>0.92956447655060248</c:v>
                </c:pt>
                <c:pt idx="13">
                  <c:v>1</c:v>
                </c:pt>
                <c:pt idx="14">
                  <c:v>0.96638278391080457</c:v>
                </c:pt>
                <c:pt idx="15">
                  <c:v>0.84510567092812805</c:v>
                </c:pt>
                <c:pt idx="16">
                  <c:v>0.6741253491798328</c:v>
                </c:pt>
                <c:pt idx="17">
                  <c:v>0.49464950948585873</c:v>
                </c:pt>
                <c:pt idx="18">
                  <c:v>0.33679591290525268</c:v>
                </c:pt>
                <c:pt idx="19">
                  <c:v>0.21467117851393447</c:v>
                </c:pt>
                <c:pt idx="20">
                  <c:v>0.12921092067471834</c:v>
                </c:pt>
                <c:pt idx="21">
                  <c:v>7.4063024417823364E-2</c:v>
                </c:pt>
                <c:pt idx="22">
                  <c:v>4.0752068434800219E-2</c:v>
                </c:pt>
                <c:pt idx="23">
                  <c:v>2.1685669432221621E-2</c:v>
                </c:pt>
                <c:pt idx="24">
                  <c:v>1.1236326310636261E-2</c:v>
                </c:pt>
                <c:pt idx="25">
                  <c:v>5.7037717961233624E-3</c:v>
                </c:pt>
                <c:pt idx="26">
                  <c:v>2.851955646006623E-3</c:v>
                </c:pt>
                <c:pt idx="27">
                  <c:v>1.4113241038129171E-3</c:v>
                </c:pt>
                <c:pt idx="28">
                  <c:v>6.9405324069209432E-4</c:v>
                </c:pt>
                <c:pt idx="29">
                  <c:v>3.4037511608061189E-4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27-4443-AEC2-81445F4D76D6}"/>
            </c:ext>
          </c:extLst>
        </c:ser>
        <c:ser>
          <c:idx val="3"/>
          <c:order val="2"/>
          <c:tx>
            <c:v>Sampled alpha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Model!$G$15:$G$16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Model!$H$15:$H$16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27-4443-AEC2-81445F4D76D6}"/>
            </c:ext>
          </c:extLst>
        </c:ser>
        <c:ser>
          <c:idx val="2"/>
          <c:order val="3"/>
          <c:tx>
            <c:v>Conditional Beta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Model!$T$10:$T$39</c:f>
              <c:numCache>
                <c:formatCode>General</c:formatCode>
                <c:ptCount val="30"/>
                <c:pt idx="0">
                  <c:v>3.5</c:v>
                </c:pt>
                <c:pt idx="1">
                  <c:v>3.67</c:v>
                </c:pt>
                <c:pt idx="2">
                  <c:v>3.84</c:v>
                </c:pt>
                <c:pt idx="3">
                  <c:v>4.01</c:v>
                </c:pt>
                <c:pt idx="4">
                  <c:v>4.18</c:v>
                </c:pt>
                <c:pt idx="5">
                  <c:v>4.3499999999999996</c:v>
                </c:pt>
                <c:pt idx="6">
                  <c:v>4.5199999999999996</c:v>
                </c:pt>
                <c:pt idx="7">
                  <c:v>4.6899999999999995</c:v>
                </c:pt>
                <c:pt idx="8">
                  <c:v>4.8599999999999994</c:v>
                </c:pt>
                <c:pt idx="9">
                  <c:v>5.0299999999999994</c:v>
                </c:pt>
                <c:pt idx="10">
                  <c:v>5.1999999999999993</c:v>
                </c:pt>
                <c:pt idx="11">
                  <c:v>5.3699999999999992</c:v>
                </c:pt>
                <c:pt idx="12">
                  <c:v>5.5399999999999991</c:v>
                </c:pt>
                <c:pt idx="13">
                  <c:v>5.7099999999999991</c:v>
                </c:pt>
                <c:pt idx="14">
                  <c:v>5.879999999999999</c:v>
                </c:pt>
                <c:pt idx="15">
                  <c:v>6.0499999999999989</c:v>
                </c:pt>
                <c:pt idx="16">
                  <c:v>6.2199999999999989</c:v>
                </c:pt>
                <c:pt idx="17">
                  <c:v>6.3899999999999988</c:v>
                </c:pt>
                <c:pt idx="18">
                  <c:v>6.5599999999999987</c:v>
                </c:pt>
                <c:pt idx="19">
                  <c:v>6.7299999999999986</c:v>
                </c:pt>
                <c:pt idx="20">
                  <c:v>6.8999999999999986</c:v>
                </c:pt>
                <c:pt idx="21">
                  <c:v>7.0699999999999985</c:v>
                </c:pt>
                <c:pt idx="22">
                  <c:v>7.2399999999999984</c:v>
                </c:pt>
                <c:pt idx="23">
                  <c:v>7.4099999999999984</c:v>
                </c:pt>
                <c:pt idx="24">
                  <c:v>7.5799999999999983</c:v>
                </c:pt>
                <c:pt idx="25">
                  <c:v>7.7499999999999982</c:v>
                </c:pt>
                <c:pt idx="26">
                  <c:v>7.9199999999999982</c:v>
                </c:pt>
                <c:pt idx="27">
                  <c:v>8.0899999999999981</c:v>
                </c:pt>
                <c:pt idx="28">
                  <c:v>8.259999999999998</c:v>
                </c:pt>
                <c:pt idx="29">
                  <c:v>8.4299999999999979</c:v>
                </c:pt>
              </c:numCache>
            </c:numRef>
          </c:xVal>
          <c:yVal>
            <c:numRef>
              <c:f>Model!$AZ$10:$AZ$39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27-4443-AEC2-81445F4D76D6}"/>
            </c:ext>
          </c:extLst>
        </c:ser>
        <c:ser>
          <c:idx val="4"/>
          <c:order val="4"/>
          <c:tx>
            <c:v>Sampled beta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Model!$G$17:$G$18</c:f>
              <c:numCache>
                <c:formatCode>General</c:formatCode>
                <c:ptCount val="2"/>
                <c:pt idx="0">
                  <c:v>0</c:v>
                </c:pt>
              </c:numCache>
            </c:numRef>
          </c:xVal>
          <c:yVal>
            <c:numRef>
              <c:f>Model!$H$15:$H$16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27-4443-AEC2-81445F4D7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688544"/>
        <c:axId val="1"/>
      </c:scatterChart>
      <c:valAx>
        <c:axId val="706688544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668854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0990412809277503"/>
          <c:y val="0.11752136752136752"/>
          <c:w val="0.97210841322658936"/>
          <c:h val="0.423076923076923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7</xdr:row>
      <xdr:rowOff>19050</xdr:rowOff>
    </xdr:from>
    <xdr:to>
      <xdr:col>14</xdr:col>
      <xdr:colOff>349250</xdr:colOff>
      <xdr:row>24</xdr:row>
      <xdr:rowOff>120650</xdr:rowOff>
    </xdr:to>
    <xdr:graphicFrame macro="">
      <xdr:nvGraphicFramePr>
        <xdr:cNvPr id="1052" name="Chart 3">
          <a:extLst>
            <a:ext uri="{FF2B5EF4-FFF2-40B4-BE49-F238E27FC236}">
              <a16:creationId xmlns:a16="http://schemas.microsoft.com/office/drawing/2014/main" id="{2C8088C6-1619-4026-BB98-AC67D27A5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609600</xdr:colOff>
      <xdr:row>2</xdr:row>
      <xdr:rowOff>6350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7329C1-38C8-4E6C-9920-C042295A9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0"/>
          <a:ext cx="25654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28"/>
  <sheetViews>
    <sheetView showGridLines="0" tabSelected="1" workbookViewId="0"/>
  </sheetViews>
  <sheetFormatPr defaultRowHeight="12.5" x14ac:dyDescent="0.25"/>
  <cols>
    <col min="1" max="1" width="2.54296875" customWidth="1"/>
    <col min="4" max="4" width="10.54296875" customWidth="1"/>
    <col min="5" max="5" width="9.26953125" bestFit="1" customWidth="1"/>
    <col min="6" max="6" width="14.26953125" bestFit="1" customWidth="1"/>
    <col min="7" max="7" width="7.26953125" customWidth="1"/>
    <col min="8" max="16" width="9.26953125" customWidth="1"/>
    <col min="17" max="17" width="9.26953125" style="3" bestFit="1" customWidth="1"/>
    <col min="18" max="18" width="9.26953125" style="3" customWidth="1"/>
    <col min="19" max="19" width="12.453125" bestFit="1" customWidth="1"/>
    <col min="20" max="20" width="9.26953125" bestFit="1" customWidth="1"/>
    <col min="21" max="21" width="10.1796875" customWidth="1"/>
    <col min="22" max="50" width="6.7265625" customWidth="1"/>
    <col min="51" max="51" width="12.453125" bestFit="1" customWidth="1"/>
  </cols>
  <sheetData>
    <row r="1" spans="1:52" ht="87" customHeight="1" x14ac:dyDescent="0.25">
      <c r="A1" s="40"/>
      <c r="B1" s="40"/>
      <c r="C1" s="40"/>
      <c r="D1" s="40"/>
      <c r="E1" s="40"/>
      <c r="F1" s="40"/>
      <c r="G1" s="40"/>
      <c r="H1" s="40"/>
    </row>
    <row r="2" spans="1:52" ht="20" x14ac:dyDescent="0.4">
      <c r="A2" s="40"/>
      <c r="B2" s="40"/>
      <c r="C2" s="40"/>
      <c r="D2" s="40"/>
      <c r="E2" s="40"/>
      <c r="F2" s="41" t="s">
        <v>16</v>
      </c>
      <c r="G2" s="40"/>
      <c r="H2" s="40"/>
    </row>
    <row r="3" spans="1:52" ht="14.25" customHeight="1" thickBot="1" x14ac:dyDescent="0.4">
      <c r="A3" s="40"/>
      <c r="B3" s="40"/>
      <c r="C3" s="40"/>
      <c r="D3" s="40"/>
      <c r="E3" s="42"/>
      <c r="F3" s="40"/>
      <c r="G3" s="40"/>
      <c r="H3" s="40"/>
    </row>
    <row r="4" spans="1:52" ht="12.75" customHeight="1" x14ac:dyDescent="0.25">
      <c r="A4" s="40"/>
      <c r="B4" s="60" t="s">
        <v>17</v>
      </c>
      <c r="C4" s="61"/>
      <c r="D4" s="61"/>
      <c r="E4" s="61"/>
      <c r="F4" s="61"/>
      <c r="G4" s="62"/>
      <c r="H4" s="40"/>
    </row>
    <row r="5" spans="1:52" ht="13" thickBot="1" x14ac:dyDescent="0.3">
      <c r="A5" s="40"/>
      <c r="B5" s="63"/>
      <c r="C5" s="64"/>
      <c r="D5" s="64"/>
      <c r="E5" s="64"/>
      <c r="F5" s="64"/>
      <c r="G5" s="65"/>
      <c r="H5" s="40"/>
      <c r="T5" s="34" t="s">
        <v>15</v>
      </c>
      <c r="U5" s="36">
        <v>1</v>
      </c>
      <c r="V5" s="36">
        <v>1</v>
      </c>
      <c r="W5" s="36">
        <v>1</v>
      </c>
      <c r="X5" s="36">
        <v>1</v>
      </c>
      <c r="Y5" s="36">
        <v>1</v>
      </c>
      <c r="Z5" s="36">
        <v>1</v>
      </c>
      <c r="AA5" s="36">
        <v>1</v>
      </c>
      <c r="AB5" s="36">
        <v>1</v>
      </c>
      <c r="AC5" s="36">
        <v>1</v>
      </c>
      <c r="AD5" s="36">
        <v>1</v>
      </c>
      <c r="AE5" s="36">
        <v>1</v>
      </c>
      <c r="AF5" s="36">
        <v>1</v>
      </c>
      <c r="AG5" s="36">
        <v>1</v>
      </c>
      <c r="AH5" s="36">
        <v>1</v>
      </c>
      <c r="AI5" s="36">
        <v>1</v>
      </c>
      <c r="AJ5" s="36">
        <v>1</v>
      </c>
      <c r="AK5" s="36">
        <v>1</v>
      </c>
      <c r="AL5" s="36">
        <v>1</v>
      </c>
      <c r="AM5" s="36">
        <v>1</v>
      </c>
      <c r="AN5" s="36">
        <v>1</v>
      </c>
      <c r="AO5" s="36">
        <v>1</v>
      </c>
      <c r="AP5" s="36">
        <v>1</v>
      </c>
      <c r="AQ5" s="36">
        <v>1</v>
      </c>
      <c r="AR5" s="36">
        <v>1</v>
      </c>
      <c r="AS5" s="36">
        <v>1</v>
      </c>
      <c r="AT5" s="36">
        <v>1</v>
      </c>
      <c r="AU5" s="36">
        <v>1</v>
      </c>
      <c r="AV5" s="36">
        <v>1</v>
      </c>
      <c r="AW5" s="36">
        <v>1</v>
      </c>
      <c r="AX5" s="35">
        <v>1</v>
      </c>
    </row>
    <row r="6" spans="1:52" x14ac:dyDescent="0.25">
      <c r="Q6" s="12"/>
      <c r="R6" s="12"/>
      <c r="S6" s="6"/>
      <c r="T6" s="7"/>
      <c r="U6" s="7">
        <f>U7/$S$7</f>
        <v>6.3453128388257291E-5</v>
      </c>
      <c r="V6" s="7">
        <f t="shared" ref="V6:AX6" si="0">V7/$S$7</f>
        <v>3.0682303333553037E-4</v>
      </c>
      <c r="W6" s="7">
        <f t="shared" si="0"/>
        <v>1.2397928740227526E-3</v>
      </c>
      <c r="X6" s="7">
        <f t="shared" si="0"/>
        <v>4.2489713651470097E-3</v>
      </c>
      <c r="Y6" s="7">
        <f t="shared" si="0"/>
        <v>1.2510206209145464E-2</v>
      </c>
      <c r="Z6" s="7">
        <f t="shared" si="0"/>
        <v>3.1999832130959506E-2</v>
      </c>
      <c r="AA6" s="7">
        <f t="shared" si="0"/>
        <v>7.1812713917170271E-2</v>
      </c>
      <c r="AB6" s="7">
        <f t="shared" si="0"/>
        <v>0.14262813573147076</v>
      </c>
      <c r="AC6" s="7">
        <f t="shared" si="0"/>
        <v>0.25265643295792101</v>
      </c>
      <c r="AD6" s="7">
        <f t="shared" si="0"/>
        <v>0.40197750706471025</v>
      </c>
      <c r="AE6" s="7">
        <f t="shared" si="0"/>
        <v>0.57802728476712006</v>
      </c>
      <c r="AF6" s="7">
        <f t="shared" si="0"/>
        <v>0.75551628402484516</v>
      </c>
      <c r="AG6" s="7">
        <f t="shared" si="0"/>
        <v>0.90227784153911639</v>
      </c>
      <c r="AH6" s="7">
        <f t="shared" si="0"/>
        <v>0.98922752967645455</v>
      </c>
      <c r="AI6" s="7">
        <f t="shared" si="0"/>
        <v>1</v>
      </c>
      <c r="AJ6" s="7">
        <f t="shared" si="0"/>
        <v>0.93581535730231569</v>
      </c>
      <c r="AK6" s="7">
        <f t="shared" si="0"/>
        <v>0.81371476007398513</v>
      </c>
      <c r="AL6" s="7">
        <f t="shared" si="0"/>
        <v>0.65967984444273775</v>
      </c>
      <c r="AM6" s="7">
        <f t="shared" si="0"/>
        <v>0.50021255163765088</v>
      </c>
      <c r="AN6" s="7">
        <f t="shared" si="0"/>
        <v>0.35581376817960125</v>
      </c>
      <c r="AO6" s="7">
        <f t="shared" si="0"/>
        <v>0.23808864893306525</v>
      </c>
      <c r="AP6" s="7">
        <f t="shared" si="0"/>
        <v>0.15025404427523772</v>
      </c>
      <c r="AQ6" s="7">
        <f t="shared" si="0"/>
        <v>8.9647655878916849E-2</v>
      </c>
      <c r="AR6" s="7">
        <f t="shared" si="0"/>
        <v>5.068355468255667E-2</v>
      </c>
      <c r="AS6" s="7">
        <f t="shared" si="0"/>
        <v>2.7210876760834009E-2</v>
      </c>
      <c r="AT6" s="7">
        <f t="shared" si="0"/>
        <v>1.3900939963278744E-2</v>
      </c>
      <c r="AU6" s="7">
        <f t="shared" si="0"/>
        <v>6.7702079152601874E-3</v>
      </c>
      <c r="AV6" s="7">
        <f t="shared" si="0"/>
        <v>3.1492069878165446E-3</v>
      </c>
      <c r="AW6" s="7">
        <f t="shared" si="0"/>
        <v>1.4014754893132699E-3</v>
      </c>
      <c r="AX6" s="8">
        <f t="shared" si="0"/>
        <v>5.9766845005009169E-4</v>
      </c>
    </row>
    <row r="7" spans="1:52" ht="13" x14ac:dyDescent="0.3">
      <c r="B7" s="70" t="s">
        <v>11</v>
      </c>
      <c r="C7" s="71"/>
      <c r="E7" s="2"/>
      <c r="Q7" s="12"/>
      <c r="R7" s="12"/>
      <c r="S7" s="9">
        <f>MAX(U7:AX7)</f>
        <v>1.0247963279384731E-65</v>
      </c>
      <c r="T7" s="10"/>
      <c r="U7" s="10">
        <f t="array" ref="U7">SUM(EXP(U10:U39))*U5</f>
        <v>6.5026532968494559E-70</v>
      </c>
      <c r="V7" s="10">
        <f t="array" ref="V7">SUM(EXP(V10:V39))*V5</f>
        <v>3.1443111788919527E-69</v>
      </c>
      <c r="W7" s="10">
        <f t="array" ref="W7">SUM(EXP(W10:W39))*W5</f>
        <v>1.2705351847028028E-68</v>
      </c>
      <c r="X7" s="10">
        <f t="array" ref="X7">SUM(EXP(X10:X39))*X5</f>
        <v>4.3543302525183769E-68</v>
      </c>
      <c r="Y7" s="10">
        <f t="array" ref="Y7">SUM(EXP(Y10:Y39))*Y5</f>
        <v>1.2820413384885358E-67</v>
      </c>
      <c r="Z7" s="10">
        <f t="array" ref="Z7">SUM(EXP(Z10:Z39))*Z5</f>
        <v>3.2793310462454865E-67</v>
      </c>
      <c r="AA7" s="10">
        <f t="array" ref="AA7">SUM(EXP(AA10:AA39))*AA5</f>
        <v>7.3593405521612179E-67</v>
      </c>
      <c r="AB7" s="10">
        <f t="array" ref="AB7">SUM(EXP(AB10:AB39))*AB5</f>
        <v>1.4616478975832137E-66</v>
      </c>
      <c r="AC7" s="10">
        <f t="array" ref="AC7">SUM(EXP(AC10:AC39))*AC5</f>
        <v>2.5892138472531047E-66</v>
      </c>
      <c r="AD7" s="10">
        <f t="array" ref="AD7">SUM(EXP(AD10:AD39))*AD5</f>
        <v>4.1194507315377671E-66</v>
      </c>
      <c r="AE7" s="10">
        <f t="array" ref="AE7">SUM(EXP(AE10:AE39))*AE5</f>
        <v>5.9236023887759077E-66</v>
      </c>
      <c r="AF7" s="10">
        <f t="array" ref="AF7">SUM(EXP(AF10:AF39))*AF5</f>
        <v>7.7425031356638187E-66</v>
      </c>
      <c r="AG7" s="10">
        <f t="array" ref="AG7">SUM(EXP(AG10:AG39))*AG5</f>
        <v>9.2465101878953808E-66</v>
      </c>
      <c r="AH7" s="10">
        <f t="array" ref="AH7">SUM(EXP(AH10:AH39))*AH5</f>
        <v>1.0137567399080776E-65</v>
      </c>
      <c r="AI7" s="10">
        <f t="array" ref="AI7">SUM(EXP(AI10:AI39))*AI5</f>
        <v>1.0247963279384731E-65</v>
      </c>
      <c r="AJ7" s="10">
        <f t="array" ref="AJ7">SUM(EXP(AJ10:AJ39))*AJ5</f>
        <v>9.5902014179184331E-66</v>
      </c>
      <c r="AK7" s="10">
        <f t="array" ref="AK7">SUM(EXP(AK10:AK39))*AK5</f>
        <v>8.3389189811315567E-66</v>
      </c>
      <c r="AL7" s="10">
        <f t="array" ref="AL7">SUM(EXP(AL10:AL39))*AL5</f>
        <v>6.7603748219994077E-66</v>
      </c>
      <c r="AM7" s="10">
        <f t="array" ref="AM7">SUM(EXP(AM10:AM39))*AM5</f>
        <v>5.1261598610699845E-66</v>
      </c>
      <c r="AN7" s="10">
        <f t="array" ref="AN7">SUM(EXP(AN10:AN39))*AN5</f>
        <v>3.646366430604065E-66</v>
      </c>
      <c r="AO7" s="10">
        <f t="array" ref="AO7">SUM(EXP(AO10:AO39))*AO5</f>
        <v>2.4399237315043754E-66</v>
      </c>
      <c r="AP7" s="10">
        <f t="array" ref="AP7">SUM(EXP(AP10:AP39))*AP5</f>
        <v>1.5397979283116838E-66</v>
      </c>
      <c r="AQ7" s="10">
        <f t="array" ref="AQ7">SUM(EXP(AQ10:AQ39))*AQ5</f>
        <v>9.1870588553005866E-67</v>
      </c>
      <c r="AR7" s="10">
        <f t="array" ref="AR7">SUM(EXP(AR10:AR39))*AR5</f>
        <v>5.1940320725552878E-67</v>
      </c>
      <c r="AS7" s="10">
        <f t="array" ref="AS7">SUM(EXP(AS10:AS39))*AS5</f>
        <v>2.7885606584489027E-67</v>
      </c>
      <c r="AT7" s="10">
        <f t="array" ref="AT7">SUM(EXP(AT10:AT39))*AT5</f>
        <v>1.424563222926123E-67</v>
      </c>
      <c r="AU7" s="10">
        <f t="array" ref="AU7">SUM(EXP(AU10:AU39))*AU5</f>
        <v>6.9380842109386257E-68</v>
      </c>
      <c r="AV7" s="10">
        <f t="array" ref="AV7">SUM(EXP(AV10:AV39))*AV5</f>
        <v>3.2272957570325749E-68</v>
      </c>
      <c r="AW7" s="10">
        <f t="array" ref="AW7">SUM(EXP(AW10:AW39))*AW5</f>
        <v>1.4362269351440139E-68</v>
      </c>
      <c r="AX7" s="10">
        <f t="array" ref="AX7">SUM(EXP(AX10:AX39))*AX5</f>
        <v>6.1248843293601273E-69</v>
      </c>
      <c r="AY7" s="66" t="s">
        <v>5</v>
      </c>
      <c r="AZ7" s="67"/>
    </row>
    <row r="8" spans="1:52" ht="25" x14ac:dyDescent="0.5">
      <c r="B8" s="43" t="s">
        <v>12</v>
      </c>
      <c r="C8" s="44" t="s">
        <v>13</v>
      </c>
      <c r="D8" s="45" t="s">
        <v>14</v>
      </c>
      <c r="E8" s="27"/>
      <c r="Q8" s="6"/>
      <c r="R8" s="8">
        <f>MAX(R10:R39)</f>
        <v>1.1744828159252275E-65</v>
      </c>
      <c r="S8" s="12"/>
      <c r="T8" s="12"/>
      <c r="U8" s="75" t="s">
        <v>0</v>
      </c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7"/>
      <c r="AY8" s="25" t="e">
        <f ca="1">MAX(AY10:AY39)</f>
        <v>#NAME?</v>
      </c>
      <c r="AZ8" s="26"/>
    </row>
    <row r="9" spans="1:52" ht="13" x14ac:dyDescent="0.3">
      <c r="B9" s="54">
        <v>0</v>
      </c>
      <c r="C9" s="51">
        <v>0.5</v>
      </c>
      <c r="D9" s="55">
        <v>3</v>
      </c>
      <c r="E9" s="27"/>
      <c r="F9" s="68" t="s">
        <v>10</v>
      </c>
      <c r="G9" s="69"/>
      <c r="H9" s="1"/>
      <c r="I9" s="1"/>
      <c r="J9" s="1"/>
      <c r="K9" s="1"/>
      <c r="L9" s="1"/>
      <c r="P9" s="37" t="s">
        <v>15</v>
      </c>
      <c r="Q9" s="13"/>
      <c r="R9" s="14"/>
      <c r="S9" s="12"/>
      <c r="T9" s="12"/>
      <c r="U9" s="28">
        <f>alphastart</f>
        <v>0.9</v>
      </c>
      <c r="V9" s="32">
        <f t="shared" ref="V9:AX9" si="1">U9+alphaincr</f>
        <v>0.95000000000000007</v>
      </c>
      <c r="W9" s="32">
        <f t="shared" si="1"/>
        <v>1</v>
      </c>
      <c r="X9" s="32">
        <f t="shared" si="1"/>
        <v>1.05</v>
      </c>
      <c r="Y9" s="32">
        <f t="shared" si="1"/>
        <v>1.1000000000000001</v>
      </c>
      <c r="Z9" s="32">
        <f t="shared" si="1"/>
        <v>1.1500000000000001</v>
      </c>
      <c r="AA9" s="32">
        <f t="shared" si="1"/>
        <v>1.2000000000000002</v>
      </c>
      <c r="AB9" s="32">
        <f t="shared" si="1"/>
        <v>1.2500000000000002</v>
      </c>
      <c r="AC9" s="32">
        <f t="shared" si="1"/>
        <v>1.3000000000000003</v>
      </c>
      <c r="AD9" s="32">
        <f t="shared" si="1"/>
        <v>1.3500000000000003</v>
      </c>
      <c r="AE9" s="32">
        <f t="shared" si="1"/>
        <v>1.4000000000000004</v>
      </c>
      <c r="AF9" s="32">
        <f t="shared" si="1"/>
        <v>1.4500000000000004</v>
      </c>
      <c r="AG9" s="32">
        <f t="shared" si="1"/>
        <v>1.5000000000000004</v>
      </c>
      <c r="AH9" s="32">
        <f t="shared" si="1"/>
        <v>1.5500000000000005</v>
      </c>
      <c r="AI9" s="32">
        <f t="shared" si="1"/>
        <v>1.6000000000000005</v>
      </c>
      <c r="AJ9" s="32">
        <f t="shared" si="1"/>
        <v>1.6500000000000006</v>
      </c>
      <c r="AK9" s="32">
        <f t="shared" si="1"/>
        <v>1.7000000000000006</v>
      </c>
      <c r="AL9" s="32">
        <f t="shared" si="1"/>
        <v>1.7500000000000007</v>
      </c>
      <c r="AM9" s="32">
        <f t="shared" si="1"/>
        <v>1.8000000000000007</v>
      </c>
      <c r="AN9" s="32">
        <f t="shared" si="1"/>
        <v>1.8500000000000008</v>
      </c>
      <c r="AO9" s="32">
        <f t="shared" si="1"/>
        <v>1.9000000000000008</v>
      </c>
      <c r="AP9" s="32">
        <f t="shared" si="1"/>
        <v>1.9500000000000008</v>
      </c>
      <c r="AQ9" s="32">
        <f t="shared" si="1"/>
        <v>2.0000000000000009</v>
      </c>
      <c r="AR9" s="32">
        <f t="shared" si="1"/>
        <v>2.0500000000000007</v>
      </c>
      <c r="AS9" s="32">
        <f t="shared" si="1"/>
        <v>2.1000000000000005</v>
      </c>
      <c r="AT9" s="32">
        <f t="shared" si="1"/>
        <v>2.1500000000000004</v>
      </c>
      <c r="AU9" s="32">
        <f t="shared" si="1"/>
        <v>2.2000000000000002</v>
      </c>
      <c r="AV9" s="32">
        <f t="shared" si="1"/>
        <v>2.25</v>
      </c>
      <c r="AW9" s="32">
        <f t="shared" si="1"/>
        <v>2.2999999999999998</v>
      </c>
      <c r="AX9" s="33">
        <f t="shared" si="1"/>
        <v>2.3499999999999996</v>
      </c>
      <c r="AY9" s="25"/>
      <c r="AZ9" s="26"/>
    </row>
    <row r="10" spans="1:52" x14ac:dyDescent="0.25">
      <c r="B10" s="56">
        <v>0.5</v>
      </c>
      <c r="C10" s="52">
        <v>1</v>
      </c>
      <c r="D10" s="57">
        <v>3</v>
      </c>
      <c r="E10" s="27"/>
      <c r="F10" s="46" t="s">
        <v>6</v>
      </c>
      <c r="G10" s="37">
        <v>0.9</v>
      </c>
      <c r="H10" s="1"/>
      <c r="I10" s="1"/>
      <c r="J10" s="1"/>
      <c r="K10" s="1"/>
      <c r="L10" s="1"/>
      <c r="P10" s="38">
        <v>1</v>
      </c>
      <c r="Q10" s="13">
        <f>R10/$R$8</f>
        <v>1.8440336737758476E-5</v>
      </c>
      <c r="R10" s="14">
        <f t="array" ref="R10">SUM(EXP(U10:AX10))*P10</f>
        <v>2.1657858618371997E-70</v>
      </c>
      <c r="S10" s="72" t="s">
        <v>1</v>
      </c>
      <c r="T10" s="28">
        <f>betastart</f>
        <v>3.5</v>
      </c>
      <c r="U10" s="15">
        <f t="array" ref="U10">SUM(Frequency*LOG((WEIBULL(High,U$9,$T10,1)-WEIBULL(Low,U$9,$T10,1))))</f>
        <v>-164.76667485781323</v>
      </c>
      <c r="V10" s="16">
        <f t="array" ref="V10">SUM(Frequency*LOG((WEIBULL(High,V$9,$T10,1)-WEIBULL(Low,V$9,$T10,1))))</f>
        <v>-163.72481729599269</v>
      </c>
      <c r="W10" s="16">
        <f t="array" ref="W10">SUM(Frequency*LOG((WEIBULL(High,W$9,$T10,1)-WEIBULL(Low,W$9,$T10,1))))</f>
        <v>-162.94027721983659</v>
      </c>
      <c r="X10" s="16">
        <f t="array" ref="X10">SUM(Frequency*LOG((WEIBULL(High,X$9,$T10,1)-WEIBULL(Low,X$9,$T10,1))))</f>
        <v>-162.40424976238825</v>
      </c>
      <c r="Y10" s="16">
        <f t="array" ref="Y10">SUM(Frequency*LOG((WEIBULL(High,Y$9,$T10,1)-WEIBULL(Low,Y$9,$T10,1))))</f>
        <v>-162.11009417646531</v>
      </c>
      <c r="Z10" s="16">
        <f t="array" ref="Z10">SUM(Frequency*LOG((WEIBULL(High,Z$9,$T10,1)-WEIBULL(Low,Z$9,$T10,1))))</f>
        <v>-162.05299404728461</v>
      </c>
      <c r="AA10" s="16">
        <f t="array" ref="AA10">SUM(Frequency*LOG((WEIBULL(High,AA$9,$T10,1)-WEIBULL(Low,AA$9,$T10,1))))</f>
        <v>-162.22968859867385</v>
      </c>
      <c r="AB10" s="16">
        <f t="array" ref="AB10">SUM(Frequency*LOG((WEIBULL(High,AB$9,$T10,1)-WEIBULL(Low,AB$9,$T10,1))))</f>
        <v>-162.63825732230174</v>
      </c>
      <c r="AC10" s="16">
        <f t="array" ref="AC10">SUM(Frequency*LOG((WEIBULL(High,AC$9,$T10,1)-WEIBULL(Low,AC$9,$T10,1))))</f>
        <v>-163.27794509188035</v>
      </c>
      <c r="AD10" s="16">
        <f t="array" ref="AD10">SUM(Frequency*LOG((WEIBULL(High,AD$9,$T10,1)-WEIBULL(Low,AD$9,$T10,1))))</f>
        <v>-164.14901841944391</v>
      </c>
      <c r="AE10" s="16">
        <f t="array" ref="AE10">SUM(Frequency*LOG((WEIBULL(High,AE$9,$T10,1)-WEIBULL(Low,AE$9,$T10,1))))</f>
        <v>-165.25264605800243</v>
      </c>
      <c r="AF10" s="16">
        <f t="array" ref="AF10">SUM(Frequency*LOG((WEIBULL(High,AF$9,$T10,1)-WEIBULL(Low,AF$9,$T10,1))))</f>
        <v>-166.59079907337957</v>
      </c>
      <c r="AG10" s="16">
        <f t="array" ref="AG10">SUM(Frequency*LOG((WEIBULL(High,AG$9,$T10,1)-WEIBULL(Low,AG$9,$T10,1))))</f>
        <v>-168.16616700825895</v>
      </c>
      <c r="AH10" s="16">
        <f t="array" ref="AH10">SUM(Frequency*LOG((WEIBULL(High,AH$9,$T10,1)-WEIBULL(Low,AH$9,$T10,1))))</f>
        <v>-169.98208798034034</v>
      </c>
      <c r="AI10" s="16">
        <f t="array" ref="AI10">SUM(Frequency*LOG((WEIBULL(High,AI$9,$T10,1)-WEIBULL(Low,AI$9,$T10,1))))</f>
        <v>-172.04249157733219</v>
      </c>
      <c r="AJ10" s="16">
        <f t="array" ref="AJ10">SUM(Frequency*LOG((WEIBULL(High,AJ$9,$T10,1)-WEIBULL(Low,AJ$9,$T10,1))))</f>
        <v>-174.35185427422141</v>
      </c>
      <c r="AK10" s="16">
        <f t="array" ref="AK10">SUM(Frequency*LOG((WEIBULL(High,AK$9,$T10,1)-WEIBULL(Low,AK$9,$T10,1))))</f>
        <v>-176.91516780467595</v>
      </c>
      <c r="AL10" s="16">
        <f t="array" ref="AL10">SUM(Frequency*LOG((WEIBULL(High,AL$9,$T10,1)-WEIBULL(Low,AL$9,$T10,1))))</f>
        <v>-179.73792143608631</v>
      </c>
      <c r="AM10" s="16">
        <f t="array" ref="AM10">SUM(Frequency*LOG((WEIBULL(High,AM$9,$T10,1)-WEIBULL(Low,AM$9,$T10,1))))</f>
        <v>-182.82609936653202</v>
      </c>
      <c r="AN10" s="16">
        <f t="array" ref="AN10">SUM(Frequency*LOG((WEIBULL(High,AN$9,$T10,1)-WEIBULL(Low,AN$9,$T10,1))))</f>
        <v>-186.18619440763791</v>
      </c>
      <c r="AO10" s="16">
        <f t="array" ref="AO10">SUM(Frequency*LOG((WEIBULL(High,AO$9,$T10,1)-WEIBULL(Low,AO$9,$T10,1))))</f>
        <v>-189.82523867467208</v>
      </c>
      <c r="AP10" s="16">
        <f t="array" ref="AP10">SUM(Frequency*LOG((WEIBULL(High,AP$9,$T10,1)-WEIBULL(Low,AP$9,$T10,1))))</f>
        <v>-193.75085115132842</v>
      </c>
      <c r="AQ10" s="16">
        <f t="array" ref="AQ10">SUM(Frequency*LOG((WEIBULL(High,AQ$9,$T10,1)-WEIBULL(Low,AQ$9,$T10,1))))</f>
        <v>-197.97130078722131</v>
      </c>
      <c r="AR10" s="16">
        <f t="array" ref="AR10">SUM(Frequency*LOG((WEIBULL(High,AR$9,$T10,1)-WEIBULL(Low,AR$9,$T10,1))))</f>
        <v>-202.49558238271976</v>
      </c>
      <c r="AS10" s="16">
        <f t="array" ref="AS10">SUM(Frequency*LOG((WEIBULL(High,AS$9,$T10,1)-WEIBULL(Low,AS$9,$T10,1))))</f>
        <v>-207.33350118342022</v>
      </c>
      <c r="AT10" s="16">
        <f t="array" ref="AT10">SUM(Frequency*LOG((WEIBULL(High,AT$9,$T10,1)-WEIBULL(Low,AT$9,$T10,1))))</f>
        <v>-212.49576117232263</v>
      </c>
      <c r="AU10" s="16">
        <f t="array" ref="AU10">SUM(Frequency*LOG((WEIBULL(High,AU$9,$T10,1)-WEIBULL(Low,AU$9,$T10,1))))</f>
        <v>-217.99405180763023</v>
      </c>
      <c r="AV10" s="16">
        <f t="array" ref="AV10">SUM(Frequency*LOG((WEIBULL(High,AV$9,$T10,1)-WEIBULL(Low,AV$9,$T10,1))))</f>
        <v>-223.84112856763363</v>
      </c>
      <c r="AW10" s="16">
        <f t="array" ref="AW10">SUM(Frequency*LOG((WEIBULL(High,AW$9,$T10,1)-WEIBULL(Low,AW$9,$T10,1))))</f>
        <v>-230.05088408026324</v>
      </c>
      <c r="AX10" s="17">
        <f t="array" ref="AX10">SUM(Frequency*LOG((WEIBULL(High,AX$9,$T10,1)-WEIBULL(Low,AX$9,$T10,1))))</f>
        <v>-236.63840852289781</v>
      </c>
      <c r="AY10" s="31" t="e">
        <f t="shared" ref="AY10:AY39" ca="1" si="2">EXP(INDEX(U10:AX10,1,(HLOOKUP(alpha,U$9:AX$9,1)-alphastart)/alphaincr+1)+(alpha-HLOOKUP(alpha,U$9:AX$9,1))*((INDEX(U10:AX10,1,(HLOOKUP(alpha,U$9:AX$9,1)-alphastart)/alphaincr+2)-INDEX(U10:AX10,1,(HLOOKUP(alpha,U$9:AX$9,1)-alphastart)/alphaincr+1))/(HLOOKUP(alpha,U$9:AX$9,1)+alphaincr-HLOOKUP(alpha,U$9:AX$9,1))))</f>
        <v>#NAME?</v>
      </c>
      <c r="AZ10" s="26" t="e">
        <f ca="1">AY10/$AY$8</f>
        <v>#NAME?</v>
      </c>
    </row>
    <row r="11" spans="1:52" x14ac:dyDescent="0.25">
      <c r="B11" s="56">
        <v>1</v>
      </c>
      <c r="C11" s="52">
        <v>1.5</v>
      </c>
      <c r="D11" s="57">
        <v>10</v>
      </c>
      <c r="E11" s="27"/>
      <c r="F11" s="47" t="s">
        <v>7</v>
      </c>
      <c r="G11" s="38">
        <v>0.05</v>
      </c>
      <c r="H11" s="1"/>
      <c r="I11" s="1"/>
      <c r="J11" s="1"/>
      <c r="K11" s="1"/>
      <c r="L11" s="1"/>
      <c r="P11" s="38">
        <v>1</v>
      </c>
      <c r="Q11" s="13">
        <f t="shared" ref="Q11:Q39" si="3">R11/$R$8</f>
        <v>9.6036194255590102E-5</v>
      </c>
      <c r="R11" s="14">
        <f t="array" ref="R11">SUM(EXP(U11:AX11))*P11</f>
        <v>1.1279285986004761E-69</v>
      </c>
      <c r="S11" s="73"/>
      <c r="T11" s="29">
        <f>T10+betaincr</f>
        <v>3.67</v>
      </c>
      <c r="U11" s="18">
        <f t="array" ref="U11">SUM(Frequency*LOG((WEIBULL(High,U$9,$T11,1)-WEIBULL(Low,U$9,$T11,1))))</f>
        <v>-163.99239870483598</v>
      </c>
      <c r="V11" s="19">
        <f t="array" ref="V11">SUM(Frequency*LOG((WEIBULL(High,V$9,$T11,1)-WEIBULL(Low,V$9,$T11,1))))</f>
        <v>-162.82251533183407</v>
      </c>
      <c r="W11" s="19">
        <f t="array" ref="W11">SUM(Frequency*LOG((WEIBULL(High,W$9,$T11,1)-WEIBULL(Low,W$9,$T11,1))))</f>
        <v>-161.89593721739442</v>
      </c>
      <c r="X11" s="19">
        <f t="array" ref="X11">SUM(Frequency*LOG((WEIBULL(High,X$9,$T11,1)-WEIBULL(Low,X$9,$T11,1))))</f>
        <v>-161.20291803006282</v>
      </c>
      <c r="Y11" s="19">
        <f t="array" ref="Y11">SUM(Frequency*LOG((WEIBULL(High,Y$9,$T11,1)-WEIBULL(Low,Y$9,$T11,1))))</f>
        <v>-160.735834236062</v>
      </c>
      <c r="Z11" s="19">
        <f t="array" ref="Z11">SUM(Frequency*LOG((WEIBULL(High,Z$9,$T11,1)-WEIBULL(Low,Z$9,$T11,1))))</f>
        <v>-160.48884455212422</v>
      </c>
      <c r="AA11" s="19">
        <f t="array" ref="AA11">SUM(Frequency*LOG((WEIBULL(High,AA$9,$T11,1)-WEIBULL(Low,AA$9,$T11,1))))</f>
        <v>-160.45762076715422</v>
      </c>
      <c r="AB11" s="19">
        <f t="array" ref="AB11">SUM(Frequency*LOG((WEIBULL(High,AB$9,$T11,1)-WEIBULL(Low,AB$9,$T11,1))))</f>
        <v>-160.63913215752711</v>
      </c>
      <c r="AC11" s="19">
        <f t="array" ref="AC11">SUM(Frequency*LOG((WEIBULL(High,AC$9,$T11,1)-WEIBULL(Low,AC$9,$T11,1))))</f>
        <v>-161.03147062682808</v>
      </c>
      <c r="AD11" s="19">
        <f t="array" ref="AD11">SUM(Frequency*LOG((WEIBULL(High,AD$9,$T11,1)-WEIBULL(Low,AD$9,$T11,1))))</f>
        <v>-161.63370715783154</v>
      </c>
      <c r="AE11" s="19">
        <f t="array" ref="AE11">SUM(Frequency*LOG((WEIBULL(High,AE$9,$T11,1)-WEIBULL(Low,AE$9,$T11,1))))</f>
        <v>-162.44577265959617</v>
      </c>
      <c r="AF11" s="19">
        <f t="array" ref="AF11">SUM(Frequency*LOG((WEIBULL(High,AF$9,$T11,1)-WEIBULL(Low,AF$9,$T11,1))))</f>
        <v>-163.46835814338542</v>
      </c>
      <c r="AG11" s="19">
        <f t="array" ref="AG11">SUM(Frequency*LOG((WEIBULL(High,AG$9,$T11,1)-WEIBULL(Low,AG$9,$T11,1))))</f>
        <v>-164.70283057817232</v>
      </c>
      <c r="AH11" s="19">
        <f t="array" ref="AH11">SUM(Frequency*LOG((WEIBULL(High,AH$9,$T11,1)-WEIBULL(Low,AH$9,$T11,1))))</f>
        <v>-166.15116189978932</v>
      </c>
      <c r="AI11" s="19">
        <f t="array" ref="AI11">SUM(Frequency*LOG((WEIBULL(High,AI$9,$T11,1)-WEIBULL(Low,AI$9,$T11,1))))</f>
        <v>-167.81586956847187</v>
      </c>
      <c r="AJ11" s="19">
        <f t="array" ref="AJ11">SUM(Frequency*LOG((WEIBULL(High,AJ$9,$T11,1)-WEIBULL(Low,AJ$9,$T11,1))))</f>
        <v>-169.69996784200151</v>
      </c>
      <c r="AK11" s="19">
        <f t="array" ref="AK11">SUM(Frequency*LOG((WEIBULL(High,AK$9,$T11,1)-WEIBULL(Low,AK$9,$T11,1))))</f>
        <v>-171.80692957999239</v>
      </c>
      <c r="AL11" s="19">
        <f t="array" ref="AL11">SUM(Frequency*LOG((WEIBULL(High,AL$9,$T11,1)-WEIBULL(Low,AL$9,$T11,1))))</f>
        <v>-174.14065891660502</v>
      </c>
      <c r="AM11" s="19">
        <f t="array" ref="AM11">SUM(Frequency*LOG((WEIBULL(High,AM$9,$T11,1)-WEIBULL(Low,AM$9,$T11,1))))</f>
        <v>-176.7054755082834</v>
      </c>
      <c r="AN11" s="19">
        <f t="array" ref="AN11">SUM(Frequency*LOG((WEIBULL(High,AN$9,$T11,1)-WEIBULL(Low,AN$9,$T11,1))))</f>
        <v>-179.50611123647391</v>
      </c>
      <c r="AO11" s="19">
        <f t="array" ref="AO11">SUM(Frequency*LOG((WEIBULL(High,AO$9,$T11,1)-WEIBULL(Low,AO$9,$T11,1))))</f>
        <v>-182.54772017176248</v>
      </c>
      <c r="AP11" s="19">
        <f t="array" ref="AP11">SUM(Frequency*LOG((WEIBULL(High,AP$9,$T11,1)-WEIBULL(Low,AP$9,$T11,1))))</f>
        <v>-185.83590224409824</v>
      </c>
      <c r="AQ11" s="19">
        <f t="array" ref="AQ11">SUM(Frequency*LOG((WEIBULL(High,AQ$9,$T11,1)-WEIBULL(Low,AQ$9,$T11,1))))</f>
        <v>-189.37674040427729</v>
      </c>
      <c r="AR11" s="19">
        <f t="array" ref="AR11">SUM(Frequency*LOG((WEIBULL(High,AR$9,$T11,1)-WEIBULL(Low,AR$9,$T11,1))))</f>
        <v>-193.1768501515152</v>
      </c>
      <c r="AS11" s="19">
        <f t="array" ref="AS11">SUM(Frequency*LOG((WEIBULL(High,AS$9,$T11,1)-WEIBULL(Low,AS$9,$T11,1))))</f>
        <v>-197.24343925934446</v>
      </c>
      <c r="AT11" s="19">
        <f t="array" ref="AT11">SUM(Frequency*LOG((WEIBULL(High,AT$9,$T11,1)-WEIBULL(Low,AT$9,$T11,1))))</f>
        <v>-201.58437454764211</v>
      </c>
      <c r="AU11" s="19">
        <f t="array" ref="AU11">SUM(Frequency*LOG((WEIBULL(High,AU$9,$T11,1)-WEIBULL(Low,AU$9,$T11,1))))</f>
        <v>-206.20825184715378</v>
      </c>
      <c r="AV11" s="19">
        <f t="array" ref="AV11">SUM(Frequency*LOG((WEIBULL(High,AV$9,$T11,1)-WEIBULL(Low,AV$9,$T11,1))))</f>
        <v>-211.12446510305432</v>
      </c>
      <c r="AW11" s="19">
        <f t="array" ref="AW11">SUM(Frequency*LOG((WEIBULL(High,AW$9,$T11,1)-WEIBULL(Low,AW$9,$T11,1))))</f>
        <v>-216.34327096565582</v>
      </c>
      <c r="AX11" s="20">
        <f t="array" ref="AX11">SUM(Frequency*LOG((WEIBULL(High,AX$9,$T11,1)-WEIBULL(Low,AX$9,$T11,1))))</f>
        <v>-221.87584622997866</v>
      </c>
      <c r="AY11" s="31" t="e">
        <f t="shared" ca="1" si="2"/>
        <v>#NAME?</v>
      </c>
      <c r="AZ11" s="26" t="e">
        <f t="shared" ref="AZ11:AZ39" ca="1" si="4">AY11/$AY$8</f>
        <v>#NAME?</v>
      </c>
    </row>
    <row r="12" spans="1:52" x14ac:dyDescent="0.25">
      <c r="B12" s="56">
        <v>1.5</v>
      </c>
      <c r="C12" s="52">
        <v>2</v>
      </c>
      <c r="D12" s="57">
        <v>5</v>
      </c>
      <c r="E12" s="27"/>
      <c r="F12" s="47" t="s">
        <v>8</v>
      </c>
      <c r="G12" s="38">
        <v>3.5</v>
      </c>
      <c r="H12" s="1"/>
      <c r="I12" s="1"/>
      <c r="J12" s="1"/>
      <c r="K12" s="1"/>
      <c r="L12" s="1"/>
      <c r="P12" s="38">
        <v>1</v>
      </c>
      <c r="Q12" s="13">
        <f t="shared" si="3"/>
        <v>4.3520409313562954E-4</v>
      </c>
      <c r="R12" s="14">
        <f t="array" ref="R12">SUM(EXP(U12:AX12))*P12</f>
        <v>5.1113972880811915E-69</v>
      </c>
      <c r="S12" s="73"/>
      <c r="T12" s="29">
        <f t="shared" ref="T12:T39" si="5">T11+betaincr</f>
        <v>3.84</v>
      </c>
      <c r="U12" s="18">
        <f t="array" ref="U12">SUM(Frequency*LOG((WEIBULL(High,U$9,$T12,1)-WEIBULL(Low,U$9,$T12,1))))</f>
        <v>-163.36912152547848</v>
      </c>
      <c r="V12" s="19">
        <f t="array" ref="V12">SUM(Frequency*LOG((WEIBULL(High,V$9,$T12,1)-WEIBULL(Low,V$9,$T12,1))))</f>
        <v>-162.09352392012104</v>
      </c>
      <c r="W12" s="19">
        <f t="array" ref="W12">SUM(Frequency*LOG((WEIBULL(High,W$9,$T12,1)-WEIBULL(Low,W$9,$T12,1))))</f>
        <v>-161.04947210622427</v>
      </c>
      <c r="X12" s="19">
        <f t="array" ref="X12">SUM(Frequency*LOG((WEIBULL(High,X$9,$T12,1)-WEIBULL(Low,X$9,$T12,1))))</f>
        <v>-160.22644011306079</v>
      </c>
      <c r="Y12" s="19">
        <f t="array" ref="Y12">SUM(Frequency*LOG((WEIBULL(High,Y$9,$T12,1)-WEIBULL(Low,Y$9,$T12,1))))</f>
        <v>-159.61599291648682</v>
      </c>
      <c r="Z12" s="19">
        <f t="array" ref="Z12">SUM(Frequency*LOG((WEIBULL(High,Z$9,$T12,1)-WEIBULL(Low,Z$9,$T12,1))))</f>
        <v>-159.21144526475811</v>
      </c>
      <c r="AA12" s="19">
        <f t="array" ref="AA12">SUM(Frequency*LOG((WEIBULL(High,AA$9,$T12,1)-WEIBULL(Low,AA$9,$T12,1))))</f>
        <v>-159.00759210149971</v>
      </c>
      <c r="AB12" s="19">
        <f t="array" ref="AB12">SUM(Frequency*LOG((WEIBULL(High,AB$9,$T12,1)-WEIBULL(Low,AB$9,$T12,1))))</f>
        <v>-159.00049281353012</v>
      </c>
      <c r="AC12" s="19">
        <f t="array" ref="AC12">SUM(Frequency*LOG((WEIBULL(High,AC$9,$T12,1)-WEIBULL(Low,AC$9,$T12,1))))</f>
        <v>-159.18729642108812</v>
      </c>
      <c r="AD12" s="19">
        <f t="array" ref="AD12">SUM(Frequency*LOG((WEIBULL(High,AD$9,$T12,1)-WEIBULL(Low,AD$9,$T12,1))))</f>
        <v>-159.56609826139061</v>
      </c>
      <c r="AE12" s="19">
        <f t="array" ref="AE12">SUM(Frequency*LOG((WEIBULL(High,AE$9,$T12,1)-WEIBULL(Low,AE$9,$T12,1))))</f>
        <v>-160.13582117876953</v>
      </c>
      <c r="AF12" s="19">
        <f t="array" ref="AF12">SUM(Frequency*LOG((WEIBULL(High,AF$9,$T12,1)-WEIBULL(Low,AF$9,$T12,1))))</f>
        <v>-160.8961160421365</v>
      </c>
      <c r="AG12" s="19">
        <f t="array" ref="AG12">SUM(Frequency*LOG((WEIBULL(High,AG$9,$T12,1)-WEIBULL(Low,AG$9,$T12,1))))</f>
        <v>-161.84727777298292</v>
      </c>
      <c r="AH12" s="19">
        <f t="array" ref="AH12">SUM(Frequency*LOG((WEIBULL(High,AH$9,$T12,1)-WEIBULL(Low,AH$9,$T12,1))))</f>
        <v>-162.99017412535068</v>
      </c>
      <c r="AI12" s="19">
        <f t="array" ref="AI12">SUM(Frequency*LOG((WEIBULL(High,AI$9,$T12,1)-WEIBULL(Low,AI$9,$T12,1))))</f>
        <v>-164.32618530760465</v>
      </c>
      <c r="AJ12" s="19">
        <f t="array" ref="AJ12">SUM(Frequency*LOG((WEIBULL(High,AJ$9,$T12,1)-WEIBULL(Low,AJ$9,$T12,1))))</f>
        <v>-165.85715323563861</v>
      </c>
      <c r="AK12" s="19">
        <f t="array" ref="AK12">SUM(Frequency*LOG((WEIBULL(High,AK$9,$T12,1)-WEIBULL(Low,AK$9,$T12,1))))</f>
        <v>-167.5853397941342</v>
      </c>
      <c r="AL12" s="19">
        <f t="array" ref="AL12">SUM(Frequency*LOG((WEIBULL(High,AL$9,$T12,1)-WEIBULL(Low,AL$9,$T12,1))))</f>
        <v>-169.51339397119679</v>
      </c>
      <c r="AM12" s="19">
        <f t="array" ref="AM12">SUM(Frequency*LOG((WEIBULL(High,AM$9,$T12,1)-WEIBULL(Low,AM$9,$T12,1))))</f>
        <v>-171.64432811808041</v>
      </c>
      <c r="AN12" s="19">
        <f t="array" ref="AN12">SUM(Frequency*LOG((WEIBULL(High,AN$9,$T12,1)-WEIBULL(Low,AN$9,$T12,1))))</f>
        <v>-173.98150384989651</v>
      </c>
      <c r="AO12" s="19">
        <f t="array" ref="AO12">SUM(Frequency*LOG((WEIBULL(High,AO$9,$T12,1)-WEIBULL(Low,AO$9,$T12,1))))</f>
        <v>-176.52862821405651</v>
      </c>
      <c r="AP12" s="19">
        <f t="array" ref="AP12">SUM(Frequency*LOG((WEIBULL(High,AP$9,$T12,1)-WEIBULL(Low,AP$9,$T12,1))))</f>
        <v>-179.28976067615676</v>
      </c>
      <c r="AQ12" s="19">
        <f t="array" ref="AQ12">SUM(Frequency*LOG((WEIBULL(High,AQ$9,$T12,1)-WEIBULL(Low,AQ$9,$T12,1))))</f>
        <v>-182.26933118198187</v>
      </c>
      <c r="AR12" s="19">
        <f t="array" ref="AR12">SUM(Frequency*LOG((WEIBULL(High,AR$9,$T12,1)-WEIBULL(Low,AR$9,$T12,1))))</f>
        <v>-185.47216904752733</v>
      </c>
      <c r="AS12" s="19">
        <f t="array" ref="AS12">SUM(Frequency*LOG((WEIBULL(High,AS$9,$T12,1)-WEIBULL(Low,AS$9,$T12,1))))</f>
        <v>-188.90354174364728</v>
      </c>
      <c r="AT12" s="19">
        <f t="array" ref="AT12">SUM(Frequency*LOG((WEIBULL(High,AT$9,$T12,1)-WEIBULL(Low,AT$9,$T12,1))))</f>
        <v>-192.56920186561251</v>
      </c>
      <c r="AU12" s="19">
        <f t="array" ref="AU12">SUM(Frequency*LOG((WEIBULL(High,AU$9,$T12,1)-WEIBULL(Low,AU$9,$T12,1))))</f>
        <v>-196.47543984594665</v>
      </c>
      <c r="AV12" s="19">
        <f t="array" ref="AV12">SUM(Frequency*LOG((WEIBULL(High,AV$9,$T12,1)-WEIBULL(Low,AV$9,$T12,1))))</f>
        <v>-200.62913944009372</v>
      </c>
      <c r="AW12" s="19">
        <f t="array" ref="AW12">SUM(Frequency*LOG((WEIBULL(High,AW$9,$T12,1)-WEIBULL(Low,AW$9,$T12,1))))</f>
        <v>-205.03783284151189</v>
      </c>
      <c r="AX12" s="20">
        <f t="array" ref="AX12">SUM(Frequency*LOG((WEIBULL(High,AX$9,$T12,1)-WEIBULL(Low,AX$9,$T12,1))))</f>
        <v>-209.70975254865425</v>
      </c>
      <c r="AY12" s="31" t="e">
        <f t="shared" ca="1" si="2"/>
        <v>#NAME?</v>
      </c>
      <c r="AZ12" s="26" t="e">
        <f t="shared" ca="1" si="4"/>
        <v>#NAME?</v>
      </c>
    </row>
    <row r="13" spans="1:52" x14ac:dyDescent="0.25">
      <c r="B13" s="56">
        <v>2</v>
      </c>
      <c r="C13" s="52">
        <v>2.5</v>
      </c>
      <c r="D13" s="57">
        <v>6</v>
      </c>
      <c r="E13" s="27"/>
      <c r="F13" s="48" t="s">
        <v>9</v>
      </c>
      <c r="G13" s="39">
        <v>0.17</v>
      </c>
      <c r="H13" s="1"/>
      <c r="I13" s="1"/>
      <c r="J13" s="1"/>
      <c r="K13" s="1"/>
      <c r="L13" s="1"/>
      <c r="M13" s="1"/>
      <c r="N13" s="1"/>
      <c r="O13" s="1"/>
      <c r="P13" s="38">
        <v>1</v>
      </c>
      <c r="Q13" s="13">
        <f t="shared" si="3"/>
        <v>1.7177487659833248E-3</v>
      </c>
      <c r="R13" s="14">
        <f t="array" ref="R13">SUM(EXP(U13:AX13))*P13</f>
        <v>2.0174664077241799E-68</v>
      </c>
      <c r="S13" s="73"/>
      <c r="T13" s="29">
        <f t="shared" si="5"/>
        <v>4.01</v>
      </c>
      <c r="U13" s="18">
        <f t="array" ref="U13">SUM(Frequency*LOG((WEIBULL(High,U$9,$T13,1)-WEIBULL(Low,U$9,$T13,1))))</f>
        <v>-162.87462702832542</v>
      </c>
      <c r="V13" s="19">
        <f t="array" ref="V13">SUM(Frequency*LOG((WEIBULL(High,V$9,$T13,1)-WEIBULL(Low,V$9,$T13,1))))</f>
        <v>-161.51213559100748</v>
      </c>
      <c r="W13" s="19">
        <f t="array" ref="W13">SUM(Frequency*LOG((WEIBULL(High,W$9,$T13,1)-WEIBULL(Low,W$9,$T13,1))))</f>
        <v>-160.37129222032684</v>
      </c>
      <c r="X13" s="19">
        <f t="array" ref="X13">SUM(Frequency*LOG((WEIBULL(High,X$9,$T13,1)-WEIBULL(Low,X$9,$T13,1))))</f>
        <v>-159.44092062979232</v>
      </c>
      <c r="Y13" s="19">
        <f t="array" ref="Y13">SUM(Frequency*LOG((WEIBULL(High,Y$9,$T13,1)-WEIBULL(Low,Y$9,$T13,1))))</f>
        <v>-158.71191097736781</v>
      </c>
      <c r="Z13" s="19">
        <f t="array" ref="Z13">SUM(Frequency*LOG((WEIBULL(High,Z$9,$T13,1)-WEIBULL(Low,Z$9,$T13,1))))</f>
        <v>-158.17687815376922</v>
      </c>
      <c r="AA13" s="19">
        <f t="array" ref="AA13">SUM(Frequency*LOG((WEIBULL(High,AA$9,$T13,1)-WEIBULL(Low,AA$9,$T13,1))))</f>
        <v>-157.82989185716582</v>
      </c>
      <c r="AB13" s="19">
        <f t="array" ref="AB13">SUM(Frequency*LOG((WEIBULL(High,AB$9,$T13,1)-WEIBULL(Low,AB$9,$T13,1))))</f>
        <v>-157.66626068770765</v>
      </c>
      <c r="AC13" s="19">
        <f t="array" ref="AC13">SUM(Frequency*LOG((WEIBULL(High,AC$9,$T13,1)-WEIBULL(Low,AC$9,$T13,1))))</f>
        <v>-157.68235737532245</v>
      </c>
      <c r="AD13" s="19">
        <f t="array" ref="AD13">SUM(Frequency*LOG((WEIBULL(High,AD$9,$T13,1)-WEIBULL(Low,AD$9,$T13,1))))</f>
        <v>-157.87547567296625</v>
      </c>
      <c r="AE13" s="19">
        <f t="array" ref="AE13">SUM(Frequency*LOG((WEIBULL(High,AE$9,$T13,1)-WEIBULL(Low,AE$9,$T13,1))))</f>
        <v>-158.24371188923809</v>
      </c>
      <c r="AF13" s="19">
        <f t="array" ref="AF13">SUM(Frequency*LOG((WEIBULL(High,AF$9,$T13,1)-WEIBULL(Low,AF$9,$T13,1))))</f>
        <v>-158.7858658140857</v>
      </c>
      <c r="AG13" s="19">
        <f t="array" ref="AG13">SUM(Frequency*LOG((WEIBULL(High,AG$9,$T13,1)-WEIBULL(Low,AG$9,$T13,1))))</f>
        <v>-159.50135711821358</v>
      </c>
      <c r="AH13" s="19">
        <f t="array" ref="AH13">SUM(Frequency*LOG((WEIBULL(High,AH$9,$T13,1)-WEIBULL(Low,AH$9,$T13,1))))</f>
        <v>-160.39015432147357</v>
      </c>
      <c r="AI13" s="19">
        <f t="array" ref="AI13">SUM(Frequency*LOG((WEIBULL(High,AI$9,$T13,1)-WEIBULL(Low,AI$9,$T13,1))))</f>
        <v>-161.45271422349094</v>
      </c>
      <c r="AJ13" s="19">
        <f t="array" ref="AJ13">SUM(Frequency*LOG((WEIBULL(High,AJ$9,$T13,1)-WEIBULL(Low,AJ$9,$T13,1))))</f>
        <v>-162.68993033539724</v>
      </c>
      <c r="AK13" s="19">
        <f t="array" ref="AK13">SUM(Frequency*LOG((WEIBULL(High,AK$9,$T13,1)-WEIBULL(Low,AK$9,$T13,1))))</f>
        <v>-164.10308938640247</v>
      </c>
      <c r="AL13" s="19">
        <f t="array" ref="AL13">SUM(Frequency*LOG((WEIBULL(High,AL$9,$T13,1)-WEIBULL(Low,AL$9,$T13,1))))</f>
        <v>-165.69383542678085</v>
      </c>
      <c r="AM13" s="19">
        <f t="array" ref="AM13">SUM(Frequency*LOG((WEIBULL(High,AM$9,$T13,1)-WEIBULL(Low,AM$9,$T13,1))))</f>
        <v>-167.46414141846537</v>
      </c>
      <c r="AN13" s="19">
        <f t="array" ref="AN13">SUM(Frequency*LOG((WEIBULL(High,AN$9,$T13,1)-WEIBULL(Low,AN$9,$T13,1))))</f>
        <v>-169.41628849163229</v>
      </c>
      <c r="AO13" s="19">
        <f t="array" ref="AO13">SUM(Frequency*LOG((WEIBULL(High,AO$9,$T13,1)-WEIBULL(Low,AO$9,$T13,1))))</f>
        <v>-171.55285323554878</v>
      </c>
      <c r="AP13" s="19">
        <f t="array" ref="AP13">SUM(Frequency*LOG((WEIBULL(High,AP$9,$T13,1)-WEIBULL(Low,AP$9,$T13,1))))</f>
        <v>-173.87670346249968</v>
      </c>
      <c r="AQ13" s="19">
        <f t="array" ref="AQ13">SUM(Frequency*LOG((WEIBULL(High,AQ$9,$T13,1)-WEIBULL(Low,AQ$9,$T13,1))))</f>
        <v>-176.39100281155183</v>
      </c>
      <c r="AR13" s="19">
        <f t="array" ref="AR13">SUM(Frequency*LOG((WEIBULL(High,AR$9,$T13,1)-WEIBULL(Low,AR$9,$T13,1))))</f>
        <v>-179.09922432818047</v>
      </c>
      <c r="AS13" s="19">
        <f t="array" ref="AS13">SUM(Frequency*LOG((WEIBULL(High,AS$9,$T13,1)-WEIBULL(Low,AS$9,$T13,1))))</f>
        <v>-182.00517276785797</v>
      </c>
      <c r="AT13" s="19">
        <f t="array" ref="AT13">SUM(Frequency*LOG((WEIBULL(High,AT$9,$T13,1)-WEIBULL(Low,AT$9,$T13,1))))</f>
        <v>-185.11301485637381</v>
      </c>
      <c r="AU13" s="19">
        <f t="array" ref="AU13">SUM(Frequency*LOG((WEIBULL(High,AU$9,$T13,1)-WEIBULL(Low,AU$9,$T13,1))))</f>
        <v>-188.42731616018938</v>
      </c>
      <c r="AV13" s="19">
        <f t="array" ref="AV13">SUM(Frequency*LOG((WEIBULL(High,AV$9,$T13,1)-WEIBULL(Low,AV$9,$T13,1))))</f>
        <v>-191.95308267301431</v>
      </c>
      <c r="AW13" s="19">
        <f t="array" ref="AW13">SUM(Frequency*LOG((WEIBULL(High,AW$9,$T13,1)-WEIBULL(Low,AW$9,$T13,1))))</f>
        <v>-195.69580482305076</v>
      </c>
      <c r="AX13" s="20">
        <f t="array" ref="AX13">SUM(Frequency*LOG((WEIBULL(High,AX$9,$T13,1)-WEIBULL(Low,AX$9,$T13,1))))</f>
        <v>-199.66150145615393</v>
      </c>
      <c r="AY13" s="31" t="e">
        <f t="shared" ca="1" si="2"/>
        <v>#NAME?</v>
      </c>
      <c r="AZ13" s="26" t="e">
        <f t="shared" ca="1" si="4"/>
        <v>#NAME?</v>
      </c>
    </row>
    <row r="14" spans="1:52" x14ac:dyDescent="0.25">
      <c r="B14" s="56">
        <v>2.5</v>
      </c>
      <c r="C14" s="52">
        <v>3</v>
      </c>
      <c r="D14" s="57">
        <v>9</v>
      </c>
      <c r="E14" s="27"/>
      <c r="F14" s="1"/>
      <c r="G14" s="1"/>
      <c r="H14" s="1"/>
      <c r="J14" s="1"/>
      <c r="K14" s="1"/>
      <c r="L14" s="1"/>
      <c r="M14" s="1"/>
      <c r="N14" s="1"/>
      <c r="O14" s="1"/>
      <c r="P14" s="38">
        <v>1</v>
      </c>
      <c r="Q14" s="13">
        <f t="shared" si="3"/>
        <v>5.9072895745012136E-3</v>
      </c>
      <c r="R14" s="14">
        <f t="array" ref="R14">SUM(EXP(U14:AX14))*P14</f>
        <v>6.9380100939459239E-68</v>
      </c>
      <c r="S14" s="73"/>
      <c r="T14" s="29">
        <f t="shared" si="5"/>
        <v>4.18</v>
      </c>
      <c r="U14" s="18">
        <f t="array" ref="U14">SUM(Frequency*LOG((WEIBULL(High,U$9,$T14,1)-WEIBULL(Low,U$9,$T14,1))))</f>
        <v>-162.49052151036796</v>
      </c>
      <c r="V14" s="19">
        <f t="array" ref="V14">SUM(Frequency*LOG((WEIBULL(High,V$9,$T14,1)-WEIBULL(Low,V$9,$T14,1))))</f>
        <v>-161.05709961777322</v>
      </c>
      <c r="W14" s="19">
        <f t="array" ref="W14">SUM(Frequency*LOG((WEIBULL(High,W$9,$T14,1)-WEIBULL(Low,W$9,$T14,1))))</f>
        <v>-159.83697623605931</v>
      </c>
      <c r="X14" s="19">
        <f t="array" ref="X14">SUM(Frequency*LOG((WEIBULL(High,X$9,$T14,1)-WEIBULL(Low,X$9,$T14,1))))</f>
        <v>-158.8184288030466</v>
      </c>
      <c r="Y14" s="19">
        <f t="array" ref="Y14">SUM(Frequency*LOG((WEIBULL(High,Y$9,$T14,1)-WEIBULL(Low,Y$9,$T14,1))))</f>
        <v>-157.99178244366223</v>
      </c>
      <c r="Z14" s="19">
        <f t="array" ref="Z14">SUM(Frequency*LOG((WEIBULL(High,Z$9,$T14,1)-WEIBULL(Low,Z$9,$T14,1))))</f>
        <v>-157.34906778098755</v>
      </c>
      <c r="AA14" s="19">
        <f t="array" ref="AA14">SUM(Frequency*LOG((WEIBULL(High,AA$9,$T14,1)-WEIBULL(Low,AA$9,$T14,1))))</f>
        <v>-156.88375069125843</v>
      </c>
      <c r="AB14" s="19">
        <f t="array" ref="AB14">SUM(Frequency*LOG((WEIBULL(High,AB$9,$T14,1)-WEIBULL(Low,AB$9,$T14,1))))</f>
        <v>-156.59051624242545</v>
      </c>
      <c r="AC14" s="19">
        <f t="array" ref="AC14">SUM(Frequency*LOG((WEIBULL(High,AC$9,$T14,1)-WEIBULL(Low,AC$9,$T14,1))))</f>
        <v>-156.46509392992584</v>
      </c>
      <c r="AD14" s="19">
        <f t="array" ref="AD14">SUM(Frequency*LOG((WEIBULL(High,AD$9,$T14,1)-WEIBULL(Low,AD$9,$T14,1))))</f>
        <v>-156.50411473300937</v>
      </c>
      <c r="AE14" s="19">
        <f t="array" ref="AE14">SUM(Frequency*LOG((WEIBULL(High,AE$9,$T14,1)-WEIBULL(Low,AE$9,$T14,1))))</f>
        <v>-156.7049929437282</v>
      </c>
      <c r="AF14" s="19">
        <f t="array" ref="AF14">SUM(Frequency*LOG((WEIBULL(High,AF$9,$T14,1)-WEIBULL(Low,AF$9,$T14,1))))</f>
        <v>-157.06582748285734</v>
      </c>
      <c r="AG14" s="19">
        <f t="array" ref="AG14">SUM(Frequency*LOG((WEIBULL(High,AG$9,$T14,1)-WEIBULL(Low,AG$9,$T14,1))))</f>
        <v>-157.5853187208252</v>
      </c>
      <c r="AH14" s="19">
        <f t="array" ref="AH14">SUM(Frequency*LOG((WEIBULL(High,AH$9,$T14,1)-WEIBULL(Low,AH$9,$T14,1))))</f>
        <v>-158.2626978075412</v>
      </c>
      <c r="AI14" s="19">
        <f t="array" ref="AI14">SUM(Frequency*LOG((WEIBULL(High,AI$9,$T14,1)-WEIBULL(Low,AI$9,$T14,1))))</f>
        <v>-159.09766627856121</v>
      </c>
      <c r="AJ14" s="19">
        <f t="array" ref="AJ14">SUM(Frequency*LOG((WEIBULL(High,AJ$9,$T14,1)-WEIBULL(Low,AJ$9,$T14,1))))</f>
        <v>-160.09034431193894</v>
      </c>
      <c r="AK14" s="19">
        <f t="array" ref="AK14">SUM(Frequency*LOG((WEIBULL(High,AK$9,$T14,1)-WEIBULL(Low,AK$9,$T14,1))))</f>
        <v>-161.24122650473453</v>
      </c>
      <c r="AL14" s="19">
        <f t="array" ref="AL14">SUM(Frequency*LOG((WEIBULL(High,AL$9,$T14,1)-WEIBULL(Low,AL$9,$T14,1))))</f>
        <v>-162.55114444901642</v>
      </c>
      <c r="AM14" s="19">
        <f t="array" ref="AM14">SUM(Frequency*LOG((WEIBULL(High,AM$9,$T14,1)-WEIBULL(Low,AM$9,$T14,1))))</f>
        <v>-164.0212357302608</v>
      </c>
      <c r="AN14" s="19">
        <f t="array" ref="AN14">SUM(Frequency*LOG((WEIBULL(High,AN$9,$T14,1)-WEIBULL(Low,AN$9,$T14,1))))</f>
        <v>-165.65291925168523</v>
      </c>
      <c r="AO14" s="19">
        <f t="array" ref="AO14">SUM(Frequency*LOG((WEIBULL(High,AO$9,$T14,1)-WEIBULL(Low,AO$9,$T14,1))))</f>
        <v>-167.44787700255512</v>
      </c>
      <c r="AP14" s="19">
        <f t="array" ref="AP14">SUM(Frequency*LOG((WEIBULL(High,AP$9,$T14,1)-WEIBULL(Low,AP$9,$T14,1))))</f>
        <v>-169.4080425259786</v>
      </c>
      <c r="AQ14" s="19">
        <f t="array" ref="AQ14">SUM(Frequency*LOG((WEIBULL(High,AQ$9,$T14,1)-WEIBULL(Low,AQ$9,$T14,1))))</f>
        <v>-171.53559638673869</v>
      </c>
      <c r="AR14" s="19">
        <f t="array" ref="AR14">SUM(Frequency*LOG((WEIBULL(High,AR$9,$T14,1)-WEIBULL(Low,AR$9,$T14,1))))</f>
        <v>-173.83296887676735</v>
      </c>
      <c r="AS14" s="19">
        <f t="array" ref="AS14">SUM(Frequency*LOG((WEIBULL(High,AS$9,$T14,1)-WEIBULL(Low,AS$9,$T14,1))))</f>
        <v>-176.30285001516</v>
      </c>
      <c r="AT14" s="19">
        <f t="array" ref="AT14">SUM(Frequency*LOG((WEIBULL(High,AT$9,$T14,1)-WEIBULL(Low,AT$9,$T14,1))))</f>
        <v>-178.94820660417312</v>
      </c>
      <c r="AU14" s="19">
        <f t="array" ref="AU14">SUM(Frequency*LOG((WEIBULL(High,AU$9,$T14,1)-WEIBULL(Low,AU$9,$T14,1))))</f>
        <v>-181.77230571529566</v>
      </c>
      <c r="AV14" s="19">
        <f t="array" ref="AV14">SUM(Frequency*LOG((WEIBULL(High,AV$9,$T14,1)-WEIBULL(Low,AV$9,$T14,1))))</f>
        <v>-184.77874354617151</v>
      </c>
      <c r="AW14" s="19">
        <f t="array" ref="AW14">SUM(Frequency*LOG((WEIBULL(High,AW$9,$T14,1)-WEIBULL(Low,AW$9,$T14,1))))</f>
        <v>-187.97147817834613</v>
      </c>
      <c r="AX14" s="20">
        <f t="array" ref="AX14">SUM(Frequency*LOG((WEIBULL(High,AX$9,$T14,1)-WEIBULL(Low,AX$9,$T14,1))))</f>
        <v>-191.35486445827237</v>
      </c>
      <c r="AY14" s="31" t="e">
        <f t="shared" ca="1" si="2"/>
        <v>#NAME?</v>
      </c>
      <c r="AZ14" s="26" t="e">
        <f t="shared" ca="1" si="4"/>
        <v>#NAME?</v>
      </c>
    </row>
    <row r="15" spans="1:52" ht="13" x14ac:dyDescent="0.3">
      <c r="B15" s="56">
        <v>3</v>
      </c>
      <c r="C15" s="52">
        <v>3.5</v>
      </c>
      <c r="D15" s="57">
        <v>6</v>
      </c>
      <c r="E15" s="27"/>
      <c r="F15" s="68" t="s">
        <v>2</v>
      </c>
      <c r="G15" s="69"/>
      <c r="H15" s="24">
        <v>0</v>
      </c>
      <c r="I15" s="1"/>
      <c r="J15" s="1"/>
      <c r="K15" s="1"/>
      <c r="L15" s="1"/>
      <c r="M15" s="1"/>
      <c r="N15" s="1"/>
      <c r="O15" s="1"/>
      <c r="P15" s="38">
        <v>1</v>
      </c>
      <c r="Q15" s="13">
        <f t="shared" si="3"/>
        <v>1.7706177625871629E-2</v>
      </c>
      <c r="R15" s="14">
        <f t="array" ref="R15">SUM(EXP(U15:AX15))*P15</f>
        <v>2.0795601357305968E-67</v>
      </c>
      <c r="S15" s="73"/>
      <c r="T15" s="29">
        <f t="shared" si="5"/>
        <v>4.3499999999999996</v>
      </c>
      <c r="U15" s="18">
        <f t="array" ref="U15">SUM(Frequency*LOG((WEIBULL(High,U$9,$T15,1)-WEIBULL(Low,U$9,$T15,1))))</f>
        <v>-162.20146652828913</v>
      </c>
      <c r="V15" s="19">
        <f t="array" ref="V15">SUM(Frequency*LOG((WEIBULL(High,V$9,$T15,1)-WEIBULL(Low,V$9,$T15,1))))</f>
        <v>-160.71072166595769</v>
      </c>
      <c r="W15" s="19">
        <f t="array" ref="W15">SUM(Frequency*LOG((WEIBULL(High,W$9,$T15,1)-WEIBULL(Low,W$9,$T15,1))))</f>
        <v>-159.42622041722962</v>
      </c>
      <c r="X15" s="19">
        <f t="array" ref="X15">SUM(Frequency*LOG((WEIBULL(High,X$9,$T15,1)-WEIBULL(Low,X$9,$T15,1))))</f>
        <v>-158.33577815231217</v>
      </c>
      <c r="Y15" s="19">
        <f t="array" ref="Y15">SUM(Frequency*LOG((WEIBULL(High,Y$9,$T15,1)-WEIBULL(Low,Y$9,$T15,1))))</f>
        <v>-157.42924369238875</v>
      </c>
      <c r="Z15" s="19">
        <f t="array" ref="Z15">SUM(Frequency*LOG((WEIBULL(High,Z$9,$T15,1)-WEIBULL(Low,Z$9,$T15,1))))</f>
        <v>-156.69815668364396</v>
      </c>
      <c r="AA15" s="19">
        <f t="array" ref="AA15">SUM(Frequency*LOG((WEIBULL(High,AA$9,$T15,1)-WEIBULL(Low,AA$9,$T15,1))))</f>
        <v>-156.13547704750084</v>
      </c>
      <c r="AB15" s="19">
        <f t="array" ref="AB15">SUM(Frequency*LOG((WEIBULL(High,AB$9,$T15,1)-WEIBULL(Low,AB$9,$T15,1))))</f>
        <v>-155.73536875218582</v>
      </c>
      <c r="AC15" s="19">
        <f t="array" ref="AC15">SUM(Frequency*LOG((WEIBULL(High,AC$9,$T15,1)-WEIBULL(Low,AC$9,$T15,1))))</f>
        <v>-155.49302502119457</v>
      </c>
      <c r="AD15" s="19">
        <f t="array" ref="AD15">SUM(Frequency*LOG((WEIBULL(High,AD$9,$T15,1)-WEIBULL(Low,AD$9,$T15,1))))</f>
        <v>-155.40452549833461</v>
      </c>
      <c r="AE15" s="19">
        <f t="array" ref="AE15">SUM(Frequency*LOG((WEIBULL(High,AE$9,$T15,1)-WEIBULL(Low,AE$9,$T15,1))))</f>
        <v>-155.46671830965894</v>
      </c>
      <c r="AF15" s="19">
        <f t="array" ref="AF15">SUM(Frequency*LOG((WEIBULL(High,AF$9,$T15,1)-WEIBULL(Low,AF$9,$T15,1))))</f>
        <v>-155.67712171351261</v>
      </c>
      <c r="AG15" s="19">
        <f t="array" ref="AG15">SUM(Frequency*LOG((WEIBULL(High,AG$9,$T15,1)-WEIBULL(Low,AG$9,$T15,1))))</f>
        <v>-156.03384131880716</v>
      </c>
      <c r="AH15" s="19">
        <f t="array" ref="AH15">SUM(Frequency*LOG((WEIBULL(High,AH$9,$T15,1)-WEIBULL(Low,AH$9,$T15,1))))</f>
        <v>-156.53549981845867</v>
      </c>
      <c r="AI15" s="19">
        <f t="array" ref="AI15">SUM(Frequency*LOG((WEIBULL(High,AI$9,$T15,1)-WEIBULL(Low,AI$9,$T15,1))))</f>
        <v>-157.18117692530734</v>
      </c>
      <c r="AJ15" s="19">
        <f t="array" ref="AJ15">SUM(Frequency*LOG((WEIBULL(High,AJ$9,$T15,1)-WEIBULL(Low,AJ$9,$T15,1))))</f>
        <v>-157.97035777780732</v>
      </c>
      <c r="AK15" s="19">
        <f t="array" ref="AK15">SUM(Frequency*LOG((WEIBULL(High,AK$9,$T15,1)-WEIBULL(Low,AK$9,$T15,1))))</f>
        <v>-158.90288854792533</v>
      </c>
      <c r="AL15" s="19">
        <f t="array" ref="AL15">SUM(Frequency*LOG((WEIBULL(High,AL$9,$T15,1)-WEIBULL(Low,AL$9,$T15,1))))</f>
        <v>-159.97893836493515</v>
      </c>
      <c r="AM15" s="19">
        <f t="array" ref="AM15">SUM(Frequency*LOG((WEIBULL(High,AM$9,$T15,1)-WEIBULL(Low,AM$9,$T15,1))))</f>
        <v>-161.19896698594249</v>
      </c>
      <c r="AN15" s="19">
        <f t="array" ref="AN15">SUM(Frequency*LOG((WEIBULL(High,AN$9,$T15,1)-WEIBULL(Low,AN$9,$T15,1))))</f>
        <v>-162.5636979078858</v>
      </c>
      <c r="AO15" s="19">
        <f t="array" ref="AO15">SUM(Frequency*LOG((WEIBULL(High,AO$9,$T15,1)-WEIBULL(Low,AO$9,$T15,1))))</f>
        <v>-164.07409682979653</v>
      </c>
      <c r="AP15" s="19">
        <f t="array" ref="AP15">SUM(Frequency*LOG((WEIBULL(High,AP$9,$T15,1)-WEIBULL(Low,AP$9,$T15,1))))</f>
        <v>-165.73135553532379</v>
      </c>
      <c r="AQ15" s="19">
        <f t="array" ref="AQ15">SUM(Frequency*LOG((WEIBULL(High,AQ$9,$T15,1)-WEIBULL(Low,AQ$9,$T15,1))))</f>
        <v>-167.53688136605891</v>
      </c>
      <c r="AR15" s="19">
        <f t="array" ref="AR15">SUM(Frequency*LOG((WEIBULL(High,AR$9,$T15,1)-WEIBULL(Low,AR$9,$T15,1))))</f>
        <v>-169.49229248543429</v>
      </c>
      <c r="AS15" s="19">
        <f t="array" ref="AS15">SUM(Frequency*LOG((WEIBULL(High,AS$9,$T15,1)-WEIBULL(Low,AS$9,$T15,1))))</f>
        <v>-171.59941908058019</v>
      </c>
      <c r="AT15" s="19">
        <f t="array" ref="AT15">SUM(Frequency*LOG((WEIBULL(High,AT$9,$T15,1)-WEIBULL(Low,AT$9,$T15,1))))</f>
        <v>-173.86031050963385</v>
      </c>
      <c r="AU15" s="19">
        <f t="array" ref="AU15">SUM(Frequency*LOG((WEIBULL(High,AU$9,$T15,1)-WEIBULL(Low,AU$9,$T15,1))))</f>
        <v>-176.27724817809491</v>
      </c>
      <c r="AV15" s="19">
        <f t="array" ref="AV15">SUM(Frequency*LOG((WEIBULL(High,AV$9,$T15,1)-WEIBULL(Low,AV$9,$T15,1))))</f>
        <v>-178.85276363692265</v>
      </c>
      <c r="AW15" s="19">
        <f t="array" ref="AW15">SUM(Frequency*LOG((WEIBULL(High,AW$9,$T15,1)-WEIBULL(Low,AW$9,$T15,1))))</f>
        <v>-181.58966107060138</v>
      </c>
      <c r="AX15" s="20">
        <f t="array" ref="AX15">SUM(Frequency*LOG((WEIBULL(High,AX$9,$T15,1)-WEIBULL(Low,AX$9,$T15,1))))</f>
        <v>-184.49104303396143</v>
      </c>
      <c r="AY15" s="31" t="e">
        <f t="shared" ca="1" si="2"/>
        <v>#NAME?</v>
      </c>
      <c r="AZ15" s="26" t="e">
        <f t="shared" ca="1" si="4"/>
        <v>#NAME?</v>
      </c>
    </row>
    <row r="16" spans="1:52" x14ac:dyDescent="0.25">
      <c r="B16" s="56">
        <v>3.5</v>
      </c>
      <c r="C16" s="52">
        <v>4</v>
      </c>
      <c r="D16" s="57">
        <v>10</v>
      </c>
      <c r="E16" s="27"/>
      <c r="F16" s="47" t="s">
        <v>3</v>
      </c>
      <c r="G16" s="49" t="e">
        <f ca="1">_xll.RiskGeneral(U9,AX9,U9:AX9,U6:AX6)</f>
        <v>#NAME?</v>
      </c>
      <c r="H16" s="24">
        <v>0</v>
      </c>
      <c r="J16" s="1"/>
      <c r="K16" s="1"/>
      <c r="L16" s="1"/>
      <c r="M16" s="1"/>
      <c r="N16" s="1"/>
      <c r="O16" s="1"/>
      <c r="P16" s="38">
        <v>1</v>
      </c>
      <c r="Q16" s="13">
        <f t="shared" si="3"/>
        <v>4.628476067902694E-2</v>
      </c>
      <c r="R16" s="14">
        <f t="array" ref="R16">SUM(EXP(U16:AX16))*P16</f>
        <v>5.4360656056728808E-67</v>
      </c>
      <c r="S16" s="73"/>
      <c r="T16" s="29">
        <f t="shared" si="5"/>
        <v>4.5199999999999996</v>
      </c>
      <c r="U16" s="18">
        <f t="array" ref="U16">SUM(Frequency*LOG((WEIBULL(High,U$9,$T16,1)-WEIBULL(Low,U$9,$T16,1))))</f>
        <v>-161.99458721260683</v>
      </c>
      <c r="V16" s="19">
        <f t="array" ref="V16">SUM(Frequency*LOG((WEIBULL(High,V$9,$T16,1)-WEIBULL(Low,V$9,$T16,1))))</f>
        <v>-160.45817065422921</v>
      </c>
      <c r="W16" s="19">
        <f t="array" ref="W16">SUM(Frequency*LOG((WEIBULL(High,W$9,$T16,1)-WEIBULL(Low,W$9,$T16,1))))</f>
        <v>-159.12203099423033</v>
      </c>
      <c r="X16" s="19">
        <f t="array" ref="X16">SUM(Frequency*LOG((WEIBULL(High,X$9,$T16,1)-WEIBULL(Low,X$9,$T16,1))))</f>
        <v>-157.97359006926547</v>
      </c>
      <c r="Y16" s="19">
        <f t="array" ref="Y16">SUM(Frequency*LOG((WEIBULL(High,Y$9,$T16,1)-WEIBULL(Low,Y$9,$T16,1))))</f>
        <v>-157.00229251120805</v>
      </c>
      <c r="Z16" s="19">
        <f t="array" ref="Z16">SUM(Frequency*LOG((WEIBULL(High,Z$9,$T16,1)-WEIBULL(Low,Z$9,$T16,1))))</f>
        <v>-156.19926271047655</v>
      </c>
      <c r="AA16" s="19">
        <f t="array" ref="AA16">SUM(Frequency*LOG((WEIBULL(High,AA$9,$T16,1)-WEIBULL(Low,AA$9,$T16,1))))</f>
        <v>-155.55703396787817</v>
      </c>
      <c r="AB16" s="19">
        <f t="array" ref="AB16">SUM(Frequency*LOG((WEIBULL(High,AB$9,$T16,1)-WEIBULL(Low,AB$9,$T16,1))))</f>
        <v>-155.0693320844521</v>
      </c>
      <c r="AC16" s="19">
        <f t="array" ref="AC16">SUM(Frequency*LOG((WEIBULL(High,AC$9,$T16,1)-WEIBULL(Low,AC$9,$T16,1))))</f>
        <v>-154.73090050714256</v>
      </c>
      <c r="AD16" s="19">
        <f t="array" ref="AD16">SUM(Frequency*LOG((WEIBULL(High,AD$9,$T16,1)-WEIBULL(Low,AD$9,$T16,1))))</f>
        <v>-154.53735754882354</v>
      </c>
      <c r="AE16" s="19">
        <f t="array" ref="AE16">SUM(Frequency*LOG((WEIBULL(High,AE$9,$T16,1)-WEIBULL(Low,AE$9,$T16,1))))</f>
        <v>-154.48507861675623</v>
      </c>
      <c r="AF16" s="19">
        <f t="array" ref="AF16">SUM(Frequency*LOG((WEIBULL(High,AF$9,$T16,1)-WEIBULL(Low,AF$9,$T16,1))))</f>
        <v>-154.5710981273231</v>
      </c>
      <c r="AG16" s="19">
        <f t="array" ref="AG16">SUM(Frequency*LOG((WEIBULL(High,AG$9,$T16,1)-WEIBULL(Low,AG$9,$T16,1))))</f>
        <v>-154.79302706416075</v>
      </c>
      <c r="AH16" s="19">
        <f t="array" ref="AH16">SUM(Frequency*LOG((WEIBULL(High,AH$9,$T16,1)-WEIBULL(Low,AH$9,$T16,1))))</f>
        <v>-155.14898309120807</v>
      </c>
      <c r="AI16" s="19">
        <f t="array" ref="AI16">SUM(Frequency*LOG((WEIBULL(High,AI$9,$T16,1)-WEIBULL(Low,AI$9,$T16,1))))</f>
        <v>-155.63753085711497</v>
      </c>
      <c r="AJ16" s="19">
        <f t="array" ref="AJ16">SUM(Frequency*LOG((WEIBULL(High,AJ$9,$T16,1)-WEIBULL(Low,AJ$9,$T16,1))))</f>
        <v>-156.25763068900386</v>
      </c>
      <c r="AK16" s="19">
        <f t="array" ref="AK16">SUM(Frequency*LOG((WEIBULL(High,AK$9,$T16,1)-WEIBULL(Low,AK$9,$T16,1))))</f>
        <v>-157.0085943178307</v>
      </c>
      <c r="AL16" s="19">
        <f t="array" ref="AL16">SUM(Frequency*LOG((WEIBULL(High,AL$9,$T16,1)-WEIBULL(Low,AL$9,$T16,1))))</f>
        <v>-157.89004663657926</v>
      </c>
      <c r="AM16" s="19">
        <f t="array" ref="AM16">SUM(Frequency*LOG((WEIBULL(High,AM$9,$T16,1)-WEIBULL(Low,AM$9,$T16,1))))</f>
        <v>-158.90189278805406</v>
      </c>
      <c r="AN16" s="19">
        <f t="array" ref="AN16">SUM(Frequency*LOG((WEIBULL(High,AN$9,$T16,1)-WEIBULL(Low,AN$9,$T16,1))))</f>
        <v>-160.04429012500216</v>
      </c>
      <c r="AO16" s="19">
        <f t="array" ref="AO16">SUM(Frequency*LOG((WEIBULL(High,AO$9,$T16,1)-WEIBULL(Low,AO$9,$T16,1))))</f>
        <v>-161.31762478923682</v>
      </c>
      <c r="AP16" s="19">
        <f t="array" ref="AP16">SUM(Frequency*LOG((WEIBULL(High,AP$9,$T16,1)-WEIBULL(Low,AP$9,$T16,1))))</f>
        <v>-162.72249282055873</v>
      </c>
      <c r="AQ16" s="19">
        <f t="array" ref="AQ16">SUM(Frequency*LOG((WEIBULL(High,AQ$9,$T16,1)-WEIBULL(Low,AQ$9,$T16,1))))</f>
        <v>-164.25968582835387</v>
      </c>
      <c r="AR16" s="19">
        <f t="array" ref="AR16">SUM(Frequency*LOG((WEIBULL(High,AR$9,$T16,1)-WEIBULL(Low,AR$9,$T16,1))))</f>
        <v>-165.93018133326507</v>
      </c>
      <c r="AS16" s="19">
        <f t="array" ref="AS16">SUM(Frequency*LOG((WEIBULL(High,AS$9,$T16,1)-WEIBULL(Low,AS$9,$T16,1))))</f>
        <v>-167.73513790601214</v>
      </c>
      <c r="AT16" s="19">
        <f t="array" ref="AT16">SUM(Frequency*LOG((WEIBULL(High,AT$9,$T16,1)-WEIBULL(Low,AT$9,$T16,1))))</f>
        <v>-169.67589518848703</v>
      </c>
      <c r="AU16" s="19">
        <f t="array" ref="AU16">SUM(Frequency*LOG((WEIBULL(High,AU$9,$T16,1)-WEIBULL(Low,AU$9,$T16,1))))</f>
        <v>-171.75397877523736</v>
      </c>
      <c r="AV16" s="19">
        <f t="array" ref="AV16">SUM(Frequency*LOG((WEIBULL(High,AV$9,$T16,1)-WEIBULL(Low,AV$9,$T16,1))))</f>
        <v>-173.97110976459498</v>
      </c>
      <c r="AW16" s="19">
        <f t="array" ref="AW16">SUM(Frequency*LOG((WEIBULL(High,AW$9,$T16,1)-WEIBULL(Low,AW$9,$T16,1))))</f>
        <v>-176.32921857068501</v>
      </c>
      <c r="AX16" s="20">
        <f t="array" ref="AX16">SUM(Frequency*LOG((WEIBULL(High,AX$9,$T16,1)-WEIBULL(Low,AX$9,$T16,1))))</f>
        <v>-178.83046234432831</v>
      </c>
      <c r="AY16" s="31" t="e">
        <f t="shared" ca="1" si="2"/>
        <v>#NAME?</v>
      </c>
      <c r="AZ16" s="26" t="e">
        <f t="shared" ca="1" si="4"/>
        <v>#NAME?</v>
      </c>
    </row>
    <row r="17" spans="2:52" x14ac:dyDescent="0.25">
      <c r="B17" s="56">
        <v>4</v>
      </c>
      <c r="C17" s="52">
        <v>4.5</v>
      </c>
      <c r="D17" s="57">
        <v>10</v>
      </c>
      <c r="E17" s="27"/>
      <c r="F17" s="48" t="s">
        <v>4</v>
      </c>
      <c r="G17" s="50" t="e">
        <f ca="1">_xll.RiskGeneral(T10,T39,T10:T39,AZ10:AZ39)</f>
        <v>#NAME?</v>
      </c>
      <c r="H17" s="1"/>
      <c r="J17" s="1"/>
      <c r="K17" s="1"/>
      <c r="L17" s="1"/>
      <c r="M17" s="1"/>
      <c r="N17" s="1"/>
      <c r="O17" s="1"/>
      <c r="P17" s="38">
        <v>1</v>
      </c>
      <c r="Q17" s="13">
        <f t="shared" si="3"/>
        <v>0.10563277635713759</v>
      </c>
      <c r="R17" s="14">
        <f t="array" ref="R17">SUM(EXP(U17:AX17))*P17</f>
        <v>1.2406388062993076E-66</v>
      </c>
      <c r="S17" s="73"/>
      <c r="T17" s="29">
        <f t="shared" si="5"/>
        <v>4.6899999999999995</v>
      </c>
      <c r="U17" s="18">
        <f t="array" ref="U17">SUM(Frequency*LOG((WEIBULL(High,U$9,$T17,1)-WEIBULL(Low,U$9,$T17,1))))</f>
        <v>-161.85901130963381</v>
      </c>
      <c r="V17" s="19">
        <f t="array" ref="V17">SUM(Frequency*LOG((WEIBULL(High,V$9,$T17,1)-WEIBULL(Low,V$9,$T17,1))))</f>
        <v>-160.28693959136388</v>
      </c>
      <c r="W17" s="19">
        <f t="array" ref="W17">SUM(Frequency*LOG((WEIBULL(High,W$9,$T17,1)-WEIBULL(Low,W$9,$T17,1))))</f>
        <v>-158.91009692196408</v>
      </c>
      <c r="X17" s="19">
        <f t="array" ref="X17">SUM(Frequency*LOG((WEIBULL(High,X$9,$T17,1)-WEIBULL(Low,X$9,$T17,1))))</f>
        <v>-157.7155676648747</v>
      </c>
      <c r="Y17" s="19">
        <f t="array" ref="Y17">SUM(Frequency*LOG((WEIBULL(High,Y$9,$T17,1)-WEIBULL(Low,Y$9,$T17,1))))</f>
        <v>-156.69245117454554</v>
      </c>
      <c r="Z17" s="19">
        <f t="array" ref="Z17">SUM(Frequency*LOG((WEIBULL(High,Z$9,$T17,1)-WEIBULL(Low,Z$9,$T17,1))))</f>
        <v>-155.83151836565736</v>
      </c>
      <c r="AA17" s="19">
        <f t="array" ref="AA17">SUM(Frequency*LOG((WEIBULL(High,AA$9,$T17,1)-WEIBULL(Low,AA$9,$T17,1))))</f>
        <v>-155.12494056754156</v>
      </c>
      <c r="AB17" s="19">
        <f t="array" ref="AB17">SUM(Frequency*LOG((WEIBULL(High,AB$9,$T17,1)-WEIBULL(Low,AB$9,$T17,1))))</f>
        <v>-154.56607291638622</v>
      </c>
      <c r="AC17" s="19">
        <f t="array" ref="AC17">SUM(Frequency*LOG((WEIBULL(High,AC$9,$T17,1)-WEIBULL(Low,AC$9,$T17,1))))</f>
        <v>-154.14927940497267</v>
      </c>
      <c r="AD17" s="19">
        <f t="array" ref="AD17">SUM(Frequency*LOG((WEIBULL(High,AD$9,$T17,1)-WEIBULL(Low,AD$9,$T17,1))))</f>
        <v>-153.86979010833491</v>
      </c>
      <c r="AE17" s="19">
        <f t="array" ref="AE17">SUM(Frequency*LOG((WEIBULL(High,AE$9,$T17,1)-WEIBULL(Low,AE$9,$T17,1))))</f>
        <v>-153.72358351615759</v>
      </c>
      <c r="AF17" s="19">
        <f t="array" ref="AF17">SUM(Frequency*LOG((WEIBULL(High,AF$9,$T17,1)-WEIBULL(Low,AF$9,$T17,1))))</f>
        <v>-153.70728864197534</v>
      </c>
      <c r="AG17" s="19">
        <f t="array" ref="AG17">SUM(Frequency*LOG((WEIBULL(High,AG$9,$T17,1)-WEIBULL(Low,AG$9,$T17,1))))</f>
        <v>-153.81810285234991</v>
      </c>
      <c r="AH17" s="19">
        <f t="array" ref="AH17">SUM(Frequency*LOG((WEIBULL(High,AH$9,$T17,1)-WEIBULL(Low,AH$9,$T17,1))))</f>
        <v>-154.05372230549804</v>
      </c>
      <c r="AI17" s="19">
        <f t="array" ref="AI17">SUM(Frequency*LOG((WEIBULL(High,AI$9,$T17,1)-WEIBULL(Low,AI$9,$T17,1))))</f>
        <v>-154.41228260354228</v>
      </c>
      <c r="AJ17" s="19">
        <f t="array" ref="AJ17">SUM(Frequency*LOG((WEIBULL(High,AJ$9,$T17,1)-WEIBULL(Low,AJ$9,$T17,1))))</f>
        <v>-154.89230781165998</v>
      </c>
      <c r="AK17" s="19">
        <f t="array" ref="AK17">SUM(Frequency*LOG((WEIBULL(High,AK$9,$T17,1)-WEIBULL(Low,AK$9,$T17,1))))</f>
        <v>-155.49266642714329</v>
      </c>
      <c r="AL17" s="19">
        <f t="array" ref="AL17">SUM(Frequency*LOG((WEIBULL(High,AL$9,$T17,1)-WEIBULL(Low,AL$9,$T17,1))))</f>
        <v>-156.21253322428643</v>
      </c>
      <c r="AM17" s="19">
        <f t="array" ref="AM17">SUM(Frequency*LOG((WEIBULL(High,AM$9,$T17,1)-WEIBULL(Low,AM$9,$T17,1))))</f>
        <v>-157.05135617986261</v>
      </c>
      <c r="AN17" s="19">
        <f t="array" ref="AN17">SUM(Frequency*LOG((WEIBULL(High,AN$9,$T17,1)-WEIBULL(Low,AN$9,$T17,1))))</f>
        <v>-158.00882791426827</v>
      </c>
      <c r="AO17" s="19">
        <f t="array" ref="AO17">SUM(Frequency*LOG((WEIBULL(High,AO$9,$T17,1)-WEIBULL(Low,AO$9,$T17,1))))</f>
        <v>-159.08486127508863</v>
      </c>
      <c r="AP17" s="19">
        <f t="array" ref="AP17">SUM(Frequency*LOG((WEIBULL(High,AP$9,$T17,1)-WEIBULL(Low,AP$9,$T17,1))))</f>
        <v>-160.27956884822521</v>
      </c>
      <c r="AQ17" s="19">
        <f t="array" ref="AQ17">SUM(Frequency*LOG((WEIBULL(High,AQ$9,$T17,1)-WEIBULL(Low,AQ$9,$T17,1))))</f>
        <v>-161.59324630833453</v>
      </c>
      <c r="AR17" s="19">
        <f t="array" ref="AR17">SUM(Frequency*LOG((WEIBULL(High,AR$9,$T17,1)-WEIBULL(Low,AR$9,$T17,1))))</f>
        <v>-163.02635961362193</v>
      </c>
      <c r="AS17" s="19">
        <f t="array" ref="AS17">SUM(Frequency*LOG((WEIBULL(High,AS$9,$T17,1)-WEIBULL(Low,AS$9,$T17,1))))</f>
        <v>-164.57953610616187</v>
      </c>
      <c r="AT17" s="19">
        <f t="array" ref="AT17">SUM(Frequency*LOG((WEIBULL(High,AT$9,$T17,1)-WEIBULL(Low,AT$9,$T17,1))))</f>
        <v>-166.25355959299515</v>
      </c>
      <c r="AU17" s="19">
        <f t="array" ref="AU17">SUM(Frequency*LOG((WEIBULL(High,AU$9,$T17,1)-WEIBULL(Low,AU$9,$T17,1))))</f>
        <v>-168.04936945080956</v>
      </c>
      <c r="AV17" s="19">
        <f t="array" ref="AV17">SUM(Frequency*LOG((WEIBULL(High,AV$9,$T17,1)-WEIBULL(Low,AV$9,$T17,1))))</f>
        <v>-169.96806371614721</v>
      </c>
      <c r="AW17" s="19">
        <f t="array" ref="AW17">SUM(Frequency*LOG((WEIBULL(High,AW$9,$T17,1)-WEIBULL(Low,AW$9,$T17,1))))</f>
        <v>-172.0109059964289</v>
      </c>
      <c r="AX17" s="20">
        <f t="array" ref="AX17">SUM(Frequency*LOG((WEIBULL(High,AX$9,$T17,1)-WEIBULL(Low,AX$9,$T17,1))))</f>
        <v>-174.17933587408584</v>
      </c>
      <c r="AY17" s="31" t="e">
        <f t="shared" ca="1" si="2"/>
        <v>#NAME?</v>
      </c>
      <c r="AZ17" s="26" t="e">
        <f t="shared" ca="1" si="4"/>
        <v>#NAME?</v>
      </c>
    </row>
    <row r="18" spans="2:52" x14ac:dyDescent="0.25">
      <c r="B18" s="56">
        <v>4.5</v>
      </c>
      <c r="C18" s="52">
        <v>5</v>
      </c>
      <c r="D18" s="57">
        <v>7</v>
      </c>
      <c r="E18" s="27"/>
      <c r="F18" s="1"/>
      <c r="J18" s="1"/>
      <c r="K18" s="1"/>
      <c r="N18" s="1"/>
      <c r="O18" s="1"/>
      <c r="P18" s="38">
        <v>1</v>
      </c>
      <c r="Q18" s="13">
        <f t="shared" si="3"/>
        <v>0.21083253807882552</v>
      </c>
      <c r="R18" s="14">
        <f t="array" ref="R18">SUM(EXP(U18:AX18))*P18</f>
        <v>2.4761919301148173E-66</v>
      </c>
      <c r="S18" s="73"/>
      <c r="T18" s="29">
        <f t="shared" si="5"/>
        <v>4.8599999999999994</v>
      </c>
      <c r="U18" s="18">
        <f t="array" ref="U18">SUM(Frequency*LOG((WEIBULL(High,U$9,$T18,1)-WEIBULL(Low,U$9,$T18,1))))</f>
        <v>-161.78550665775816</v>
      </c>
      <c r="V18" s="19">
        <f t="array" ref="V18">SUM(Frequency*LOG((WEIBULL(High,V$9,$T18,1)-WEIBULL(Low,V$9,$T18,1))))</f>
        <v>-160.18642217447319</v>
      </c>
      <c r="W18" s="19">
        <f t="array" ref="W18">SUM(Frequency*LOG((WEIBULL(High,W$9,$T18,1)-WEIBULL(Low,W$9,$T18,1))))</f>
        <v>-158.77829803997452</v>
      </c>
      <c r="X18" s="19">
        <f t="array" ref="X18">SUM(Frequency*LOG((WEIBULL(High,X$9,$T18,1)-WEIBULL(Low,X$9,$T18,1))))</f>
        <v>-157.54792721486814</v>
      </c>
      <c r="Y18" s="19">
        <f t="array" ref="Y18">SUM(Frequency*LOG((WEIBULL(High,Y$9,$T18,1)-WEIBULL(Low,Y$9,$T18,1))))</f>
        <v>-156.48411212968799</v>
      </c>
      <c r="Z18" s="19">
        <f t="array" ref="Z18">SUM(Frequency*LOG((WEIBULL(High,Z$9,$T18,1)-WEIBULL(Low,Z$9,$T18,1))))</f>
        <v>-155.57732086974784</v>
      </c>
      <c r="AA18" s="19">
        <f t="array" ref="AA18">SUM(Frequency*LOG((WEIBULL(High,AA$9,$T18,1)-WEIBULL(Low,AA$9,$T18,1))))</f>
        <v>-154.8194157297209</v>
      </c>
      <c r="AB18" s="19">
        <f t="array" ref="AB18">SUM(Frequency*LOG((WEIBULL(High,AB$9,$T18,1)-WEIBULL(Low,AB$9,$T18,1))))</f>
        <v>-154.20343639241972</v>
      </c>
      <c r="AC18" s="19">
        <f t="array" ref="AC18">SUM(Frequency*LOG((WEIBULL(High,AC$9,$T18,1)-WEIBULL(Low,AC$9,$T18,1))))</f>
        <v>-153.72342485279052</v>
      </c>
      <c r="AD18" s="19">
        <f t="array" ref="AD18">SUM(Frequency*LOG((WEIBULL(High,AD$9,$T18,1)-WEIBULL(Low,AD$9,$T18,1))))</f>
        <v>-153.37428260561336</v>
      </c>
      <c r="AE18" s="19">
        <f t="array" ref="AE18">SUM(Frequency*LOG((WEIBULL(High,AE$9,$T18,1)-WEIBULL(Low,AE$9,$T18,1))))</f>
        <v>-153.15165302591774</v>
      </c>
      <c r="AF18" s="19">
        <f t="array" ref="AF18">SUM(Frequency*LOG((WEIBULL(High,AF$9,$T18,1)-WEIBULL(Low,AF$9,$T18,1))))</f>
        <v>-153.05182360755614</v>
      </c>
      <c r="AG18" s="19">
        <f t="array" ref="AG18">SUM(Frequency*LOG((WEIBULL(High,AG$9,$T18,1)-WEIBULL(Low,AG$9,$T18,1))))</f>
        <v>-153.07164399456235</v>
      </c>
      <c r="AH18" s="19">
        <f t="array" ref="AH18">SUM(Frequency*LOG((WEIBULL(High,AH$9,$T18,1)-WEIBULL(Low,AH$9,$T18,1))))</f>
        <v>-153.20845668097527</v>
      </c>
      <c r="AI18" s="19">
        <f t="array" ref="AI18">SUM(Frequency*LOG((WEIBULL(High,AI$9,$T18,1)-WEIBULL(Low,AI$9,$T18,1))))</f>
        <v>-153.46003796277981</v>
      </c>
      <c r="AJ18" s="19">
        <f t="array" ref="AJ18">SUM(Frequency*LOG((WEIBULL(High,AJ$9,$T18,1)-WEIBULL(Low,AJ$9,$T18,1))))</f>
        <v>-153.8245472663921</v>
      </c>
      <c r="AK18" s="19">
        <f t="array" ref="AK18">SUM(Frequency*LOG((WEIBULL(High,AK$9,$T18,1)-WEIBULL(Low,AK$9,$T18,1))))</f>
        <v>-154.30048339792486</v>
      </c>
      <c r="AL18" s="19">
        <f t="array" ref="AL18">SUM(Frequency*LOG((WEIBULL(High,AL$9,$T18,1)-WEIBULL(Low,AL$9,$T18,1))))</f>
        <v>-154.88664658903244</v>
      </c>
      <c r="AM18" s="19">
        <f t="array" ref="AM18">SUM(Frequency*LOG((WEIBULL(High,AM$9,$T18,1)-WEIBULL(Low,AM$9,$T18,1))))</f>
        <v>-155.58210548168995</v>
      </c>
      <c r="AN18" s="19">
        <f t="array" ref="AN18">SUM(Frequency*LOG((WEIBULL(High,AN$9,$T18,1)-WEIBULL(Low,AN$9,$T18,1))))</f>
        <v>-156.3861684121573</v>
      </c>
      <c r="AO18" s="19">
        <f t="array" ref="AO18">SUM(Frequency*LOG((WEIBULL(High,AO$9,$T18,1)-WEIBULL(Low,AO$9,$T18,1))))</f>
        <v>-157.29835853480787</v>
      </c>
      <c r="AP18" s="19">
        <f t="array" ref="AP18">SUM(Frequency*LOG((WEIBULL(High,AP$9,$T18,1)-WEIBULL(Low,AP$9,$T18,1))))</f>
        <v>-158.31839247662185</v>
      </c>
      <c r="AQ18" s="19">
        <f t="array" ref="AQ18">SUM(Frequency*LOG((WEIBULL(High,AQ$9,$T18,1)-WEIBULL(Low,AQ$9,$T18,1))))</f>
        <v>-159.44616233680122</v>
      </c>
      <c r="AR18" s="19">
        <f t="array" ref="AR18">SUM(Frequency*LOG((WEIBULL(High,AR$9,$T18,1)-WEIBULL(Low,AR$9,$T18,1))))</f>
        <v>-160.68172094432279</v>
      </c>
      <c r="AS18" s="19">
        <f t="array" ref="AS18">SUM(Frequency*LOG((WEIBULL(High,AS$9,$T18,1)-WEIBULL(Low,AS$9,$T18,1))))</f>
        <v>-162.02527035825295</v>
      </c>
      <c r="AT18" s="19">
        <f t="array" ref="AT18">SUM(Frequency*LOG((WEIBULL(High,AT$9,$T18,1)-WEIBULL(Low,AT$9,$T18,1))))</f>
        <v>-163.47715363874519</v>
      </c>
      <c r="AU18" s="19">
        <f t="array" ref="AU18">SUM(Frequency*LOG((WEIBULL(High,AU$9,$T18,1)-WEIBULL(Low,AU$9,$T18,1))))</f>
        <v>-165.03784992750661</v>
      </c>
      <c r="AV18" s="19">
        <f t="array" ref="AV18">SUM(Frequency*LOG((WEIBULL(High,AV$9,$T18,1)-WEIBULL(Low,AV$9,$T18,1))))</f>
        <v>-166.70797285234971</v>
      </c>
      <c r="AW18" s="19">
        <f t="array" ref="AW18">SUM(Frequency*LOG((WEIBULL(High,AW$9,$T18,1)-WEIBULL(Low,AW$9,$T18,1))))</f>
        <v>-168.48827221005743</v>
      </c>
      <c r="AX18" s="20">
        <f t="array" ref="AX18">SUM(Frequency*LOG((WEIBULL(High,AX$9,$T18,1)-WEIBULL(Low,AX$9,$T18,1))))</f>
        <v>-170.37963878749736</v>
      </c>
      <c r="AY18" s="31" t="e">
        <f t="shared" ca="1" si="2"/>
        <v>#NAME?</v>
      </c>
      <c r="AZ18" s="26" t="e">
        <f t="shared" ca="1" si="4"/>
        <v>#NAME?</v>
      </c>
    </row>
    <row r="19" spans="2:52" x14ac:dyDescent="0.25">
      <c r="B19" s="56">
        <v>5</v>
      </c>
      <c r="C19" s="52">
        <v>5.5</v>
      </c>
      <c r="D19" s="57">
        <v>6</v>
      </c>
      <c r="E19" s="27"/>
      <c r="F19" s="1"/>
      <c r="K19" s="1"/>
      <c r="N19" s="1"/>
      <c r="O19" s="1"/>
      <c r="P19" s="38">
        <v>1</v>
      </c>
      <c r="Q19" s="13">
        <f t="shared" si="3"/>
        <v>0.36888551614161263</v>
      </c>
      <c r="R19" s="14">
        <f t="array" ref="R19">SUM(EXP(U19:AX19))*P19</f>
        <v>4.3324969975203213E-66</v>
      </c>
      <c r="S19" s="73"/>
      <c r="T19" s="29">
        <f t="shared" si="5"/>
        <v>5.0299999999999994</v>
      </c>
      <c r="U19" s="18">
        <f t="array" ref="U19">SUM(Frequency*LOG((WEIBULL(High,U$9,$T19,1)-WEIBULL(Low,U$9,$T19,1))))</f>
        <v>-161.76619357914774</v>
      </c>
      <c r="V19" s="19">
        <f t="array" ref="V19">SUM(Frequency*LOG((WEIBULL(High,V$9,$T19,1)-WEIBULL(Low,V$9,$T19,1))))</f>
        <v>-160.14757735968172</v>
      </c>
      <c r="W19" s="19">
        <f t="array" ref="W19">SUM(Frequency*LOG((WEIBULL(High,W$9,$T19,1)-WEIBULL(Low,W$9,$T19,1))))</f>
        <v>-158.71631597905935</v>
      </c>
      <c r="X19" s="19">
        <f t="array" ref="X19">SUM(Frequency*LOG((WEIBULL(High,X$9,$T19,1)-WEIBULL(Low,X$9,$T19,1))))</f>
        <v>-157.45894901799107</v>
      </c>
      <c r="Y19" s="19">
        <f t="array" ref="Y19">SUM(Frequency*LOG((WEIBULL(High,Y$9,$T19,1)-WEIBULL(Low,Y$9,$T19,1))))</f>
        <v>-156.36402184305945</v>
      </c>
      <c r="Z19" s="19">
        <f t="array" ref="Z19">SUM(Frequency*LOG((WEIBULL(High,Z$9,$T19,1)-WEIBULL(Low,Z$9,$T19,1))))</f>
        <v>-155.42174141209347</v>
      </c>
      <c r="AA19" s="19">
        <f t="array" ref="AA19">SUM(Frequency*LOG((WEIBULL(High,AA$9,$T19,1)-WEIBULL(Low,AA$9,$T19,1))))</f>
        <v>-154.62370452439961</v>
      </c>
      <c r="AB19" s="19">
        <f t="array" ref="AB19">SUM(Frequency*LOG((WEIBULL(High,AB$9,$T19,1)-WEIBULL(Low,AB$9,$T19,1))))</f>
        <v>-153.96268077110128</v>
      </c>
      <c r="AC19" s="19">
        <f t="array" ref="AC19">SUM(Frequency*LOG((WEIBULL(High,AC$9,$T19,1)-WEIBULL(Low,AC$9,$T19,1))))</f>
        <v>-153.43243730713368</v>
      </c>
      <c r="AD19" s="19">
        <f t="array" ref="AD19">SUM(Frequency*LOG((WEIBULL(High,AD$9,$T19,1)-WEIBULL(Low,AD$9,$T19,1))))</f>
        <v>-153.02759596329875</v>
      </c>
      <c r="AE19" s="19">
        <f t="array" ref="AE19">SUM(Frequency*LOG((WEIBULL(High,AE$9,$T19,1)-WEIBULL(Low,AE$9,$T19,1))))</f>
        <v>-152.74351562619398</v>
      </c>
      <c r="AF19" s="19">
        <f t="array" ref="AF19">SUM(Frequency*LOG((WEIBULL(High,AF$9,$T19,1)-WEIBULL(Low,AF$9,$T19,1))))</f>
        <v>-152.57619454854108</v>
      </c>
      <c r="AG19" s="19">
        <f t="array" ref="AG19">SUM(Frequency*LOG((WEIBULL(High,AG$9,$T19,1)-WEIBULL(Low,AG$9,$T19,1))))</f>
        <v>-152.5221885191545</v>
      </c>
      <c r="AH19" s="19">
        <f t="array" ref="AH19">SUM(Frequency*LOG((WEIBULL(High,AH$9,$T19,1)-WEIBULL(Low,AH$9,$T19,1))))</f>
        <v>-152.5785417594781</v>
      </c>
      <c r="AI19" s="19">
        <f t="array" ref="AI19">SUM(Frequency*LOG((WEIBULL(High,AI$9,$T19,1)-WEIBULL(Low,AI$9,$T19,1))))</f>
        <v>-152.74272811719672</v>
      </c>
      <c r="AJ19" s="19">
        <f t="array" ref="AJ19">SUM(Frequency*LOG((WEIBULL(High,AJ$9,$T19,1)-WEIBULL(Low,AJ$9,$T19,1))))</f>
        <v>-153.01260066268031</v>
      </c>
      <c r="AK19" s="19">
        <f t="array" ref="AK19">SUM(Frequency*LOG((WEIBULL(High,AK$9,$T19,1)-WEIBULL(Low,AK$9,$T19,1))))</f>
        <v>-153.38634820711226</v>
      </c>
      <c r="AL19" s="19">
        <f t="array" ref="AL19">SUM(Frequency*LOG((WEIBULL(High,AL$9,$T19,1)-WEIBULL(Low,AL$9,$T19,1))))</f>
        <v>-153.86245758487101</v>
      </c>
      <c r="AM19" s="19">
        <f t="array" ref="AM19">SUM(Frequency*LOG((WEIBULL(High,AM$9,$T19,1)-WEIBULL(Low,AM$9,$T19,1))))</f>
        <v>-154.43968080049336</v>
      </c>
      <c r="AN19" s="19">
        <f t="array" ref="AN19">SUM(Frequency*LOG((WEIBULL(High,AN$9,$T19,1)-WEIBULL(Low,AN$9,$T19,1))))</f>
        <v>-155.11700634911506</v>
      </c>
      <c r="AO19" s="19">
        <f t="array" ref="AO19">SUM(Frequency*LOG((WEIBULL(High,AO$9,$T19,1)-WEIBULL(Low,AO$9,$T19,1))))</f>
        <v>-155.89363419053225</v>
      </c>
      <c r="AP19" s="19">
        <f t="array" ref="AP19">SUM(Frequency*LOG((WEIBULL(High,AP$9,$T19,1)-WEIBULL(Low,AP$9,$T19,1))))</f>
        <v>-156.76895399911101</v>
      </c>
      <c r="AQ19" s="19">
        <f t="array" ref="AQ19">SUM(Frequency*LOG((WEIBULL(High,AQ$9,$T19,1)-WEIBULL(Low,AQ$9,$T19,1))))</f>
        <v>-157.74252642994799</v>
      </c>
      <c r="AR19" s="19">
        <f t="array" ref="AR19">SUM(Frequency*LOG((WEIBULL(High,AR$9,$T19,1)-WEIBULL(Low,AR$9,$T19,1))))</f>
        <v>-158.81406723880085</v>
      </c>
      <c r="AS19" s="19">
        <f t="array" ref="AS19">SUM(Frequency*LOG((WEIBULL(High,AS$9,$T19,1)-WEIBULL(Low,AS$9,$T19,1))))</f>
        <v>-159.98343417028721</v>
      </c>
      <c r="AT19" s="19">
        <f t="array" ref="AT19">SUM(Frequency*LOG((WEIBULL(High,AT$9,$T19,1)-WEIBULL(Low,AT$9,$T19,1))))</f>
        <v>-161.250616585068</v>
      </c>
      <c r="AU19" s="19">
        <f t="array" ref="AU19">SUM(Frequency*LOG((WEIBULL(High,AU$9,$T19,1)-WEIBULL(Low,AU$9,$T19,1))))</f>
        <v>-162.61572783048217</v>
      </c>
      <c r="AV19" s="19">
        <f t="array" ref="AV19">SUM(Frequency*LOG((WEIBULL(High,AV$9,$T19,1)-WEIBULL(Low,AV$9,$T19,1))))</f>
        <v>-164.07900036821925</v>
      </c>
      <c r="AW19" s="19">
        <f t="array" ref="AW19">SUM(Frequency*LOG((WEIBULL(High,AW$9,$T19,1)-WEIBULL(Low,AW$9,$T19,1))))</f>
        <v>-165.64078365527754</v>
      </c>
      <c r="AX19" s="20">
        <f t="array" ref="AX19">SUM(Frequency*LOG((WEIBULL(High,AX$9,$T19,1)-WEIBULL(Low,AX$9,$T19,1))))</f>
        <v>-167.30154473008503</v>
      </c>
      <c r="AY19" s="31" t="e">
        <f t="shared" ca="1" si="2"/>
        <v>#NAME?</v>
      </c>
      <c r="AZ19" s="26" t="e">
        <f t="shared" ca="1" si="4"/>
        <v>#NAME?</v>
      </c>
    </row>
    <row r="20" spans="2:52" x14ac:dyDescent="0.25">
      <c r="B20" s="56">
        <v>5.5</v>
      </c>
      <c r="C20" s="52">
        <v>6</v>
      </c>
      <c r="D20" s="57">
        <v>4</v>
      </c>
      <c r="E20" s="27"/>
      <c r="F20" s="1"/>
      <c r="G20" s="1"/>
      <c r="H20" s="1"/>
      <c r="I20" s="1"/>
      <c r="K20" s="1"/>
      <c r="L20" s="1"/>
      <c r="M20" s="1"/>
      <c r="N20" s="1"/>
      <c r="O20" s="1"/>
      <c r="P20" s="38">
        <v>1</v>
      </c>
      <c r="Q20" s="13">
        <f t="shared" si="3"/>
        <v>0.56759602677151266</v>
      </c>
      <c r="R20" s="14">
        <f t="array" ref="R20">SUM(EXP(U20:AX20))*P20</f>
        <v>6.6663177983057701E-66</v>
      </c>
      <c r="S20" s="73"/>
      <c r="T20" s="29">
        <f t="shared" si="5"/>
        <v>5.1999999999999993</v>
      </c>
      <c r="U20" s="18">
        <f t="array" ref="U20">SUM(Frequency*LOG((WEIBULL(High,U$9,$T20,1)-WEIBULL(Low,U$9,$T20,1))))</f>
        <v>-161.79431485414747</v>
      </c>
      <c r="V20" s="19">
        <f t="array" ref="V20">SUM(Frequency*LOG((WEIBULL(High,V$9,$T20,1)-WEIBULL(Low,V$9,$T20,1))))</f>
        <v>-160.16266145577094</v>
      </c>
      <c r="W20" s="19">
        <f t="array" ref="W20">SUM(Frequency*LOG((WEIBULL(High,W$9,$T20,1)-WEIBULL(Low,W$9,$T20,1))))</f>
        <v>-158.71532381863969</v>
      </c>
      <c r="X20" s="19">
        <f t="array" ref="X20">SUM(Frequency*LOG((WEIBULL(High,X$9,$T20,1)-WEIBULL(Low,X$9,$T20,1))))</f>
        <v>-157.43861964907717</v>
      </c>
      <c r="Y20" s="19">
        <f t="array" ref="Y20">SUM(Frequency*LOG((WEIBULL(High,Y$9,$T20,1)-WEIBULL(Low,Y$9,$T20,1))))</f>
        <v>-156.32087024011867</v>
      </c>
      <c r="Z20" s="19">
        <f t="array" ref="Z20">SUM(Frequency*LOG((WEIBULL(High,Z$9,$T20,1)-WEIBULL(Low,Z$9,$T20,1))))</f>
        <v>-155.35205589887872</v>
      </c>
      <c r="AA20" s="19">
        <f t="array" ref="AA20">SUM(Frequency*LOG((WEIBULL(High,AA$9,$T20,1)-WEIBULL(Low,AA$9,$T20,1))))</f>
        <v>-154.52354388667311</v>
      </c>
      <c r="AB20" s="19">
        <f t="array" ref="AB20">SUM(Frequency*LOG((WEIBULL(High,AB$9,$T20,1)-WEIBULL(Low,AB$9,$T20,1))))</f>
        <v>-153.82787112696104</v>
      </c>
      <c r="AC20" s="19">
        <f t="array" ref="AC20">SUM(Frequency*LOG((WEIBULL(High,AC$9,$T20,1)-WEIBULL(Low,AC$9,$T20,1))))</f>
        <v>-153.25856880245891</v>
      </c>
      <c r="AD20" s="19">
        <f t="array" ref="AD20">SUM(Frequency*LOG((WEIBULL(High,AD$9,$T20,1)-WEIBULL(Low,AD$9,$T20,1))))</f>
        <v>-152.81001935936661</v>
      </c>
      <c r="AE20" s="19">
        <f t="array" ref="AE20">SUM(Frequency*LOG((WEIBULL(High,AE$9,$T20,1)-WEIBULL(Low,AE$9,$T20,1))))</f>
        <v>-152.47733884546508</v>
      </c>
      <c r="AF20" s="19">
        <f t="array" ref="AF20">SUM(Frequency*LOG((WEIBULL(High,AF$9,$T20,1)-WEIBULL(Low,AF$9,$T20,1))))</f>
        <v>-152.2562792425428</v>
      </c>
      <c r="AG20" s="19">
        <f t="array" ref="AG20">SUM(Frequency*LOG((WEIBULL(High,AG$9,$T20,1)-WEIBULL(Low,AG$9,$T20,1))))</f>
        <v>-152.14314671880527</v>
      </c>
      <c r="AH20" s="19">
        <f t="array" ref="AH20">SUM(Frequency*LOG((WEIBULL(High,AH$9,$T20,1)-WEIBULL(Low,AH$9,$T20,1))))</f>
        <v>-152.13473266247971</v>
      </c>
      <c r="AI20" s="19">
        <f t="array" ref="AI20">SUM(Frequency*LOG((WEIBULL(High,AI$9,$T20,1)-WEIBULL(Low,AI$9,$T20,1))))</f>
        <v>-152.22825505856821</v>
      </c>
      <c r="AJ20" s="19">
        <f t="array" ref="AJ20">SUM(Frequency*LOG((WEIBULL(High,AJ$9,$T20,1)-WEIBULL(Low,AJ$9,$T20,1))))</f>
        <v>-152.42130830232099</v>
      </c>
      <c r="AK20" s="19">
        <f t="array" ref="AK20">SUM(Frequency*LOG((WEIBULL(High,AK$9,$T20,1)-WEIBULL(Low,AK$9,$T20,1))))</f>
        <v>-152.71181995160453</v>
      </c>
      <c r="AL20" s="19">
        <f t="array" ref="AL20">SUM(Frequency*LOG((WEIBULL(High,AL$9,$T20,1)-WEIBULL(Low,AL$9,$T20,1))))</f>
        <v>-153.09801323869809</v>
      </c>
      <c r="AM20" s="19">
        <f t="array" ref="AM20">SUM(Frequency*LOG((WEIBULL(High,AM$9,$T20,1)-WEIBULL(Low,AM$9,$T20,1))))</f>
        <v>-153.57837441365714</v>
      </c>
      <c r="AN20" s="19">
        <f t="array" ref="AN20">SUM(Frequency*LOG((WEIBULL(High,AN$9,$T20,1)-WEIBULL(Low,AN$9,$T20,1))))</f>
        <v>-154.15162419317812</v>
      </c>
      <c r="AO20" s="19">
        <f t="array" ref="AO20">SUM(Frequency*LOG((WEIBULL(High,AO$9,$T20,1)-WEIBULL(Low,AO$9,$T20,1))))</f>
        <v>-154.81669275310793</v>
      </c>
      <c r="AP20" s="19">
        <f t="array" ref="AP20">SUM(Frequency*LOG((WEIBULL(High,AP$9,$T20,1)-WEIBULL(Low,AP$9,$T20,1))))</f>
        <v>-155.5726978380718</v>
      </c>
      <c r="AQ20" s="19">
        <f t="array" ref="AQ20">SUM(Frequency*LOG((WEIBULL(High,AQ$9,$T20,1)-WEIBULL(Low,AQ$9,$T20,1))))</f>
        <v>-156.41892567417088</v>
      </c>
      <c r="AR20" s="19">
        <f t="array" ref="AR20">SUM(Frequency*LOG((WEIBULL(High,AR$9,$T20,1)-WEIBULL(Low,AR$9,$T20,1))))</f>
        <v>-157.35481446422563</v>
      </c>
      <c r="AS20" s="19">
        <f t="array" ref="AS20">SUM(Frequency*LOG((WEIBULL(High,AS$9,$T20,1)-WEIBULL(Low,AS$9,$T20,1))))</f>
        <v>-158.37994032178827</v>
      </c>
      <c r="AT20" s="19">
        <f t="array" ref="AT20">SUM(Frequency*LOG((WEIBULL(High,AT$9,$T20,1)-WEIBULL(Low,AT$9,$T20,1))))</f>
        <v>-159.49400556089222</v>
      </c>
      <c r="AU20" s="19">
        <f t="array" ref="AU20">SUM(Frequency*LOG((WEIBULL(High,AU$9,$T20,1)-WEIBULL(Low,AU$9,$T20,1))))</f>
        <v>-160.69682930290506</v>
      </c>
      <c r="AV20" s="19">
        <f t="array" ref="AV20">SUM(Frequency*LOG((WEIBULL(High,AV$9,$T20,1)-WEIBULL(Low,AV$9,$T20,1))))</f>
        <v>-161.98834038884229</v>
      </c>
      <c r="AW20" s="19">
        <f t="array" ref="AW20">SUM(Frequency*LOG((WEIBULL(High,AW$9,$T20,1)-WEIBULL(Low,AW$9,$T20,1))))</f>
        <v>-163.36857259366852</v>
      </c>
      <c r="AX20" s="20">
        <f t="array" ref="AX20">SUM(Frequency*LOG((WEIBULL(High,AX$9,$T20,1)-WEIBULL(Low,AX$9,$T20,1))))</f>
        <v>-164.83766212730086</v>
      </c>
      <c r="AY20" s="31" t="e">
        <f t="shared" ca="1" si="2"/>
        <v>#NAME?</v>
      </c>
      <c r="AZ20" s="26" t="e">
        <f t="shared" ca="1" si="4"/>
        <v>#NAME?</v>
      </c>
    </row>
    <row r="21" spans="2:52" x14ac:dyDescent="0.25">
      <c r="B21" s="56">
        <v>6</v>
      </c>
      <c r="C21" s="52">
        <v>6.5</v>
      </c>
      <c r="D21" s="57">
        <v>3</v>
      </c>
      <c r="E21" s="27"/>
      <c r="J21" s="1"/>
      <c r="K21" s="24"/>
      <c r="M21" s="1"/>
      <c r="N21" s="1"/>
      <c r="O21" s="1"/>
      <c r="P21" s="38">
        <v>1</v>
      </c>
      <c r="Q21" s="13">
        <f t="shared" si="3"/>
        <v>0.77112861261932752</v>
      </c>
      <c r="R21" s="14">
        <f t="array" ref="R21">SUM(EXP(U21:AX21))*P21</f>
        <v>9.0567730438966174E-66</v>
      </c>
      <c r="S21" s="73"/>
      <c r="T21" s="29">
        <f t="shared" si="5"/>
        <v>5.3699999999999992</v>
      </c>
      <c r="U21" s="18">
        <f t="array" ref="U21">SUM(Frequency*LOG((WEIBULL(High,U$9,$T21,1)-WEIBULL(Low,U$9,$T21,1))))</f>
        <v>-161.86405036370275</v>
      </c>
      <c r="V21" s="19">
        <f t="array" ref="V21">SUM(Frequency*LOG((WEIBULL(High,V$9,$T21,1)-WEIBULL(Low,V$9,$T21,1))))</f>
        <v>-160.22501252530597</v>
      </c>
      <c r="W21" s="19">
        <f t="array" ref="W21">SUM(Frequency*LOG((WEIBULL(High,W$9,$T21,1)-WEIBULL(Low,W$9,$T21,1))))</f>
        <v>-158.76773666601403</v>
      </c>
      <c r="X21" s="19">
        <f t="array" ref="X21">SUM(Frequency*LOG((WEIBULL(High,X$9,$T21,1)-WEIBULL(Low,X$9,$T21,1))))</f>
        <v>-157.47834481887878</v>
      </c>
      <c r="Y21" s="19">
        <f t="array" ref="Y21">SUM(Frequency*LOG((WEIBULL(High,Y$9,$T21,1)-WEIBULL(Low,Y$9,$T21,1))))</f>
        <v>-156.34496160995275</v>
      </c>
      <c r="Z21" s="19">
        <f t="array" ref="Z21">SUM(Frequency*LOG((WEIBULL(High,Z$9,$T21,1)-WEIBULL(Low,Z$9,$T21,1))))</f>
        <v>-155.35736930671288</v>
      </c>
      <c r="AA21" s="19">
        <f t="array" ref="AA21">SUM(Frequency*LOG((WEIBULL(High,AA$9,$T21,1)-WEIBULL(Low,AA$9,$T21,1))))</f>
        <v>-154.50673544161128</v>
      </c>
      <c r="AB21" s="19">
        <f t="array" ref="AB21">SUM(Frequency*LOG((WEIBULL(High,AB$9,$T21,1)-WEIBULL(Low,AB$9,$T21,1))))</f>
        <v>-153.78539526480603</v>
      </c>
      <c r="AC21" s="19">
        <f t="array" ref="AC21">SUM(Frequency*LOG((WEIBULL(High,AC$9,$T21,1)-WEIBULL(Low,AC$9,$T21,1))))</f>
        <v>-153.18667614655234</v>
      </c>
      <c r="AD21" s="19">
        <f t="array" ref="AD21">SUM(Frequency*LOG((WEIBULL(High,AD$9,$T21,1)-WEIBULL(Low,AD$9,$T21,1))))</f>
        <v>-152.70475444629116</v>
      </c>
      <c r="AE21" s="19">
        <f t="array" ref="AE21">SUM(Frequency*LOG((WEIBULL(High,AE$9,$T21,1)-WEIBULL(Low,AE$9,$T21,1))))</f>
        <v>-152.33453777402755</v>
      </c>
      <c r="AF21" s="19">
        <f t="array" ref="AF21">SUM(Frequency*LOG((WEIBULL(High,AF$9,$T21,1)-WEIBULL(Low,AF$9,$T21,1))))</f>
        <v>-152.0715673027459</v>
      </c>
      <c r="AG21" s="19">
        <f t="array" ref="AG21">SUM(Frequency*LOG((WEIBULL(High,AG$9,$T21,1)-WEIBULL(Low,AG$9,$T21,1))))</f>
        <v>-151.91193605490545</v>
      </c>
      <c r="AH21" s="19">
        <f t="array" ref="AH21">SUM(Frequency*LOG((WEIBULL(High,AH$9,$T21,1)-WEIBULL(Low,AH$9,$T21,1))))</f>
        <v>-151.85222002030784</v>
      </c>
      <c r="AI21" s="19">
        <f t="array" ref="AI21">SUM(Frequency*LOG((WEIBULL(High,AI$9,$T21,1)-WEIBULL(Low,AI$9,$T21,1))))</f>
        <v>-151.88941966156148</v>
      </c>
      <c r="AJ21" s="19">
        <f t="array" ref="AJ21">SUM(Frequency*LOG((WEIBULL(High,AJ$9,$T21,1)-WEIBULL(Low,AJ$9,$T21,1))))</f>
        <v>-152.02090989262811</v>
      </c>
      <c r="AK21" s="19">
        <f t="array" ref="AK21">SUM(Frequency*LOG((WEIBULL(High,AK$9,$T21,1)-WEIBULL(Low,AK$9,$T21,1))))</f>
        <v>-152.24439702156866</v>
      </c>
      <c r="AL21" s="19">
        <f t="array" ref="AL21">SUM(Frequency*LOG((WEIBULL(High,AL$9,$T21,1)-WEIBULL(Low,AL$9,$T21,1))))</f>
        <v>-152.55788146335513</v>
      </c>
      <c r="AM21" s="19">
        <f t="array" ref="AM21">SUM(Frequency*LOG((WEIBULL(High,AM$9,$T21,1)-WEIBULL(Low,AM$9,$T21,1))))</f>
        <v>-152.95962527597538</v>
      </c>
      <c r="AN21" s="19">
        <f t="array" ref="AN21">SUM(Frequency*LOG((WEIBULL(High,AN$9,$T21,1)-WEIBULL(Low,AN$9,$T21,1))))</f>
        <v>-153.44812377006767</v>
      </c>
      <c r="AO21" s="19">
        <f t="array" ref="AO21">SUM(Frequency*LOG((WEIBULL(High,AO$9,$T21,1)-WEIBULL(Low,AO$9,$T21,1))))</f>
        <v>-154.02208060134589</v>
      </c>
      <c r="AP21" s="19">
        <f t="array" ref="AP21">SUM(Frequency*LOG((WEIBULL(High,AP$9,$T21,1)-WEIBULL(Low,AP$9,$T21,1))))</f>
        <v>-154.68038588513221</v>
      </c>
      <c r="AQ21" s="19">
        <f t="array" ref="AQ21">SUM(Frequency*LOG((WEIBULL(High,AQ$9,$T21,1)-WEIBULL(Low,AQ$9,$T21,1))))</f>
        <v>-155.42209697983824</v>
      </c>
      <c r="AR21" s="19">
        <f t="array" ref="AR21">SUM(Frequency*LOG((WEIBULL(High,AR$9,$T21,1)-WEIBULL(Low,AR$9,$T21,1))))</f>
        <v>-156.24642167574649</v>
      </c>
      <c r="AS21" s="19">
        <f t="array" ref="AS21">SUM(Frequency*LOG((WEIBULL(High,AS$9,$T21,1)-WEIBULL(Low,AS$9,$T21,1))))</f>
        <v>-157.15270359987798</v>
      </c>
      <c r="AT21" s="19">
        <f t="array" ref="AT21">SUM(Frequency*LOG((WEIBULL(High,AT$9,$T21,1)-WEIBULL(Low,AT$9,$T21,1))))</f>
        <v>-158.14040970877809</v>
      </c>
      <c r="AU21" s="19">
        <f t="array" ref="AU21">SUM(Frequency*LOG((WEIBULL(High,AU$9,$T21,1)-WEIBULL(Low,AU$9,$T21,1))))</f>
        <v>-159.20911978939057</v>
      </c>
      <c r="AV21" s="19">
        <f t="array" ref="AV21">SUM(Frequency*LOG((WEIBULL(High,AV$9,$T21,1)-WEIBULL(Low,AV$9,$T21,1))))</f>
        <v>-160.35851792368354</v>
      </c>
      <c r="AW21" s="19">
        <f t="array" ref="AW21">SUM(Frequency*LOG((WEIBULL(High,AW$9,$T21,1)-WEIBULL(Low,AW$9,$T21,1))))</f>
        <v>-161.58838589470071</v>
      </c>
      <c r="AX21" s="20">
        <f t="array" ref="AX21">SUM(Frequency*LOG((WEIBULL(High,AX$9,$T21,1)-WEIBULL(Low,AX$9,$T21,1))))</f>
        <v>-162.89859851934392</v>
      </c>
      <c r="AY21" s="31" t="e">
        <f t="shared" ca="1" si="2"/>
        <v>#NAME?</v>
      </c>
      <c r="AZ21" s="26" t="e">
        <f t="shared" ca="1" si="4"/>
        <v>#NAME?</v>
      </c>
    </row>
    <row r="22" spans="2:52" x14ac:dyDescent="0.25">
      <c r="B22" s="56">
        <v>6.5</v>
      </c>
      <c r="C22" s="52">
        <v>7</v>
      </c>
      <c r="D22" s="57">
        <v>3</v>
      </c>
      <c r="E22" s="27"/>
      <c r="J22" s="1"/>
      <c r="K22" s="24"/>
      <c r="M22" s="1"/>
      <c r="N22" s="1"/>
      <c r="O22" s="1"/>
      <c r="P22" s="38">
        <v>1</v>
      </c>
      <c r="Q22" s="13">
        <f t="shared" si="3"/>
        <v>0.92956447655060248</v>
      </c>
      <c r="R22" s="14">
        <f t="array" ref="R22">SUM(EXP(U22:AX22))*P22</f>
        <v>1.0917575040032117E-65</v>
      </c>
      <c r="S22" s="73"/>
      <c r="T22" s="29">
        <f t="shared" si="5"/>
        <v>5.5399999999999991</v>
      </c>
      <c r="U22" s="18">
        <f t="array" ref="U22">SUM(Frequency*LOG((WEIBULL(High,U$9,$T22,1)-WEIBULL(Low,U$9,$T22,1))))</f>
        <v>-161.97036667849983</v>
      </c>
      <c r="V22" s="19">
        <f t="array" ref="V22">SUM(Frequency*LOG((WEIBULL(High,V$9,$T22,1)-WEIBULL(Low,V$9,$T22,1))))</f>
        <v>-160.3288756555805</v>
      </c>
      <c r="W22" s="19">
        <f t="array" ref="W22">SUM(Frequency*LOG((WEIBULL(High,W$9,$T22,1)-WEIBULL(Low,W$9,$T22,1))))</f>
        <v>-158.86700977352905</v>
      </c>
      <c r="X22" s="19">
        <f t="array" ref="X22">SUM(Frequency*LOG((WEIBULL(High,X$9,$T22,1)-WEIBULL(Low,X$9,$T22,1))))</f>
        <v>-157.57071725645076</v>
      </c>
      <c r="Y22" s="19">
        <f t="array" ref="Y22">SUM(Frequency*LOG((WEIBULL(High,Y$9,$T22,1)-WEIBULL(Low,Y$9,$T22,1))))</f>
        <v>-156.42794891031232</v>
      </c>
      <c r="Z22" s="19">
        <f t="array" ref="Z22">SUM(Frequency*LOG((WEIBULL(High,Z$9,$T22,1)-WEIBULL(Low,Z$9,$T22,1))))</f>
        <v>-155.4283127898089</v>
      </c>
      <c r="AA22" s="19">
        <f t="array" ref="AA22">SUM(Frequency*LOG((WEIBULL(High,AA$9,$T22,1)-WEIBULL(Low,AA$9,$T22,1))))</f>
        <v>-154.56280149854192</v>
      </c>
      <c r="AB22" s="19">
        <f t="array" ref="AB22">SUM(Frequency*LOG((WEIBULL(High,AB$9,$T22,1)-WEIBULL(Low,AB$9,$T22,1))))</f>
        <v>-153.82357437484652</v>
      </c>
      <c r="AC22" s="19">
        <f t="array" ref="AC22">SUM(Frequency*LOG((WEIBULL(High,AC$9,$T22,1)-WEIBULL(Low,AC$9,$T22,1))))</f>
        <v>-153.20378168227944</v>
      </c>
      <c r="AD22" s="19">
        <f t="array" ref="AD22">SUM(Frequency*LOG((WEIBULL(High,AD$9,$T22,1)-WEIBULL(Low,AD$9,$T22,1))))</f>
        <v>-152.69742132045383</v>
      </c>
      <c r="AE22" s="19">
        <f t="array" ref="AE22">SUM(Frequency*LOG((WEIBULL(High,AE$9,$T22,1)-WEIBULL(Low,AE$9,$T22,1))))</f>
        <v>-152.2992209804197</v>
      </c>
      <c r="AF22" s="19">
        <f t="array" ref="AF22">SUM(Frequency*LOG((WEIBULL(High,AF$9,$T22,1)-WEIBULL(Low,AF$9,$T22,1))))</f>
        <v>-152.00454040170314</v>
      </c>
      <c r="AG22" s="19">
        <f t="array" ref="AG22">SUM(Frequency*LOG((WEIBULL(High,AG$9,$T22,1)-WEIBULL(Low,AG$9,$T22,1))))</f>
        <v>-151.80928965192777</v>
      </c>
      <c r="AH22" s="19">
        <f t="array" ref="AH22">SUM(Frequency*LOG((WEIBULL(High,AH$9,$T22,1)-WEIBULL(Low,AH$9,$T22,1))))</f>
        <v>-151.70986028341139</v>
      </c>
      <c r="AI22" s="19">
        <f t="array" ref="AI22">SUM(Frequency*LOG((WEIBULL(High,AI$9,$T22,1)-WEIBULL(Low,AI$9,$T22,1))))</f>
        <v>-151.70306691895098</v>
      </c>
      <c r="AJ22" s="19">
        <f t="array" ref="AJ22">SUM(Frequency*LOG((WEIBULL(High,AJ$9,$T22,1)-WEIBULL(Low,AJ$9,$T22,1))))</f>
        <v>-151.78609734676223</v>
      </c>
      <c r="AK22" s="19">
        <f t="array" ref="AK22">SUM(Frequency*LOG((WEIBULL(High,AK$9,$T22,1)-WEIBULL(Low,AK$9,$T22,1))))</f>
        <v>-151.95646960823493</v>
      </c>
      <c r="AL22" s="19">
        <f t="array" ref="AL22">SUM(Frequency*LOG((WEIBULL(High,AL$9,$T22,1)-WEIBULL(Low,AL$9,$T22,1))))</f>
        <v>-152.21199487451054</v>
      </c>
      <c r="AM22" s="19">
        <f t="array" ref="AM22">SUM(Frequency*LOG((WEIBULL(High,AM$9,$T22,1)-WEIBULL(Low,AM$9,$T22,1))))</f>
        <v>-152.5507451523776</v>
      </c>
      <c r="AN22" s="19">
        <f t="array" ref="AN22">SUM(Frequency*LOG((WEIBULL(High,AN$9,$T22,1)-WEIBULL(Low,AN$9,$T22,1))))</f>
        <v>-152.97102505365325</v>
      </c>
      <c r="AO22" s="19">
        <f t="array" ref="AO22">SUM(Frequency*LOG((WEIBULL(High,AO$9,$T22,1)-WEIBULL(Low,AO$9,$T22,1))))</f>
        <v>-153.47134701754919</v>
      </c>
      <c r="AP22" s="19">
        <f t="array" ref="AP22">SUM(Frequency*LOG((WEIBULL(High,AP$9,$T22,1)-WEIBULL(Low,AP$9,$T22,1))))</f>
        <v>-154.05040950162834</v>
      </c>
      <c r="AQ22" s="19">
        <f t="array" ref="AQ22">SUM(Frequency*LOG((WEIBULL(High,AQ$9,$T22,1)-WEIBULL(Low,AQ$9,$T22,1))))</f>
        <v>-154.70707776054718</v>
      </c>
      <c r="AR22" s="19">
        <f t="array" ref="AR22">SUM(Frequency*LOG((WEIBULL(High,AR$9,$T22,1)-WEIBULL(Low,AR$9,$T22,1))))</f>
        <v>-155.44036691767698</v>
      </c>
      <c r="AS22" s="19">
        <f t="array" ref="AS22">SUM(Frequency*LOG((WEIBULL(High,AS$9,$T22,1)-WEIBULL(Low,AS$9,$T22,1))))</f>
        <v>-156.24942710630592</v>
      </c>
      <c r="AT22" s="19">
        <f t="array" ref="AT22">SUM(Frequency*LOG((WEIBULL(High,AT$9,$T22,1)-WEIBULL(Low,AT$9,$T22,1))))</f>
        <v>-157.1335305167097</v>
      </c>
      <c r="AU22" s="19">
        <f t="array" ref="AU22">SUM(Frequency*LOG((WEIBULL(High,AU$9,$T22,1)-WEIBULL(Low,AU$9,$T22,1))))</f>
        <v>-158.09206023426634</v>
      </c>
      <c r="AV22" s="19">
        <f t="array" ref="AV22">SUM(Frequency*LOG((WEIBULL(High,AV$9,$T22,1)-WEIBULL(Low,AV$9,$T22,1))))</f>
        <v>-159.12450079258599</v>
      </c>
      <c r="AW22" s="19">
        <f t="array" ref="AW22">SUM(Frequency*LOG((WEIBULL(High,AW$9,$T22,1)-WEIBULL(Low,AW$9,$T22,1))))</f>
        <v>-160.23043039433776</v>
      </c>
      <c r="AX22" s="20">
        <f t="array" ref="AX22">SUM(Frequency*LOG((WEIBULL(High,AX$9,$T22,1)-WEIBULL(Low,AX$9,$T22,1))))</f>
        <v>-161.40951477072599</v>
      </c>
      <c r="AY22" s="31" t="e">
        <f t="shared" ca="1" si="2"/>
        <v>#NAME?</v>
      </c>
      <c r="AZ22" s="26" t="e">
        <f t="shared" ca="1" si="4"/>
        <v>#NAME?</v>
      </c>
    </row>
    <row r="23" spans="2:52" x14ac:dyDescent="0.25">
      <c r="B23" s="56">
        <v>7</v>
      </c>
      <c r="C23" s="52">
        <v>7.5</v>
      </c>
      <c r="D23" s="57">
        <v>6</v>
      </c>
      <c r="E23" s="27"/>
      <c r="J23" s="24"/>
      <c r="K23" s="1"/>
      <c r="L23" s="1"/>
      <c r="M23" s="1"/>
      <c r="N23" s="1"/>
      <c r="O23" s="1"/>
      <c r="P23" s="38">
        <v>1</v>
      </c>
      <c r="Q23" s="13">
        <f t="shared" si="3"/>
        <v>1</v>
      </c>
      <c r="R23" s="14">
        <f t="array" ref="R23">SUM(EXP(U23:AX23))*P23</f>
        <v>1.1744828159252275E-65</v>
      </c>
      <c r="S23" s="73"/>
      <c r="T23" s="29">
        <f t="shared" si="5"/>
        <v>5.7099999999999991</v>
      </c>
      <c r="U23" s="18">
        <f t="array" ref="U23">SUM(Frequency*LOG((WEIBULL(High,U$9,$T23,1)-WEIBULL(Low,U$9,$T23,1))))</f>
        <v>-162.10889420752241</v>
      </c>
      <c r="V23" s="19">
        <f t="array" ref="V23">SUM(Frequency*LOG((WEIBULL(High,V$9,$T23,1)-WEIBULL(Low,V$9,$T23,1))))</f>
        <v>-160.46926041917388</v>
      </c>
      <c r="W23" s="19">
        <f t="array" ref="W23">SUM(Frequency*LOG((WEIBULL(High,W$9,$T23,1)-WEIBULL(Low,W$9,$T23,1))))</f>
        <v>-159.00747404969695</v>
      </c>
      <c r="X23" s="19">
        <f t="array" ref="X23">SUM(Frequency*LOG((WEIBULL(High,X$9,$T23,1)-WEIBULL(Low,X$9,$T23,1))))</f>
        <v>-157.70932781798524</v>
      </c>
      <c r="Y23" s="19">
        <f t="array" ref="Y23">SUM(Frequency*LOG((WEIBULL(High,Y$9,$T23,1)-WEIBULL(Low,Y$9,$T23,1))))</f>
        <v>-156.56261781763746</v>
      </c>
      <c r="Z23" s="19">
        <f t="array" ref="Z23">SUM(Frequency*LOG((WEIBULL(High,Z$9,$T23,1)-WEIBULL(Low,Z$9,$T23,1))))</f>
        <v>-155.55679779850405</v>
      </c>
      <c r="AA23" s="19">
        <f t="array" ref="AA23">SUM(Frequency*LOG((WEIBULL(High,AA$9,$T23,1)-WEIBULL(Low,AA$9,$T23,1))))</f>
        <v>-154.68270613658851</v>
      </c>
      <c r="AB23" s="19">
        <f t="array" ref="AB23">SUM(Frequency*LOG((WEIBULL(High,AB$9,$T23,1)-WEIBULL(Low,AB$9,$T23,1))))</f>
        <v>-153.93234774233332</v>
      </c>
      <c r="AC23" s="19">
        <f t="array" ref="AC23">SUM(Frequency*LOG((WEIBULL(High,AC$9,$T23,1)-WEIBULL(Low,AC$9,$T23,1))))</f>
        <v>-153.29871802431134</v>
      </c>
      <c r="AD23" s="19">
        <f t="array" ref="AD23">SUM(Frequency*LOG((WEIBULL(High,AD$9,$T23,1)-WEIBULL(Low,AD$9,$T23,1))))</f>
        <v>-152.77565942223782</v>
      </c>
      <c r="AE23" s="19">
        <f t="array" ref="AE23">SUM(Frequency*LOG((WEIBULL(High,AE$9,$T23,1)-WEIBULL(Low,AE$9,$T23,1))))</f>
        <v>-152.35774343183755</v>
      </c>
      <c r="AF23" s="19">
        <f t="array" ref="AF23">SUM(Frequency*LOG((WEIBULL(High,AF$9,$T23,1)-WEIBULL(Low,AF$9,$T23,1))))</f>
        <v>-152.04017277697332</v>
      </c>
      <c r="AG23" s="19">
        <f t="array" ref="AG23">SUM(Frequency*LOG((WEIBULL(High,AG$9,$T23,1)-WEIBULL(Low,AG$9,$T23,1))))</f>
        <v>-151.81869964803974</v>
      </c>
      <c r="AH23" s="19">
        <f t="array" ref="AH23">SUM(Frequency*LOG((WEIBULL(High,AH$9,$T23,1)-WEIBULL(Low,AH$9,$T23,1))))</f>
        <v>-151.68955685867539</v>
      </c>
      <c r="AI23" s="19">
        <f t="array" ref="AI23">SUM(Frequency*LOG((WEIBULL(High,AI$9,$T23,1)-WEIBULL(Low,AI$9,$T23,1))))</f>
        <v>-151.64939947000954</v>
      </c>
      <c r="AJ23" s="19">
        <f t="array" ref="AJ23">SUM(Frequency*LOG((WEIBULL(High,AJ$9,$T23,1)-WEIBULL(Low,AJ$9,$T23,1))))</f>
        <v>-151.69525495847932</v>
      </c>
      <c r="AK23" s="19">
        <f t="array" ref="AK23">SUM(Frequency*LOG((WEIBULL(High,AK$9,$T23,1)-WEIBULL(Low,AK$9,$T23,1))))</f>
        <v>-151.82448040571012</v>
      </c>
      <c r="AL23" s="19">
        <f t="array" ref="AL23">SUM(Frequency*LOG((WEIBULL(High,AL$9,$T23,1)-WEIBULL(Low,AL$9,$T23,1))))</f>
        <v>-152.03472549972719</v>
      </c>
      <c r="AM23" s="19">
        <f t="array" ref="AM23">SUM(Frequency*LOG((WEIBULL(High,AM$9,$T23,1)-WEIBULL(Low,AM$9,$T23,1))))</f>
        <v>-152.32390037932925</v>
      </c>
      <c r="AN23" s="19">
        <f t="array" ref="AN23">SUM(Frequency*LOG((WEIBULL(High,AN$9,$T23,1)-WEIBULL(Low,AN$9,$T23,1))))</f>
        <v>-152.69014754486102</v>
      </c>
      <c r="AO23" s="19">
        <f t="array" ref="AO23">SUM(Frequency*LOG((WEIBULL(High,AO$9,$T23,1)-WEIBULL(Low,AO$9,$T23,1))))</f>
        <v>-153.13181721135481</v>
      </c>
      <c r="AP23" s="19">
        <f t="array" ref="AP23">SUM(Frequency*LOG((WEIBULL(High,AP$9,$T23,1)-WEIBULL(Low,AP$9,$T23,1))))</f>
        <v>-153.64744560327841</v>
      </c>
      <c r="AQ23" s="19">
        <f t="array" ref="AQ23">SUM(Frequency*LOG((WEIBULL(High,AQ$9,$T23,1)-WEIBULL(Low,AQ$9,$T23,1))))</f>
        <v>-154.23573579073263</v>
      </c>
      <c r="AR23" s="19">
        <f t="array" ref="AR23">SUM(Frequency*LOG((WEIBULL(High,AR$9,$T23,1)-WEIBULL(Low,AR$9,$T23,1))))</f>
        <v>-154.89554074991028</v>
      </c>
      <c r="AS23" s="19">
        <f t="array" ref="AS23">SUM(Frequency*LOG((WEIBULL(High,AS$9,$T23,1)-WEIBULL(Low,AS$9,$T23,1))))</f>
        <v>-155.62584839961119</v>
      </c>
      <c r="AT23" s="19">
        <f t="array" ref="AT23">SUM(Frequency*LOG((WEIBULL(High,AT$9,$T23,1)-WEIBULL(Low,AT$9,$T23,1))))</f>
        <v>-156.42576842321293</v>
      </c>
      <c r="AU23" s="19">
        <f t="array" ref="AU23">SUM(Frequency*LOG((WEIBULL(High,AU$9,$T23,1)-WEIBULL(Low,AU$9,$T23,1))))</f>
        <v>-157.29452073347278</v>
      </c>
      <c r="AV23" s="19">
        <f t="array" ref="AV23">SUM(Frequency*LOG((WEIBULL(High,AV$9,$T23,1)-WEIBULL(Low,AV$9,$T23,1))))</f>
        <v>-158.23142547696</v>
      </c>
      <c r="AW23" s="19">
        <f t="array" ref="AW23">SUM(Frequency*LOG((WEIBULL(High,AW$9,$T23,1)-WEIBULL(Low,AW$9,$T23,1))))</f>
        <v>-159.23589450632142</v>
      </c>
      <c r="AX23" s="20">
        <f t="array" ref="AX23">SUM(Frequency*LOG((WEIBULL(High,AX$9,$T23,1)-WEIBULL(Low,AX$9,$T23,1))))</f>
        <v>-160.30742427206673</v>
      </c>
      <c r="AY23" s="31" t="e">
        <f t="shared" ca="1" si="2"/>
        <v>#NAME?</v>
      </c>
      <c r="AZ23" s="26" t="e">
        <f t="shared" ca="1" si="4"/>
        <v>#NAME?</v>
      </c>
    </row>
    <row r="24" spans="2:52" x14ac:dyDescent="0.25">
      <c r="B24" s="56">
        <v>7.5</v>
      </c>
      <c r="C24" s="52">
        <v>8</v>
      </c>
      <c r="D24" s="57">
        <v>6</v>
      </c>
      <c r="E24" s="27"/>
      <c r="J24" s="24"/>
      <c r="K24" s="1"/>
      <c r="P24" s="38">
        <v>1</v>
      </c>
      <c r="Q24" s="13">
        <f t="shared" si="3"/>
        <v>0.96638278391080457</v>
      </c>
      <c r="R24" s="14">
        <f t="array" ref="R24">SUM(EXP(U24:AX24))*P24</f>
        <v>1.1349999733092223E-65</v>
      </c>
      <c r="S24" s="73"/>
      <c r="T24" s="29">
        <f t="shared" si="5"/>
        <v>5.879999999999999</v>
      </c>
      <c r="U24" s="18">
        <f t="array" ref="U24">SUM(Frequency*LOG((WEIBULL(High,U$9,$T24,1)-WEIBULL(Low,U$9,$T24,1))))</f>
        <v>-162.27582624243189</v>
      </c>
      <c r="V24" s="19">
        <f t="array" ref="V24">SUM(Frequency*LOG((WEIBULL(High,V$9,$T24,1)-WEIBULL(Low,V$9,$T24,1))))</f>
        <v>-160.64182387771058</v>
      </c>
      <c r="W24" s="19">
        <f t="array" ref="W24">SUM(Frequency*LOG((WEIBULL(High,W$9,$T24,1)-WEIBULL(Low,W$9,$T24,1))))</f>
        <v>-159.18420120686963</v>
      </c>
      <c r="X24" s="19">
        <f t="array" ref="X24">SUM(Frequency*LOG((WEIBULL(High,X$9,$T24,1)-WEIBULL(Low,X$9,$T24,1))))</f>
        <v>-157.88861081268402</v>
      </c>
      <c r="Y24" s="19">
        <f t="array" ref="Y24">SUM(Frequency*LOG((WEIBULL(High,Y$9,$T24,1)-WEIBULL(Low,Y$9,$T24,1))))</f>
        <v>-156.74271010572625</v>
      </c>
      <c r="Z24" s="19">
        <f t="array" ref="Z24">SUM(Frequency*LOG((WEIBULL(High,Z$9,$T24,1)-WEIBULL(Low,Z$9,$T24,1))))</f>
        <v>-155.73581521606562</v>
      </c>
      <c r="AA24" s="19">
        <f t="array" ref="AA24">SUM(Frequency*LOG((WEIBULL(High,AA$9,$T24,1)-WEIBULL(Low,AA$9,$T24,1))))</f>
        <v>-154.85862762604023</v>
      </c>
      <c r="AB24" s="19">
        <f t="array" ref="AB24">SUM(Frequency*LOG((WEIBULL(High,AB$9,$T24,1)-WEIBULL(Low,AB$9,$T24,1))))</f>
        <v>-154.10301579132911</v>
      </c>
      <c r="AC24" s="19">
        <f t="array" ref="AC24">SUM(Frequency*LOG((WEIBULL(High,AC$9,$T24,1)-WEIBULL(Low,AC$9,$T24,1))))</f>
        <v>-153.46183886490005</v>
      </c>
      <c r="AD24" s="19">
        <f t="array" ref="AD24">SUM(Frequency*LOG((WEIBULL(High,AD$9,$T24,1)-WEIBULL(Low,AD$9,$T24,1))))</f>
        <v>-152.92880303560295</v>
      </c>
      <c r="AE24" s="19">
        <f t="array" ref="AE24">SUM(Frequency*LOG((WEIBULL(High,AE$9,$T24,1)-WEIBULL(Low,AE$9,$T24,1))))</f>
        <v>-152.49834340199655</v>
      </c>
      <c r="AF24" s="19">
        <f t="array" ref="AF24">SUM(Frequency*LOG((WEIBULL(High,AF$9,$T24,1)-WEIBULL(Low,AF$9,$T24,1))))</f>
        <v>-152.16552603496558</v>
      </c>
      <c r="AG24" s="19">
        <f t="array" ref="AG24">SUM(Frequency*LOG((WEIBULL(High,AG$9,$T24,1)-WEIBULL(Low,AG$9,$T24,1))))</f>
        <v>-151.92596614624867</v>
      </c>
      <c r="AH24" s="19">
        <f t="array" ref="AH24">SUM(Frequency*LOG((WEIBULL(High,AH$9,$T24,1)-WEIBULL(Low,AH$9,$T24,1))))</f>
        <v>-151.7757592128666</v>
      </c>
      <c r="AI24" s="19">
        <f t="array" ref="AI24">SUM(Frequency*LOG((WEIBULL(High,AI$9,$T24,1)-WEIBULL(Low,AI$9,$T24,1))))</f>
        <v>-151.71142260424995</v>
      </c>
      <c r="AJ24" s="19">
        <f t="array" ref="AJ24">SUM(Frequency*LOG((WEIBULL(High,AJ$9,$T24,1)-WEIBULL(Low,AJ$9,$T24,1))))</f>
        <v>-151.72984578513785</v>
      </c>
      <c r="AK24" s="19">
        <f t="array" ref="AK24">SUM(Frequency*LOG((WEIBULL(High,AK$9,$T24,1)-WEIBULL(Low,AK$9,$T24,1))))</f>
        <v>-151.82824756901192</v>
      </c>
      <c r="AL24" s="19">
        <f t="array" ref="AL24">SUM(Frequency*LOG((WEIBULL(High,AL$9,$T24,1)-WEIBULL(Low,AL$9,$T24,1))))</f>
        <v>-152.0041392065983</v>
      </c>
      <c r="AM24" s="19">
        <f t="array" ref="AM24">SUM(Frequency*LOG((WEIBULL(High,AM$9,$T24,1)-WEIBULL(Low,AM$9,$T24,1))))</f>
        <v>-152.25529233527308</v>
      </c>
      <c r="AN24" s="19">
        <f t="array" ref="AN24">SUM(Frequency*LOG((WEIBULL(High,AN$9,$T24,1)-WEIBULL(Low,AN$9,$T24,1))))</f>
        <v>-152.5797110050911</v>
      </c>
      <c r="AO24" s="19">
        <f t="array" ref="AO24">SUM(Frequency*LOG((WEIBULL(High,AO$9,$T24,1)-WEIBULL(Low,AO$9,$T24,1))))</f>
        <v>-152.97560714811016</v>
      </c>
      <c r="AP24" s="19">
        <f t="array" ref="AP24">SUM(Frequency*LOG((WEIBULL(High,AP$9,$T24,1)-WEIBULL(Low,AP$9,$T24,1))))</f>
        <v>-153.44137897894822</v>
      </c>
      <c r="AQ24" s="19">
        <f t="array" ref="AQ24">SUM(Frequency*LOG((WEIBULL(High,AQ$9,$T24,1)-WEIBULL(Low,AQ$9,$T24,1))))</f>
        <v>-153.97559191294559</v>
      </c>
      <c r="AR24" s="19">
        <f t="array" ref="AR24">SUM(Frequency*LOG((WEIBULL(High,AR$9,$T24,1)-WEIBULL(Low,AR$9,$T24,1))))</f>
        <v>-154.57696166902642</v>
      </c>
      <c r="AS24" s="19">
        <f t="array" ref="AS24">SUM(Frequency*LOG((WEIBULL(High,AS$9,$T24,1)-WEIBULL(Low,AS$9,$T24,1))))</f>
        <v>-155.24433929116867</v>
      </c>
      <c r="AT24" s="19">
        <f t="array" ref="AT24">SUM(Frequency*LOG((WEIBULL(High,AT$9,$T24,1)-WEIBULL(Low,AT$9,$T24,1))))</f>
        <v>-155.97669787808653</v>
      </c>
      <c r="AU24" s="19">
        <f t="array" ref="AU24">SUM(Frequency*LOG((WEIBULL(High,AU$9,$T24,1)-WEIBULL(Low,AU$9,$T24,1))))</f>
        <v>-156.77312085731987</v>
      </c>
      <c r="AV24" s="19">
        <f t="array" ref="AV24">SUM(Frequency*LOG((WEIBULL(High,AV$9,$T24,1)-WEIBULL(Low,AV$9,$T24,1))))</f>
        <v>-157.63279167878736</v>
      </c>
      <c r="AW24" s="19">
        <f t="array" ref="AW24">SUM(Frequency*LOG((WEIBULL(High,AW$9,$T24,1)-WEIBULL(Low,AW$9,$T24,1))))</f>
        <v>-158.55498483486883</v>
      </c>
      <c r="AX24" s="20">
        <f t="array" ref="AX24">SUM(Frequency*LOG((WEIBULL(High,AX$9,$T24,1)-WEIBULL(Low,AX$9,$T24,1))))</f>
        <v>-159.53905813971465</v>
      </c>
      <c r="AY24" s="31" t="e">
        <f t="shared" ca="1" si="2"/>
        <v>#NAME?</v>
      </c>
      <c r="AZ24" s="26" t="e">
        <f t="shared" ca="1" si="4"/>
        <v>#NAME?</v>
      </c>
    </row>
    <row r="25" spans="2:52" x14ac:dyDescent="0.25">
      <c r="B25" s="56">
        <v>8</v>
      </c>
      <c r="C25" s="52">
        <v>10</v>
      </c>
      <c r="D25" s="57">
        <v>11</v>
      </c>
      <c r="E25" s="27"/>
      <c r="J25" s="1"/>
      <c r="K25" s="1"/>
      <c r="P25" s="38">
        <v>1</v>
      </c>
      <c r="Q25" s="13">
        <f t="shared" si="3"/>
        <v>0.84510567092812805</v>
      </c>
      <c r="R25" s="14">
        <f t="array" ref="R25">SUM(EXP(U25:AX25))*P25</f>
        <v>9.9256208814604643E-66</v>
      </c>
      <c r="S25" s="73"/>
      <c r="T25" s="29">
        <f t="shared" si="5"/>
        <v>6.0499999999999989</v>
      </c>
      <c r="U25" s="18">
        <f t="array" ref="U25">SUM(Frequency*LOG((WEIBULL(High,U$9,$T25,1)-WEIBULL(Low,U$9,$T25,1))))</f>
        <v>-162.46783551958112</v>
      </c>
      <c r="V25" s="19">
        <f t="array" ref="V25">SUM(Frequency*LOG((WEIBULL(High,V$9,$T25,1)-WEIBULL(Low,V$9,$T25,1))))</f>
        <v>-160.84277399713744</v>
      </c>
      <c r="W25" s="19">
        <f t="array" ref="W25">SUM(Frequency*LOG((WEIBULL(High,W$9,$T25,1)-WEIBULL(Low,W$9,$T25,1))))</f>
        <v>-159.39289256332808</v>
      </c>
      <c r="X25" s="19">
        <f t="array" ref="X25">SUM(Frequency*LOG((WEIBULL(High,X$9,$T25,1)-WEIBULL(Low,X$9,$T25,1))))</f>
        <v>-158.10371660651708</v>
      </c>
      <c r="Y25" s="19">
        <f t="array" ref="Y25">SUM(Frequency*LOG((WEIBULL(High,Y$9,$T25,1)-WEIBULL(Low,Y$9,$T25,1))))</f>
        <v>-156.96277834005076</v>
      </c>
      <c r="Z25" s="19">
        <f t="array" ref="Z25">SUM(Frequency*LOG((WEIBULL(High,Z$9,$T25,1)-WEIBULL(Low,Z$9,$T25,1))))</f>
        <v>-155.95927029909089</v>
      </c>
      <c r="AA25" s="19">
        <f t="array" ref="AA25">SUM(Frequency*LOG((WEIBULL(High,AA$9,$T25,1)-WEIBULL(Low,AA$9,$T25,1))))</f>
        <v>-155.08377162956157</v>
      </c>
      <c r="AB25" s="19">
        <f t="array" ref="AB25">SUM(Frequency*LOG((WEIBULL(High,AB$9,$T25,1)-WEIBULL(Low,AB$9,$T25,1))))</f>
        <v>-154.32802941320176</v>
      </c>
      <c r="AC25" s="19">
        <f t="array" ref="AC25">SUM(Frequency*LOG((WEIBULL(High,AC$9,$T25,1)-WEIBULL(Low,AC$9,$T25,1))))</f>
        <v>-153.68478214047522</v>
      </c>
      <c r="AD25" s="19">
        <f t="array" ref="AD25">SUM(Frequency*LOG((WEIBULL(High,AD$9,$T25,1)-WEIBULL(Low,AD$9,$T25,1))))</f>
        <v>-153.14761584062288</v>
      </c>
      <c r="AE25" s="19">
        <f t="array" ref="AE25">SUM(Frequency*LOG((WEIBULL(High,AE$9,$T25,1)-WEIBULL(Low,AE$9,$T25,1))))</f>
        <v>-152.71084578723659</v>
      </c>
      <c r="AF25" s="19">
        <f t="array" ref="AF25">SUM(Frequency*LOG((WEIBULL(High,AF$9,$T25,1)-WEIBULL(Low,AF$9,$T25,1))))</f>
        <v>-152.36941843088607</v>
      </c>
      <c r="AG25" s="19">
        <f t="array" ref="AG25">SUM(Frequency*LOG((WEIBULL(High,AG$9,$T25,1)-WEIBULL(Low,AG$9,$T25,1))))</f>
        <v>-152.11882947398541</v>
      </c>
      <c r="AH25" s="19">
        <f t="array" ref="AH25">SUM(Frequency*LOG((WEIBULL(High,AH$9,$T25,1)-WEIBULL(Low,AH$9,$T25,1))))</f>
        <v>-151.95505493593245</v>
      </c>
      <c r="AI25" s="19">
        <f t="array" ref="AI25">SUM(Frequency*LOG((WEIBULL(High,AI$9,$T25,1)-WEIBULL(Low,AI$9,$T25,1))))</f>
        <v>-151.87449275321762</v>
      </c>
      <c r="AJ25" s="19">
        <f t="array" ref="AJ25">SUM(Frequency*LOG((WEIBULL(High,AJ$9,$T25,1)-WEIBULL(Low,AJ$9,$T25,1))))</f>
        <v>-151.87391298518023</v>
      </c>
      <c r="AK25" s="19">
        <f t="array" ref="AK25">SUM(Frequency*LOG((WEIBULL(High,AK$9,$T25,1)-WEIBULL(Low,AK$9,$T25,1))))</f>
        <v>-151.95041509734082</v>
      </c>
      <c r="AL25" s="19">
        <f t="array" ref="AL25">SUM(Frequency*LOG((WEIBULL(High,AL$9,$T25,1)-WEIBULL(Low,AL$9,$T25,1))))</f>
        <v>-152.10139110338272</v>
      </c>
      <c r="AM25" s="19">
        <f t="array" ref="AM25">SUM(Frequency*LOG((WEIBULL(High,AM$9,$T25,1)-WEIBULL(Low,AM$9,$T25,1))))</f>
        <v>-152.32449358735917</v>
      </c>
      <c r="AN25" s="19">
        <f t="array" ref="AN25">SUM(Frequency*LOG((WEIBULL(High,AN$9,$T25,1)-WEIBULL(Low,AN$9,$T25,1))))</f>
        <v>-152.61760781658134</v>
      </c>
      <c r="AO25" s="19">
        <f t="array" ref="AO25">SUM(Frequency*LOG((WEIBULL(High,AO$9,$T25,1)-WEIBULL(Low,AO$9,$T25,1))))</f>
        <v>-152.97882730540516</v>
      </c>
      <c r="AP25" s="19">
        <f t="array" ref="AP25">SUM(Frequency*LOG((WEIBULL(High,AP$9,$T25,1)-WEIBULL(Low,AP$9,$T25,1))))</f>
        <v>-153.40643231001579</v>
      </c>
      <c r="AQ25" s="19">
        <f t="array" ref="AQ25">SUM(Frequency*LOG((WEIBULL(High,AQ$9,$T25,1)-WEIBULL(Low,AQ$9,$T25,1))))</f>
        <v>-153.8988708312061</v>
      </c>
      <c r="AR25" s="19">
        <f t="array" ref="AR25">SUM(Frequency*LOG((WEIBULL(High,AR$9,$T25,1)-WEIBULL(Low,AR$9,$T25,1))))</f>
        <v>-154.45474178122103</v>
      </c>
      <c r="AS25" s="19">
        <f t="array" ref="AS25">SUM(Frequency*LOG((WEIBULL(High,AS$9,$T25,1)-WEIBULL(Low,AS$9,$T25,1))))</f>
        <v>-155.07278003586836</v>
      </c>
      <c r="AT25" s="19">
        <f t="array" ref="AT25">SUM(Frequency*LOG((WEIBULL(High,AT$9,$T25,1)-WEIBULL(Low,AT$9,$T25,1))))</f>
        <v>-155.75184314719223</v>
      </c>
      <c r="AU25" s="19">
        <f t="array" ref="AU25">SUM(Frequency*LOG((WEIBULL(High,AU$9,$T25,1)-WEIBULL(Low,AU$9,$T25,1))))</f>
        <v>-156.49089953720804</v>
      </c>
      <c r="AV25" s="19">
        <f t="array" ref="AV25">SUM(Frequency*LOG((WEIBULL(High,AV$9,$T25,1)-WEIBULL(Low,AV$9,$T25,1))))</f>
        <v>-157.28901803108897</v>
      </c>
      <c r="AW25" s="19">
        <f t="array" ref="AW25">SUM(Frequency*LOG((WEIBULL(High,AW$9,$T25,1)-WEIBULL(Low,AW$9,$T25,1))))</f>
        <v>-158.14535861985982</v>
      </c>
      <c r="AX25" s="20">
        <f t="array" ref="AX25">SUM(Frequency*LOG((WEIBULL(High,AX$9,$T25,1)-WEIBULL(Low,AX$9,$T25,1))))</f>
        <v>-159.05916436882094</v>
      </c>
      <c r="AY25" s="31" t="e">
        <f t="shared" ca="1" si="2"/>
        <v>#NAME?</v>
      </c>
      <c r="AZ25" s="26" t="e">
        <f t="shared" ca="1" si="4"/>
        <v>#NAME?</v>
      </c>
    </row>
    <row r="26" spans="2:52" x14ac:dyDescent="0.25">
      <c r="B26" s="56">
        <v>10</v>
      </c>
      <c r="C26" s="52">
        <v>12</v>
      </c>
      <c r="D26" s="57">
        <v>5</v>
      </c>
      <c r="E26" s="27"/>
      <c r="J26" s="1"/>
      <c r="K26" s="1"/>
      <c r="P26" s="38">
        <v>1</v>
      </c>
      <c r="Q26" s="13">
        <f t="shared" si="3"/>
        <v>0.6741253491798328</v>
      </c>
      <c r="R26" s="14">
        <f t="array" ref="R26">SUM(EXP(U26:AX26))*P26</f>
        <v>7.917486383913073E-66</v>
      </c>
      <c r="S26" s="73"/>
      <c r="T26" s="29">
        <f t="shared" si="5"/>
        <v>6.2199999999999989</v>
      </c>
      <c r="U26" s="18">
        <f t="array" ref="U26">SUM(Frequency*LOG((WEIBULL(High,U$9,$T26,1)-WEIBULL(Low,U$9,$T26,1))))</f>
        <v>-162.68200488876201</v>
      </c>
      <c r="V26" s="19">
        <f t="array" ref="V26">SUM(Frequency*LOG((WEIBULL(High,V$9,$T26,1)-WEIBULL(Low,V$9,$T26,1))))</f>
        <v>-161.0687894813199</v>
      </c>
      <c r="W26" s="19">
        <f t="array" ref="W26">SUM(Frequency*LOG((WEIBULL(High,W$9,$T26,1)-WEIBULL(Low,W$9,$T26,1))))</f>
        <v>-159.62978685030754</v>
      </c>
      <c r="X26" s="19">
        <f t="array" ref="X26">SUM(Frequency*LOG((WEIBULL(High,X$9,$T26,1)-WEIBULL(Low,X$9,$T26,1))))</f>
        <v>-158.3504061169603</v>
      </c>
      <c r="Y26" s="19">
        <f t="array" ref="Y26">SUM(Frequency*LOG((WEIBULL(High,Y$9,$T26,1)-WEIBULL(Low,Y$9,$T26,1))))</f>
        <v>-157.21806567452819</v>
      </c>
      <c r="Z26" s="19">
        <f t="array" ref="Z26">SUM(Frequency*LOG((WEIBULL(High,Z$9,$T26,1)-WEIBULL(Low,Z$9,$T26,1))))</f>
        <v>-156.22184628494296</v>
      </c>
      <c r="AA26" s="19">
        <f t="array" ref="AA26">SUM(Frequency*LOG((WEIBULL(High,AA$9,$T26,1)-WEIBULL(Low,AA$9,$T26,1))))</f>
        <v>-155.35221701745567</v>
      </c>
      <c r="AB26" s="19">
        <f t="array" ref="AB26">SUM(Frequency*LOG((WEIBULL(High,AB$9,$T26,1)-WEIBULL(Low,AB$9,$T26,1))))</f>
        <v>-154.60081626964495</v>
      </c>
      <c r="AC26" s="19">
        <f t="array" ref="AC26">SUM(Frequency*LOG((WEIBULL(High,AC$9,$T26,1)-WEIBULL(Low,AC$9,$T26,1))))</f>
        <v>-153.96027497938917</v>
      </c>
      <c r="AD26" s="19">
        <f t="array" ref="AD26">SUM(Frequency*LOG((WEIBULL(High,AD$9,$T26,1)-WEIBULL(Low,AD$9,$T26,1))))</f>
        <v>-153.42407253431347</v>
      </c>
      <c r="AE26" s="19">
        <f t="array" ref="AE26">SUM(Frequency*LOG((WEIBULL(High,AE$9,$T26,1)-WEIBULL(Low,AE$9,$T26,1))))</f>
        <v>-152.98641829463625</v>
      </c>
      <c r="AF26" s="19">
        <f t="array" ref="AF26">SUM(Frequency*LOG((WEIBULL(High,AF$9,$T26,1)-WEIBULL(Low,AF$9,$T26,1))))</f>
        <v>-152.64215337874316</v>
      </c>
      <c r="AG26" s="19">
        <f t="array" ref="AG26">SUM(Frequency*LOG((WEIBULL(High,AG$9,$T26,1)-WEIBULL(Low,AG$9,$T26,1))))</f>
        <v>-152.38666862464567</v>
      </c>
      <c r="AH26" s="19">
        <f t="array" ref="AH26">SUM(Frequency*LOG((WEIBULL(High,AH$9,$T26,1)-WEIBULL(Low,AH$9,$T26,1))))</f>
        <v>-152.21583557341273</v>
      </c>
      <c r="AI26" s="19">
        <f t="array" ref="AI26">SUM(Frequency*LOG((WEIBULL(High,AI$9,$T26,1)-WEIBULL(Low,AI$9,$T26,1))))</f>
        <v>-152.1259480173199</v>
      </c>
      <c r="AJ26" s="19">
        <f t="array" ref="AJ26">SUM(Frequency*LOG((WEIBULL(High,AJ$9,$T26,1)-WEIBULL(Low,AJ$9,$T26,1))))</f>
        <v>-152.11367218132787</v>
      </c>
      <c r="AK26" s="19">
        <f t="array" ref="AK26">SUM(Frequency*LOG((WEIBULL(High,AK$9,$T26,1)-WEIBULL(Low,AK$9,$T26,1))))</f>
        <v>-152.1760040075213</v>
      </c>
      <c r="AL26" s="19">
        <f t="array" ref="AL26">SUM(Frequency*LOG((WEIBULL(High,AL$9,$T26,1)-WEIBULL(Low,AL$9,$T26,1))))</f>
        <v>-152.31023232092903</v>
      </c>
      <c r="AM26" s="19">
        <f t="array" ref="AM26">SUM(Frequency*LOG((WEIBULL(High,AM$9,$T26,1)-WEIBULL(Low,AM$9,$T26,1))))</f>
        <v>-152.51390689515483</v>
      </c>
      <c r="AN26" s="19">
        <f t="array" ref="AN26">SUM(Frequency*LOG((WEIBULL(High,AN$9,$T26,1)-WEIBULL(Low,AN$9,$T26,1))))</f>
        <v>-152.78481062449319</v>
      </c>
      <c r="AO26" s="19">
        <f t="array" ref="AO26">SUM(Frequency*LOG((WEIBULL(High,AO$9,$T26,1)-WEIBULL(Low,AO$9,$T26,1))))</f>
        <v>-153.12093515818202</v>
      </c>
      <c r="AP26" s="19">
        <f t="array" ref="AP26">SUM(Frequency*LOG((WEIBULL(High,AP$9,$T26,1)-WEIBULL(Low,AP$9,$T26,1))))</f>
        <v>-153.5204594713953</v>
      </c>
      <c r="AQ26" s="19">
        <f t="array" ref="AQ26">SUM(Frequency*LOG((WEIBULL(High,AQ$9,$T26,1)-WEIBULL(Low,AQ$9,$T26,1))))</f>
        <v>-153.98173094341612</v>
      </c>
      <c r="AR26" s="19">
        <f t="array" ref="AR26">SUM(Frequency*LOG((WEIBULL(High,AR$9,$T26,1)-WEIBULL(Low,AR$9,$T26,1))))</f>
        <v>-154.50324859132863</v>
      </c>
      <c r="AS26" s="19">
        <f t="array" ref="AS26">SUM(Frequency*LOG((WEIBULL(High,AS$9,$T26,1)-WEIBULL(Low,AS$9,$T26,1))))</f>
        <v>-155.0836481714573</v>
      </c>
      <c r="AT26" s="19">
        <f t="array" ref="AT26">SUM(Frequency*LOG((WEIBULL(High,AT$9,$T26,1)-WEIBULL(Low,AT$9,$T26,1))))</f>
        <v>-155.7216889136165</v>
      </c>
      <c r="AU26" s="19">
        <f t="array" ref="AU26">SUM(Frequency*LOG((WEIBULL(High,AU$9,$T26,1)-WEIBULL(Low,AU$9,$T26,1))))</f>
        <v>-156.41624169725691</v>
      </c>
      <c r="AV26" s="19">
        <f t="array" ref="AV26">SUM(Frequency*LOG((WEIBULL(High,AV$9,$T26,1)-WEIBULL(Low,AV$9,$T26,1))))</f>
        <v>-157.16627851548051</v>
      </c>
      <c r="AW26" s="19">
        <f t="array" ref="AW26">SUM(Frequency*LOG((WEIBULL(High,AW$9,$T26,1)-WEIBULL(Low,AW$9,$T26,1))))</f>
        <v>-157.97086310387695</v>
      </c>
      <c r="AX26" s="20">
        <f t="array" ref="AX26">SUM(Frequency*LOG((WEIBULL(High,AX$9,$T26,1)-WEIBULL(Low,AX$9,$T26,1))))</f>
        <v>-158.82914263709065</v>
      </c>
      <c r="AY26" s="31" t="e">
        <f t="shared" ca="1" si="2"/>
        <v>#NAME?</v>
      </c>
      <c r="AZ26" s="26" t="e">
        <f t="shared" ca="1" si="4"/>
        <v>#NAME?</v>
      </c>
    </row>
    <row r="27" spans="2:52" x14ac:dyDescent="0.25">
      <c r="B27" s="56">
        <v>12</v>
      </c>
      <c r="C27" s="52">
        <v>14</v>
      </c>
      <c r="D27" s="57">
        <v>6</v>
      </c>
      <c r="E27" s="27"/>
      <c r="F27" s="1"/>
      <c r="I27" s="1"/>
      <c r="J27" s="1"/>
      <c r="K27" s="1"/>
      <c r="P27" s="38">
        <v>1</v>
      </c>
      <c r="Q27" s="13">
        <f t="shared" si="3"/>
        <v>0.49464950948585873</v>
      </c>
      <c r="R27" s="14">
        <f t="array" ref="R27">SUM(EXP(U27:AX27))*P27</f>
        <v>5.8095734879698388E-66</v>
      </c>
      <c r="S27" s="73"/>
      <c r="T27" s="29">
        <f t="shared" si="5"/>
        <v>6.3899999999999988</v>
      </c>
      <c r="U27" s="18">
        <f t="array" ref="U27">SUM(Frequency*LOG((WEIBULL(High,U$9,$T27,1)-WEIBULL(Low,U$9,$T27,1))))</f>
        <v>-162.91576941191667</v>
      </c>
      <c r="V27" s="19">
        <f t="array" ref="V27">SUM(Frequency*LOG((WEIBULL(High,V$9,$T27,1)-WEIBULL(Low,V$9,$T27,1))))</f>
        <v>-161.31695289379644</v>
      </c>
      <c r="W27" s="19">
        <f t="array" ref="W27">SUM(Frequency*LOG((WEIBULL(High,W$9,$T27,1)-WEIBULL(Low,W$9,$T27,1))))</f>
        <v>-159.89158338354039</v>
      </c>
      <c r="X27" s="19">
        <f t="array" ref="X27">SUM(Frequency*LOG((WEIBULL(High,X$9,$T27,1)-WEIBULL(Low,X$9,$T27,1))))</f>
        <v>-158.6249629857376</v>
      </c>
      <c r="Y27" s="19">
        <f t="array" ref="Y27">SUM(Frequency*LOG((WEIBULL(High,Y$9,$T27,1)-WEIBULL(Low,Y$9,$T27,1))))</f>
        <v>-157.50440589712454</v>
      </c>
      <c r="Z27" s="19">
        <f t="array" ref="Z27">SUM(Frequency*LOG((WEIBULL(High,Z$9,$T27,1)-WEIBULL(Low,Z$9,$T27,1))))</f>
        <v>-156.5188910976452</v>
      </c>
      <c r="AA27" s="19">
        <f t="array" ref="AA27">SUM(Frequency*LOG((WEIBULL(High,AA$9,$T27,1)-WEIBULL(Low,AA$9,$T27,1))))</f>
        <v>-155.65878793255001</v>
      </c>
      <c r="AB27" s="19">
        <f t="array" ref="AB27">SUM(Frequency*LOG((WEIBULL(High,AB$9,$T27,1)-WEIBULL(Low,AB$9,$T27,1))))</f>
        <v>-154.91563682202772</v>
      </c>
      <c r="AC27" s="19">
        <f t="array" ref="AC27">SUM(Frequency*LOG((WEIBULL(High,AC$9,$T27,1)-WEIBULL(Low,AC$9,$T27,1))))</f>
        <v>-154.28197220352311</v>
      </c>
      <c r="AD27" s="19">
        <f t="array" ref="AD27">SUM(Frequency*LOG((WEIBULL(High,AD$9,$T27,1)-WEIBULL(Low,AD$9,$T27,1))))</f>
        <v>-153.75117821022155</v>
      </c>
      <c r="AE27" s="19">
        <f t="array" ref="AE27">SUM(Frequency*LOG((WEIBULL(High,AE$9,$T27,1)-WEIBULL(Low,AE$9,$T27,1))))</f>
        <v>-153.31736999895307</v>
      </c>
      <c r="AF27" s="19">
        <f t="array" ref="AF27">SUM(Frequency*LOG((WEIBULL(High,AF$9,$T27,1)-WEIBULL(Low,AF$9,$T27,1))))</f>
        <v>-152.9752953744682</v>
      </c>
      <c r="AG27" s="19">
        <f t="array" ref="AG27">SUM(Frequency*LOG((WEIBULL(High,AG$9,$T27,1)-WEIBULL(Low,AG$9,$T27,1))))</f>
        <v>-152.72025262109884</v>
      </c>
      <c r="AH27" s="19">
        <f t="array" ref="AH27">SUM(Frequency*LOG((WEIBULL(High,AH$9,$T27,1)-WEIBULL(Low,AH$9,$T27,1))))</f>
        <v>-152.54802138590665</v>
      </c>
      <c r="AI27" s="19">
        <f t="array" ref="AI27">SUM(Frequency*LOG((WEIBULL(High,AI$9,$T27,1)-WEIBULL(Low,AI$9,$T27,1))))</f>
        <v>-152.45480415416768</v>
      </c>
      <c r="AJ27" s="19">
        <f t="array" ref="AJ27">SUM(Frequency*LOG((WEIBULL(High,AJ$9,$T27,1)-WEIBULL(Low,AJ$9,$T27,1))))</f>
        <v>-152.43717638390825</v>
      </c>
      <c r="AK27" s="19">
        <f t="array" ref="AK27">SUM(Frequency*LOG((WEIBULL(High,AK$9,$T27,1)-WEIBULL(Low,AK$9,$T27,1))))</f>
        <v>-152.49204376714673</v>
      </c>
      <c r="AL27" s="19">
        <f t="array" ref="AL27">SUM(Frequency*LOG((WEIBULL(High,AL$9,$T27,1)-WEIBULL(Low,AL$9,$T27,1))))</f>
        <v>-152.6166053941046</v>
      </c>
      <c r="AM27" s="19">
        <f t="array" ref="AM27">SUM(Frequency*LOG((WEIBULL(High,AM$9,$T27,1)-WEIBULL(Low,AM$9,$T27,1))))</f>
        <v>-152.80832183638279</v>
      </c>
      <c r="AN27" s="19">
        <f t="array" ref="AN27">SUM(Frequency*LOG((WEIBULL(High,AN$9,$T27,1)-WEIBULL(Low,AN$9,$T27,1))))</f>
        <v>-153.06488735295625</v>
      </c>
      <c r="AO27" s="19">
        <f t="array" ref="AO27">SUM(Frequency*LOG((WEIBULL(High,AO$9,$T27,1)-WEIBULL(Low,AO$9,$T27,1))))</f>
        <v>-153.38420557132136</v>
      </c>
      <c r="AP27" s="19">
        <f t="array" ref="AP27">SUM(Frequency*LOG((WEIBULL(High,AP$9,$T27,1)-WEIBULL(Low,AP$9,$T27,1))))</f>
        <v>-153.76436811447667</v>
      </c>
      <c r="AQ27" s="19">
        <f t="array" ref="AQ27">SUM(Frequency*LOG((WEIBULL(High,AQ$9,$T27,1)-WEIBULL(Low,AQ$9,$T27,1))))</f>
        <v>-154.20363573953583</v>
      </c>
      <c r="AR27" s="19">
        <f t="array" ref="AR27">SUM(Frequency*LOG((WEIBULL(High,AR$9,$T27,1)-WEIBULL(Low,AR$9,$T27,1))))</f>
        <v>-154.70042163086231</v>
      </c>
      <c r="AS27" s="19">
        <f t="array" ref="AS27">SUM(Frequency*LOG((WEIBULL(High,AS$9,$T27,1)-WEIBULL(Low,AS$9,$T27,1))))</f>
        <v>-155.25327655361292</v>
      </c>
      <c r="AT27" s="19">
        <f t="array" ref="AT27">SUM(Frequency*LOG((WEIBULL(High,AT$9,$T27,1)-WEIBULL(Low,AT$9,$T27,1))))</f>
        <v>-155.86087562548076</v>
      </c>
      <c r="AU27" s="19">
        <f t="array" ref="AU27">SUM(Frequency*LOG((WEIBULL(High,AU$9,$T27,1)-WEIBULL(Low,AU$9,$T27,1))))</f>
        <v>-156.5220065075151</v>
      </c>
      <c r="AV27" s="19">
        <f t="array" ref="AV27">SUM(Frequency*LOG((WEIBULL(High,AV$9,$T27,1)-WEIBULL(Low,AV$9,$T27,1))))</f>
        <v>-157.23555885091287</v>
      </c>
      <c r="AW27" s="19">
        <f t="array" ref="AW27">SUM(Frequency*LOG((WEIBULL(High,AW$9,$T27,1)-WEIBULL(Low,AW$9,$T27,1))))</f>
        <v>-158.00051486692564</v>
      </c>
      <c r="AX27" s="20">
        <f t="array" ref="AX27">SUM(Frequency*LOG((WEIBULL(High,AX$9,$T27,1)-WEIBULL(Low,AX$9,$T27,1))))</f>
        <v>-158.81594091249934</v>
      </c>
      <c r="AY27" s="31" t="e">
        <f t="shared" ca="1" si="2"/>
        <v>#NAME?</v>
      </c>
      <c r="AZ27" s="26" t="e">
        <f t="shared" ca="1" si="4"/>
        <v>#NAME?</v>
      </c>
    </row>
    <row r="28" spans="2:52" x14ac:dyDescent="0.25">
      <c r="B28" s="58">
        <v>14</v>
      </c>
      <c r="C28" s="53">
        <v>16</v>
      </c>
      <c r="D28" s="59">
        <v>0</v>
      </c>
      <c r="E28" s="27"/>
      <c r="F28" s="1"/>
      <c r="I28" s="1"/>
      <c r="J28" s="1"/>
      <c r="K28" s="1"/>
      <c r="P28" s="38">
        <v>1</v>
      </c>
      <c r="Q28" s="13">
        <f t="shared" si="3"/>
        <v>0.33679591290525268</v>
      </c>
      <c r="R28" s="14">
        <f t="array" ref="R28">SUM(EXP(U28:AX28))*P28</f>
        <v>3.9556101218106886E-66</v>
      </c>
      <c r="S28" s="73"/>
      <c r="T28" s="29">
        <f t="shared" si="5"/>
        <v>6.5599999999999987</v>
      </c>
      <c r="U28" s="18">
        <f t="array" ref="U28">SUM(Frequency*LOG((WEIBULL(High,U$9,$T28,1)-WEIBULL(Low,U$9,$T28,1))))</f>
        <v>-163.16686777669983</v>
      </c>
      <c r="V28" s="19">
        <f t="array" ref="V28">SUM(Frequency*LOG((WEIBULL(High,V$9,$T28,1)-WEIBULL(Low,V$9,$T28,1))))</f>
        <v>-161.58469459706328</v>
      </c>
      <c r="W28" s="19">
        <f t="array" ref="W28">SUM(Frequency*LOG((WEIBULL(High,W$9,$T28,1)-WEIBULL(Low,W$9,$T28,1))))</f>
        <v>-160.17537772912874</v>
      </c>
      <c r="X28" s="19">
        <f t="array" ref="X28">SUM(Frequency*LOG((WEIBULL(High,X$9,$T28,1)-WEIBULL(Low,X$9,$T28,1))))</f>
        <v>-158.9241201116626</v>
      </c>
      <c r="Y28" s="19">
        <f t="array" ref="Y28">SUM(Frequency*LOG((WEIBULL(High,Y$9,$T28,1)-WEIBULL(Low,Y$9,$T28,1))))</f>
        <v>-157.81813990608418</v>
      </c>
      <c r="Z28" s="19">
        <f t="array" ref="Z28">SUM(Frequency*LOG((WEIBULL(High,Z$9,$T28,1)-WEIBULL(Low,Z$9,$T28,1))))</f>
        <v>-156.84632277644872</v>
      </c>
      <c r="AA28" s="19">
        <f t="array" ref="AA28">SUM(Frequency*LOG((WEIBULL(High,AA$9,$T28,1)-WEIBULL(Low,AA$9,$T28,1))))</f>
        <v>-155.99894710904871</v>
      </c>
      <c r="AB28" s="19">
        <f t="array" ref="AB28">SUM(Frequency*LOG((WEIBULL(High,AB$9,$T28,1)-WEIBULL(Low,AB$9,$T28,1))))</f>
        <v>-155.26746440395746</v>
      </c>
      <c r="AC28" s="19">
        <f t="array" ref="AC28">SUM(Frequency*LOG((WEIBULL(High,AC$9,$T28,1)-WEIBULL(Low,AC$9,$T28,1))))</f>
        <v>-154.6443219399772</v>
      </c>
      <c r="AD28" s="19">
        <f t="array" ref="AD28">SUM(Frequency*LOG((WEIBULL(High,AD$9,$T28,1)-WEIBULL(Low,AD$9,$T28,1))))</f>
        <v>-154.12281821322421</v>
      </c>
      <c r="AE28" s="19">
        <f t="array" ref="AE28">SUM(Frequency*LOG((WEIBULL(High,AE$9,$T28,1)-WEIBULL(Low,AE$9,$T28,1))))</f>
        <v>-153.69698405973793</v>
      </c>
      <c r="AF28" s="19">
        <f t="array" ref="AF28">SUM(Frequency*LOG((WEIBULL(High,AF$9,$T28,1)-WEIBULL(Low,AF$9,$T28,1))))</f>
        <v>-153.36148410653115</v>
      </c>
      <c r="AG28" s="19">
        <f t="array" ref="AG28">SUM(Frequency*LOG((WEIBULL(High,AG$9,$T28,1)-WEIBULL(Low,AG$9,$T28,1))))</f>
        <v>-153.11153445983075</v>
      </c>
      <c r="AH28" s="19">
        <f t="array" ref="AH28">SUM(Frequency*LOG((WEIBULL(High,AH$9,$T28,1)-WEIBULL(Low,AH$9,$T28,1))))</f>
        <v>-152.94283347256248</v>
      </c>
      <c r="AI28" s="19">
        <f t="array" ref="AI28">SUM(Frequency*LOG((WEIBULL(High,AI$9,$T28,1)-WEIBULL(Low,AI$9,$T28,1))))</f>
        <v>-152.85150313002686</v>
      </c>
      <c r="AJ28" s="19">
        <f t="array" ref="AJ28">SUM(Frequency*LOG((WEIBULL(High,AJ$9,$T28,1)-WEIBULL(Low,AJ$9,$T28,1))))</f>
        <v>-152.83403911866623</v>
      </c>
      <c r="AK28" s="19">
        <f t="array" ref="AK28">SUM(Frequency*LOG((WEIBULL(High,AK$9,$T28,1)-WEIBULL(Low,AK$9,$T28,1))))</f>
        <v>-152.88726804377768</v>
      </c>
      <c r="AL28" s="19">
        <f t="array" ref="AL28">SUM(Frequency*LOG((WEIBULL(High,AL$9,$T28,1)-WEIBULL(Low,AL$9,$T28,1))))</f>
        <v>-153.00831057058045</v>
      </c>
      <c r="AM28" s="19">
        <f t="array" ref="AM28">SUM(Frequency*LOG((WEIBULL(High,AM$9,$T28,1)-WEIBULL(Low,AM$9,$T28,1))))</f>
        <v>-153.19454950264335</v>
      </c>
      <c r="AN28" s="19">
        <f t="array" ref="AN28">SUM(Frequency*LOG((WEIBULL(High,AN$9,$T28,1)-WEIBULL(Low,AN$9,$T28,1))))</f>
        <v>-153.44360199932419</v>
      </c>
      <c r="AO28" s="19">
        <f t="array" ref="AO28">SUM(Frequency*LOG((WEIBULL(High,AO$9,$T28,1)-WEIBULL(Low,AO$9,$T28,1))))</f>
        <v>-153.75329528205717</v>
      </c>
      <c r="AP28" s="19">
        <f t="array" ref="AP28">SUM(Frequency*LOG((WEIBULL(High,AP$9,$T28,1)-WEIBULL(Low,AP$9,$T28,1))))</f>
        <v>-154.1216452972875</v>
      </c>
      <c r="AQ28" s="19">
        <f t="array" ref="AQ28">SUM(Frequency*LOG((WEIBULL(High,AQ$9,$T28,1)-WEIBULL(Low,AQ$9,$T28,1))))</f>
        <v>-154.54683789850858</v>
      </c>
      <c r="AR28" s="19">
        <f t="array" ref="AR28">SUM(Frequency*LOG((WEIBULL(High,AR$9,$T28,1)-WEIBULL(Low,AR$9,$T28,1))))</f>
        <v>-155.02721218639914</v>
      </c>
      <c r="AS28" s="19">
        <f t="array" ref="AS28">SUM(Frequency*LOG((WEIBULL(High,AS$9,$T28,1)-WEIBULL(Low,AS$9,$T28,1))))</f>
        <v>-155.56124570844358</v>
      </c>
      <c r="AT28" s="19">
        <f t="array" ref="AT28">SUM(Frequency*LOG((WEIBULL(High,AT$9,$T28,1)-WEIBULL(Low,AT$9,$T28,1))))</f>
        <v>-156.14754127065169</v>
      </c>
      <c r="AU28" s="19">
        <f t="array" ref="AU28">SUM(Frequency*LOG((WEIBULL(High,AU$9,$T28,1)-WEIBULL(Low,AU$9,$T28,1))))</f>
        <v>-156.7848151563856</v>
      </c>
      <c r="AV28" s="19">
        <f t="array" ref="AV28">SUM(Frequency*LOG((WEIBULL(High,AV$9,$T28,1)-WEIBULL(Low,AV$9,$T28,1))))</f>
        <v>-157.47188658262357</v>
      </c>
      <c r="AW28" s="19">
        <f t="array" ref="AW28">SUM(Frequency*LOG((WEIBULL(High,AW$9,$T28,1)-WEIBULL(Low,AW$9,$T28,1))))</f>
        <v>-158.20766825360346</v>
      </c>
      <c r="AX28" s="20">
        <f t="array" ref="AX28">SUM(Frequency*LOG((WEIBULL(High,AX$9,$T28,1)-WEIBULL(Low,AX$9,$T28,1))))</f>
        <v>-158.99115789672882</v>
      </c>
      <c r="AY28" s="31" t="e">
        <f t="shared" ca="1" si="2"/>
        <v>#NAME?</v>
      </c>
      <c r="AZ28" s="26" t="e">
        <f t="shared" ca="1" si="4"/>
        <v>#NAME?</v>
      </c>
    </row>
    <row r="29" spans="2:52" x14ac:dyDescent="0.25">
      <c r="E29" s="27"/>
      <c r="K29" s="1"/>
      <c r="P29" s="38">
        <v>1</v>
      </c>
      <c r="Q29" s="13">
        <f t="shared" si="3"/>
        <v>0.21467117851393447</v>
      </c>
      <c r="R29" s="14">
        <f t="array" ref="R29">SUM(EXP(U29:AX29))*P29</f>
        <v>2.5212761023903295E-66</v>
      </c>
      <c r="S29" s="73"/>
      <c r="T29" s="29">
        <f t="shared" si="5"/>
        <v>6.7299999999999986</v>
      </c>
      <c r="U29" s="18">
        <f t="array" ref="U29">SUM(Frequency*LOG((WEIBULL(High,U$9,$T29,1)-WEIBULL(Low,U$9,$T29,1))))</f>
        <v>-163.43330134273469</v>
      </c>
      <c r="V29" s="19">
        <f t="array" ref="V29">SUM(Frequency*LOG((WEIBULL(High,V$9,$T29,1)-WEIBULL(Low,V$9,$T29,1))))</f>
        <v>-161.86974554659938</v>
      </c>
      <c r="W29" s="19">
        <f t="array" ref="W29">SUM(Frequency*LOG((WEIBULL(High,W$9,$T29,1)-WEIBULL(Low,W$9,$T29,1))))</f>
        <v>-160.47860758599083</v>
      </c>
      <c r="X29" s="19">
        <f t="array" ref="X29">SUM(Frequency*LOG((WEIBULL(High,X$9,$T29,1)-WEIBULL(Low,X$9,$T29,1))))</f>
        <v>-159.24499791335305</v>
      </c>
      <c r="Y29" s="19">
        <f t="array" ref="Y29">SUM(Frequency*LOG((WEIBULL(High,Y$9,$T29,1)-WEIBULL(Low,Y$9,$T29,1))))</f>
        <v>-158.15604559322063</v>
      </c>
      <c r="Z29" s="19">
        <f t="array" ref="Z29">SUM(Frequency*LOG((WEIBULL(High,Z$9,$T29,1)-WEIBULL(Low,Z$9,$T29,1))))</f>
        <v>-157.20055016569503</v>
      </c>
      <c r="AA29" s="19">
        <f t="array" ref="AA29">SUM(Frequency*LOG((WEIBULL(High,AA$9,$T29,1)-WEIBULL(Low,AA$9,$T29,1))))</f>
        <v>-156.36870649787272</v>
      </c>
      <c r="AB29" s="19">
        <f t="array" ref="AB29">SUM(Frequency*LOG((WEIBULL(High,AB$9,$T29,1)-WEIBULL(Low,AB$9,$T29,1))))</f>
        <v>-155.65188485113754</v>
      </c>
      <c r="AC29" s="19">
        <f t="array" ref="AC29">SUM(Frequency*LOG((WEIBULL(High,AC$9,$T29,1)-WEIBULL(Low,AC$9,$T29,1))))</f>
        <v>-155.04245326187856</v>
      </c>
      <c r="AD29" s="19">
        <f t="array" ref="AD29">SUM(Frequency*LOG((WEIBULL(High,AD$9,$T29,1)-WEIBULL(Low,AD$9,$T29,1))))</f>
        <v>-154.53363273242263</v>
      </c>
      <c r="AE29" s="19">
        <f t="array" ref="AE29">SUM(Frequency*LOG((WEIBULL(High,AE$9,$T29,1)-WEIBULL(Low,AE$9,$T29,1))))</f>
        <v>-154.11937813953244</v>
      </c>
      <c r="AF29" s="19">
        <f t="array" ref="AF29">SUM(Frequency*LOG((WEIBULL(High,AF$9,$T29,1)-WEIBULL(Low,AF$9,$T29,1))))</f>
        <v>-153.79427950220719</v>
      </c>
      <c r="AG29" s="19">
        <f t="array" ref="AG29">SUM(Frequency*LOG((WEIBULL(High,AG$9,$T29,1)-WEIBULL(Low,AG$9,$T29,1))))</f>
        <v>-153.55347951515884</v>
      </c>
      <c r="AH29" s="19">
        <f t="array" ref="AH29">SUM(Frequency*LOG((WEIBULL(High,AH$9,$T29,1)-WEIBULL(Low,AH$9,$T29,1))))</f>
        <v>-153.39260418788908</v>
      </c>
      <c r="AI29" s="19">
        <f t="array" ref="AI29">SUM(Frequency*LOG((WEIBULL(High,AI$9,$T29,1)-WEIBULL(Low,AI$9,$T29,1))))</f>
        <v>-153.30770412637949</v>
      </c>
      <c r="AJ29" s="19">
        <f t="array" ref="AJ29">SUM(Frequency*LOG((WEIBULL(High,AJ$9,$T29,1)-WEIBULL(Low,AJ$9,$T29,1))))</f>
        <v>-153.29520452050551</v>
      </c>
      <c r="AK29" s="19">
        <f t="array" ref="AK29">SUM(Frequency*LOG((WEIBULL(High,AK$9,$T29,1)-WEIBULL(Low,AK$9,$T29,1))))</f>
        <v>-153.35186230131771</v>
      </c>
      <c r="AL29" s="19">
        <f t="array" ref="AL29">SUM(Frequency*LOG((WEIBULL(High,AL$9,$T29,1)-WEIBULL(Low,AL$9,$T29,1))))</f>
        <v>-153.47472924091971</v>
      </c>
      <c r="AM29" s="19">
        <f t="array" ref="AM29">SUM(Frequency*LOG((WEIBULL(High,AM$9,$T29,1)-WEIBULL(Low,AM$9,$T29,1))))</f>
        <v>-153.66112000723257</v>
      </c>
      <c r="AN29" s="19">
        <f t="array" ref="AN29">SUM(Frequency*LOG((WEIBULL(High,AN$9,$T29,1)-WEIBULL(Low,AN$9,$T29,1))))</f>
        <v>-153.90858437348894</v>
      </c>
      <c r="AO29" s="19">
        <f t="array" ref="AO29">SUM(Frequency*LOG((WEIBULL(High,AO$9,$T29,1)-WEIBULL(Low,AO$9,$T29,1))))</f>
        <v>-154.21488293032371</v>
      </c>
      <c r="AP29" s="19">
        <f t="array" ref="AP29">SUM(Frequency*LOG((WEIBULL(High,AP$9,$T29,1)-WEIBULL(Low,AP$9,$T29,1))))</f>
        <v>-154.57796576607009</v>
      </c>
      <c r="AQ29" s="19">
        <f t="array" ref="AQ29">SUM(Frequency*LOG((WEIBULL(High,AQ$9,$T29,1)-WEIBULL(Low,AQ$9,$T29,1))))</f>
        <v>-154.99595367523503</v>
      </c>
      <c r="AR29" s="19">
        <f t="array" ref="AR29">SUM(Frequency*LOG((WEIBULL(High,AR$9,$T29,1)-WEIBULL(Low,AR$9,$T29,1))))</f>
        <v>-155.46712153131961</v>
      </c>
      <c r="AS29" s="19">
        <f t="array" ref="AS29">SUM(Frequency*LOG((WEIBULL(High,AS$9,$T29,1)-WEIBULL(Low,AS$9,$T29,1))))</f>
        <v>-155.9898835221245</v>
      </c>
      <c r="AT29" s="19">
        <f t="array" ref="AT29">SUM(Frequency*LOG((WEIBULL(High,AT$9,$T29,1)-WEIBULL(Low,AT$9,$T29,1))))</f>
        <v>-156.56277999645232</v>
      </c>
      <c r="AU29" s="19">
        <f t="array" ref="AU29">SUM(Frequency*LOG((WEIBULL(High,AU$9,$T29,1)-WEIBULL(Low,AU$9,$T29,1))))</f>
        <v>-157.18446571301087</v>
      </c>
      <c r="AV29" s="19">
        <f t="array" ref="AV29">SUM(Frequency*LOG((WEIBULL(High,AV$9,$T29,1)-WEIBULL(Low,AV$9,$T29,1))))</f>
        <v>-157.85369931712492</v>
      </c>
      <c r="AW29" s="19">
        <f t="array" ref="AW29">SUM(Frequency*LOG((WEIBULL(High,AW$9,$T29,1)-WEIBULL(Low,AW$9,$T29,1))))</f>
        <v>-158.56933389996814</v>
      </c>
      <c r="AX29" s="20">
        <f t="array" ref="AX29">SUM(Frequency*LOG((WEIBULL(High,AX$9,$T29,1)-WEIBULL(Low,AX$9,$T29,1))))</f>
        <v>-159.33030851949357</v>
      </c>
      <c r="AY29" s="31" t="e">
        <f t="shared" ca="1" si="2"/>
        <v>#NAME?</v>
      </c>
      <c r="AZ29" s="26" t="e">
        <f t="shared" ca="1" si="4"/>
        <v>#NAME?</v>
      </c>
    </row>
    <row r="30" spans="2:52" x14ac:dyDescent="0.25">
      <c r="E30" s="27"/>
      <c r="K30" s="1"/>
      <c r="P30" s="38">
        <v>1</v>
      </c>
      <c r="Q30" s="13">
        <f t="shared" si="3"/>
        <v>0.12921092067471834</v>
      </c>
      <c r="R30" s="14">
        <f t="array" ref="R30">SUM(EXP(U30:AX30))*P30</f>
        <v>1.5175600596233439E-66</v>
      </c>
      <c r="S30" s="73"/>
      <c r="T30" s="29">
        <f t="shared" si="5"/>
        <v>6.8999999999999986</v>
      </c>
      <c r="U30" s="18">
        <f t="array" ref="U30">SUM(Frequency*LOG((WEIBULL(High,U$9,$T30,1)-WEIBULL(Low,U$9,$T30,1))))</f>
        <v>-163.71329947453304</v>
      </c>
      <c r="V30" s="19">
        <f t="array" ref="V30">SUM(Frequency*LOG((WEIBULL(High,V$9,$T30,1)-WEIBULL(Low,V$9,$T30,1))))</f>
        <v>-162.17009737068958</v>
      </c>
      <c r="W30" s="19">
        <f t="array" ref="W30">SUM(Frequency*LOG((WEIBULL(High,W$9,$T30,1)-WEIBULL(Low,W$9,$T30,1))))</f>
        <v>-160.79900706607205</v>
      </c>
      <c r="X30" s="19">
        <f t="array" ref="X30">SUM(Frequency*LOG((WEIBULL(High,X$9,$T30,1)-WEIBULL(Low,X$9,$T30,1))))</f>
        <v>-159.58505222376556</v>
      </c>
      <c r="Y30" s="19">
        <f t="array" ref="Y30">SUM(Frequency*LOG((WEIBULL(High,Y$9,$T30,1)-WEIBULL(Low,Y$9,$T30,1))))</f>
        <v>-158.51527872498451</v>
      </c>
      <c r="Z30" s="19">
        <f t="array" ref="Z30">SUM(Frequency*LOG((WEIBULL(High,Z$9,$T30,1)-WEIBULL(Low,Z$9,$T30,1))))</f>
        <v>-157.5784061107114</v>
      </c>
      <c r="AA30" s="19">
        <f t="array" ref="AA30">SUM(Frequency*LOG((WEIBULL(High,AA$9,$T30,1)-WEIBULL(Low,AA$9,$T30,1))))</f>
        <v>-156.76455205955614</v>
      </c>
      <c r="AB30" s="19">
        <f t="array" ref="AB30">SUM(Frequency*LOG((WEIBULL(High,AB$9,$T30,1)-WEIBULL(Low,AB$9,$T30,1))))</f>
        <v>-156.06501212512745</v>
      </c>
      <c r="AC30" s="19">
        <f t="array" ref="AC30">SUM(Frequency*LOG((WEIBULL(High,AC$9,$T30,1)-WEIBULL(Low,AC$9,$T30,1))))</f>
        <v>-155.47208182638937</v>
      </c>
      <c r="AD30" s="19">
        <f t="array" ref="AD30">SUM(Frequency*LOG((WEIBULL(High,AD$9,$T30,1)-WEIBULL(Low,AD$9,$T30,1))))</f>
        <v>-154.97891158417673</v>
      </c>
      <c r="AE30" s="19">
        <f t="array" ref="AE30">SUM(Frequency*LOG((WEIBULL(High,AE$9,$T30,1)-WEIBULL(Low,AE$9,$T30,1))))</f>
        <v>-154.57938740803684</v>
      </c>
      <c r="AF30" s="19">
        <f t="array" ref="AF30">SUM(Frequency*LOG((WEIBULL(High,AF$9,$T30,1)-WEIBULL(Low,AF$9,$T30,1))))</f>
        <v>-154.26803197232368</v>
      </c>
      <c r="AG30" s="19">
        <f t="array" ref="AG30">SUM(Frequency*LOG((WEIBULL(High,AG$9,$T30,1)-WEIBULL(Low,AG$9,$T30,1))))</f>
        <v>-154.03992198543443</v>
      </c>
      <c r="AH30" s="19">
        <f t="array" ref="AH30">SUM(Frequency*LOG((WEIBULL(High,AH$9,$T30,1)-WEIBULL(Low,AH$9,$T30,1))))</f>
        <v>-153.89061868990299</v>
      </c>
      <c r="AI30" s="19">
        <f t="array" ref="AI30">SUM(Frequency*LOG((WEIBULL(High,AI$9,$T30,1)-WEIBULL(Low,AI$9,$T30,1))))</f>
        <v>-153.81610902838554</v>
      </c>
      <c r="AJ30" s="19">
        <f t="array" ref="AJ30">SUM(Frequency*LOG((WEIBULL(High,AJ$9,$T30,1)-WEIBULL(Low,AJ$9,$T30,1))))</f>
        <v>-153.81275553684318</v>
      </c>
      <c r="AK30" s="19">
        <f t="array" ref="AK30">SUM(Frequency*LOG((WEIBULL(High,AK$9,$T30,1)-WEIBULL(Low,AK$9,$T30,1))))</f>
        <v>-153.87725342739878</v>
      </c>
      <c r="AL30" s="19">
        <f t="array" ref="AL30">SUM(Frequency*LOG((WEIBULL(High,AL$9,$T30,1)-WEIBULL(Low,AL$9,$T30,1))))</f>
        <v>-154.00659363200845</v>
      </c>
      <c r="AM30" s="19">
        <f t="array" ref="AM30">SUM(Frequency*LOG((WEIBULL(High,AM$9,$T30,1)-WEIBULL(Low,AM$9,$T30,1))))</f>
        <v>-154.19803081768751</v>
      </c>
      <c r="AN30" s="19">
        <f t="array" ref="AN30">SUM(Frequency*LOG((WEIBULL(High,AN$9,$T30,1)-WEIBULL(Low,AN$9,$T30,1))))</f>
        <v>-154.44905557156983</v>
      </c>
      <c r="AO30" s="19">
        <f t="array" ref="AO30">SUM(Frequency*LOG((WEIBULL(High,AO$9,$T30,1)-WEIBULL(Low,AO$9,$T30,1))))</f>
        <v>-154.75737010203778</v>
      </c>
      <c r="AP30" s="19">
        <f t="array" ref="AP30">SUM(Frequency*LOG((WEIBULL(High,AP$9,$T30,1)-WEIBULL(Low,AP$9,$T30,1))))</f>
        <v>-155.1208669197915</v>
      </c>
      <c r="AQ30" s="19">
        <f t="array" ref="AQ30">SUM(Frequency*LOG((WEIBULL(High,AQ$9,$T30,1)-WEIBULL(Low,AQ$9,$T30,1))))</f>
        <v>-155.53761005692209</v>
      </c>
      <c r="AR30" s="19">
        <f t="array" ref="AR30">SUM(Frequency*LOG((WEIBULL(High,AR$9,$T30,1)-WEIBULL(Low,AR$9,$T30,1))))</f>
        <v>-156.00581845803475</v>
      </c>
      <c r="AS30" s="19">
        <f t="array" ref="AS30">SUM(Frequency*LOG((WEIBULL(High,AS$9,$T30,1)-WEIBULL(Low,AS$9,$T30,1))))</f>
        <v>-156.52385123917739</v>
      </c>
      <c r="AT30" s="19">
        <f t="array" ref="AT30">SUM(Frequency*LOG((WEIBULL(High,AT$9,$T30,1)-WEIBULL(Low,AT$9,$T30,1))))</f>
        <v>-157.09019456079659</v>
      </c>
      <c r="AU30" s="19">
        <f t="array" ref="AU30">SUM(Frequency*LOG((WEIBULL(High,AU$9,$T30,1)-WEIBULL(Low,AU$9,$T30,1))))</f>
        <v>-157.7034499024912</v>
      </c>
      <c r="AV30" s="19">
        <f t="array" ref="AV30">SUM(Frequency*LOG((WEIBULL(High,AV$9,$T30,1)-WEIBULL(Low,AV$9,$T30,1))))</f>
        <v>-158.36232356177103</v>
      </c>
      <c r="AW30" s="19">
        <f t="array" ref="AW30">SUM(Frequency*LOG((WEIBULL(High,AW$9,$T30,1)-WEIBULL(Low,AW$9,$T30,1))))</f>
        <v>-159.06561722774268</v>
      </c>
      <c r="AX30" s="20">
        <f t="array" ref="AX30">SUM(Frequency*LOG((WEIBULL(High,AX$9,$T30,1)-WEIBULL(Low,AX$9,$T30,1))))</f>
        <v>-159.81221950474509</v>
      </c>
      <c r="AY30" s="31" t="e">
        <f t="shared" ca="1" si="2"/>
        <v>#NAME?</v>
      </c>
      <c r="AZ30" s="26" t="e">
        <f t="shared" ca="1" si="4"/>
        <v>#NAME?</v>
      </c>
    </row>
    <row r="31" spans="2:52" x14ac:dyDescent="0.25">
      <c r="E31" s="27"/>
      <c r="K31" s="1"/>
      <c r="P31" s="38">
        <v>1</v>
      </c>
      <c r="Q31" s="13">
        <f t="shared" si="3"/>
        <v>7.4063024417823364E-2</v>
      </c>
      <c r="R31" s="14">
        <f t="array" ref="R31">SUM(EXP(U31:AX31))*P31</f>
        <v>8.6985749474184058E-67</v>
      </c>
      <c r="S31" s="73"/>
      <c r="T31" s="29">
        <f t="shared" si="5"/>
        <v>7.0699999999999985</v>
      </c>
      <c r="U31" s="18">
        <f t="array" ref="U31">SUM(Frequency*LOG((WEIBULL(High,U$9,$T31,1)-WEIBULL(Low,U$9,$T31,1))))</f>
        <v>-164.00529007777212</v>
      </c>
      <c r="V31" s="19">
        <f t="array" ref="V31">SUM(Frequency*LOG((WEIBULL(High,V$9,$T31,1)-WEIBULL(Low,V$9,$T31,1))))</f>
        <v>-162.48396847460998</v>
      </c>
      <c r="W31" s="19">
        <f t="array" ref="W31">SUM(Frequency*LOG((WEIBULL(High,W$9,$T31,1)-WEIBULL(Low,W$9,$T31,1))))</f>
        <v>-161.13456791148641</v>
      </c>
      <c r="X31" s="19">
        <f t="array" ref="X31">SUM(Frequency*LOG((WEIBULL(High,X$9,$T31,1)-WEIBULL(Low,X$9,$T31,1))))</f>
        <v>-159.94203013314561</v>
      </c>
      <c r="Y31" s="19">
        <f t="array" ref="Y31">SUM(Frequency*LOG((WEIBULL(High,Y$9,$T31,1)-WEIBULL(Low,Y$9,$T31,1))))</f>
        <v>-158.89332289015428</v>
      </c>
      <c r="Z31" s="19">
        <f t="array" ref="Z31">SUM(Frequency*LOG((WEIBULL(High,Z$9,$T31,1)-WEIBULL(Low,Z$9,$T31,1))))</f>
        <v>-157.97709095350771</v>
      </c>
      <c r="AA31" s="19">
        <f t="array" ref="AA31">SUM(Frequency*LOG((WEIBULL(High,AA$9,$T31,1)-WEIBULL(Low,AA$9,$T31,1))))</f>
        <v>-157.18338021379964</v>
      </c>
      <c r="AB31" s="19">
        <f t="array" ref="AB31">SUM(Frequency*LOG((WEIBULL(High,AB$9,$T31,1)-WEIBULL(Low,AB$9,$T31,1))))</f>
        <v>-156.50341708344547</v>
      </c>
      <c r="AC31" s="19">
        <f t="array" ref="AC31">SUM(Frequency*LOG((WEIBULL(High,AC$9,$T31,1)-WEIBULL(Low,AC$9,$T31,1))))</f>
        <v>-155.92943029117009</v>
      </c>
      <c r="AD31" s="19">
        <f t="array" ref="AD31">SUM(Frequency*LOG((WEIBULL(High,AD$9,$T31,1)-WEIBULL(Low,AD$9,$T31,1))))</f>
        <v>-155.45450555817484</v>
      </c>
      <c r="AE31" s="19">
        <f t="array" ref="AE31">SUM(Frequency*LOG((WEIBULL(High,AE$9,$T31,1)-WEIBULL(Low,AE$9,$T31,1))))</f>
        <v>-155.07246605682971</v>
      </c>
      <c r="AF31" s="19">
        <f t="array" ref="AF31">SUM(Frequency*LOG((WEIBULL(High,AF$9,$T31,1)-WEIBULL(Low,AF$9,$T31,1))))</f>
        <v>-154.77777328789477</v>
      </c>
      <c r="AG31" s="19">
        <f t="array" ref="AG31">SUM(Frequency*LOG((WEIBULL(High,AG$9,$T31,1)-WEIBULL(Low,AG$9,$T31,1))))</f>
        <v>-154.56544427757458</v>
      </c>
      <c r="AH31" s="19">
        <f t="array" ref="AH31">SUM(Frequency*LOG((WEIBULL(High,AH$9,$T31,1)-WEIBULL(Low,AH$9,$T31,1))))</f>
        <v>-154.43098192983805</v>
      </c>
      <c r="AI31" s="19">
        <f t="array" ref="AI31">SUM(Frequency*LOG((WEIBULL(High,AI$9,$T31,1)-WEIBULL(Low,AI$9,$T31,1))))</f>
        <v>-154.37031606700049</v>
      </c>
      <c r="AJ31" s="19">
        <f t="array" ref="AJ31">SUM(Frequency*LOG((WEIBULL(High,AJ$9,$T31,1)-WEIBULL(Low,AJ$9,$T31,1))))</f>
        <v>-154.37975321804723</v>
      </c>
      <c r="AK31" s="19">
        <f t="array" ref="AK31">SUM(Frequency*LOG((WEIBULL(High,AK$9,$T31,1)-WEIBULL(Low,AK$9,$T31,1))))</f>
        <v>-154.45593361550939</v>
      </c>
      <c r="AL31" s="19">
        <f t="array" ref="AL31">SUM(Frequency*LOG((WEIBULL(High,AL$9,$T31,1)-WEIBULL(Low,AL$9,$T31,1))))</f>
        <v>-154.5957941704938</v>
      </c>
      <c r="AM31" s="19">
        <f t="array" ref="AM31">SUM(Frequency*LOG((WEIBULL(High,AM$9,$T31,1)-WEIBULL(Low,AM$9,$T31,1))))</f>
        <v>-154.7965364351482</v>
      </c>
      <c r="AN31" s="19">
        <f t="array" ref="AN31">SUM(Frequency*LOG((WEIBULL(High,AN$9,$T31,1)-WEIBULL(Low,AN$9,$T31,1))))</f>
        <v>-155.05559874942324</v>
      </c>
      <c r="AO31" s="19">
        <f t="array" ref="AO31">SUM(Frequency*LOG((WEIBULL(High,AO$9,$T31,1)-WEIBULL(Low,AO$9,$T31,1))))</f>
        <v>-155.37063191695734</v>
      </c>
      <c r="AP31" s="19">
        <f t="array" ref="AP31">SUM(Frequency*LOG((WEIBULL(High,AP$9,$T31,1)-WEIBULL(Low,AP$9,$T31,1))))</f>
        <v>-155.73947787249793</v>
      </c>
      <c r="AQ31" s="19">
        <f t="array" ref="AQ31">SUM(Frequency*LOG((WEIBULL(High,AQ$9,$T31,1)-WEIBULL(Low,AQ$9,$T31,1))))</f>
        <v>-156.16015089739508</v>
      </c>
      <c r="AR31" s="19">
        <f t="array" ref="AR31">SUM(Frequency*LOG((WEIBULL(High,AR$9,$T31,1)-WEIBULL(Low,AR$9,$T31,1))))</f>
        <v>-156.63082101556509</v>
      </c>
      <c r="AS31" s="19">
        <f t="array" ref="AS31">SUM(Frequency*LOG((WEIBULL(High,AS$9,$T31,1)-WEIBULL(Low,AS$9,$T31,1))))</f>
        <v>-157.14979926387389</v>
      </c>
      <c r="AT31" s="19">
        <f t="array" ref="AT31">SUM(Frequency*LOG((WEIBULL(High,AT$9,$T31,1)-WEIBULL(Low,AT$9,$T31,1))))</f>
        <v>-157.71552458116682</v>
      </c>
      <c r="AU31" s="19">
        <f t="array" ref="AU31">SUM(Frequency*LOG((WEIBULL(High,AU$9,$T31,1)-WEIBULL(Low,AU$9,$T31,1))))</f>
        <v>-158.32655210149289</v>
      </c>
      <c r="AV31" s="19">
        <f t="array" ref="AV31">SUM(Frequency*LOG((WEIBULL(High,AV$9,$T31,1)-WEIBULL(Low,AV$9,$T31,1))))</f>
        <v>-158.98154267125562</v>
      </c>
      <c r="AW31" s="19">
        <f t="array" ref="AW31">SUM(Frequency*LOG((WEIBULL(High,AW$9,$T31,1)-WEIBULL(Low,AW$9,$T31,1))))</f>
        <v>-159.67925343846898</v>
      </c>
      <c r="AX31" s="20">
        <f t="array" ref="AX31">SUM(Frequency*LOG((WEIBULL(High,AX$9,$T31,1)-WEIBULL(Low,AX$9,$T31,1))))</f>
        <v>-160.41852938611297</v>
      </c>
      <c r="AY31" s="31" t="e">
        <f t="shared" ca="1" si="2"/>
        <v>#NAME?</v>
      </c>
      <c r="AZ31" s="26" t="e">
        <f t="shared" ca="1" si="4"/>
        <v>#NAME?</v>
      </c>
    </row>
    <row r="32" spans="2:52" x14ac:dyDescent="0.25">
      <c r="E32" s="27"/>
      <c r="K32" s="1"/>
      <c r="P32" s="38">
        <v>1</v>
      </c>
      <c r="Q32" s="13">
        <f t="shared" si="3"/>
        <v>4.0752068434800219E-2</v>
      </c>
      <c r="R32" s="14">
        <f t="array" ref="R32">SUM(EXP(U32:AX32))*P32</f>
        <v>4.7862604090081735E-67</v>
      </c>
      <c r="S32" s="73"/>
      <c r="T32" s="29">
        <f t="shared" si="5"/>
        <v>7.2399999999999984</v>
      </c>
      <c r="U32" s="18">
        <f t="array" ref="U32">SUM(Frequency*LOG((WEIBULL(High,U$9,$T32,1)-WEIBULL(Low,U$9,$T32,1))))</f>
        <v>-164.30787446227282</v>
      </c>
      <c r="V32" s="19">
        <f t="array" ref="V32">SUM(Frequency*LOG((WEIBULL(High,V$9,$T32,1)-WEIBULL(Low,V$9,$T32,1))))</f>
        <v>-162.80977514938428</v>
      </c>
      <c r="W32" s="19">
        <f t="array" ref="W32">SUM(Frequency*LOG((WEIBULL(High,W$9,$T32,1)-WEIBULL(Low,W$9,$T32,1))))</f>
        <v>-161.48350646875923</v>
      </c>
      <c r="X32" s="19">
        <f t="array" ref="X32">SUM(Frequency*LOG((WEIBULL(High,X$9,$T32,1)-WEIBULL(Low,X$9,$T32,1))))</f>
        <v>-160.31393242215628</v>
      </c>
      <c r="Y32" s="19">
        <f t="array" ref="Y32">SUM(Frequency*LOG((WEIBULL(High,Y$9,$T32,1)-WEIBULL(Low,Y$9,$T32,1))))</f>
        <v>-159.28794695756218</v>
      </c>
      <c r="Z32" s="19">
        <f t="array" ref="Z32">SUM(Frequency*LOG((WEIBULL(High,Z$9,$T32,1)-WEIBULL(Low,Z$9,$T32,1))))</f>
        <v>-158.39412455172709</v>
      </c>
      <c r="AA32" s="19">
        <f t="array" ref="AA32">SUM(Frequency*LOG((WEIBULL(High,AA$9,$T32,1)-WEIBULL(Low,AA$9,$T32,1))))</f>
        <v>-157.62244392579541</v>
      </c>
      <c r="AB32" s="19">
        <f t="array" ref="AB32">SUM(Frequency*LOG((WEIBULL(High,AB$9,$T32,1)-WEIBULL(Low,AB$9,$T32,1))))</f>
        <v>-156.96406710754644</v>
      </c>
      <c r="AC32" s="19">
        <f t="array" ref="AC32">SUM(Frequency*LOG((WEIBULL(High,AC$9,$T32,1)-WEIBULL(Low,AC$9,$T32,1))))</f>
        <v>-156.41116092504862</v>
      </c>
      <c r="AD32" s="19">
        <f t="array" ref="AD32">SUM(Frequency*LOG((WEIBULL(High,AD$9,$T32,1)-WEIBULL(Low,AD$9,$T32,1))))</f>
        <v>-155.9567514172459</v>
      </c>
      <c r="AE32" s="19">
        <f t="array" ref="AE32">SUM(Frequency*LOG((WEIBULL(High,AE$9,$T32,1)-WEIBULL(Low,AE$9,$T32,1))))</f>
        <v>-155.59460405888566</v>
      </c>
      <c r="AF32" s="19">
        <f t="array" ref="AF32">SUM(Frequency*LOG((WEIBULL(High,AF$9,$T32,1)-WEIBULL(Low,AF$9,$T32,1))))</f>
        <v>-155.31912443276332</v>
      </c>
      <c r="AG32" s="19">
        <f t="array" ref="AG32">SUM(Frequency*LOG((WEIBULL(High,AG$9,$T32,1)-WEIBULL(Low,AG$9,$T32,1))))</f>
        <v>-155.12527524791594</v>
      </c>
      <c r="AH32" s="19">
        <f t="array" ref="AH32">SUM(Frequency*LOG((WEIBULL(High,AH$9,$T32,1)-WEIBULL(Low,AH$9,$T32,1))))</f>
        <v>-155.00850653683909</v>
      </c>
      <c r="AI32" s="19">
        <f t="array" ref="AI32">SUM(Frequency*LOG((WEIBULL(High,AI$9,$T32,1)-WEIBULL(Low,AI$9,$T32,1))))</f>
        <v>-154.9646965626321</v>
      </c>
      <c r="AJ32" s="19">
        <f t="array" ref="AJ32">SUM(Frequency*LOG((WEIBULL(High,AJ$9,$T32,1)-WEIBULL(Low,AJ$9,$T32,1))))</f>
        <v>-154.99010149368766</v>
      </c>
      <c r="AK32" s="19">
        <f t="array" ref="AK32">SUM(Frequency*LOG((WEIBULL(High,AK$9,$T32,1)-WEIBULL(Low,AK$9,$T32,1))))</f>
        <v>-155.08131230506027</v>
      </c>
      <c r="AL32" s="19">
        <f t="array" ref="AL32">SUM(Frequency*LOG((WEIBULL(High,AL$9,$T32,1)-WEIBULL(Low,AL$9,$T32,1))))</f>
        <v>-155.2352176745905</v>
      </c>
      <c r="AM32" s="19">
        <f t="array" ref="AM32">SUM(Frequency*LOG((WEIBULL(High,AM$9,$T32,1)-WEIBULL(Low,AM$9,$T32,1))))</f>
        <v>-155.44897188165598</v>
      </c>
      <c r="AN32" s="19">
        <f t="array" ref="AN32">SUM(Frequency*LOG((WEIBULL(High,AN$9,$T32,1)-WEIBULL(Low,AN$9,$T32,1))))</f>
        <v>-155.71996690408272</v>
      </c>
      <c r="AO32" s="19">
        <f t="array" ref="AO32">SUM(Frequency*LOG((WEIBULL(High,AO$9,$T32,1)-WEIBULL(Low,AO$9,$T32,1))))</f>
        <v>-156.04580805675894</v>
      </c>
      <c r="AP32" s="19">
        <f t="array" ref="AP32">SUM(Frequency*LOG((WEIBULL(High,AP$9,$T32,1)-WEIBULL(Low,AP$9,$T32,1))))</f>
        <v>-156.42429263309924</v>
      </c>
      <c r="AQ32" s="19">
        <f t="array" ref="AQ32">SUM(Frequency*LOG((WEIBULL(High,AQ$9,$T32,1)-WEIBULL(Low,AQ$9,$T32,1))))</f>
        <v>-156.85339110460737</v>
      </c>
      <c r="AR32" s="19">
        <f t="array" ref="AR32">SUM(Frequency*LOG((WEIBULL(High,AR$9,$T32,1)-WEIBULL(Low,AR$9,$T32,1))))</f>
        <v>-157.33123050959924</v>
      </c>
      <c r="AS32" s="19">
        <f t="array" ref="AS32">SUM(Frequency*LOG((WEIBULL(High,AS$9,$T32,1)-WEIBULL(Low,AS$9,$T32,1))))</f>
        <v>-157.8560797236199</v>
      </c>
      <c r="AT32" s="19">
        <f t="array" ref="AT32">SUM(Frequency*LOG((WEIBULL(High,AT$9,$T32,1)-WEIBULL(Low,AT$9,$T32,1))))</f>
        <v>-158.42633635425125</v>
      </c>
      <c r="AU32" s="19">
        <f t="array" ref="AU32">SUM(Frequency*LOG((WEIBULL(High,AU$9,$T32,1)-WEIBULL(Low,AU$9,$T32,1))))</f>
        <v>-159.04051504419397</v>
      </c>
      <c r="AV32" s="19">
        <f t="array" ref="AV32">SUM(Frequency*LOG((WEIBULL(High,AV$9,$T32,1)-WEIBULL(Low,AV$9,$T32,1))))</f>
        <v>-159.69723700052606</v>
      </c>
      <c r="AW32" s="19">
        <f t="array" ref="AW32">SUM(Frequency*LOG((WEIBULL(High,AW$9,$T32,1)-WEIBULL(Low,AW$9,$T32,1))))</f>
        <v>-160.39522059630488</v>
      </c>
      <c r="AX32" s="20">
        <f t="array" ref="AX32">SUM(Frequency*LOG((WEIBULL(High,AX$9,$T32,1)-WEIBULL(Low,AX$9,$T32,1))))</f>
        <v>-161.13327291429633</v>
      </c>
      <c r="AY32" s="31" t="e">
        <f t="shared" ca="1" si="2"/>
        <v>#NAME?</v>
      </c>
      <c r="AZ32" s="26" t="e">
        <f t="shared" ca="1" si="4"/>
        <v>#NAME?</v>
      </c>
    </row>
    <row r="33" spans="5:52" x14ac:dyDescent="0.25">
      <c r="E33" s="27"/>
      <c r="F33" s="1"/>
      <c r="G33" s="1"/>
      <c r="H33" s="1"/>
      <c r="I33" s="1"/>
      <c r="J33" s="1"/>
      <c r="K33" s="1"/>
      <c r="L33" s="1"/>
      <c r="M33" s="1"/>
      <c r="N33" s="1"/>
      <c r="O33" s="1"/>
      <c r="P33" s="38">
        <v>1</v>
      </c>
      <c r="Q33" s="13">
        <f t="shared" si="3"/>
        <v>2.1685669432221621E-2</v>
      </c>
      <c r="R33" s="14">
        <f t="array" ref="R33">SUM(EXP(U33:AX33))*P33</f>
        <v>2.5469446099979277E-67</v>
      </c>
      <c r="S33" s="73"/>
      <c r="T33" s="29">
        <f t="shared" si="5"/>
        <v>7.4099999999999984</v>
      </c>
      <c r="U33" s="18">
        <f t="array" ref="U33">SUM(Frequency*LOG((WEIBULL(High,U$9,$T33,1)-WEIBULL(Low,U$9,$T33,1))))</f>
        <v>-164.61980581856233</v>
      </c>
      <c r="V33" s="19">
        <f t="array" ref="V33">SUM(Frequency*LOG((WEIBULL(High,V$9,$T33,1)-WEIBULL(Low,V$9,$T33,1))))</f>
        <v>-163.14610685635441</v>
      </c>
      <c r="W33" s="19">
        <f t="array" ref="W33">SUM(Frequency*LOG((WEIBULL(High,W$9,$T33,1)-WEIBULL(Low,W$9,$T33,1))))</f>
        <v>-161.84423546228282</v>
      </c>
      <c r="X33" s="19">
        <f t="array" ref="X33">SUM(Frequency*LOG((WEIBULL(High,X$9,$T33,1)-WEIBULL(Low,X$9,$T33,1))))</f>
        <v>-160.69898148351615</v>
      </c>
      <c r="Y33" s="19">
        <f t="array" ref="Y33">SUM(Frequency*LOG((WEIBULL(High,Y$9,$T33,1)-WEIBULL(Low,Y$9,$T33,1))))</f>
        <v>-159.69716878252115</v>
      </c>
      <c r="Z33" s="19">
        <f t="array" ref="Z33">SUM(Frequency*LOG((WEIBULL(High,Z$9,$T33,1)-WEIBULL(Low,Z$9,$T33,1))))</f>
        <v>-158.8273053826654</v>
      </c>
      <c r="AA33" s="19">
        <f t="array" ref="AA33">SUM(Frequency*LOG((WEIBULL(High,AA$9,$T33,1)-WEIBULL(Low,AA$9,$T33,1))))</f>
        <v>-158.07930679571621</v>
      </c>
      <c r="AB33" s="19">
        <f t="array" ref="AB33">SUM(Frequency*LOG((WEIBULL(High,AB$9,$T33,1)-WEIBULL(Low,AB$9,$T33,1))))</f>
        <v>-157.44427473962182</v>
      </c>
      <c r="AC33" s="19">
        <f t="array" ref="AC33">SUM(Frequency*LOG((WEIBULL(High,AC$9,$T33,1)-WEIBULL(Low,AC$9,$T33,1))))</f>
        <v>-156.91431832683551</v>
      </c>
      <c r="AD33" s="19">
        <f t="array" ref="AD33">SUM(Frequency*LOG((WEIBULL(High,AD$9,$T33,1)-WEIBULL(Low,AD$9,$T33,1))))</f>
        <v>-156.48240820468357</v>
      </c>
      <c r="AE33" s="19">
        <f t="array" ref="AE33">SUM(Frequency*LOG((WEIBULL(High,AE$9,$T33,1)-WEIBULL(Low,AE$9,$T33,1))))</f>
        <v>-156.14225654164645</v>
      </c>
      <c r="AF33" s="19">
        <f t="array" ref="AF33">SUM(Frequency*LOG((WEIBULL(High,AF$9,$T33,1)-WEIBULL(Low,AF$9,$T33,1))))</f>
        <v>-155.88821748940381</v>
      </c>
      <c r="AG33" s="19">
        <f t="array" ref="AG33">SUM(Frequency*LOG((WEIBULL(High,AG$9,$T33,1)-WEIBULL(Low,AG$9,$T33,1))))</f>
        <v>-155.71520401652714</v>
      </c>
      <c r="AH33" s="19">
        <f t="array" ref="AH33">SUM(Frequency*LOG((WEIBULL(High,AH$9,$T33,1)-WEIBULL(Low,AH$9,$T33,1))))</f>
        <v>-155.61861794446571</v>
      </c>
      <c r="AI33" s="19">
        <f t="array" ref="AI33">SUM(Frequency*LOG((WEIBULL(High,AI$9,$T33,1)-WEIBULL(Low,AI$9,$T33,1))))</f>
        <v>-155.5942907145874</v>
      </c>
      <c r="AJ33" s="19">
        <f t="array" ref="AJ33">SUM(Frequency*LOG((WEIBULL(High,AJ$9,$T33,1)-WEIBULL(Low,AJ$9,$T33,1))))</f>
        <v>-155.63843294198671</v>
      </c>
      <c r="AK33" s="19">
        <f t="array" ref="AK33">SUM(Frequency*LOG((WEIBULL(High,AK$9,$T33,1)-WEIBULL(Low,AK$9,$T33,1))))</f>
        <v>-155.747591213497</v>
      </c>
      <c r="AL33" s="19">
        <f t="array" ref="AL33">SUM(Frequency*LOG((WEIBULL(High,AL$9,$T33,1)-WEIBULL(Low,AL$9,$T33,1))))</f>
        <v>-155.91861089645619</v>
      </c>
      <c r="AM33" s="19">
        <f t="array" ref="AM33">SUM(Frequency*LOG((WEIBULL(High,AM$9,$T33,1)-WEIBULL(Low,AM$9,$T33,1))))</f>
        <v>-156.14860396470763</v>
      </c>
      <c r="AN33" s="19">
        <f t="array" ref="AN33">SUM(Frequency*LOG((WEIBULL(High,AN$9,$T33,1)-WEIBULL(Low,AN$9,$T33,1))))</f>
        <v>-156.43492103608787</v>
      </c>
      <c r="AO33" s="19">
        <f t="array" ref="AO33">SUM(Frequency*LOG((WEIBULL(High,AO$9,$T33,1)-WEIBULL(Low,AO$9,$T33,1))))</f>
        <v>-156.77512696374112</v>
      </c>
      <c r="AP33" s="19">
        <f t="array" ref="AP33">SUM(Frequency*LOG((WEIBULL(High,AP$9,$T33,1)-WEIBULL(Low,AP$9,$T33,1))))</f>
        <v>-157.16697944125326</v>
      </c>
      <c r="AQ33" s="19">
        <f t="array" ref="AQ33">SUM(Frequency*LOG((WEIBULL(High,AQ$9,$T33,1)-WEIBULL(Low,AQ$9,$T33,1))))</f>
        <v>-157.60841017572636</v>
      </c>
      <c r="AR33" s="19">
        <f t="array" ref="AR33">SUM(Frequency*LOG((WEIBULL(High,AR$9,$T33,1)-WEIBULL(Low,AR$9,$T33,1))))</f>
        <v>-158.09750825872055</v>
      </c>
      <c r="AS33" s="19">
        <f t="array" ref="AS33">SUM(Frequency*LOG((WEIBULL(High,AS$9,$T33,1)-WEIBULL(Low,AS$9,$T33,1))))</f>
        <v>-158.63250542643689</v>
      </c>
      <c r="AT33" s="19">
        <f t="array" ref="AT33">SUM(Frequency*LOG((WEIBULL(High,AT$9,$T33,1)-WEIBULL(Low,AT$9,$T33,1))))</f>
        <v>-159.21176295062406</v>
      </c>
      <c r="AU33" s="19">
        <f t="array" ref="AU33">SUM(Frequency*LOG((WEIBULL(High,AU$9,$T33,1)-WEIBULL(Low,AU$9,$T33,1))))</f>
        <v>-159.83375994280311</v>
      </c>
      <c r="AV33" s="19">
        <f t="array" ref="AV33">SUM(Frequency*LOG((WEIBULL(High,AV$9,$T33,1)-WEIBULL(Low,AV$9,$T33,1))))</f>
        <v>-160.49708288832571</v>
      </c>
      <c r="AW33" s="19">
        <f t="array" ref="AW33">SUM(Frequency*LOG((WEIBULL(High,AW$9,$T33,1)-WEIBULL(Low,AW$9,$T33,1))))</f>
        <v>-161.20041625493189</v>
      </c>
      <c r="AX33" s="20">
        <f t="array" ref="AX33">SUM(Frequency*LOG((WEIBULL(High,AX$9,$T33,1)-WEIBULL(Low,AX$9,$T33,1))))</f>
        <v>-161.94253404395795</v>
      </c>
      <c r="AY33" s="31" t="e">
        <f t="shared" ca="1" si="2"/>
        <v>#NAME?</v>
      </c>
      <c r="AZ33" s="26" t="e">
        <f t="shared" ca="1" si="4"/>
        <v>#NAME?</v>
      </c>
    </row>
    <row r="34" spans="5:52" x14ac:dyDescent="0.25">
      <c r="E34" s="27"/>
      <c r="F34" s="1"/>
      <c r="G34" s="1"/>
      <c r="H34" s="1"/>
      <c r="I34" s="1"/>
      <c r="J34" s="1"/>
      <c r="K34" s="1"/>
      <c r="L34" s="1"/>
      <c r="M34" s="1"/>
      <c r="N34" s="1"/>
      <c r="O34" s="1"/>
      <c r="P34" s="38">
        <v>1</v>
      </c>
      <c r="Q34" s="13">
        <f t="shared" si="3"/>
        <v>1.1236326310636261E-2</v>
      </c>
      <c r="R34" s="14">
        <f t="array" ref="R34">SUM(EXP(U34:AX34))*P34</f>
        <v>1.3196872165970799E-67</v>
      </c>
      <c r="S34" s="73"/>
      <c r="T34" s="29">
        <f t="shared" si="5"/>
        <v>7.5799999999999983</v>
      </c>
      <c r="U34" s="18">
        <f t="array" ref="U34">SUM(Frequency*LOG((WEIBULL(High,U$9,$T34,1)-WEIBULL(Low,U$9,$T34,1))))</f>
        <v>-164.93997072506372</v>
      </c>
      <c r="V34" s="19">
        <f t="array" ref="V34">SUM(Frequency*LOG((WEIBULL(High,V$9,$T34,1)-WEIBULL(Low,V$9,$T34,1))))</f>
        <v>-163.49170501070998</v>
      </c>
      <c r="W34" s="19">
        <f t="array" ref="W34">SUM(Frequency*LOG((WEIBULL(High,W$9,$T34,1)-WEIBULL(Low,W$9,$T34,1))))</f>
        <v>-162.21533978540074</v>
      </c>
      <c r="X34" s="19">
        <f t="array" ref="X34">SUM(Frequency*LOG((WEIBULL(High,X$9,$T34,1)-WEIBULL(Low,X$9,$T34,1))))</f>
        <v>-161.09559383408666</v>
      </c>
      <c r="Y34" s="19">
        <f t="array" ref="Y34">SUM(Frequency*LOG((WEIBULL(High,Y$9,$T34,1)-WEIBULL(Low,Y$9,$T34,1))))</f>
        <v>-160.11922413470748</v>
      </c>
      <c r="Z34" s="19">
        <f t="array" ref="Z34">SUM(Frequency*LOG((WEIBULL(High,Z$9,$T34,1)-WEIBULL(Low,Z$9,$T34,1))))</f>
        <v>-159.27467556218315</v>
      </c>
      <c r="AA34" s="19">
        <f t="array" ref="AA34">SUM(Frequency*LOG((WEIBULL(High,AA$9,$T34,1)-WEIBULL(Low,AA$9,$T34,1))))</f>
        <v>-158.55180382343573</v>
      </c>
      <c r="AB34" s="19">
        <f t="array" ref="AB34">SUM(Frequency*LOG((WEIBULL(High,AB$9,$T34,1)-WEIBULL(Low,AB$9,$T34,1))))</f>
        <v>-157.9416538265572</v>
      </c>
      <c r="AC34" s="19">
        <f t="array" ref="AC34">SUM(Frequency*LOG((WEIBULL(High,AC$9,$T34,1)-WEIBULL(Low,AC$9,$T34,1))))</f>
        <v>-157.43628055971413</v>
      </c>
      <c r="AD34" s="19">
        <f t="array" ref="AD34">SUM(Frequency*LOG((WEIBULL(High,AD$9,$T34,1)-WEIBULL(Low,AD$9,$T34,1))))</f>
        <v>-157.02860295716744</v>
      </c>
      <c r="AE34" s="19">
        <f t="array" ref="AE34">SUM(Frequency*LOG((WEIBULL(High,AE$9,$T34,1)-WEIBULL(Low,AE$9,$T34,1))))</f>
        <v>-156.71228364263777</v>
      </c>
      <c r="AF34" s="19">
        <f t="array" ref="AF34">SUM(Frequency*LOG((WEIBULL(High,AF$9,$T34,1)-WEIBULL(Low,AF$9,$T34,1))))</f>
        <v>-156.48162917666204</v>
      </c>
      <c r="AG34" s="19">
        <f t="array" ref="AG34">SUM(Frequency*LOG((WEIBULL(High,AG$9,$T34,1)-WEIBULL(Low,AG$9,$T34,1))))</f>
        <v>-156.33150670100008</v>
      </c>
      <c r="AH34" s="19">
        <f t="array" ref="AH34">SUM(Frequency*LOG((WEIBULL(High,AH$9,$T34,1)-WEIBULL(Low,AH$9,$T34,1))))</f>
        <v>-156.25727380825109</v>
      </c>
      <c r="AI34" s="19">
        <f t="array" ref="AI34">SUM(Frequency*LOG((WEIBULL(High,AI$9,$T34,1)-WEIBULL(Low,AI$9,$T34,1))))</f>
        <v>-156.25471916324324</v>
      </c>
      <c r="AJ34" s="19">
        <f t="array" ref="AJ34">SUM(Frequency*LOG((WEIBULL(High,AJ$9,$T34,1)-WEIBULL(Low,AJ$9,$T34,1))))</f>
        <v>-156.32001192996725</v>
      </c>
      <c r="AK34" s="19">
        <f t="array" ref="AK34">SUM(Frequency*LOG((WEIBULL(High,AK$9,$T34,1)-WEIBULL(Low,AK$9,$T34,1))))</f>
        <v>-156.44965845976708</v>
      </c>
      <c r="AL34" s="19">
        <f t="array" ref="AL34">SUM(Frequency*LOG((WEIBULL(High,AL$9,$T34,1)-WEIBULL(Low,AL$9,$T34,1))))</f>
        <v>-156.64046500579482</v>
      </c>
      <c r="AM34" s="19">
        <f t="array" ref="AM34">SUM(Frequency*LOG((WEIBULL(High,AM$9,$T34,1)-WEIBULL(Low,AM$9,$T34,1))))</f>
        <v>-156.88950546882845</v>
      </c>
      <c r="AN34" s="19">
        <f t="array" ref="AN34">SUM(Frequency*LOG((WEIBULL(High,AN$9,$T34,1)-WEIBULL(Low,AN$9,$T34,1))))</f>
        <v>-157.19409336744306</v>
      </c>
      <c r="AO34" s="19">
        <f t="array" ref="AO34">SUM(Frequency*LOG((WEIBULL(High,AO$9,$T34,1)-WEIBULL(Low,AO$9,$T34,1))))</f>
        <v>-157.55175737371709</v>
      </c>
      <c r="AP34" s="19">
        <f t="array" ref="AP34">SUM(Frequency*LOG((WEIBULL(High,AP$9,$T34,1)-WEIBULL(Low,AP$9,$T34,1))))</f>
        <v>-157.96021987338372</v>
      </c>
      <c r="AQ34" s="19">
        <f t="array" ref="AQ34">SUM(Frequency*LOG((WEIBULL(High,AQ$9,$T34,1)-WEIBULL(Low,AQ$9,$T34,1))))</f>
        <v>-158.41737810351441</v>
      </c>
      <c r="AR34" s="19">
        <f t="array" ref="AR34">SUM(Frequency*LOG((WEIBULL(High,AR$9,$T34,1)-WEIBULL(Low,AR$9,$T34,1))))</f>
        <v>-158.92128749666233</v>
      </c>
      <c r="AS34" s="19">
        <f t="array" ref="AS34">SUM(Frequency*LOG((WEIBULL(High,AS$9,$T34,1)-WEIBULL(Low,AS$9,$T34,1))))</f>
        <v>-159.47014692184391</v>
      </c>
      <c r="AT34" s="19">
        <f t="array" ref="AT34">SUM(Frequency*LOG((WEIBULL(High,AT$9,$T34,1)-WEIBULL(Low,AT$9,$T34,1))))</f>
        <v>-160.06228556283662</v>
      </c>
      <c r="AU34" s="19">
        <f t="array" ref="AU34">SUM(Frequency*LOG((WEIBULL(High,AU$9,$T34,1)-WEIBULL(Low,AU$9,$T34,1))))</f>
        <v>-160.69615121535116</v>
      </c>
      <c r="AV34" s="19">
        <f t="array" ref="AV34">SUM(Frequency*LOG((WEIBULL(High,AV$9,$T34,1)-WEIBULL(Low,AV$9,$T34,1))))</f>
        <v>-161.37029981850685</v>
      </c>
      <c r="AW34" s="19">
        <f t="array" ref="AW34">SUM(Frequency*LOG((WEIBULL(High,AW$9,$T34,1)-WEIBULL(Low,AW$9,$T34,1))))</f>
        <v>-162.08338606412678</v>
      </c>
      <c r="AX34" s="20">
        <f t="array" ref="AX34">SUM(Frequency*LOG((WEIBULL(High,AX$9,$T34,1)-WEIBULL(Low,AX$9,$T34,1))))</f>
        <v>-162.83415495077043</v>
      </c>
      <c r="AY34" s="31" t="e">
        <f t="shared" ca="1" si="2"/>
        <v>#NAME?</v>
      </c>
      <c r="AZ34" s="26" t="e">
        <f t="shared" ca="1" si="4"/>
        <v>#NAME?</v>
      </c>
    </row>
    <row r="35" spans="5:52" x14ac:dyDescent="0.25">
      <c r="E35" s="27"/>
      <c r="F35" s="1"/>
      <c r="G35" s="1"/>
      <c r="H35" s="1"/>
      <c r="I35" s="1"/>
      <c r="J35" s="1"/>
      <c r="K35" s="1"/>
      <c r="L35" s="1"/>
      <c r="M35" s="1"/>
      <c r="N35" s="1"/>
      <c r="O35" s="1"/>
      <c r="P35" s="38">
        <v>1</v>
      </c>
      <c r="Q35" s="13">
        <f t="shared" si="3"/>
        <v>5.7037717961233624E-3</v>
      </c>
      <c r="R35" s="14">
        <f t="array" ref="R35">SUM(EXP(U35:AX35))*P35</f>
        <v>6.6989819605058587E-68</v>
      </c>
      <c r="S35" s="73"/>
      <c r="T35" s="29">
        <f t="shared" si="5"/>
        <v>7.7499999999999982</v>
      </c>
      <c r="U35" s="18">
        <f t="array" ref="U35">SUM(Frequency*LOG((WEIBULL(High,U$9,$T35,1)-WEIBULL(Low,U$9,$T35,1))))</f>
        <v>-165.26737320711788</v>
      </c>
      <c r="V35" s="19">
        <f t="array" ref="V35">SUM(Frequency*LOG((WEIBULL(High,V$9,$T35,1)-WEIBULL(Low,V$9,$T35,1))))</f>
        <v>-163.8454447085669</v>
      </c>
      <c r="W35" s="19">
        <f t="array" ref="W35">SUM(Frequency*LOG((WEIBULL(High,W$9,$T35,1)-WEIBULL(Low,W$9,$T35,1))))</f>
        <v>-162.59555566835976</v>
      </c>
      <c r="X35" s="19">
        <f t="array" ref="X35">SUM(Frequency*LOG((WEIBULL(High,X$9,$T35,1)-WEIBULL(Low,X$9,$T35,1))))</f>
        <v>-161.50235648183858</v>
      </c>
      <c r="Y35" s="19">
        <f t="array" ref="Y35">SUM(Frequency*LOG((WEIBULL(High,Y$9,$T35,1)-WEIBULL(Low,Y$9,$T35,1))))</f>
        <v>-160.55254000688541</v>
      </c>
      <c r="Z35" s="19">
        <f t="array" ref="Z35">SUM(Frequency*LOG((WEIBULL(High,Z$9,$T35,1)-WEIBULL(Low,Z$9,$T35,1))))</f>
        <v>-159.73449082181244</v>
      </c>
      <c r="AA35" s="19">
        <f t="array" ref="AA35">SUM(Frequency*LOG((WEIBULL(High,AA$9,$T35,1)-WEIBULL(Low,AA$9,$T35,1))))</f>
        <v>-159.0380077637968</v>
      </c>
      <c r="AB35" s="19">
        <f t="array" ref="AB35">SUM(Frequency*LOG((WEIBULL(High,AB$9,$T35,1)-WEIBULL(Low,AB$9,$T35,1))))</f>
        <v>-158.45408194557172</v>
      </c>
      <c r="AC35" s="19">
        <f t="array" ref="AC35">SUM(Frequency*LOG((WEIBULL(High,AC$9,$T35,1)-WEIBULL(Low,AC$9,$T35,1))))</f>
        <v>-157.97471732118325</v>
      </c>
      <c r="AD35" s="19">
        <f t="array" ref="AD35">SUM(Frequency*LOG((WEIBULL(High,AD$9,$T35,1)-WEIBULL(Low,AD$9,$T35,1))))</f>
        <v>-157.59278427396504</v>
      </c>
      <c r="AE35" s="19">
        <f t="array" ref="AE35">SUM(Frequency*LOG((WEIBULL(High,AE$9,$T35,1)-WEIBULL(Low,AE$9,$T35,1))))</f>
        <v>-157.30189911323822</v>
      </c>
      <c r="AF35" s="19">
        <f t="array" ref="AF35">SUM(Frequency*LOG((WEIBULL(High,AF$9,$T35,1)-WEIBULL(Low,AF$9,$T35,1))))</f>
        <v>-157.09632410309996</v>
      </c>
      <c r="AG35" s="19">
        <f t="array" ref="AG35">SUM(Frequency*LOG((WEIBULL(High,AG$9,$T35,1)-WEIBULL(Low,AG$9,$T35,1))))</f>
        <v>-156.97088391347103</v>
      </c>
      <c r="AH35" s="19">
        <f t="array" ref="AH35">SUM(Frequency*LOG((WEIBULL(High,AH$9,$T35,1)-WEIBULL(Low,AH$9,$T35,1))))</f>
        <v>-156.92089531901601</v>
      </c>
      <c r="AI35" s="19">
        <f t="array" ref="AI35">SUM(Frequency*LOG((WEIBULL(High,AI$9,$T35,1)-WEIBULL(Low,AI$9,$T35,1))))</f>
        <v>-156.94210767025703</v>
      </c>
      <c r="AJ35" s="19">
        <f t="array" ref="AJ35">SUM(Frequency*LOG((WEIBULL(High,AJ$9,$T35,1)-WEIBULL(Low,AJ$9,$T35,1))))</f>
        <v>-157.03065218867127</v>
      </c>
      <c r="AK35" s="19">
        <f t="array" ref="AK35">SUM(Frequency*LOG((WEIBULL(High,AK$9,$T35,1)-WEIBULL(Low,AK$9,$T35,1))))</f>
        <v>-157.18299853973073</v>
      </c>
      <c r="AL35" s="19">
        <f t="array" ref="AL35">SUM(Frequency*LOG((WEIBULL(High,AL$9,$T35,1)-WEIBULL(Low,AL$9,$T35,1))))</f>
        <v>-157.39591744733548</v>
      </c>
      <c r="AM35" s="19">
        <f t="array" ref="AM35">SUM(Frequency*LOG((WEIBULL(High,AM$9,$T35,1)-WEIBULL(Low,AM$9,$T35,1))))</f>
        <v>-157.66644835334489</v>
      </c>
      <c r="AN35" s="19">
        <f t="array" ref="AN35">SUM(Frequency*LOG((WEIBULL(High,AN$9,$T35,1)-WEIBULL(Low,AN$9,$T35,1))))</f>
        <v>-157.9918713139476</v>
      </c>
      <c r="AO35" s="19">
        <f t="array" ref="AO35">SUM(Frequency*LOG((WEIBULL(High,AO$9,$T35,1)-WEIBULL(Low,AO$9,$T35,1))))</f>
        <v>-158.36968247291423</v>
      </c>
      <c r="AP35" s="19">
        <f t="array" ref="AP35">SUM(Frequency*LOG((WEIBULL(High,AP$9,$T35,1)-WEIBULL(Low,AP$9,$T35,1))))</f>
        <v>-158.79757256959851</v>
      </c>
      <c r="AQ35" s="19">
        <f t="array" ref="AQ35">SUM(Frequency*LOG((WEIBULL(High,AQ$9,$T35,1)-WEIBULL(Low,AQ$9,$T35,1))))</f>
        <v>-159.2734080338048</v>
      </c>
      <c r="AR35" s="19">
        <f t="array" ref="AR35">SUM(Frequency*LOG((WEIBULL(High,AR$9,$T35,1)-WEIBULL(Low,AR$9,$T35,1))))</f>
        <v>-159.79521429552776</v>
      </c>
      <c r="AS35" s="19">
        <f t="array" ref="AS35">SUM(Frequency*LOG((WEIBULL(High,AS$9,$T35,1)-WEIBULL(Low,AS$9,$T35,1))))</f>
        <v>-160.36116099905846</v>
      </c>
      <c r="AT35" s="19">
        <f t="array" ref="AT35">SUM(Frequency*LOG((WEIBULL(High,AT$9,$T35,1)-WEIBULL(Low,AT$9,$T35,1))))</f>
        <v>-160.9695488610667</v>
      </c>
      <c r="AU35" s="19">
        <f t="array" ref="AU35">SUM(Frequency*LOG((WEIBULL(High,AU$9,$T35,1)-WEIBULL(Low,AU$9,$T35,1))))</f>
        <v>-161.61879795334849</v>
      </c>
      <c r="AV35" s="19">
        <f t="array" ref="AV35">SUM(Frequency*LOG((WEIBULL(High,AV$9,$T35,1)-WEIBULL(Low,AV$9,$T35,1))))</f>
        <v>-162.30743722478462</v>
      </c>
      <c r="AW35" s="19">
        <f t="array" ref="AW35">SUM(Frequency*LOG((WEIBULL(High,AW$9,$T35,1)-WEIBULL(Low,AW$9,$T35,1))))</f>
        <v>-163.03409510511347</v>
      </c>
      <c r="AX35" s="20">
        <f t="array" ref="AX35">SUM(Frequency*LOG((WEIBULL(High,AX$9,$T35,1)-WEIBULL(Low,AX$9,$T35,1))))</f>
        <v>-163.79749105648196</v>
      </c>
      <c r="AY35" s="31" t="e">
        <f t="shared" ca="1" si="2"/>
        <v>#NAME?</v>
      </c>
      <c r="AZ35" s="26" t="e">
        <f t="shared" ca="1" si="4"/>
        <v>#NAME?</v>
      </c>
    </row>
    <row r="36" spans="5:52" x14ac:dyDescent="0.25">
      <c r="E36" s="27"/>
      <c r="F36" s="1"/>
      <c r="G36" s="1"/>
      <c r="H36" s="1"/>
      <c r="I36" s="1"/>
      <c r="J36" s="1"/>
      <c r="K36" s="1"/>
      <c r="L36" s="1"/>
      <c r="M36" s="1"/>
      <c r="N36" s="1"/>
      <c r="O36" s="1"/>
      <c r="P36" s="38">
        <v>1</v>
      </c>
      <c r="Q36" s="13">
        <f t="shared" si="3"/>
        <v>2.851955646006623E-3</v>
      </c>
      <c r="R36" s="14">
        <f t="array" ref="R36">SUM(EXP(U36:AX36))*P36</f>
        <v>3.3495728980157098E-68</v>
      </c>
      <c r="S36" s="73"/>
      <c r="T36" s="29">
        <f t="shared" si="5"/>
        <v>7.9199999999999982</v>
      </c>
      <c r="U36" s="18">
        <f t="array" ref="U36">SUM(Frequency*LOG((WEIBULL(High,U$9,$T36,1)-WEIBULL(Low,U$9,$T36,1))))</f>
        <v>-165.60112095282861</v>
      </c>
      <c r="V36" s="19">
        <f t="array" ref="V36">SUM(Frequency*LOG((WEIBULL(High,V$9,$T36,1)-WEIBULL(Low,V$9,$T36,1))))</f>
        <v>-164.20631893979072</v>
      </c>
      <c r="W36" s="19">
        <f t="array" ref="W36">SUM(Frequency*LOG((WEIBULL(High,W$9,$T36,1)-WEIBULL(Low,W$9,$T36,1))))</f>
        <v>-162.98375269544488</v>
      </c>
      <c r="X36" s="19">
        <f t="array" ref="X36">SUM(Frequency*LOG((WEIBULL(High,X$9,$T36,1)-WEIBULL(Low,X$9,$T36,1))))</f>
        <v>-161.91800654247089</v>
      </c>
      <c r="Y36" s="19">
        <f t="array" ref="Y36">SUM(Frequency*LOG((WEIBULL(High,Y$9,$T36,1)-WEIBULL(Low,Y$9,$T36,1))))</f>
        <v>-160.99571161343985</v>
      </c>
      <c r="Z36" s="19">
        <f t="array" ref="Z36">SUM(Frequency*LOG((WEIBULL(High,Z$9,$T36,1)-WEIBULL(Low,Z$9,$T36,1))))</f>
        <v>-160.20519465830148</v>
      </c>
      <c r="AA36" s="19">
        <f t="array" ref="AA36">SUM(Frequency*LOG((WEIBULL(High,AA$9,$T36,1)-WEIBULL(Low,AA$9,$T36,1))))</f>
        <v>-159.53620018234557</v>
      </c>
      <c r="AB36" s="19">
        <f t="array" ref="AB36">SUM(Frequency*LOG((WEIBULL(High,AB$9,$T36,1)-WEIBULL(Low,AB$9,$T36,1))))</f>
        <v>-158.97966810682038</v>
      </c>
      <c r="AC36" s="19">
        <f t="array" ref="AC36">SUM(Frequency*LOG((WEIBULL(High,AC$9,$T36,1)-WEIBULL(Low,AC$9,$T36,1))))</f>
        <v>-158.52755401812732</v>
      </c>
      <c r="AD36" s="19">
        <f t="array" ref="AD36">SUM(Frequency*LOG((WEIBULL(High,AD$9,$T36,1)-WEIBULL(Low,AD$9,$T36,1))))</f>
        <v>-158.17268247443002</v>
      </c>
      <c r="AE36" s="19">
        <f t="array" ref="AE36">SUM(Frequency*LOG((WEIBULL(High,AE$9,$T36,1)-WEIBULL(Low,AE$9,$T36,1))))</f>
        <v>-157.90862625237844</v>
      </c>
      <c r="AF36" s="19">
        <f t="array" ref="AF36">SUM(Frequency*LOG((WEIBULL(High,AF$9,$T36,1)-WEIBULL(Low,AF$9,$T36,1))))</f>
        <v>-157.72960615396249</v>
      </c>
      <c r="AG36" s="19">
        <f t="array" ref="AG36">SUM(Frequency*LOG((WEIBULL(High,AG$9,$T36,1)-WEIBULL(Low,AG$9,$T36,1))))</f>
        <v>-157.63040726071586</v>
      </c>
      <c r="AH36" s="19">
        <f t="array" ref="AH36">SUM(Frequency*LOG((WEIBULL(High,AH$9,$T36,1)-WEIBULL(Low,AH$9,$T36,1))))</f>
        <v>-157.60630845828601</v>
      </c>
      <c r="AI36" s="19">
        <f t="array" ref="AI36">SUM(Frequency*LOG((WEIBULL(High,AI$9,$T36,1)-WEIBULL(Low,AI$9,$T36,1))))</f>
        <v>-157.65302275340619</v>
      </c>
      <c r="AJ36" s="19">
        <f t="array" ref="AJ36">SUM(Frequency*LOG((WEIBULL(High,AJ$9,$T36,1)-WEIBULL(Low,AJ$9,$T36,1))))</f>
        <v>-157.76664643304079</v>
      </c>
      <c r="AK36" s="19">
        <f t="array" ref="AK36">SUM(Frequency*LOG((WEIBULL(High,AK$9,$T36,1)-WEIBULL(Low,AK$9,$T36,1))))</f>
        <v>-157.94361551788108</v>
      </c>
      <c r="AL36" s="19">
        <f t="array" ref="AL36">SUM(Frequency*LOG((WEIBULL(High,AL$9,$T36,1)-WEIBULL(Low,AL$9,$T36,1))))</f>
        <v>-158.18066827206488</v>
      </c>
      <c r="AM36" s="19">
        <f t="array" ref="AM36">SUM(Frequency*LOG((WEIBULL(High,AM$9,$T36,1)-WEIBULL(Low,AM$9,$T36,1))))</f>
        <v>-158.47481277141992</v>
      </c>
      <c r="AN36" s="19">
        <f t="array" ref="AN36">SUM(Frequency*LOG((WEIBULL(High,AN$9,$T36,1)-WEIBULL(Low,AN$9,$T36,1))))</f>
        <v>-158.82329872071853</v>
      </c>
      <c r="AO36" s="19">
        <f t="array" ref="AO36">SUM(Frequency*LOG((WEIBULL(High,AO$9,$T36,1)-WEIBULL(Low,AO$9,$T36,1))))</f>
        <v>-159.22359285885949</v>
      </c>
      <c r="AP36" s="19">
        <f t="array" ref="AP36">SUM(Frequency*LOG((WEIBULL(High,AP$9,$T36,1)-WEIBULL(Low,AP$9,$T36,1))))</f>
        <v>-159.6733574088214</v>
      </c>
      <c r="AQ36" s="19">
        <f t="array" ref="AQ36">SUM(Frequency*LOG((WEIBULL(High,AQ$9,$T36,1)-WEIBULL(Low,AQ$9,$T36,1))))</f>
        <v>-160.17043112356689</v>
      </c>
      <c r="AR36" s="19">
        <f t="array" ref="AR36">SUM(Frequency*LOG((WEIBULL(High,AR$9,$T36,1)-WEIBULL(Low,AR$9,$T36,1))))</f>
        <v>-160.71281255503732</v>
      </c>
      <c r="AS36" s="19">
        <f t="array" ref="AS36">SUM(Frequency*LOG((WEIBULL(High,AS$9,$T36,1)-WEIBULL(Low,AS$9,$T36,1))))</f>
        <v>-161.29864523491443</v>
      </c>
      <c r="AT36" s="19">
        <f t="array" ref="AT36">SUM(Frequency*LOG((WEIBULL(High,AT$9,$T36,1)-WEIBULL(Low,AT$9,$T36,1))))</f>
        <v>-161.92620450597926</v>
      </c>
      <c r="AU36" s="19">
        <f t="array" ref="AU36">SUM(Frequency*LOG((WEIBULL(High,AU$9,$T36,1)-WEIBULL(Low,AU$9,$T36,1))))</f>
        <v>-162.59388578399779</v>
      </c>
      <c r="AV36" s="19">
        <f t="array" ref="AV36">SUM(Frequency*LOG((WEIBULL(High,AV$9,$T36,1)-WEIBULL(Low,AV$9,$T36,1))))</f>
        <v>-163.30019406393311</v>
      </c>
      <c r="AW36" s="19">
        <f t="array" ref="AW36">SUM(Frequency*LOG((WEIBULL(High,AW$9,$T36,1)-WEIBULL(Low,AW$9,$T36,1))))</f>
        <v>-164.04373451233138</v>
      </c>
      <c r="AX36" s="20">
        <f t="array" ref="AX36">SUM(Frequency*LOG((WEIBULL(High,AX$9,$T36,1)-WEIBULL(Low,AX$9,$T36,1))))</f>
        <v>-164.823204011081</v>
      </c>
      <c r="AY36" s="31" t="e">
        <f t="shared" ca="1" si="2"/>
        <v>#NAME?</v>
      </c>
      <c r="AZ36" s="26" t="e">
        <f t="shared" ca="1" si="4"/>
        <v>#NAME?</v>
      </c>
    </row>
    <row r="37" spans="5:52" x14ac:dyDescent="0.25">
      <c r="E37" s="27"/>
      <c r="F37" s="1"/>
      <c r="G37" s="1"/>
      <c r="H37" s="1"/>
      <c r="I37" s="1"/>
      <c r="J37" s="1"/>
      <c r="K37" s="1"/>
      <c r="L37" s="1"/>
      <c r="M37" s="1"/>
      <c r="N37" s="1"/>
      <c r="O37" s="1"/>
      <c r="P37" s="38">
        <v>1</v>
      </c>
      <c r="Q37" s="13">
        <f t="shared" si="3"/>
        <v>1.4113241038129171E-3</v>
      </c>
      <c r="R37" s="14">
        <f t="array" ref="R37">SUM(EXP(U37:AX37))*P37</f>
        <v>1.6575759076293428E-68</v>
      </c>
      <c r="S37" s="73"/>
      <c r="T37" s="29">
        <f t="shared" si="5"/>
        <v>8.0899999999999981</v>
      </c>
      <c r="U37" s="18">
        <f t="array" ref="U37">SUM(Frequency*LOG((WEIBULL(High,U$9,$T37,1)-WEIBULL(Low,U$9,$T37,1))))</f>
        <v>-165.94041335845887</v>
      </c>
      <c r="V37" s="19">
        <f t="array" ref="V37">SUM(Frequency*LOG((WEIBULL(High,V$9,$T37,1)-WEIBULL(Low,V$9,$T37,1))))</f>
        <v>-164.57342490758927</v>
      </c>
      <c r="W37" s="19">
        <f t="array" ref="W37">SUM(Frequency*LOG((WEIBULL(High,W$9,$T37,1)-WEIBULL(Low,W$9,$T37,1))))</f>
        <v>-163.37891823485464</v>
      </c>
      <c r="X37" s="19">
        <f t="array" ref="X37">SUM(Frequency*LOG((WEIBULL(High,X$9,$T37,1)-WEIBULL(Low,X$9,$T37,1))))</f>
        <v>-162.34141360554906</v>
      </c>
      <c r="Y37" s="19">
        <f t="array" ref="Y37">SUM(Frequency*LOG((WEIBULL(High,Y$9,$T37,1)-WEIBULL(Low,Y$9,$T37,1))))</f>
        <v>-161.44748250817386</v>
      </c>
      <c r="Z37" s="19">
        <f t="array" ref="Z37">SUM(Frequency*LOG((WEIBULL(High,Z$9,$T37,1)-WEIBULL(Low,Z$9,$T37,1))))</f>
        <v>-160.68539600740971</v>
      </c>
      <c r="AA37" s="19">
        <f t="array" ref="AA37">SUM(Frequency*LOG((WEIBULL(High,AA$9,$T37,1)-WEIBULL(Low,AA$9,$T37,1))))</f>
        <v>-160.04484647792938</v>
      </c>
      <c r="AB37" s="19">
        <f t="array" ref="AB37">SUM(Frequency*LOG((WEIBULL(High,AB$9,$T37,1)-WEIBULL(Low,AB$9,$T37,1))))</f>
        <v>-159.51672490558931</v>
      </c>
      <c r="AC37" s="19">
        <f t="array" ref="AC37">SUM(Frequency*LOG((WEIBULL(High,AC$9,$T37,1)-WEIBULL(Low,AC$9,$T37,1))))</f>
        <v>-159.09294081693079</v>
      </c>
      <c r="AD37" s="19">
        <f t="array" ref="AD37">SUM(Frequency*LOG((WEIBULL(High,AD$9,$T37,1)-WEIBULL(Low,AD$9,$T37,1))))</f>
        <v>-158.76627530142565</v>
      </c>
      <c r="AE37" s="19">
        <f t="array" ref="AE37">SUM(Frequency*LOG((WEIBULL(High,AE$9,$T37,1)-WEIBULL(Low,AE$9,$T37,1))))</f>
        <v>-158.53026000529096</v>
      </c>
      <c r="AF37" s="19">
        <f t="array" ref="AF37">SUM(Frequency*LOG((WEIBULL(High,AF$9,$T37,1)-WEIBULL(Low,AF$9,$T37,1))))</f>
        <v>-158.37907671347133</v>
      </c>
      <c r="AG37" s="19">
        <f t="array" ref="AG37">SUM(Frequency*LOG((WEIBULL(High,AG$9,$T37,1)-WEIBULL(Low,AG$9,$T37,1))))</f>
        <v>-158.30747340400563</v>
      </c>
      <c r="AH37" s="19">
        <f t="array" ref="AH37">SUM(Frequency*LOG((WEIBULL(High,AH$9,$T37,1)-WEIBULL(Low,AH$9,$T37,1))))</f>
        <v>-158.31069359515186</v>
      </c>
      <c r="AI37" s="19">
        <f t="array" ref="AI37">SUM(Frequency*LOG((WEIBULL(High,AI$9,$T37,1)-WEIBULL(Low,AI$9,$T37,1))))</f>
        <v>-158.38441650497484</v>
      </c>
      <c r="AJ37" s="19">
        <f t="array" ref="AJ37">SUM(Frequency*LOG((WEIBULL(High,AJ$9,$T37,1)-WEIBULL(Low,AJ$9,$T37,1))))</f>
        <v>-158.52470607112056</v>
      </c>
      <c r="AK37" s="19">
        <f t="array" ref="AK37">SUM(Frequency*LOG((WEIBULL(High,AK$9,$T37,1)-WEIBULL(Low,AK$9,$T37,1))))</f>
        <v>-158.72796728114307</v>
      </c>
      <c r="AL37" s="19">
        <f t="array" ref="AL37">SUM(Frequency*LOG((WEIBULL(High,AL$9,$T37,1)-WEIBULL(Low,AL$9,$T37,1))))</f>
        <v>-158.99090857365724</v>
      </c>
      <c r="AM37" s="19">
        <f t="array" ref="AM37">SUM(Frequency*LOG((WEIBULL(High,AM$9,$T37,1)-WEIBULL(Low,AM$9,$T37,1))))</f>
        <v>-159.31050931120009</v>
      </c>
      <c r="AN37" s="19">
        <f t="array" ref="AN37">SUM(Frequency*LOG((WEIBULL(High,AN$9,$T37,1)-WEIBULL(Low,AN$9,$T37,1))))</f>
        <v>-159.68399151402627</v>
      </c>
      <c r="AO37" s="19">
        <f t="array" ref="AO37">SUM(Frequency*LOG((WEIBULL(High,AO$9,$T37,1)-WEIBULL(Low,AO$9,$T37,1))))</f>
        <v>-160.10879519262718</v>
      </c>
      <c r="AP37" s="19">
        <f t="array" ref="AP37">SUM(Frequency*LOG((WEIBULL(High,AP$9,$T37,1)-WEIBULL(Low,AP$9,$T37,1))))</f>
        <v>-160.58255673480375</v>
      </c>
      <c r="AQ37" s="19">
        <f t="array" ref="AQ37">SUM(Frequency*LOG((WEIBULL(High,AQ$9,$T37,1)-WEIBULL(Low,AQ$9,$T37,1))))</f>
        <v>-161.10308989755603</v>
      </c>
      <c r="AR37" s="19">
        <f t="array" ref="AR37">SUM(Frequency*LOG((WEIBULL(High,AR$9,$T37,1)-WEIBULL(Low,AR$9,$T37,1))))</f>
        <v>-161.6683690300901</v>
      </c>
      <c r="AS37" s="19">
        <f t="array" ref="AS37">SUM(Frequency*LOG((WEIBULL(High,AS$9,$T37,1)-WEIBULL(Low,AS$9,$T37,1))))</f>
        <v>-162.27651421584579</v>
      </c>
      <c r="AT37" s="19">
        <f t="array" ref="AT37">SUM(Frequency*LOG((WEIBULL(High,AT$9,$T37,1)-WEIBULL(Low,AT$9,$T37,1))))</f>
        <v>-162.92577807165006</v>
      </c>
      <c r="AU37" s="19">
        <f t="array" ref="AU37">SUM(Frequency*LOG((WEIBULL(High,AU$9,$T37,1)-WEIBULL(Low,AU$9,$T37,1))))</f>
        <v>-163.6145339832407</v>
      </c>
      <c r="AV37" s="19">
        <f t="array" ref="AV37">SUM(Frequency*LOG((WEIBULL(High,AV$9,$T37,1)-WEIBULL(Low,AV$9,$T37,1))))</f>
        <v>-164.34126559029869</v>
      </c>
      <c r="AW37" s="19">
        <f t="array" ref="AW37">SUM(Frequency*LOG((WEIBULL(High,AW$9,$T37,1)-WEIBULL(Low,AW$9,$T37,1))))</f>
        <v>-165.10455736219063</v>
      </c>
      <c r="AX37" s="20">
        <f t="array" ref="AX37">SUM(Frequency*LOG((WEIBULL(High,AX$9,$T37,1)-WEIBULL(Low,AX$9,$T37,1))))</f>
        <v>-165.90308612898008</v>
      </c>
      <c r="AY37" s="31" t="e">
        <f t="shared" ca="1" si="2"/>
        <v>#NAME?</v>
      </c>
      <c r="AZ37" s="26" t="e">
        <f t="shared" ca="1" si="4"/>
        <v>#NAME?</v>
      </c>
    </row>
    <row r="38" spans="5:52" x14ac:dyDescent="0.25">
      <c r="E38" s="27"/>
      <c r="F38" s="1"/>
      <c r="G38" s="1"/>
      <c r="H38" s="1"/>
      <c r="I38" s="1"/>
      <c r="J38" s="1"/>
      <c r="K38" s="1"/>
      <c r="L38" s="1"/>
      <c r="M38" s="1"/>
      <c r="N38" s="1"/>
      <c r="O38" s="1"/>
      <c r="P38" s="38">
        <v>1</v>
      </c>
      <c r="Q38" s="13">
        <f t="shared" si="3"/>
        <v>6.9405324069209432E-4</v>
      </c>
      <c r="R38" s="14">
        <f t="array" ref="R38">SUM(EXP(U38:AX38))*P38</f>
        <v>8.1515360453008064E-69</v>
      </c>
      <c r="S38" s="73"/>
      <c r="T38" s="29">
        <f t="shared" si="5"/>
        <v>8.259999999999998</v>
      </c>
      <c r="U38" s="18">
        <f t="array" ref="U38">SUM(Frequency*LOG((WEIBULL(High,U$9,$T38,1)-WEIBULL(Low,U$9,$T38,1))))</f>
        <v>-166.28453113111888</v>
      </c>
      <c r="V38" s="19">
        <f t="array" ref="V38">SUM(Frequency*LOG((WEIBULL(High,V$9,$T38,1)-WEIBULL(Low,V$9,$T38,1))))</f>
        <v>-164.94595213987506</v>
      </c>
      <c r="W38" s="19">
        <f t="array" ref="W38">SUM(Frequency*LOG((WEIBULL(High,W$9,$T38,1)-WEIBULL(Low,W$9,$T38,1))))</f>
        <v>-163.78014391886208</v>
      </c>
      <c r="X38" s="19">
        <f t="array" ref="X38">SUM(Frequency*LOG((WEIBULL(High,X$9,$T38,1)-WEIBULL(Low,X$9,$T38,1))))</f>
        <v>-162.77156443516211</v>
      </c>
      <c r="Y38" s="19">
        <f t="array" ref="Y38">SUM(Frequency*LOG((WEIBULL(High,Y$9,$T38,1)-WEIBULL(Low,Y$9,$T38,1))))</f>
        <v>-161.90672734835033</v>
      </c>
      <c r="Z38" s="19">
        <f t="array" ref="Z38">SUM(Frequency*LOG((WEIBULL(High,Z$9,$T38,1)-WEIBULL(Low,Z$9,$T38,1))))</f>
        <v>-161.17384990502285</v>
      </c>
      <c r="AA38" s="19">
        <f t="array" ref="AA38">SUM(Frequency*LOG((WEIBULL(High,AA$9,$T38,1)-WEIBULL(Low,AA$9,$T38,1))))</f>
        <v>-160.56257426498573</v>
      </c>
      <c r="AB38" s="19">
        <f t="array" ref="AB38">SUM(Frequency*LOG((WEIBULL(High,AB$9,$T38,1)-WEIBULL(Low,AB$9,$T38,1))))</f>
        <v>-160.06374443988938</v>
      </c>
      <c r="AC38" s="19">
        <f t="array" ref="AC38">SUM(Frequency*LOG((WEIBULL(High,AC$9,$T38,1)-WEIBULL(Low,AC$9,$T38,1))))</f>
        <v>-159.66922590015318</v>
      </c>
      <c r="AD38" s="19">
        <f t="array" ref="AD38">SUM(Frequency*LOG((WEIBULL(High,AD$9,$T38,1)-WEIBULL(Low,AD$9,$T38,1))))</f>
        <v>-159.37175831013636</v>
      </c>
      <c r="AE38" s="19">
        <f t="array" ref="AE38">SUM(Frequency*LOG((WEIBULL(High,AE$9,$T38,1)-WEIBULL(Low,AE$9,$T38,1))))</f>
        <v>-159.16483426642981</v>
      </c>
      <c r="AF38" s="19">
        <f t="array" ref="AF38">SUM(Frequency*LOG((WEIBULL(High,AF$9,$T38,1)-WEIBULL(Low,AF$9,$T38,1))))</f>
        <v>-159.04259865239626</v>
      </c>
      <c r="AG38" s="19">
        <f t="array" ref="AG38">SUM(Frequency*LOG((WEIBULL(High,AG$9,$T38,1)-WEIBULL(Low,AG$9,$T38,1))))</f>
        <v>-158.99976449012036</v>
      </c>
      <c r="AH38" s="19">
        <f t="array" ref="AH38">SUM(Frequency*LOG((WEIBULL(High,AH$9,$T38,1)-WEIBULL(Low,AH$9,$T38,1))))</f>
        <v>-159.03154210745328</v>
      </c>
      <c r="AI38" s="19">
        <f t="array" ref="AI38">SUM(Frequency*LOG((WEIBULL(High,AI$9,$T38,1)-WEIBULL(Low,AI$9,$T38,1))))</f>
        <v>-159.13357913749402</v>
      </c>
      <c r="AJ38" s="19">
        <f t="array" ref="AJ38">SUM(Frequency*LOG((WEIBULL(High,AJ$9,$T38,1)-WEIBULL(Low,AJ$9,$T38,1))))</f>
        <v>-159.30190939614653</v>
      </c>
      <c r="AK38" s="19">
        <f t="array" ref="AK38">SUM(Frequency*LOG((WEIBULL(High,AK$9,$T38,1)-WEIBULL(Low,AK$9,$T38,1))))</f>
        <v>-159.53290908628367</v>
      </c>
      <c r="AL38" s="19">
        <f t="array" ref="AL38">SUM(Frequency*LOG((WEIBULL(High,AL$9,$T38,1)-WEIBULL(Low,AL$9,$T38,1))))</f>
        <v>-159.82325908717004</v>
      </c>
      <c r="AM38" s="19">
        <f t="array" ref="AM38">SUM(Frequency*LOG((WEIBULL(High,AM$9,$T38,1)-WEIBULL(Low,AM$9,$T38,1))))</f>
        <v>-160.16991232859348</v>
      </c>
      <c r="AN38" s="19">
        <f t="array" ref="AN38">SUM(Frequency*LOG((WEIBULL(High,AN$9,$T38,1)-WEIBULL(Low,AN$9,$T38,1))))</f>
        <v>-160.57006543765766</v>
      </c>
      <c r="AO38" s="19">
        <f t="array" ref="AO38">SUM(Frequency*LOG((WEIBULL(High,AO$9,$T38,1)-WEIBULL(Low,AO$9,$T38,1))))</f>
        <v>-161.02113399489519</v>
      </c>
      <c r="AP38" s="19">
        <f t="array" ref="AP38">SUM(Frequency*LOG((WEIBULL(High,AP$9,$T38,1)-WEIBULL(Low,AP$9,$T38,1))))</f>
        <v>-161.52073085451923</v>
      </c>
      <c r="AQ38" s="19">
        <f t="array" ref="AQ38">SUM(Frequency*LOG((WEIBULL(High,AQ$9,$T38,1)-WEIBULL(Low,AQ$9,$T38,1))))</f>
        <v>-162.0666470781685</v>
      </c>
      <c r="AR38" s="19">
        <f t="array" ref="AR38">SUM(Frequency*LOG((WEIBULL(High,AR$9,$T38,1)-WEIBULL(Low,AR$9,$T38,1))))</f>
        <v>-162.65683510762517</v>
      </c>
      <c r="AS38" s="19">
        <f t="array" ref="AS38">SUM(Frequency*LOG((WEIBULL(High,AS$9,$T38,1)-WEIBULL(Low,AS$9,$T38,1))))</f>
        <v>-163.28939386365934</v>
      </c>
      <c r="AT38" s="19">
        <f t="array" ref="AT38">SUM(Frequency*LOG((WEIBULL(High,AT$9,$T38,1)-WEIBULL(Low,AT$9,$T38,1))))</f>
        <v>-163.96255550841713</v>
      </c>
      <c r="AU38" s="19">
        <f t="array" ref="AU38">SUM(Frequency*LOG((WEIBULL(High,AU$9,$T38,1)-WEIBULL(Low,AU$9,$T38,1))))</f>
        <v>-164.67467364995667</v>
      </c>
      <c r="AV38" s="19">
        <f t="array" ref="AV38">SUM(Frequency*LOG((WEIBULL(High,AV$9,$T38,1)-WEIBULL(Low,AV$9,$T38,1))))</f>
        <v>-165.42421280146453</v>
      </c>
      <c r="AW38" s="19">
        <f t="array" ref="AW38">SUM(Frequency*LOG((WEIBULL(High,AW$9,$T38,1)-WEIBULL(Low,AW$9,$T38,1))))</f>
        <v>-166.20973893578156</v>
      </c>
      <c r="AX38" s="20">
        <f t="array" ref="AX38">SUM(Frequency*LOG((WEIBULL(High,AX$9,$T38,1)-WEIBULL(Low,AX$9,$T38,1))))</f>
        <v>-167.02991099923798</v>
      </c>
      <c r="AY38" s="31" t="e">
        <f t="shared" ca="1" si="2"/>
        <v>#NAME?</v>
      </c>
      <c r="AZ38" s="26" t="e">
        <f t="shared" ca="1" si="4"/>
        <v>#NAME?</v>
      </c>
    </row>
    <row r="39" spans="5:52" x14ac:dyDescent="0.25">
      <c r="E39" s="27"/>
      <c r="F39" s="1"/>
      <c r="G39" s="1"/>
      <c r="H39" s="1"/>
      <c r="I39" s="1"/>
      <c r="J39" s="1"/>
      <c r="K39" s="1"/>
      <c r="L39" s="1"/>
      <c r="M39" s="1"/>
      <c r="N39" s="1"/>
      <c r="O39" s="1"/>
      <c r="P39" s="39">
        <v>1</v>
      </c>
      <c r="Q39" s="9">
        <f t="shared" si="3"/>
        <v>3.4037511608061189E-4</v>
      </c>
      <c r="R39" s="11">
        <f t="array" ref="R39">SUM(EXP(U39:AX39))*P39</f>
        <v>3.9976472480523324E-69</v>
      </c>
      <c r="S39" s="74"/>
      <c r="T39" s="30">
        <f t="shared" si="5"/>
        <v>8.4299999999999979</v>
      </c>
      <c r="U39" s="21">
        <f t="array" ref="U39">SUM(Frequency*LOG((WEIBULL(High,U$9,$T39,1)-WEIBULL(Low,U$9,$T39,1))))</f>
        <v>-166.6328272213733</v>
      </c>
      <c r="V39" s="22">
        <f t="array" ref="V39">SUM(Frequency*LOG((WEIBULL(High,V$9,$T39,1)-WEIBULL(Low,V$9,$T39,1))))</f>
        <v>-165.32317212954629</v>
      </c>
      <c r="W39" s="22">
        <f t="array" ref="W39">SUM(Frequency*LOG((WEIBULL(High,W$9,$T39,1)-WEIBULL(Low,W$9,$T39,1))))</f>
        <v>-164.18661387205964</v>
      </c>
      <c r="X39" s="22">
        <f t="array" ref="X39">SUM(Frequency*LOG((WEIBULL(High,X$9,$T39,1)-WEIBULL(Low,X$9,$T39,1))))</f>
        <v>-163.20754965938073</v>
      </c>
      <c r="Y39" s="22">
        <f t="array" ref="Y39">SUM(Frequency*LOG((WEIBULL(High,Y$9,$T39,1)-WEIBULL(Low,Y$9,$T39,1))))</f>
        <v>-162.37243691125494</v>
      </c>
      <c r="Z39" s="22">
        <f t="array" ref="Z39">SUM(Frequency*LOG((WEIBULL(High,Z$9,$T39,1)-WEIBULL(Low,Z$9,$T39,1))))</f>
        <v>-161.66944068903868</v>
      </c>
      <c r="AA39" s="22">
        <f t="array" ref="AA39">SUM(Frequency*LOG((WEIBULL(High,AA$9,$T39,1)-WEIBULL(Low,AA$9,$T39,1))))</f>
        <v>-161.08815461098013</v>
      </c>
      <c r="AB39" s="22">
        <f t="array" ref="AB39">SUM(Frequency*LOG((WEIBULL(High,AB$9,$T39,1)-WEIBULL(Low,AB$9,$T39,1))))</f>
        <v>-160.61937742536915</v>
      </c>
      <c r="AC39" s="22">
        <f t="array" ref="AC39">SUM(Frequency*LOG((WEIBULL(High,AC$9,$T39,1)-WEIBULL(Low,AC$9,$T39,1))))</f>
        <v>-160.25493229222923</v>
      </c>
      <c r="AD39" s="22">
        <f t="array" ref="AD39">SUM(Frequency*LOG((WEIBULL(High,AD$9,$T39,1)-WEIBULL(Low,AD$9,$T39,1))))</f>
        <v>-159.98751922894908</v>
      </c>
      <c r="AE39" s="22">
        <f t="array" ref="AE39">SUM(Frequency*LOG((WEIBULL(High,AE$9,$T39,1)-WEIBULL(Low,AE$9,$T39,1))))</f>
        <v>-159.81059359071807</v>
      </c>
      <c r="AF39" s="22">
        <f t="array" ref="AF39">SUM(Frequency*LOG((WEIBULL(High,AF$9,$T39,1)-WEIBULL(Low,AF$9,$T39,1))))</f>
        <v>-159.7182651953637</v>
      </c>
      <c r="AG39" s="22">
        <f t="array" ref="AG39">SUM(Frequency*LOG((WEIBULL(High,AG$9,$T39,1)-WEIBULL(Low,AG$9,$T39,1))))</f>
        <v>-159.70521397065139</v>
      </c>
      <c r="AH39" s="22">
        <f t="array" ref="AH39">SUM(Frequency*LOG((WEIBULL(High,AH$9,$T39,1)-WEIBULL(Low,AH$9,$T39,1))))</f>
        <v>-159.76661893900354</v>
      </c>
      <c r="AI39" s="22">
        <f t="array" ref="AI39">SUM(Frequency*LOG((WEIBULL(High,AI$9,$T39,1)-WEIBULL(Low,AI$9,$T39,1))))</f>
        <v>-159.89809805457855</v>
      </c>
      <c r="AJ39" s="22">
        <f t="array" ref="AJ39">SUM(Frequency*LOG((WEIBULL(High,AJ$9,$T39,1)-WEIBULL(Low,AJ$9,$T39,1))))</f>
        <v>-160.09565693623995</v>
      </c>
      <c r="AK39" s="22">
        <f t="array" ref="AK39">SUM(Frequency*LOG((WEIBULL(High,AK$9,$T39,1)-WEIBULL(Low,AK$9,$T39,1))))</f>
        <v>-160.35564494308278</v>
      </c>
      <c r="AL39" s="22">
        <f t="array" ref="AL39">SUM(Frequency*LOG((WEIBULL(High,AL$9,$T39,1)-WEIBULL(Low,AL$9,$T39,1))))</f>
        <v>-160.67471734953065</v>
      </c>
      <c r="AM39" s="22">
        <f t="array" ref="AM39">SUM(Frequency*LOG((WEIBULL(High,AM$9,$T39,1)-WEIBULL(Low,AM$9,$T39,1))))</f>
        <v>-161.04980261800259</v>
      </c>
      <c r="AN39" s="22">
        <f t="array" ref="AN39">SUM(Frequency*LOG((WEIBULL(High,AN$9,$T39,1)-WEIBULL(Low,AN$9,$T39,1))))</f>
        <v>-161.47807395581822</v>
      </c>
      <c r="AO39" s="22">
        <f t="array" ref="AO39">SUM(Frequency*LOG((WEIBULL(High,AO$9,$T39,1)-WEIBULL(Low,AO$9,$T39,1))))</f>
        <v>-161.95692449186322</v>
      </c>
      <c r="AP39" s="22">
        <f t="array" ref="AP39">SUM(Frequency*LOG((WEIBULL(High,AP$9,$T39,1)-WEIBULL(Low,AP$9,$T39,1))))</f>
        <v>-162.48394552681808</v>
      </c>
      <c r="AQ39" s="22">
        <f t="array" ref="AQ39">SUM(Frequency*LOG((WEIBULL(High,AQ$9,$T39,1)-WEIBULL(Low,AQ$9,$T39,1))))</f>
        <v>-163.05690740540052</v>
      </c>
      <c r="AR39" s="22">
        <f t="array" ref="AR39">SUM(Frequency*LOG((WEIBULL(High,AR$9,$T39,1)-WEIBULL(Low,AR$9,$T39,1))))</f>
        <v>-163.67374263528626</v>
      </c>
      <c r="AS39" s="22">
        <f t="array" ref="AS39">SUM(Frequency*LOG((WEIBULL(High,AS$9,$T39,1)-WEIBULL(Low,AS$9,$T39,1))))</f>
        <v>-164.3325309391291</v>
      </c>
      <c r="AT39" s="22">
        <f t="array" ref="AT39">SUM(Frequency*LOG((WEIBULL(High,AT$9,$T39,1)-WEIBULL(Low,AT$9,$T39,1))))</f>
        <v>-165.03148597642812</v>
      </c>
      <c r="AU39" s="22">
        <f t="array" ref="AU39">SUM(Frequency*LOG((WEIBULL(High,AU$9,$T39,1)-WEIBULL(Low,AU$9,$T39,1))))</f>
        <v>-165.76894351323412</v>
      </c>
      <c r="AV39" s="22">
        <f t="array" ref="AV39">SUM(Frequency*LOG((WEIBULL(High,AV$9,$T39,1)-WEIBULL(Low,AV$9,$T39,1))))</f>
        <v>-166.5433508516625</v>
      </c>
      <c r="AW39" s="22">
        <f t="array" ref="AW39">SUM(Frequency*LOG((WEIBULL(High,AW$9,$T39,1)-WEIBULL(Low,AW$9,$T39,1))))</f>
        <v>-167.35325735930843</v>
      </c>
      <c r="AX39" s="23">
        <f t="array" ref="AX39">SUM(Frequency*LOG((WEIBULL(High,AX$9,$T39,1)-WEIBULL(Low,AX$9,$T39,1))))</f>
        <v>-168.19730596206546</v>
      </c>
      <c r="AY39" s="4" t="e">
        <f t="shared" ca="1" si="2"/>
        <v>#NAME?</v>
      </c>
      <c r="AZ39" s="5" t="e">
        <f t="shared" ca="1" si="4"/>
        <v>#NAME?</v>
      </c>
    </row>
    <row r="40" spans="5:52" x14ac:dyDescent="0.25">
      <c r="E40" s="2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52" x14ac:dyDescent="0.25">
      <c r="E41" s="2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52" x14ac:dyDescent="0.25">
      <c r="E42" s="2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52" x14ac:dyDescent="0.25">
      <c r="E43" s="2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52" x14ac:dyDescent="0.25"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5:52" x14ac:dyDescent="0.25"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5:52" x14ac:dyDescent="0.25"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5:52" x14ac:dyDescent="0.25"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5:52" x14ac:dyDescent="0.25">
      <c r="E48" s="2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16" x14ac:dyDescent="0.25"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5:16" x14ac:dyDescent="0.25"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5:16" x14ac:dyDescent="0.25"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5:16" x14ac:dyDescent="0.25">
      <c r="E52" s="2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5:16" x14ac:dyDescent="0.25"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5:16" x14ac:dyDescent="0.25"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5:16" x14ac:dyDescent="0.25"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5:16" x14ac:dyDescent="0.25"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5:16" x14ac:dyDescent="0.25"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5:16" x14ac:dyDescent="0.25"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5:16" x14ac:dyDescent="0.25"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5:16" x14ac:dyDescent="0.25"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5:16" x14ac:dyDescent="0.25"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5:16" x14ac:dyDescent="0.25"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5:16" x14ac:dyDescent="0.25"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5:16" x14ac:dyDescent="0.25"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5:16" x14ac:dyDescent="0.25"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5:16" x14ac:dyDescent="0.25"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5:16" x14ac:dyDescent="0.25"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5:16" x14ac:dyDescent="0.25"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5:16" x14ac:dyDescent="0.25"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5:16" x14ac:dyDescent="0.25"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5:16" x14ac:dyDescent="0.25"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5:16" x14ac:dyDescent="0.25"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5:16" x14ac:dyDescent="0.25"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5:16" x14ac:dyDescent="0.25"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5:16" x14ac:dyDescent="0.25"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5:16" x14ac:dyDescent="0.25"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5:16" x14ac:dyDescent="0.25"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5:16" x14ac:dyDescent="0.25"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5:16" x14ac:dyDescent="0.25"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5:16" x14ac:dyDescent="0.25"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5:16" x14ac:dyDescent="0.25"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5:16" x14ac:dyDescent="0.25"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5:16" x14ac:dyDescent="0.25"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5:16" x14ac:dyDescent="0.25"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5:16" x14ac:dyDescent="0.25"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5:16" x14ac:dyDescent="0.25"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5:16" x14ac:dyDescent="0.25"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5:16" x14ac:dyDescent="0.25"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5:16" x14ac:dyDescent="0.25"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5:16" x14ac:dyDescent="0.25"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5:16" x14ac:dyDescent="0.25"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5:16" x14ac:dyDescent="0.25"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5:16" x14ac:dyDescent="0.25"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5:16" x14ac:dyDescent="0.25"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5:16" x14ac:dyDescent="0.25"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5:16" x14ac:dyDescent="0.25"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5:16" x14ac:dyDescent="0.25"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5:16" x14ac:dyDescent="0.25"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5:16" x14ac:dyDescent="0.25"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5:16" x14ac:dyDescent="0.25"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5:16" x14ac:dyDescent="0.25"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5:16" x14ac:dyDescent="0.25"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5:16" x14ac:dyDescent="0.25"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5:16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5:16" x14ac:dyDescent="0.25"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5:16" x14ac:dyDescent="0.25"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5:16" x14ac:dyDescent="0.25"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5:16" x14ac:dyDescent="0.25"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5:16" x14ac:dyDescent="0.25"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5:16" x14ac:dyDescent="0.25"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5:16" x14ac:dyDescent="0.25"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5:16" x14ac:dyDescent="0.25"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5:16" x14ac:dyDescent="0.25"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5:16" x14ac:dyDescent="0.25"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5:16" x14ac:dyDescent="0.25"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5:16" x14ac:dyDescent="0.25"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5:16" x14ac:dyDescent="0.25"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5:16" x14ac:dyDescent="0.25"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5:16" x14ac:dyDescent="0.25"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5:16" x14ac:dyDescent="0.25"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5:16" x14ac:dyDescent="0.25"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5:16" x14ac:dyDescent="0.25">
      <c r="E122" s="2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5:16" x14ac:dyDescent="0.25">
      <c r="E123" s="2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5:16" x14ac:dyDescent="0.25">
      <c r="E124" s="2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5:16" x14ac:dyDescent="0.25">
      <c r="E125" s="2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5:16" x14ac:dyDescent="0.25">
      <c r="E126" s="2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5:16" x14ac:dyDescent="0.25">
      <c r="E127" s="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5:16" x14ac:dyDescent="0.25">
      <c r="E128" s="2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</sheetData>
  <mergeCells count="7">
    <mergeCell ref="B4:G5"/>
    <mergeCell ref="AY7:AZ7"/>
    <mergeCell ref="F9:G9"/>
    <mergeCell ref="B7:C7"/>
    <mergeCell ref="S10:S39"/>
    <mergeCell ref="U8:AX8"/>
    <mergeCell ref="F15:G15"/>
  </mergeCells>
  <phoneticPr fontId="0" type="noConversion"/>
  <dataValidations count="2">
    <dataValidation type="textLength" allowBlank="1" showInputMessage="1" showErrorMessage="1" errorTitle="Sorry" error="This cell is neede for the graph plotting" promptTitle="Sorry" prompt="This cell is used for the graph plotting" sqref="G15 K21:K22 J23:J24">
      <formula1>123</formula1>
      <formula2>123</formula2>
    </dataValidation>
    <dataValidation type="textLength" allowBlank="1" showInputMessage="1" showErrorMessage="1" errorTitle="Sorry" error="This cell is needed for the graph plotting" promptTitle="Sorry" prompt="This cell is used for the graph plotting" sqref="H15:H16">
      <formula1>123</formula1>
      <formula2>123</formula2>
    </dataValidation>
  </dataValidations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Model</vt:lpstr>
      <vt:lpstr>alpha</vt:lpstr>
      <vt:lpstr>alphaincr</vt:lpstr>
      <vt:lpstr>alphastart</vt:lpstr>
      <vt:lpstr>beta</vt:lpstr>
      <vt:lpstr>betaincr</vt:lpstr>
      <vt:lpstr>betastart</vt:lpstr>
      <vt:lpstr>Data</vt:lpstr>
      <vt:lpstr>Frequency</vt:lpstr>
      <vt:lpstr>High</vt:lpstr>
      <vt:lpstr>Likelihood</vt:lpstr>
      <vt:lpstr>Low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2017-09-22T16:21:11Z</dcterms:modified>
  <cp:category/>
</cp:coreProperties>
</file>