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60" windowWidth="19040" windowHeight="8450" firstSheet="1" activeTab="1"/>
  </bookViews>
  <sheets>
    <sheet name="CB_DATA_" sheetId="2" state="hidden" r:id="rId1"/>
    <sheet name="CLT risk portfolio" sheetId="1" r:id="rId2"/>
  </sheets>
  <definedNames>
    <definedName name="CB_0005967ff2aa4f7f89364694e3ee86c0" localSheetId="1" hidden="1">'CLT risk portfolio'!$I$58</definedName>
    <definedName name="CB_0018a791ac814c4bb2e591c17ede50ec" localSheetId="1" hidden="1">'CLT risk portfolio'!$I$122</definedName>
    <definedName name="CB_00c15214e9c24f918a429b9292e765ea" localSheetId="1" hidden="1">'CLT risk portfolio'!$I$139</definedName>
    <definedName name="CB_01748f35e6534e24942bf52856fec7cd" localSheetId="1" hidden="1">'CLT risk portfolio'!$J$125</definedName>
    <definedName name="CB_020bfa7894db407fb5742d70c15d3224" localSheetId="1" hidden="1">'CLT risk portfolio'!$I$135</definedName>
    <definedName name="CB_039fc53079b54797ac61e38937d70d9c" localSheetId="1" hidden="1">'CLT risk portfolio'!$I$110</definedName>
    <definedName name="CB_048edd0b03884d6997e2662246911e60" localSheetId="1" hidden="1">'CLT risk portfolio'!$I$105</definedName>
    <definedName name="CB_06606787e9b9484bb5b61654869caebf" localSheetId="1" hidden="1">'CLT risk portfolio'!$I$104</definedName>
    <definedName name="CB_06d445ef61f94b3f8536161bbbccb6d3" localSheetId="1" hidden="1">'CLT risk portfolio'!$J$110</definedName>
    <definedName name="CB_077789bd52ab4d6a8d63bdde04db00d3" localSheetId="1" hidden="1">'CLT risk portfolio'!$J$126</definedName>
    <definedName name="CB_082c5f9a6b354f48b8ea180a7d30c1e0" localSheetId="1" hidden="1">'CLT risk portfolio'!$I$80</definedName>
    <definedName name="CB_08d12e06a14542b4935d199af242d1a8" localSheetId="1" hidden="1">'CLT risk portfolio'!$I$40</definedName>
    <definedName name="CB_09b21ce4743b4486a1fd1a0d7aef102f" localSheetId="1" hidden="1">'CLT risk portfolio'!$J$116</definedName>
    <definedName name="CB_0b228e0436e04ae8bbafcc4451baac50" localSheetId="1" hidden="1">'CLT risk portfolio'!$I$61</definedName>
    <definedName name="CB_0ca1abc4c796426096933c236e682d08" localSheetId="1" hidden="1">'CLT risk portfolio'!$J$23</definedName>
    <definedName name="CB_0d6a07d0edac4e769fbd1442dd180d8d" localSheetId="1" hidden="1">'CLT risk portfolio'!$J$100</definedName>
    <definedName name="CB_0e6e18e66a314191998baccd60990e42" localSheetId="1" hidden="1">'CLT risk portfolio'!$I$46</definedName>
    <definedName name="CB_0fcdcfb2526d412cabd0c3d5cbe5eef6" localSheetId="1" hidden="1">'CLT risk portfolio'!$I$42</definedName>
    <definedName name="CB_12357df9c0ec40e2b0dba31781b7269e" localSheetId="1" hidden="1">'CLT risk portfolio'!$I$128</definedName>
    <definedName name="CB_126c6573d3ec4fcd944ad87a0fec64cd" localSheetId="1" hidden="1">'CLT risk portfolio'!$I$73</definedName>
    <definedName name="CB_12dd65d9e8eb4ed5bb72e2ca04c61894" localSheetId="1" hidden="1">'CLT risk portfolio'!$J$55</definedName>
    <definedName name="CB_12ffa4bc841b445b88efd3ebedf4b13e" localSheetId="1" hidden="1">'CLT risk portfolio'!$J$113</definedName>
    <definedName name="CB_13f78589602c4a0e9cf9bdaa6bf5624e" localSheetId="1" hidden="1">'CLT risk portfolio'!$J$46</definedName>
    <definedName name="CB_16b15b1c0d094007ad19bab8992835d9" localSheetId="1" hidden="1">'CLT risk portfolio'!$J$59</definedName>
    <definedName name="CB_16c8c90edfb24028aad5a91be0d89afe" localSheetId="1" hidden="1">'CLT risk portfolio'!$J$22</definedName>
    <definedName name="CB_1703164b4ac8440daf805535326835de" localSheetId="1" hidden="1">'CLT risk portfolio'!$J$78</definedName>
    <definedName name="CB_1972d53f8dda4d7daf4c527e68451844" localSheetId="1" hidden="1">'CLT risk portfolio'!$J$133</definedName>
    <definedName name="CB_19b17b12c53c408c90226837b7451a1d" localSheetId="1" hidden="1">'CLT risk portfolio'!$I$63</definedName>
    <definedName name="CB_1b2c72fc2ea24ca6a10b0f5bfe02b92b" localSheetId="1" hidden="1">'CLT risk portfolio'!$J$16</definedName>
    <definedName name="CB_1b73d9b8a4694c49bf20070ceb29d1b4" localSheetId="1" hidden="1">'CLT risk portfolio'!$J$89</definedName>
    <definedName name="CB_1bb87e3f1e4848799561b165da5f897b" localSheetId="1" hidden="1">'CLT risk portfolio'!$J$124</definedName>
    <definedName name="CB_1cf65f05b66a41cda5aadef5c8de2b88" localSheetId="1" hidden="1">'CLT risk portfolio'!$J$19</definedName>
    <definedName name="CB_1db66ac36ba04df48714f2129afb999f" localSheetId="1" hidden="1">'CLT risk portfolio'!$I$126</definedName>
    <definedName name="CB_208fc731f1ee42a6af3f8a14f9e3e875" localSheetId="1" hidden="1">'CLT risk portfolio'!$J$26</definedName>
    <definedName name="CB_210050b8a2d14c43a7f03a9c828f90c9" localSheetId="1" hidden="1">'CLT risk portfolio'!$I$34</definedName>
    <definedName name="CB_219d2d178764439196f16c24b9a8e1fc" localSheetId="1" hidden="1">'CLT risk portfolio'!$J$17</definedName>
    <definedName name="CB_225166a8b54d42f09f73b639f229b4d5" localSheetId="1" hidden="1">'CLT risk portfolio'!$J$79</definedName>
    <definedName name="CB_246fbe743c4644329990d0d1d9addd31" localSheetId="1" hidden="1">'CLT risk portfolio'!$I$95</definedName>
    <definedName name="CB_2507ee7c044949ec82a1523a237ff4c3" localSheetId="1" hidden="1">'CLT risk portfolio'!$I$54</definedName>
    <definedName name="CB_259aaa021607443b900f0e9deb3bff50" localSheetId="1" hidden="1">'CLT risk portfolio'!$I$29</definedName>
    <definedName name="CB_268daa2d0723481382682494ee969fa1" localSheetId="1" hidden="1">'CLT risk portfolio'!$J$73</definedName>
    <definedName name="CB_26dd042b1ba543f2b79a43c14d7df88b" localSheetId="1" hidden="1">'CLT risk portfolio'!$I$16</definedName>
    <definedName name="CB_26e6b16ac7ae49c998314ee44d3a91ae" localSheetId="1" hidden="1">'CLT risk portfolio'!$J$138</definedName>
    <definedName name="CB_282f5151b1884c3d9bbd7ce0e017a235" localSheetId="1" hidden="1">'CLT risk portfolio'!$J$136</definedName>
    <definedName name="CB_28b4404353e04b37bdb79f929e743cab" localSheetId="1" hidden="1">'CLT risk portfolio'!$J$99</definedName>
    <definedName name="CB_2dd03de235df4b92b4d81a8f15f70be1" localSheetId="1" hidden="1">'CLT risk portfolio'!$J$71</definedName>
    <definedName name="CB_315dad2b235944d780e864becc939251" localSheetId="1" hidden="1">'CLT risk portfolio'!$I$43</definedName>
    <definedName name="CB_342dd98e19ee449c8cd7428a50fe61da" localSheetId="1" hidden="1">'CLT risk portfolio'!$J$115</definedName>
    <definedName name="CB_345e50a84bf04415899dd7acdf773175" localSheetId="1" hidden="1">'CLT risk portfolio'!$J$105</definedName>
    <definedName name="CB_36745fdd55e443948ae8d82dd2b4944a" localSheetId="1" hidden="1">'CLT risk portfolio'!$J$64</definedName>
    <definedName name="CB_36b6fba300bc428f9e7b0a9333df3555" localSheetId="1" hidden="1">'CLT risk portfolio'!$J$40</definedName>
    <definedName name="CB_372c8fdd50b14a578fe1eac5443c2387" localSheetId="1" hidden="1">'CLT risk portfolio'!$I$125</definedName>
    <definedName name="CB_37c7ef40a2ca43c4bb7835a7f9ac9704" localSheetId="1" hidden="1">'CLT risk portfolio'!$I$89</definedName>
    <definedName name="CB_383aee7fe68545749ee886e66f1b7c72" localSheetId="1" hidden="1">'CLT risk portfolio'!$J$42</definedName>
    <definedName name="CB_38d71088da1b4ee1b9c2ac702df065b2" localSheetId="1" hidden="1">'CLT risk portfolio'!$J$103</definedName>
    <definedName name="CB_39293d256350471583af02f9008870f1" localSheetId="1" hidden="1">'CLT risk portfolio'!$I$140</definedName>
    <definedName name="CB_3968c6d3080548529812536c14dcce00" localSheetId="1" hidden="1">'CLT risk portfolio'!$J$132</definedName>
    <definedName name="CB_3b88c53c2528426583405755d5d5a8cc" localSheetId="1" hidden="1">'CLT risk portfolio'!$I$142</definedName>
    <definedName name="CB_3c76052db13a4bbca91051108fca7114" localSheetId="1" hidden="1">'CLT risk portfolio'!$J$34</definedName>
    <definedName name="CB_3e71e48e26aa469ca54e8bc2c8f802ce" localSheetId="1" hidden="1">'CLT risk portfolio'!$I$31</definedName>
    <definedName name="CB_3ee830bd224b470585aa411fde438390" localSheetId="1" hidden="1">'CLT risk portfolio'!$J$7</definedName>
    <definedName name="CB_3fe2bc97aeb644b496a6b5851bb8e218" localSheetId="1" hidden="1">'CLT risk portfolio'!$J$65</definedName>
    <definedName name="CB_42748c81ba9d45a2bf6daae2bf8e95b3" localSheetId="1" hidden="1">'CLT risk portfolio'!$J$20</definedName>
    <definedName name="CB_42ac50f5f7a1450caa614e4355f873ea" localSheetId="1" hidden="1">'CLT risk portfolio'!$I$114</definedName>
    <definedName name="CB_43e179853bb248ec8914f46a02c275d2" localSheetId="1" hidden="1">'CLT risk portfolio'!$J$85</definedName>
    <definedName name="CB_4407dcd1c15044518fff2e0b33f4924f" localSheetId="1" hidden="1">'CLT risk portfolio'!$I$26</definedName>
    <definedName name="CB_45562f128a8f492f811ae1609a772a7a" localSheetId="1" hidden="1">'CLT risk portfolio'!$I$70</definedName>
    <definedName name="CB_4683394a6cd845fb90f98b7d84995df3" localSheetId="1" hidden="1">'CLT risk portfolio'!$J$28</definedName>
    <definedName name="CB_474a400bb68347d48800a1fcbe4e3efa" localSheetId="1" hidden="1">'CLT risk portfolio'!$J$54</definedName>
    <definedName name="CB_4881e90a07a14fe5bd93d34930b574c3" localSheetId="1" hidden="1">'CLT risk portfolio'!$I$115</definedName>
    <definedName name="CB_492b49d8203b4205a2da14f1ffc11ee1" localSheetId="1" hidden="1">'CLT risk portfolio'!$I$138</definedName>
    <definedName name="CB_4a6b37e2fa49414d8c6e06bb689d1704" localSheetId="1" hidden="1">'CLT risk portfolio'!$I$93</definedName>
    <definedName name="CB_4acb2cb1a4ce46828e430413238e8105" localSheetId="1" hidden="1">'CLT risk portfolio'!$I$53</definedName>
    <definedName name="CB_4b5fd2c4be3443bfa699ff9b08161bdd" localSheetId="1" hidden="1">'CLT risk portfolio'!$I$48</definedName>
    <definedName name="CB_4b6d0f6a01a74eca8a80b5b229ac7c8e" localSheetId="1" hidden="1">'CLT risk portfolio'!$J$108</definedName>
    <definedName name="CB_4b9a042bc4834dadb243b77ba0e82fc1" localSheetId="1" hidden="1">'CLT risk portfolio'!$J$129</definedName>
    <definedName name="CB_4c1bf2288c824f449dd7a07648576371" localSheetId="1" hidden="1">'CLT risk portfolio'!$I$92</definedName>
    <definedName name="CB_4d204edca49e4b398ae6dba4d01ab9bd" localSheetId="1" hidden="1">'CLT risk portfolio'!$J$15</definedName>
    <definedName name="CB_4de26fe59010483c863c03a5296926be" localSheetId="1" hidden="1">'CLT risk portfolio'!$J$58</definedName>
    <definedName name="CB_4edb68e840df42d8b510887e16f59e96" localSheetId="1" hidden="1">'CLT risk portfolio'!$I$74</definedName>
    <definedName name="CB_501353e3bdd240b1b84048e5a72383d2" localSheetId="1" hidden="1">'CLT risk portfolio'!$J$39</definedName>
    <definedName name="CB_507478ced3f44f88a7e2d7142375d873" localSheetId="1" hidden="1">'CLT risk portfolio'!$J$119</definedName>
    <definedName name="CB_517cb88bf99a4272a5d0c3dc6108f576" localSheetId="1" hidden="1">'CLT risk portfolio'!$I$56</definedName>
    <definedName name="CB_518d18708d9f4f48be4031d17f4b45b2" localSheetId="1" hidden="1">'CLT risk portfolio'!$J$130</definedName>
    <definedName name="CB_520fce2f07ea43719732f06ab9ba5ac9" localSheetId="1" hidden="1">'CLT risk portfolio'!$J$134</definedName>
    <definedName name="CB_5222090721744f9cb84b6c37e8eae19e" localSheetId="1" hidden="1">'CLT risk portfolio'!$J$127</definedName>
    <definedName name="CB_5284d02522114098878e785f09fb7ec9" localSheetId="1" hidden="1">'CLT risk portfolio'!$I$99</definedName>
    <definedName name="CB_52cc5ece036d4918a0f2511974edac69" localSheetId="1" hidden="1">'CLT risk portfolio'!$J$142</definedName>
    <definedName name="CB_530068ccd0594b58885fd832e6e27c4e" localSheetId="1" hidden="1">'CLT risk portfolio'!$I$123</definedName>
    <definedName name="CB_5506d8d21f124357a17cfebba03528c7" localSheetId="1" hidden="1">'CLT risk portfolio'!$J$107</definedName>
    <definedName name="CB_55420354ce2f46d0a098f65773d13260" localSheetId="1" hidden="1">'CLT risk portfolio'!$I$41</definedName>
    <definedName name="CB_564bae42210a4c97b2cc7b5d9df21b4f" localSheetId="1" hidden="1">'CLT risk portfolio'!$I$62</definedName>
    <definedName name="CB_57e2cbd7cce6408883151af7623aa15b" localSheetId="1" hidden="1">'CLT risk portfolio'!$J$128</definedName>
    <definedName name="CB_595b121286a543318a5020c048498a0c" localSheetId="1" hidden="1">'CLT risk portfolio'!$J$38</definedName>
    <definedName name="CB_595d1cde3e944401a56e88ef8113eeab" localSheetId="1" hidden="1">'CLT risk portfolio'!$I$44</definedName>
    <definedName name="CB_59dfd259cab944db952da1565aa34532" localSheetId="1" hidden="1">'CLT risk portfolio'!$I$52</definedName>
    <definedName name="CB_59fe32566b1e4044887e59a9c4eb5f94" localSheetId="1" hidden="1">'CLT risk portfolio'!$J$96</definedName>
    <definedName name="CB_5a052bd1a39341eab78c2ec2bdd1dfc4" localSheetId="1" hidden="1">'CLT risk portfolio'!$I$75</definedName>
    <definedName name="CB_5ae747e8bc2b4401b621cee46f976682" localSheetId="1" hidden="1">'CLT risk portfolio'!$I$129</definedName>
    <definedName name="CB_5b761bcb7e3849c2b11b9ef0ce4c981a" localSheetId="1" hidden="1">'CLT risk portfolio'!$I$35</definedName>
    <definedName name="CB_5be114dc59e948d0b7036c906d869567" localSheetId="1" hidden="1">'CLT risk portfolio'!$J$98</definedName>
    <definedName name="CB_5c17166937cf43e195a73cc09517fe7c" localSheetId="1" hidden="1">'CLT risk portfolio'!$I$45</definedName>
    <definedName name="CB_5cfbf541a9064c17a603c10bf196d792" localSheetId="1" hidden="1">'CLT risk portfolio'!$I$36</definedName>
    <definedName name="CB_5d763b7ca79a4b158a17e5529358ed4b" localSheetId="1" hidden="1">'CLT risk portfolio'!$J$70</definedName>
    <definedName name="CB_5e28fd4e66fc4559aa841e7ad3191746" localSheetId="1" hidden="1">'CLT risk portfolio'!$J$143</definedName>
    <definedName name="CB_618b4d2a05dd4d2cbf04b5b015365417" localSheetId="0" hidden="1">#N/A</definedName>
    <definedName name="CB_61d20d076762455d97b9e23b4c8c6f32" localSheetId="1" hidden="1">'CLT risk portfolio'!$I$19</definedName>
    <definedName name="CB_627b27b449d947b9b7b61bf573c591c2" localSheetId="1" hidden="1">'CLT risk portfolio'!$I$120</definedName>
    <definedName name="CB_632282b916af45629d691953d26a159a" localSheetId="1" hidden="1">'CLT risk portfolio'!$I$121</definedName>
    <definedName name="CB_63582c9f703842c9b16b1814ce6306de" localSheetId="1" hidden="1">'CLT risk portfolio'!$J$66</definedName>
    <definedName name="CB_644ed3ac83dc4397a9713d459aff4851" localSheetId="1" hidden="1">'CLT risk portfolio'!$I$141</definedName>
    <definedName name="CB_6451f0ae6d4c4771aba161be5db5f475" localSheetId="1" hidden="1">'CLT risk portfolio'!$J$82</definedName>
    <definedName name="CB_65a2663ae63347ec82ffa5e1fd90f37e" localSheetId="1" hidden="1">'CLT risk portfolio'!$J$135</definedName>
    <definedName name="CB_6685d79cf75d4c23a86c9b8a4f695521" localSheetId="1" hidden="1">'CLT risk portfolio'!$I$14</definedName>
    <definedName name="CB_66eac04d9a8b46e4813538f12264963f" localSheetId="1" hidden="1">'CLT risk portfolio'!$J$104</definedName>
    <definedName name="CB_697390f153b54dc88a7c68d0cf45e160" localSheetId="1" hidden="1">'CLT risk portfolio'!$I$106</definedName>
    <definedName name="CB_6ac72fa37eec47d58b865d554b3f30b9" localSheetId="1" hidden="1">'CLT risk portfolio'!$I$85</definedName>
    <definedName name="CB_6b39ea383c1746a6bb189084e6434ffc" localSheetId="1" hidden="1">'CLT risk portfolio'!$J$75</definedName>
    <definedName name="CB_6c181a8148484067ac1d0887c73b1419" localSheetId="1" hidden="1">'CLT risk portfolio'!$I$72</definedName>
    <definedName name="CB_6c2cd24d01a241a88fef1cbced5f08b9" localSheetId="1" hidden="1">'CLT risk portfolio'!$J$67</definedName>
    <definedName name="CB_6ccefe656a44419ab3aa6b93c008244b" localSheetId="1" hidden="1">'CLT risk portfolio'!$J$61</definedName>
    <definedName name="CB_6d61fdfc719844e8b50c73031c00a6a9" localSheetId="1" hidden="1">'CLT risk portfolio'!$I$82</definedName>
    <definedName name="CB_6e7b06ad3f3a4f67bed9e2037afbf28b" localSheetId="1" hidden="1">'CLT risk portfolio'!$I$15</definedName>
    <definedName name="CB_6e84b577cdb2407ca3c45b113b8a0a4c" localSheetId="1" hidden="1">'CLT risk portfolio'!$J$141</definedName>
    <definedName name="CB_6eba8916cf3f4fb28257c96043707405" localSheetId="1" hidden="1">'CLT risk portfolio'!$I$68</definedName>
    <definedName name="CB_7057aa2aca2544ff8fac893a415e951e" localSheetId="1" hidden="1">'CLT risk portfolio'!$I$143</definedName>
    <definedName name="CB_70ead502272d4415929b73ce1f79daef" localSheetId="1" hidden="1">'CLT risk portfolio'!$I$86</definedName>
    <definedName name="CB_71f1df82f1e64c219b1f258a4076a5d3" localSheetId="1" hidden="1">'CLT risk portfolio'!$J$88</definedName>
    <definedName name="CB_73e0da95c0d34906ae2078044802730f" localSheetId="1" hidden="1">'CLT risk portfolio'!$J$139</definedName>
    <definedName name="CB_75231a56432b4b55bf84610212f8045b" localSheetId="1" hidden="1">'CLT risk portfolio'!$I$81</definedName>
    <definedName name="CB_75ebde86bf034d35823648e1bf8f8ca3" localSheetId="1" hidden="1">'CLT risk portfolio'!$I$137</definedName>
    <definedName name="CB_7782b36d715c46e795f66fd484657f56" localSheetId="1" hidden="1">'CLT risk portfolio'!$I$108</definedName>
    <definedName name="CB_78ea41e8ee12402b97aecd2c1b411d5c" localSheetId="1" hidden="1">'CLT risk portfolio'!$J$109</definedName>
    <definedName name="CB_79e2e2594cb04087a5961435b068f948" localSheetId="1" hidden="1">'CLT risk portfolio'!$I$94</definedName>
    <definedName name="CB_7af2ccfe357b49ff82fa4490d4bcda8a" localSheetId="1" hidden="1">'CLT risk portfolio'!$J$43</definedName>
    <definedName name="CB_7b259bcc67f6458bb269a10c2bc181ad" localSheetId="1" hidden="1">'CLT risk portfolio'!$J$52</definedName>
    <definedName name="CB_7cc10737405a4fb18bde5a7298cef92f" localSheetId="1" hidden="1">'CLT risk portfolio'!$J$90</definedName>
    <definedName name="CB_7cdf358fcc614478b5a1bdb7c8109fef" localSheetId="1" hidden="1">'CLT risk portfolio'!$I$49</definedName>
    <definedName name="CB_7f364d8ed15646678e00cba2a76042a5" localSheetId="1" hidden="1">'CLT risk portfolio'!$I$127</definedName>
    <definedName name="CB_7f467946148b44088ae348e25e5f11af" localSheetId="1" hidden="1">'CLT risk portfolio'!$I$96</definedName>
    <definedName name="CB_7fc8d475a2b748e79d3734eaf05e2894" localSheetId="1" hidden="1">'CLT risk portfolio'!$I$76</definedName>
    <definedName name="CB_804cf6eb872b443f812edbf4b79cd06b" localSheetId="1" hidden="1">'CLT risk portfolio'!$I$33</definedName>
    <definedName name="CB_80aada32229a4fee8878e507fc69439d" localSheetId="1" hidden="1">'CLT risk portfolio'!$I$60</definedName>
    <definedName name="CB_817e429b892548b6b4cf769331fce6c1" localSheetId="1" hidden="1">'CLT risk portfolio'!$I$90</definedName>
    <definedName name="CB_82f68f13dd334df5a56fb030bcfb924c" localSheetId="1" hidden="1">'CLT risk portfolio'!$I$83</definedName>
    <definedName name="CB_83d667ada4c6414680fda5ec91bb7707" localSheetId="1" hidden="1">'CLT risk portfolio'!$I$117</definedName>
    <definedName name="CB_849383cea494441b9990639e6d711c41" localSheetId="1" hidden="1">'CLT risk portfolio'!$I$39</definedName>
    <definedName name="CB_84dd99b069f94663a2f220e7844aee81" localSheetId="1" hidden="1">'CLT risk portfolio'!$I$130</definedName>
    <definedName name="CB_85fff6371f654984858b4546b0ae9e92" localSheetId="1" hidden="1">'CLT risk portfolio'!$J$51</definedName>
    <definedName name="CB_8ab72ccc9cac43c4a871b742d62d85ce" localSheetId="1" hidden="1">'CLT risk portfolio'!$J$44</definedName>
    <definedName name="CB_8b3630fb1e4241fd855fefe8679496d6" localSheetId="1" hidden="1">'CLT risk portfolio'!$I$116</definedName>
    <definedName name="CB_8b8789ad40974805a532cc7ef7dc9a20" localSheetId="1" hidden="1">'CLT risk portfolio'!$J$131</definedName>
    <definedName name="CB_8dc6e2d285a245babd85b560ce43a463" localSheetId="1" hidden="1">'CLT risk portfolio'!$I$102</definedName>
    <definedName name="CB_903d81c8bb8a4576a5f646efddfa9d1b" localSheetId="1" hidden="1">'CLT risk portfolio'!$I$66</definedName>
    <definedName name="CB_92d89dcde5c34a6e97821d5a5514437f" localSheetId="1" hidden="1">'CLT risk portfolio'!$I$27</definedName>
    <definedName name="CB_93f20b0a416f4877a318848d28a3ef9a" localSheetId="1" hidden="1">'CLT risk portfolio'!$I$24</definedName>
    <definedName name="CB_9467174abd9546ed9336dfb187a1227e" localSheetId="1" hidden="1">'CLT risk portfolio'!$J$122</definedName>
    <definedName name="CB_97d50878f6c64bc9bb6f626393ff6a5c" localSheetId="1" hidden="1">'CLT risk portfolio'!$I$133</definedName>
    <definedName name="CB_99a88c610a394690965b51fb017ace9a" localSheetId="1" hidden="1">'CLT risk portfolio'!$I$64</definedName>
    <definedName name="CB_99c70ce0c17d4c379d7e7ec9b8c4cf5b" localSheetId="1" hidden="1">'CLT risk portfolio'!$J$21</definedName>
    <definedName name="CB_9a3f46aa780a42598321c1c9760d3fc4" localSheetId="1" hidden="1">'CLT risk portfolio'!$J$83</definedName>
    <definedName name="CB_9af52549776d4f4dbdbafed797c0fbaf" localSheetId="1" hidden="1">'CLT risk portfolio'!$J$91</definedName>
    <definedName name="CB_9c834d72a4234c8fa35f25ebbf334747" localSheetId="1" hidden="1">'CLT risk portfolio'!$J$48</definedName>
    <definedName name="CB_9cb9fe8df6144bc39dafcb9916bda479" localSheetId="1" hidden="1">'CLT risk portfolio'!$J$77</definedName>
    <definedName name="CB_9d430e4f473f43ddbf04aff6c7a0c274" localSheetId="1" hidden="1">'CLT risk portfolio'!$I$23</definedName>
    <definedName name="CB_9f5ff19026554ab4b261c1fb2b768b7f" localSheetId="1" hidden="1">'CLT risk portfolio'!$I$67</definedName>
    <definedName name="CB_a0ead6281d5348cfa1d1a576f1034afb" localSheetId="1" hidden="1">'CLT risk portfolio'!$I$136</definedName>
    <definedName name="CB_a13b841259934630adebb6741adcabce" localSheetId="1" hidden="1">'CLT risk portfolio'!$I$13</definedName>
    <definedName name="CB_a548438232684f28a86d6cf3b8ace44f" localSheetId="1" hidden="1">'CLT risk portfolio'!$I$71</definedName>
    <definedName name="CB_a5505edbe6fb42878b1840da370e2b1e" localSheetId="1" hidden="1">'CLT risk portfolio'!$J$117</definedName>
    <definedName name="CB_a585aedc10a24fd286b27e25f0715ee8" localSheetId="1" hidden="1">'CLT risk portfolio'!$J$69</definedName>
    <definedName name="CB_a612e735a5f64b98a520d2a41a543f95" localSheetId="1" hidden="1">'CLT risk portfolio'!$J$120</definedName>
    <definedName name="CB_a6b43d9316d440889dbf510aa1d0130d" localSheetId="1" hidden="1">'CLT risk portfolio'!$J$106</definedName>
    <definedName name="CB_a866ffddad95479f868da9527986ddbe" localSheetId="1" hidden="1">'CLT risk portfolio'!$I$21</definedName>
    <definedName name="CB_a888ecf877b14b079b1661963df7d297" localSheetId="1" hidden="1">'CLT risk portfolio'!$J$31</definedName>
    <definedName name="CB_a9209c75ea014fa5935f8efbb267f977" localSheetId="1" hidden="1">'CLT risk portfolio'!$I$51</definedName>
    <definedName name="CB_a9625f57f6194abd8f9425cd9afc09b1" localSheetId="1" hidden="1">'CLT risk portfolio'!$J$50</definedName>
    <definedName name="CB_a9766714de3b43898c8e6b95becee70b" localSheetId="1" hidden="1">'CLT risk portfolio'!$I$112</definedName>
    <definedName name="CB_ab855e837839412c9b7d29687c75245f" localSheetId="1" hidden="1">'CLT risk portfolio'!$J$74</definedName>
    <definedName name="CB_abb88f236f064f59bbc25d30894a6a97" localSheetId="1" hidden="1">'CLT risk portfolio'!$I$98</definedName>
    <definedName name="CB_af436f32ae814d5db6114cfc2a46de8e" localSheetId="1" hidden="1">'CLT risk portfolio'!$I$132</definedName>
    <definedName name="CB_b05c90c8f1d54d29a1317b7c0d730f6c" localSheetId="1" hidden="1">'CLT risk portfolio'!$J$41</definedName>
    <definedName name="CB_b14f7a8387a34ea1810e7c94efc7e875" localSheetId="1" hidden="1">'CLT risk portfolio'!$J$53</definedName>
    <definedName name="CB_b2a1f00f073442cd8f8ddba1aa8f0678" localSheetId="1" hidden="1">'CLT risk portfolio'!$I$32</definedName>
    <definedName name="CB_b2e966d8e76f4cb1800bbd58a71e8330" localSheetId="1" hidden="1">'CLT risk portfolio'!$I$38</definedName>
    <definedName name="CB_b325f48f7b76410f8ef1a474806d972c" localSheetId="1" hidden="1">'CLT risk portfolio'!$I$22</definedName>
    <definedName name="CB_b49a97f755ba4404b786098550446c33" localSheetId="1" hidden="1">'CLT risk portfolio'!$J$62</definedName>
    <definedName name="CB_b4bacf303bac4f3eb050402886ae1716" localSheetId="1" hidden="1">'CLT risk portfolio'!$J$137</definedName>
    <definedName name="CB_b787ca4929ac47f69006171703871eba" localSheetId="1" hidden="1">'CLT risk portfolio'!$J$56</definedName>
    <definedName name="CB_b79bf8fa5ccb475a849ef3c56bfca25f" localSheetId="1" hidden="1">'CLT risk portfolio'!$I$18</definedName>
    <definedName name="CB_b7c5e0166a194052ad0a9b486b3fb3f2" localSheetId="1" hidden="1">'CLT risk portfolio'!$I$17</definedName>
    <definedName name="CB_b9b155d4f89c48e0bb567917b2ff0f15" localSheetId="1" hidden="1">'CLT risk portfolio'!$I$69</definedName>
    <definedName name="CB_ba3663721de74d06b53f8f36cec8f563" localSheetId="1" hidden="1">'CLT risk portfolio'!$J$112</definedName>
    <definedName name="CB_baacad9261ed4d0c97044281899b3697" localSheetId="1" hidden="1">'CLT risk portfolio'!$I$50</definedName>
    <definedName name="CB_bb1eabda32124b7984bbb74a5d6b776d" localSheetId="1" hidden="1">'CLT risk portfolio'!$I$97</definedName>
    <definedName name="CB_bcdaee61fc4441c7a577c5bfc10f6eef" localSheetId="1" hidden="1">'CLT risk portfolio'!$J$92</definedName>
    <definedName name="CB_bcf16f8d6117490b9cefca7209c49301" localSheetId="1" hidden="1">'CLT risk portfolio'!$J$13</definedName>
    <definedName name="CB_bf0992ba2e524ebab8a385d1e05a6755" localSheetId="1" hidden="1">'CLT risk portfolio'!$I$109</definedName>
    <definedName name="CB_c0ad4da4c0b14b79aaa26a296c61de51" localSheetId="1" hidden="1">'CLT risk portfolio'!$J$101</definedName>
    <definedName name="CB_c16e917383f84a24ae564b2e284c51d7" localSheetId="1" hidden="1">'CLT risk portfolio'!$J$35</definedName>
    <definedName name="CB_c1c8ccd7da814cb595e6ffc088cabd28" localSheetId="1" hidden="1">'CLT risk portfolio'!$J$49</definedName>
    <definedName name="CB_c23ef1df93ea4cf9b50862e68852ebd2" localSheetId="1" hidden="1">'CLT risk portfolio'!$I$101</definedName>
    <definedName name="CB_c47c977dec8b484ca9d72ab97a5f41d3" localSheetId="1" hidden="1">'CLT risk portfolio'!$I$25</definedName>
    <definedName name="CB_c54455f9ad874c60a23c56cd4de4de86" localSheetId="1" hidden="1">'CLT risk portfolio'!$I$79</definedName>
    <definedName name="CB_c6a51755b51146359389695808d3b42c" localSheetId="1" hidden="1">'CLT risk portfolio'!$J$60</definedName>
    <definedName name="CB_c6ba4160d6e5400c9484a74017555a5f" localSheetId="1" hidden="1">'CLT risk portfolio'!$I$113</definedName>
    <definedName name="CB_c852fd3cd53241c199e321d62640bb00" localSheetId="1" hidden="1">'CLT risk portfolio'!$J$30</definedName>
    <definedName name="CB_c86486e7261e43cb86496a5e01d994f5" localSheetId="1" hidden="1">'CLT risk portfolio'!$J$36</definedName>
    <definedName name="CB_cb4d9ac112d9445ea1a335cd5ea42a8c" localSheetId="1" hidden="1">'CLT risk portfolio'!$I$88</definedName>
    <definedName name="CB_cb96410adc174210bca1d97cf8ab3947" localSheetId="1" hidden="1">'CLT risk portfolio'!$J$86</definedName>
    <definedName name="CB_cc621e7b56e7400299a34fc4ae0a9cf9" localSheetId="1" hidden="1">'CLT risk portfolio'!$J$144</definedName>
    <definedName name="CB_ccd5812cb76f41e2ac3a91c123358b09" localSheetId="1" hidden="1">'CLT risk portfolio'!$I$131</definedName>
    <definedName name="CB_cd295e80de9942d4905c97f925a75b7a" localSheetId="1" hidden="1">'CLT risk portfolio'!$J$84</definedName>
    <definedName name="CB_cd62d33840dc4861a9fecdd5db97c198" localSheetId="1" hidden="1">'CLT risk portfolio'!$J$94</definedName>
    <definedName name="CB_cd80f7fe10cc4622bcc191767c9ca511" localSheetId="1" hidden="1">'CLT risk portfolio'!$I$103</definedName>
    <definedName name="CB_cd9578328a554775b6eedfb8f79beeae" localSheetId="1" hidden="1">'CLT risk portfolio'!$J$33</definedName>
    <definedName name="CB_cdd1c1d5175548bfa9967f32d0be349d" localSheetId="1" hidden="1">'CLT risk portfolio'!$J$93</definedName>
    <definedName name="CB_ce36b6a93ce54da5bff3d7f68a804f71" localSheetId="1" hidden="1">'CLT risk portfolio'!$J$68</definedName>
    <definedName name="CB_ce7ad0b2546a4b81b2c95c8eb570fa8d" localSheetId="1" hidden="1">'CLT risk portfolio'!$I$107</definedName>
    <definedName name="CB_cfaf12e79a004ed788074969233f0a61" localSheetId="1" hidden="1">'CLT risk portfolio'!$I$55</definedName>
    <definedName name="CB_d05af555714d477aa107731118060fc2" localSheetId="1" hidden="1">'CLT risk portfolio'!$J$25</definedName>
    <definedName name="CB_d1441a0ccc2f4aaebdd7254a40598f94" localSheetId="1" hidden="1">'CLT risk portfolio'!$I$78</definedName>
    <definedName name="CB_d3effe52643145ddb2e0cdfd07431d27" localSheetId="1" hidden="1">'CLT risk portfolio'!$J$47</definedName>
    <definedName name="CB_d4354a375d584d0988ce68d1deac1055" localSheetId="1" hidden="1">'CLT risk portfolio'!$I$30</definedName>
    <definedName name="CB_d5fe2abf64a04a7b92c88465bbda9ded" localSheetId="1" hidden="1">'CLT risk portfolio'!$J$111</definedName>
    <definedName name="CB_d601930c4cb94a53989b9d2f379403bf" localSheetId="1" hidden="1">'CLT risk portfolio'!$J$57</definedName>
    <definedName name="CB_d6e256815e474bfeb15f1adcd8ae4af5" localSheetId="1" hidden="1">'CLT risk portfolio'!$J$72</definedName>
    <definedName name="CB_d851a18f6ac94c629c55c496fbbfdf09" localSheetId="1" hidden="1">'CLT risk portfolio'!$J$27</definedName>
    <definedName name="CB_d8970ac7aca64689a12c1fac70f5f4d9" localSheetId="1" hidden="1">'CLT risk portfolio'!$J$24</definedName>
    <definedName name="CB_da480cc7326e4fe2bfee0e63056c93f0" localSheetId="1" hidden="1">'CLT risk portfolio'!$J$14</definedName>
    <definedName name="CB_daaf07da3e8b4ea483ae44329af0eaa6" localSheetId="1" hidden="1">'CLT risk portfolio'!$E$7</definedName>
    <definedName name="CB_dbfca70339fc4db6a40cfa5e2df8d1b9" localSheetId="1" hidden="1">'CLT risk portfolio'!$I$118</definedName>
    <definedName name="CB_de5ae44203c94ac7aafb2349b3e06044" localSheetId="1" hidden="1">'CLT risk portfolio'!$I$144</definedName>
    <definedName name="CB_dfaa2390e3eb4cad82ba08befcc74298" localSheetId="1" hidden="1">'CLT risk portfolio'!$I$124</definedName>
    <definedName name="CB_dfb2e59c6ddf4d0bb5e9c45c8120162a" localSheetId="1" hidden="1">'CLT risk portfolio'!$I$7</definedName>
    <definedName name="CB_e1fe5455b7694a009e30a509ddc4663a" localSheetId="1" hidden="1">'CLT risk portfolio'!$I$37</definedName>
    <definedName name="CB_e3b28f5780bb4a63b55620f0bb82933c" localSheetId="1" hidden="1">'CLT risk portfolio'!$I$91</definedName>
    <definedName name="CB_e3b51c46ecbd4e90b37d856340ea70f5" localSheetId="1" hidden="1">'CLT risk portfolio'!$J$87</definedName>
    <definedName name="CB_e51e8362359e4148baee9f53cfeec053" localSheetId="1" hidden="1">'CLT risk portfolio'!$J$37</definedName>
    <definedName name="CB_e5650d375f2d4eb583422209558611ed" localSheetId="1" hidden="1">'CLT risk portfolio'!$I$28</definedName>
    <definedName name="CB_e6c730e836c443a79599c950cc4b8fa0" localSheetId="1" hidden="1">'CLT risk portfolio'!$I$77</definedName>
    <definedName name="CB_e6d8b7130ff245cea68cdfbdfd99f5f0" localSheetId="1" hidden="1">'CLT risk portfolio'!$I$59</definedName>
    <definedName name="CB_e74a911f78de402493ef9bbee7c96ba6" localSheetId="1" hidden="1">'CLT risk portfolio'!$J$81</definedName>
    <definedName name="CB_e9f35a36c9b84953887ecf19609f4f1e" localSheetId="1" hidden="1">'CLT risk portfolio'!$I$119</definedName>
    <definedName name="CB_ec4812a7d0974e5fb5a7dd77c797ecf3" localSheetId="1" hidden="1">'CLT risk portfolio'!$I$20</definedName>
    <definedName name="CB_ec7dafd5c24b4c8a9e55ed9000386dee" localSheetId="1" hidden="1">'CLT risk portfolio'!$I$111</definedName>
    <definedName name="CB_ec9e2d24f0254a2f92d0f5a0d2f0c926" localSheetId="1" hidden="1">'CLT risk portfolio'!$I$87</definedName>
    <definedName name="CB_ecac10b77b2f4b01b607beca66d90aea" localSheetId="1" hidden="1">'CLT risk portfolio'!$J$18</definedName>
    <definedName name="CB_eed2af32aeb54117920b35bc5766541b" localSheetId="1" hidden="1">'CLT risk portfolio'!$I$47</definedName>
    <definedName name="CB_efc8a3e8cbfd4fbd8a49e90c32af26a7" localSheetId="1" hidden="1">'CLT risk portfolio'!$J$102</definedName>
    <definedName name="CB_f18d02fc042948ce863bb088f1758966" localSheetId="1" hidden="1">'CLT risk portfolio'!$I$84</definedName>
    <definedName name="CB_f22da82725374dfeb13d55e9be4c408b" localSheetId="1" hidden="1">'CLT risk portfolio'!$J$118</definedName>
    <definedName name="CB_f26c857d788148aba76933a64159a970" localSheetId="1" hidden="1">'CLT risk portfolio'!$J$123</definedName>
    <definedName name="CB_f36c0a35c90c4edb99d1ff5c8a0e59ff" localSheetId="1" hidden="1">'CLT risk portfolio'!$J$63</definedName>
    <definedName name="CB_f3ee25ed936d414e8117d8e8193e3e29" localSheetId="1" hidden="1">'CLT risk portfolio'!$I$65</definedName>
    <definedName name="CB_f4b2108154a64c508d173931a5b82c93" localSheetId="1" hidden="1">'CLT risk portfolio'!$J$76</definedName>
    <definedName name="CB_f5137dad832b40bab0c9205213e404ea" localSheetId="1" hidden="1">'CLT risk portfolio'!$J$29</definedName>
    <definedName name="CB_f516e401a2b4431f9e6e3cb710c33387" localSheetId="1" hidden="1">'CLT risk portfolio'!$J$32</definedName>
    <definedName name="CB_f6b6a08d646247ce9475342cfdc44487" localSheetId="1" hidden="1">'CLT risk portfolio'!$J$140</definedName>
    <definedName name="CB_f6d2ba6c4dab4c49ae759baff66ace57" localSheetId="1" hidden="1">'CLT risk portfolio'!$J$114</definedName>
    <definedName name="CB_f710b80e66014343b2cef60ffc5aabe6" localSheetId="1" hidden="1">'CLT risk portfolio'!$J$45</definedName>
    <definedName name="CB_f8249a492ebf4cd8b218deb48234e8ce" localSheetId="1" hidden="1">'CLT risk portfolio'!$J$95</definedName>
    <definedName name="CB_fa2fa9e3834143adb6c42167ce166d37" localSheetId="1" hidden="1">'CLT risk portfolio'!$I$134</definedName>
    <definedName name="CB_fa69eb1c831c447fba725e4d6c6b2116" localSheetId="1" hidden="1">'CLT risk portfolio'!$J$80</definedName>
    <definedName name="CB_fa9b93aaafb543b3be6cd959ffdb44c3" localSheetId="1" hidden="1">'CLT risk portfolio'!$I$100</definedName>
    <definedName name="CB_fca38b36dac64ec6aa7e116ab6594b4b" localSheetId="1" hidden="1">'CLT risk portfolio'!$J$97</definedName>
    <definedName name="CB_fdd1991372654a75844d037c2d967525" localSheetId="1" hidden="1">'CLT risk portfolio'!$J$121</definedName>
    <definedName name="CB_fe2fc510bccf4516adaa7bda1f68a619" localSheetId="1" hidden="1">'CLT risk portfolio'!$I$57</definedName>
    <definedName name="CBCR_003dc2a4511a47c48e91df141688d00d" localSheetId="1" hidden="1">'CLT risk portfolio'!$G$87</definedName>
    <definedName name="CBCR_0047d8d54ff04272bffd03ba0a1d7f46" localSheetId="1" hidden="1">'CLT risk portfolio'!$C$131</definedName>
    <definedName name="CBCR_00fcd2c2d62d4a6db442b8683ee8bd51" localSheetId="1" hidden="1">'CLT risk portfolio'!$C$91</definedName>
    <definedName name="CBCR_012d3c4de96b44769691a8b74223f1b3" localSheetId="1" hidden="1">'CLT risk portfolio'!$E$66</definedName>
    <definedName name="CBCR_01cd3ee315cf48928d4483cd7dc6d192" localSheetId="1" hidden="1">'CLT risk portfolio'!$F$134</definedName>
    <definedName name="CBCR_025b2a94b8504765bc35284d03f3acbc" localSheetId="1" hidden="1">'CLT risk portfolio'!$E$128</definedName>
    <definedName name="CBCR_02d43e120f014bd795d20bf9774937da" localSheetId="1" hidden="1">'CLT risk portfolio'!$F$112</definedName>
    <definedName name="CBCR_02e8315a18784ae690cda601d225f471" localSheetId="1" hidden="1">'CLT risk portfolio'!$C$64</definedName>
    <definedName name="CBCR_0310aacab5684363b77de32d0165bf9b" localSheetId="1" hidden="1">'CLT risk portfolio'!$G$65</definedName>
    <definedName name="CBCR_040c648279d04b258c5e5908a943aba3" localSheetId="1" hidden="1">'CLT risk portfolio'!$E$132</definedName>
    <definedName name="CBCR_0421e3aeebc6443d9b08a5d7bcc74d17" localSheetId="1" hidden="1">'CLT risk portfolio'!$F$137</definedName>
    <definedName name="CBCR_04346743841146a2a0d516f1edaecfcb" localSheetId="1" hidden="1">'CLT risk portfolio'!$F$52</definedName>
    <definedName name="CBCR_049186d2b774438da6c2e4bea276d386" localSheetId="1" hidden="1">'CLT risk portfolio'!$C$108</definedName>
    <definedName name="CBCR_04a1707119d641f7bbf66c8086fdd183" localSheetId="1" hidden="1">'CLT risk portfolio'!$E$84</definedName>
    <definedName name="CBCR_04f5319b30e5424a8e6e3cbffc94f8bb" localSheetId="1" hidden="1">'CLT risk portfolio'!$C$105</definedName>
    <definedName name="CBCR_050b805aa22b4dfda1a3e5856faee119" localSheetId="1" hidden="1">'CLT risk portfolio'!$F$108</definedName>
    <definedName name="CBCR_0539e54f312e4635a093f37f50dbe602" localSheetId="1" hidden="1">'CLT risk portfolio'!$C$107</definedName>
    <definedName name="CBCR_05cc1f7695d2484087cb2cf607b8436a" localSheetId="1" hidden="1">'CLT risk portfolio'!$E$25</definedName>
    <definedName name="CBCR_06511226493947c893e8557c5f56a853" localSheetId="1" hidden="1">'CLT risk portfolio'!$F$131</definedName>
    <definedName name="CBCR_0657494a77ab4acd81ef6277e4d0c186" localSheetId="1" hidden="1">'CLT risk portfolio'!$E$100</definedName>
    <definedName name="CBCR_068e15c9d4d345dc90facbb56bfc93a8" localSheetId="1" hidden="1">'CLT risk portfolio'!$G$68</definedName>
    <definedName name="CBCR_07a3d777631744f3988c552b97eb92b8" localSheetId="1" hidden="1">'CLT risk portfolio'!$C$111</definedName>
    <definedName name="CBCR_081c9b07009c4f68a0665e40f8d21e4f" localSheetId="1" hidden="1">'CLT risk portfolio'!$C$69</definedName>
    <definedName name="CBCR_083783a77c6e454ba8bd2e4e5736c12f" localSheetId="1" hidden="1">'CLT risk portfolio'!$E$78</definedName>
    <definedName name="CBCR_085a291177964106b0d436bcb841cf24" localSheetId="1" hidden="1">'CLT risk portfolio'!$F$63</definedName>
    <definedName name="CBCR_09ad19dc7e664de08d625a0f87dd9104" localSheetId="1" hidden="1">'CLT risk portfolio'!$G$60</definedName>
    <definedName name="CBCR_09ea517c3592444fa554a086c363afb4" localSheetId="1" hidden="1">'CLT risk portfolio'!$C$122</definedName>
    <definedName name="CBCR_0ac0ffebc2b84282aece0eed99ec2eaf" localSheetId="1" hidden="1">'CLT risk portfolio'!$E$30</definedName>
    <definedName name="CBCR_0bf48dbf91304adeb1f04f86ef1f7500" localSheetId="1" hidden="1">'CLT risk portfolio'!$C$36</definedName>
    <definedName name="CBCR_0c7f4cb6543a4f2b852c2b2dac98220b" localSheetId="1" hidden="1">'CLT risk portfolio'!$E$48</definedName>
    <definedName name="CBCR_0c8378c979ee4b6cbfd1b21d6e921990" localSheetId="1" hidden="1">'CLT risk portfolio'!$C$20</definedName>
    <definedName name="CBCR_0d1dbe33a3e5494cac8c680704e3811a" localSheetId="1" hidden="1">'CLT risk portfolio'!$G$33</definedName>
    <definedName name="CBCR_0d622539bfb54fce969130ab9e4959e9" localSheetId="1" hidden="1">'CLT risk portfolio'!$C$130</definedName>
    <definedName name="CBCR_0dc524439a924518aec863d28a4ef907" localSheetId="1" hidden="1">'CLT risk portfolio'!$E$99</definedName>
    <definedName name="CBCR_0e55c3ef42e24c54a8bee48da48825c6" localSheetId="1" hidden="1">'CLT risk portfolio'!$F$48</definedName>
    <definedName name="CBCR_0ee876871b814137b64ccdc32ba540fa" localSheetId="1" hidden="1">'CLT risk portfolio'!$C$117</definedName>
    <definedName name="CBCR_0f060167f0614bfc9bdf977c28306446" localSheetId="1" hidden="1">'CLT risk portfolio'!$E$82</definedName>
    <definedName name="CBCR_11201b981c3b4b8cbf4578b5929cf83e" localSheetId="1" hidden="1">'CLT risk portfolio'!$F$61</definedName>
    <definedName name="CBCR_112abea183114bfe827999e83481d208" localSheetId="1" hidden="1">'CLT risk portfolio'!$E$129</definedName>
    <definedName name="CBCR_114a48ac82af45da8788b87aa5733d97" localSheetId="1" hidden="1">'CLT risk portfolio'!$F$62</definedName>
    <definedName name="CBCR_118a4d4762a24426bb73a6afd9be75e9" localSheetId="1" hidden="1">'CLT risk portfolio'!$E$38</definedName>
    <definedName name="CBCR_11960adc3f85428f8c49a377e8dcf4f1" localSheetId="1" hidden="1">'CLT risk portfolio'!$G$53</definedName>
    <definedName name="CBCR_11d154b77ff747e0be0b2f8eee161db7" localSheetId="1" hidden="1">'CLT risk portfolio'!$E$121</definedName>
    <definedName name="CBCR_121e3dad3b1b4a149aa474e437ee3101" localSheetId="1" hidden="1">'CLT risk portfolio'!$E$54</definedName>
    <definedName name="CBCR_12470d32328144fab16fbcc761eef1e9" localSheetId="1" hidden="1">'CLT risk portfolio'!$F$143</definedName>
    <definedName name="CBCR_12620018642e4174addaa20a368a924e" localSheetId="1" hidden="1">'CLT risk portfolio'!$C$68</definedName>
    <definedName name="CBCR_130dc0456e4d469dab89164c0cb4e325" localSheetId="1" hidden="1">'CLT risk portfolio'!$E$22</definedName>
    <definedName name="CBCR_136233498c17421fbd9a7e5047d88b1b" localSheetId="1" hidden="1">'CLT risk portfolio'!$C$104</definedName>
    <definedName name="CBCR_14249aca32e6494bb956a3d9cb08eb5f" localSheetId="1" hidden="1">'CLT risk portfolio'!$E$45</definedName>
    <definedName name="CBCR_146b1d5f799b46fc833ed19e4b4c3eb1" localSheetId="1" hidden="1">'CLT risk portfolio'!$C$87</definedName>
    <definedName name="CBCR_149e3f8bd26d453a818a4d4108bf08f0" localSheetId="1" hidden="1">'CLT risk portfolio'!$G$40</definedName>
    <definedName name="CBCR_164e86b740cb44dfb3608f3f4af48b09" localSheetId="1" hidden="1">'CLT risk portfolio'!$G$85</definedName>
    <definedName name="CBCR_16d54ab68bc74419be74d3ad9f47d282" localSheetId="1" hidden="1">'CLT risk portfolio'!$E$65</definedName>
    <definedName name="CBCR_173bb806f3e241abad86b1bbfa114fec" localSheetId="1" hidden="1">'CLT risk portfolio'!$C$38</definedName>
    <definedName name="CBCR_1769ce85c41e4f3581a9ae355280926e" localSheetId="1" hidden="1">'CLT risk portfolio'!$G$115</definedName>
    <definedName name="CBCR_186a7f389dfc48198cec43a0e2374e36" localSheetId="1" hidden="1">'CLT risk portfolio'!$G$86</definedName>
    <definedName name="CBCR_18b506acbcfe4bf2bcf2e3b1d2c11e9d" localSheetId="1" hidden="1">'CLT risk portfolio'!$F$132</definedName>
    <definedName name="CBCR_18ff1e1b5b1449e89c7ed50af62baf39" localSheetId="1" hidden="1">'CLT risk portfolio'!$F$68</definedName>
    <definedName name="CBCR_190acf40a430443f8e0ada98d3fc9662" localSheetId="1" hidden="1">'CLT risk portfolio'!$G$75</definedName>
    <definedName name="CBCR_19c16e61c91a49858b53b14671f5daa5" localSheetId="1" hidden="1">'CLT risk portfolio'!$C$85</definedName>
    <definedName name="CBCR_19d17fa9620643fda6100cde5ff0775a" localSheetId="1" hidden="1">'CLT risk portfolio'!$C$96</definedName>
    <definedName name="CBCR_1a01323d4a8745fc8b0bd6400c080851" localSheetId="1" hidden="1">'CLT risk portfolio'!$E$19</definedName>
    <definedName name="CBCR_1a35cc16bd684f0bbbf3354c2539faa9" localSheetId="1" hidden="1">'CLT risk portfolio'!$G$27</definedName>
    <definedName name="CBCR_1a4ebe5d3f76473da7b093d5bf81bc9f" localSheetId="1" hidden="1">'CLT risk portfolio'!$G$62</definedName>
    <definedName name="CBCR_1aedf185c4884893a51020671d48e0bd" localSheetId="1" hidden="1">'CLT risk portfolio'!$C$67</definedName>
    <definedName name="CBCR_1b3240015eaf4c8e96104ac8f17777d8" localSheetId="1" hidden="1">'CLT risk portfolio'!$E$105</definedName>
    <definedName name="CBCR_1b90af0d081544a8bb44f14797f514d8" localSheetId="1" hidden="1">'CLT risk portfolio'!$F$144</definedName>
    <definedName name="CBCR_1bb57402183e4abdb7623e396258eb80" localSheetId="1" hidden="1">'CLT risk portfolio'!$F$135</definedName>
    <definedName name="CBCR_1bc79deef76f4744a5790e617278ca04" localSheetId="1" hidden="1">'CLT risk portfolio'!$C$98</definedName>
    <definedName name="CBCR_1c3bafba09c04e24a8c0a88b991df399" localSheetId="1" hidden="1">'CLT risk portfolio'!$C$24</definedName>
    <definedName name="CBCR_1d6b6f793b754aba8bfdde3935532ee2" localSheetId="1" hidden="1">'CLT risk portfolio'!$C$27</definedName>
    <definedName name="CBCR_1d83de53f1744a59bd675a6280a2de08" localSheetId="1" hidden="1">SQRT(SUM('CLT risk portfolio'!$O$13:$O$144))</definedName>
    <definedName name="CBCR_1e3602f750294f5fa65318d2e6f553a1" localSheetId="1" hidden="1">'CLT risk portfolio'!$E$47</definedName>
    <definedName name="CBCR_1e3cd9fa885f4abcb9e545068dad0b88" localSheetId="1" hidden="1">'CLT risk portfolio'!$G$51</definedName>
    <definedName name="CBCR_1e4de22e0a154ab7afdf80bfc0ebedfe" localSheetId="1" hidden="1">'CLT risk portfolio'!$E$91</definedName>
    <definedName name="CBCR_1e74e626512140519b333b74cc453287" localSheetId="1" hidden="1">'CLT risk portfolio'!$C$81</definedName>
    <definedName name="CBCR_1ecf8739ae4c442e8c775d07896c1cf3" localSheetId="1" hidden="1">'CLT risk portfolio'!$G$18</definedName>
    <definedName name="CBCR_1fc6ee5bc9384968b4fe5e24c1a466fa" localSheetId="1" hidden="1">'CLT risk portfolio'!$G$70</definedName>
    <definedName name="CBCR_2032774edc9e4762a685d0648d8243c2" localSheetId="1" hidden="1">'CLT risk portfolio'!$G$141</definedName>
    <definedName name="CBCR_20596ba996d44dfbbe3cd9880916f7b1" localSheetId="1" hidden="1">'CLT risk portfolio'!$G$91</definedName>
    <definedName name="CBCR_206354a256354e2f9551c515dbd6f01e" localSheetId="1" hidden="1">'CLT risk portfolio'!$F$129</definedName>
    <definedName name="CBCR_21323bc7f4a5400eaff0183c1eec7866" localSheetId="1" hidden="1">'CLT risk portfolio'!$G$63</definedName>
    <definedName name="CBCR_21ad7a2e582e42c2b85a4f7feef12b4f" localSheetId="1" hidden="1">'CLT risk portfolio'!$F$119</definedName>
    <definedName name="CBCR_220568ecca4d4200940fd8f82c88447d" localSheetId="1" hidden="1">'CLT risk portfolio'!$G$32</definedName>
    <definedName name="CBCR_220a12ea8efc425f851a9bb918b53579" localSheetId="1" hidden="1">'CLT risk portfolio'!$G$46</definedName>
    <definedName name="CBCR_220c54065c6240a6b2bf8bdde1125813" localSheetId="1" hidden="1">'CLT risk portfolio'!$E$36</definedName>
    <definedName name="CBCR_22aed4bce1224d25b89bb607d08f2e09" localSheetId="1" hidden="1">'CLT risk portfolio'!$F$35</definedName>
    <definedName name="CBCR_230adfb830334bec9482ce8d1a67932f" localSheetId="1" hidden="1">'CLT risk portfolio'!$F$94</definedName>
    <definedName name="CBCR_24257f94e19c45f6828fad251be0675d" localSheetId="1" hidden="1">'CLT risk portfolio'!$F$14</definedName>
    <definedName name="CBCR_242fec13035e43c393d1f54199501f25" localSheetId="1" hidden="1">'CLT risk portfolio'!$G$126</definedName>
    <definedName name="CBCR_24da174f798d4f7a9af70d7c6a590558" localSheetId="1" hidden="1">'CLT risk portfolio'!$E$119</definedName>
    <definedName name="CBCR_254c21c263bd4b4885ab049ce0279d5e" localSheetId="1" hidden="1">'CLT risk portfolio'!$F$70</definedName>
    <definedName name="CBCR_25ceb086468c4f68b8b88815eb847d1a" localSheetId="1" hidden="1">'CLT risk portfolio'!$E$31</definedName>
    <definedName name="CBCR_260f2d4f23e64e0382e9ebbcd865be3f" localSheetId="1" hidden="1">'CLT risk portfolio'!$C$128</definedName>
    <definedName name="CBCR_262ef74b00604dc690271b66b0f5bc66" localSheetId="1" hidden="1">'CLT risk portfolio'!$G$129</definedName>
    <definedName name="CBCR_26f186d4cb2646f38484776bf8b4f4a4" localSheetId="1" hidden="1">'CLT risk portfolio'!$C$80</definedName>
    <definedName name="CBCR_276dcf95190d494d9258895b9e7f01e2" localSheetId="1" hidden="1">'CLT risk portfolio'!$E$72</definedName>
    <definedName name="CBCR_278d1ce1155649ad9660b70879a3d609" localSheetId="1" hidden="1">'CLT risk portfolio'!$E$33</definedName>
    <definedName name="CBCR_283561cd88bb4f39805ad0b158bdf950" localSheetId="1" hidden="1">'CLT risk portfolio'!$F$28</definedName>
    <definedName name="CBCR_2878331904ea488598c9877e285bf558" localSheetId="1" hidden="1">'CLT risk portfolio'!$F$15</definedName>
    <definedName name="CBCR_2883309d643e4ba39f8268069b4c75c2" localSheetId="1" hidden="1">'CLT risk portfolio'!$G$58</definedName>
    <definedName name="CBCR_29d41f64bc824808989d0e955dfadf63" localSheetId="1" hidden="1">'CLT risk portfolio'!$C$129</definedName>
    <definedName name="CBCR_2a3dcc8c11de4d4d9b26ee6e4a45a82e" localSheetId="1" hidden="1">'CLT risk portfolio'!$F$29</definedName>
    <definedName name="CBCR_2a9af9f8a81c49d687724d9bd0cc0b53" localSheetId="1" hidden="1">'CLT risk portfolio'!$E$90</definedName>
    <definedName name="CBCR_2b172e91d842485e811499d8d4f913c5" localSheetId="1" hidden="1">'CLT risk portfolio'!$F$72</definedName>
    <definedName name="CBCR_2b19a83d1b7549f6b622c91d9942c3f5" localSheetId="1" hidden="1">'CLT risk portfolio'!$F$86</definedName>
    <definedName name="CBCR_2c779a3a8c164c5195b4450c6a7d1ac1" localSheetId="1" hidden="1">'CLT risk portfolio'!$C$49</definedName>
    <definedName name="CBCR_2d1a21a727754da2a5a8cb3df825a868" localSheetId="1" hidden="1">'CLT risk portfolio'!$F$23</definedName>
    <definedName name="CBCR_2d8a23f69d4b4ab487c4d17c392d8186" localSheetId="1" hidden="1">'CLT risk portfolio'!$G$21</definedName>
    <definedName name="CBCR_2dd04c56bcf14d8895cb320aafe5afd6" localSheetId="1" hidden="1">'CLT risk portfolio'!$F$120</definedName>
    <definedName name="CBCR_2e46d071bebc4c488868d158c1bccf79" localSheetId="1" hidden="1">'CLT risk portfolio'!$G$22</definedName>
    <definedName name="CBCR_2eec5a89da284ed1a8e4678e1502c763" localSheetId="1" hidden="1">'CLT risk portfolio'!$F$123</definedName>
    <definedName name="CBCR_2f0c2e9adffa4e25b76c0dd222b1f6f9" localSheetId="1" hidden="1">'CLT risk portfolio'!$E$32</definedName>
    <definedName name="CBCR_2f22d094d8e84420be75ea19d932d941" localSheetId="1" hidden="1">'CLT risk portfolio'!$C$125</definedName>
    <definedName name="CBCR_2f32f1aa48564a2ea71ed845acb3c291" localSheetId="1" hidden="1">'CLT risk portfolio'!$C$66</definedName>
    <definedName name="CBCR_2f3314b8d73f46d7ae9fbdf966dc9701" localSheetId="1" hidden="1">'CLT risk portfolio'!$F$109</definedName>
    <definedName name="CBCR_3050bc274a674aa2aadf839a78ef94fb" localSheetId="1" hidden="1">'CLT risk portfolio'!$F$26</definedName>
    <definedName name="CBCR_305bef6adcab4987bd43b1a29a03d0c3" localSheetId="1" hidden="1">'CLT risk portfolio'!$C$18</definedName>
    <definedName name="CBCR_3065fad8dc134bb4930b5b5e8b609abe" localSheetId="1" hidden="1">'CLT risk portfolio'!$F$51</definedName>
    <definedName name="CBCR_30ff44c3875049d8bfa5488af282b788" localSheetId="1" hidden="1">'CLT risk portfolio'!$F$77</definedName>
    <definedName name="CBCR_3144e2b69d77433893273924017a688a" localSheetId="1" hidden="1">'CLT risk portfolio'!$G$143</definedName>
    <definedName name="CBCR_317885ccd617488f881fa717ac9b41c7" localSheetId="1" hidden="1">'CLT risk portfolio'!$C$60</definedName>
    <definedName name="CBCR_31e70548ee9a49af86b5be297bf0e1a6" localSheetId="1" hidden="1">'CLT risk portfolio'!$G$76</definedName>
    <definedName name="CBCR_324a8582f3b243ae88d1e8f2676b8ed6" localSheetId="1" hidden="1">'CLT risk portfolio'!$E$141</definedName>
    <definedName name="CBCR_32a27ec142884758a8ec5f4abdaed7ff" localSheetId="1" hidden="1">'CLT risk portfolio'!$F$22</definedName>
    <definedName name="CBCR_337dde601d2f44ada3275ef6061569d7" localSheetId="1" hidden="1">'CLT risk portfolio'!$E$17</definedName>
    <definedName name="CBCR_340df8fc378544feb4655df44691c4d4" localSheetId="1" hidden="1">'CLT risk portfolio'!$G$36</definedName>
    <definedName name="CBCR_344640528bb048ba98d5f639ec6b4d7f" localSheetId="1" hidden="1">'CLT risk portfolio'!$F$101</definedName>
    <definedName name="CBCR_344a964e8d8e4a4aa25bfb0e94790aa9" localSheetId="1" hidden="1">'CLT risk portfolio'!$E$110</definedName>
    <definedName name="CBCR_35037cf3a5264726bc7154a4ffa8702a" localSheetId="1" hidden="1">'CLT risk portfolio'!$G$78</definedName>
    <definedName name="CBCR_35475403baa749d2b33a5b66e2287b1c" localSheetId="1" hidden="1">'CLT risk portfolio'!$G$118</definedName>
    <definedName name="CBCR_358beece76924e8a8626d38174ff8346" localSheetId="1" hidden="1">'CLT risk portfolio'!$F$60</definedName>
    <definedName name="CBCR_360654bf62704e158990c832a9ba23d4" localSheetId="1" hidden="1">'CLT risk portfolio'!$F$126</definedName>
    <definedName name="CBCR_360a9bcb4c0b4599bc2e9a9e524cbb88" localSheetId="1" hidden="1">'CLT risk portfolio'!$F$92</definedName>
    <definedName name="CBCR_3649e7d970a84626b37235d8d65d22e1" localSheetId="1" hidden="1">'CLT risk portfolio'!$G$99</definedName>
    <definedName name="CBCR_367f71948c264bceb3a36e7cd0fe96c0" localSheetId="1" hidden="1">'CLT risk portfolio'!$C$45</definedName>
    <definedName name="CBCR_369818043f0a44f58c49955b468ee2d0" localSheetId="1" hidden="1">'CLT risk portfolio'!$E$135</definedName>
    <definedName name="CBCR_373e4b0252014d58a133c0ab4938f12f" localSheetId="1" hidden="1">'CLT risk portfolio'!$C$112</definedName>
    <definedName name="CBCR_377a8f991ecb4c19b0de55eeb62797fd" localSheetId="1" hidden="1">'CLT risk portfolio'!$G$52</definedName>
    <definedName name="CBCR_399a3fe13b064f839cc52cc4ebfa03c8" localSheetId="1" hidden="1">'CLT risk portfolio'!$C$39</definedName>
    <definedName name="CBCR_3a20028d485f4dcf890b26d0ffb3587a" localSheetId="1" hidden="1">'CLT risk portfolio'!$G$142</definedName>
    <definedName name="CBCR_3a930b9eed074214a3d640762da0489c" localSheetId="1" hidden="1">'CLT risk portfolio'!$F$19</definedName>
    <definedName name="CBCR_3aba6da0e40f4e57a747c65ce7ecadf3" localSheetId="1" hidden="1">'CLT risk portfolio'!$F$124</definedName>
    <definedName name="CBCR_3ad410dcae394c6cbf1b7d7548bccee4" localSheetId="1" hidden="1">'CLT risk portfolio'!$F$84</definedName>
    <definedName name="CBCR_3d3ce13bda544afd8f8f796a0a7cc485" localSheetId="1" hidden="1">'CLT risk portfolio'!$G$98</definedName>
    <definedName name="CBCR_3f786aa0d086471cbed6633a3817492c" localSheetId="1" hidden="1">'CLT risk portfolio'!$G$88</definedName>
    <definedName name="CBCR_3f9f55e820e84d37b2739fdf11748150" localSheetId="1" hidden="1">'CLT risk portfolio'!$C$95</definedName>
    <definedName name="CBCR_4017db04330047d4b12d66be1e286811" localSheetId="1" hidden="1">'CLT risk portfolio'!$F$81</definedName>
    <definedName name="CBCR_406da3247e554770b605e5711300491b" localSheetId="1" hidden="1">'CLT risk portfolio'!$C$78</definedName>
    <definedName name="CBCR_40862282b03c4c0d83c6ea21c5e13793" localSheetId="1" hidden="1">'CLT risk portfolio'!$F$105</definedName>
    <definedName name="CBCR_409d506f028e4c939707297103309356" localSheetId="1" hidden="1">'CLT risk portfolio'!$C$51</definedName>
    <definedName name="CBCR_40b748147c22408684d9fe21405eb20d" localSheetId="1" hidden="1">'CLT risk portfolio'!$G$114</definedName>
    <definedName name="CBCR_4200954b81d84453a23f3495a0107b8a" localSheetId="1" hidden="1">'CLT risk portfolio'!$G$121</definedName>
    <definedName name="CBCR_42196646ef374205a5b2943caefa90a2" localSheetId="1" hidden="1">'CLT risk portfolio'!$F$13</definedName>
    <definedName name="CBCR_4277e194e15c43a782dc8c50183d70ab" localSheetId="1" hidden="1">'CLT risk portfolio'!$C$75</definedName>
    <definedName name="CBCR_42bc3d84d3014de59cc3da914d555aa0" localSheetId="1" hidden="1">'CLT risk portfolio'!$E$56</definedName>
    <definedName name="CBCR_438ba99efe7a44269088493b2dca238c" localSheetId="1" hidden="1">'CLT risk portfolio'!$C$15</definedName>
    <definedName name="CBCR_438df105edae47fbbb104897acc2b325" localSheetId="1" hidden="1">'CLT risk portfolio'!$G$56</definedName>
    <definedName name="CBCR_43a99446be70428fb4f628659de44180" localSheetId="1" hidden="1">'CLT risk portfolio'!$G$135</definedName>
    <definedName name="CBCR_43eb6edde72342da8bc8a5dc10b69992" localSheetId="1" hidden="1">'CLT risk portfolio'!$C$101</definedName>
    <definedName name="CBCR_44257ea3c8fe4571abc15d633ba88279" localSheetId="1" hidden="1">'CLT risk portfolio'!$E$44</definedName>
    <definedName name="CBCR_445727cef0aa4375b2f8157e1f47a4d5" localSheetId="1" hidden="1">'CLT risk portfolio'!$E$40</definedName>
    <definedName name="CBCR_44fa05c2886441b0bd84cba5806d1a8b" localSheetId="1" hidden="1">'CLT risk portfolio'!$E$59</definedName>
    <definedName name="CBCR_4639baa44d1e4dfcb807236285789519" localSheetId="1" hidden="1">'CLT risk portfolio'!$G$44</definedName>
    <definedName name="CBCR_46c95e1930df4cfe9f8440fe4554a936" localSheetId="1" hidden="1">'CLT risk portfolio'!$G$96</definedName>
    <definedName name="CBCR_471e87cfc6874dbd8bceba0f9ca658ae" localSheetId="1" hidden="1">'CLT risk portfolio'!$C$61</definedName>
    <definedName name="CBCR_4777692ec7d1448bb1e0fb521940e571" localSheetId="1" hidden="1">'CLT risk portfolio'!$E$35</definedName>
    <definedName name="CBCR_47d3d26f5f14457f9e76cd6fbc2785e9" localSheetId="1" hidden="1">'CLT risk portfolio'!$C$22</definedName>
    <definedName name="CBCR_48a12842c064455b901a78905c138a82" localSheetId="1" hidden="1">'CLT risk portfolio'!$G$24</definedName>
    <definedName name="CBCR_48c769e1ce494d63b3ae0d8869754d0b" localSheetId="1" hidden="1">'CLT risk portfolio'!$G$134</definedName>
    <definedName name="CBCR_493be3b0e446463cb761a13008d33f24" localSheetId="1" hidden="1">'CLT risk portfolio'!$C$59</definedName>
    <definedName name="CBCR_49eab185bd614fb7829fe46f15d99d40" localSheetId="1" hidden="1">'CLT risk portfolio'!$G$130</definedName>
    <definedName name="CBCR_4abeffeadd1a43f0800e137c2a0b87a7" localSheetId="1" hidden="1">'CLT risk portfolio'!$G$90</definedName>
    <definedName name="CBCR_4ad4f330c8944c82b71551c96e8a23ef" localSheetId="1" hidden="1">'CLT risk portfolio'!$F$17</definedName>
    <definedName name="CBCR_4b3ac8b18cc34135bdf3f0d53f4e3602" localSheetId="1" hidden="1">'CLT risk portfolio'!$E$26</definedName>
    <definedName name="CBCR_4b421cdb8a76491e9b80e1604684a93e" localSheetId="1" hidden="1">'CLT risk portfolio'!$G$30</definedName>
    <definedName name="CBCR_4b991215d8424b3e9344af77ece5f269" localSheetId="1" hidden="1">'CLT risk portfolio'!$F$87</definedName>
    <definedName name="CBCR_4ca574b20c59437e8a8ffa1802eb91f9" localSheetId="1" hidden="1">'CLT risk portfolio'!$C$100</definedName>
    <definedName name="CBCR_4d525882d846454ab7a1045078af2bb2" localSheetId="1" hidden="1">'CLT risk portfolio'!$C$65</definedName>
    <definedName name="CBCR_4e1dd9279db64066a007cc0298f48031" localSheetId="1" hidden="1">'CLT risk portfolio'!$E$123</definedName>
    <definedName name="CBCR_4e6dace99caf492d9eb5a3e9b3bd89c2" localSheetId="1" hidden="1">'CLT risk portfolio'!$C$126</definedName>
    <definedName name="CBCR_4fcfc0111df94a488cbed03d9f83c1a6" localSheetId="1" hidden="1">'CLT risk portfolio'!$F$36</definedName>
    <definedName name="CBCR_5159049ad4434936952417e78c8fecf5" localSheetId="1" hidden="1">'CLT risk portfolio'!$G$133</definedName>
    <definedName name="CBCR_52463ba3e1ec4cdbb5d4b1ebfbd653ac" localSheetId="1" hidden="1">'CLT risk portfolio'!$F$107</definedName>
    <definedName name="CBCR_52a07d80c0924581bb2b6edc6727e28f" localSheetId="1" hidden="1">'CLT risk portfolio'!$C$142</definedName>
    <definedName name="CBCR_534c0c41f5af42858a372f22f0187126" localSheetId="1" hidden="1">'CLT risk portfolio'!$F$30</definedName>
    <definedName name="CBCR_53bf169ffcfa464b97a338c6fad6a9c1" localSheetId="1" hidden="1">'CLT risk portfolio'!$E$97</definedName>
    <definedName name="CBCR_5461082b2dd14e8cbe40c944a30a4176" localSheetId="1" hidden="1">'CLT risk portfolio'!$G$119</definedName>
    <definedName name="CBCR_546ee5ffdeb746d1b291c5fb14dee17a" localSheetId="1" hidden="1">'CLT risk portfolio'!$G$16</definedName>
    <definedName name="CBCR_554a8deb2eee4a1290eab417178182fd" localSheetId="1" hidden="1">'CLT risk portfolio'!$G$103</definedName>
    <definedName name="CBCR_55f3944a5ba9484d85b8fb0fd7cbbbdc" localSheetId="1" hidden="1">'CLT risk portfolio'!$F$43</definedName>
    <definedName name="CBCR_5644303eabc54620a5b28a1f9225cb0e" localSheetId="1" hidden="1">'CLT risk portfolio'!$E$139</definedName>
    <definedName name="CBCR_57485c1e58334d84b67182ec140baf9c" localSheetId="1" hidden="1">'CLT risk portfolio'!$F$121</definedName>
    <definedName name="CBCR_5759f7249c4a4127bca3b07f0801e1d0" localSheetId="1" hidden="1">'CLT risk portfolio'!$F$56</definedName>
    <definedName name="CBCR_5803b43da49c41108bacded99595d91a" localSheetId="1" hidden="1">'CLT risk portfolio'!$C$76</definedName>
    <definedName name="CBCR_580acd33d76d4c69a60cf0d280beb82c" localSheetId="1" hidden="1">'CLT risk portfolio'!$G$15</definedName>
    <definedName name="CBCR_5860d8bc48af45e2a6df4967b3962934" localSheetId="1" hidden="1">'CLT risk portfolio'!$E$14</definedName>
    <definedName name="CBCR_5873602a0a5141c4af6f7ca8c6ce91cc" localSheetId="1" hidden="1">'CLT risk portfolio'!$E$39</definedName>
    <definedName name="CBCR_593363abed9348aeb1f7d164481509ed" localSheetId="1" hidden="1">'CLT risk portfolio'!$F$80</definedName>
    <definedName name="CBCR_5970a3870e1845e1a0972e53d1445f5b" localSheetId="1" hidden="1">'CLT risk portfolio'!$E$24</definedName>
    <definedName name="CBCR_5a95995a5f6048249196b6af91d58316" localSheetId="1" hidden="1">'CLT risk portfolio'!$E$143</definedName>
    <definedName name="CBCR_5aaecdc50ac145cd8c156997bf17103c" localSheetId="1" hidden="1">'CLT risk portfolio'!$E$93</definedName>
    <definedName name="CBCR_5cdd4fd9eabf4b0c8265137416ddf6e5" localSheetId="1" hidden="1">'CLT risk portfolio'!$F$122</definedName>
    <definedName name="CBCR_5cf0cf2398244b4cb1a59e756dd1c9e4" localSheetId="1" hidden="1">'CLT risk portfolio'!$G$137</definedName>
    <definedName name="CBCR_5d3cdddfe4db4a988e0298e6ddd403fd" localSheetId="1" hidden="1">'CLT risk portfolio'!$F$18</definedName>
    <definedName name="CBCR_5d61a223d5654b9ba2b748927672fb82" localSheetId="1" hidden="1">'CLT risk portfolio'!$C$118</definedName>
    <definedName name="CBCR_5d71e5713f364bae8f46964f6f769547" localSheetId="1" hidden="1">'CLT risk portfolio'!$F$74</definedName>
    <definedName name="CBCR_5d8a617cc820470b8a79ed7b3a14989e" localSheetId="1" hidden="1">'CLT risk portfolio'!$E$67</definedName>
    <definedName name="CBCR_5da8457d38584802b7af2d1f7845379d" localSheetId="1" hidden="1">'CLT risk portfolio'!$F$118</definedName>
    <definedName name="CBCR_5dc62bdf4796417580043b5925513fb5" localSheetId="1" hidden="1">'CLT risk portfolio'!$G$128</definedName>
    <definedName name="CBCR_5e0e62d3ff024f8f841b780854a4608c" localSheetId="1" hidden="1">'CLT risk portfolio'!$E$117</definedName>
    <definedName name="CBCR_5ed40c59c2c946a989eaafb0c1c03bc5" localSheetId="1" hidden="1">'CLT risk portfolio'!$F$55</definedName>
    <definedName name="CBCR_5f511ef15dba4f6baff1e3daf88a33ef" localSheetId="1" hidden="1">'CLT risk portfolio'!$G$104</definedName>
    <definedName name="CBCR_5f922dabf56d4bfe9a29e89a8601d690" localSheetId="1" hidden="1">'CLT risk portfolio'!$G$116</definedName>
    <definedName name="CBCR_600b6c80c4ad445fb62cac8e4d3a2b8f" localSheetId="1" hidden="1">'CLT risk portfolio'!$E$109</definedName>
    <definedName name="CBCR_601744412e59473ea70b95ddb719c068" localSheetId="1" hidden="1">'CLT risk portfolio'!$C$46</definedName>
    <definedName name="CBCR_60198c436c4344cbb289721e2d48f803" localSheetId="1" hidden="1">'CLT risk portfolio'!$C$40</definedName>
    <definedName name="CBCR_6094b597fe814cc1a4e2226342f69c7a" localSheetId="1" hidden="1">'CLT risk portfolio'!$G$72</definedName>
    <definedName name="CBCR_60d06479cac848959eaee17135d935b6" localSheetId="1" hidden="1">'CLT risk portfolio'!$F$42</definedName>
    <definedName name="CBCR_637d6c800486468f97e71fa316c85d1f" localSheetId="1" hidden="1">'CLT risk portfolio'!$G$117</definedName>
    <definedName name="CBCR_677ad253caeb450cb79bc32e6d6b40bd" localSheetId="1" hidden="1">'CLT risk portfolio'!$C$135</definedName>
    <definedName name="CBCR_67cb3268d9ff4e83aee42c0f5995a867" localSheetId="1" hidden="1">'CLT risk portfolio'!$C$143</definedName>
    <definedName name="CBCR_6810f074d71b48b5802c5bed2da52998" localSheetId="1" hidden="1">'CLT risk portfolio'!$E$43</definedName>
    <definedName name="CBCR_68cb1a155bdf467d81472197d6bc8831" localSheetId="1" hidden="1">'CLT risk portfolio'!$E$133</definedName>
    <definedName name="CBCR_68cb4a11891c4d1990ebef2008ac21e5" localSheetId="1" hidden="1">'CLT risk portfolio'!$C$134</definedName>
    <definedName name="CBCR_69c62a82d49e42bfac345311d52de421" localSheetId="1" hidden="1">'CLT risk portfolio'!$C$16</definedName>
    <definedName name="CBCR_6a9c3ec687304f5484077151790f7e5f" localSheetId="1" hidden="1">'CLT risk portfolio'!$C$109</definedName>
    <definedName name="CBCR_6b5419fd18354f8683fa43b6abe911e6" localSheetId="1" hidden="1">'CLT risk portfolio'!$C$103</definedName>
    <definedName name="CBCR_6b8174d8eb3f4741a216b3e27c6e9046" localSheetId="1" hidden="1">'CLT risk portfolio'!$G$107</definedName>
    <definedName name="CBCR_6b8605fa58f741fcab4f701c2d309e4b" localSheetId="1" hidden="1">'CLT risk portfolio'!$E$87</definedName>
    <definedName name="CBCR_6b8c03e7e1de4d4a84b990fd6bba01c6" localSheetId="1" hidden="1">'CLT risk portfolio'!$F$102</definedName>
    <definedName name="CBCR_6bbd123e42c14a47b40cb8d7dcd8d5cc" localSheetId="1" hidden="1">'CLT risk portfolio'!$E$89</definedName>
    <definedName name="CBCR_6c070b3d6b1447c2a3e57202385af5d6" localSheetId="1" hidden="1">'CLT risk portfolio'!$F$44</definedName>
    <definedName name="CBCR_6ca4845f8bb44e9fb90b537572e418a6" localSheetId="1" hidden="1">'CLT risk portfolio'!$E$122</definedName>
    <definedName name="CBCR_6ccd5ce5b9be444286dd49b413dc7d4b" localSheetId="1" hidden="1">'CLT risk portfolio'!$F$59</definedName>
    <definedName name="CBCR_6cfabe8562b248f8b3ee3d64fe7ed94a" localSheetId="1" hidden="1">'CLT risk portfolio'!$G$28</definedName>
    <definedName name="CBCR_6d3bd00a28ca49ccaa0b8a64c2cf1016" localSheetId="1" hidden="1">'CLT risk portfolio'!$E$61</definedName>
    <definedName name="CBCR_6e8f51f3111f431eb0b3376d276eea3b" localSheetId="1" hidden="1">'CLT risk portfolio'!$C$139</definedName>
    <definedName name="CBCR_6eb2e17eeb4d4b17a7ba26004df8a0ee" localSheetId="1" hidden="1">'CLT risk portfolio'!$F$20</definedName>
    <definedName name="CBCR_6ee5cfa9e8ee4eb7b075851b18525157" localSheetId="1" hidden="1">'CLT risk portfolio'!$G$73</definedName>
    <definedName name="CBCR_6f23081ab91444f5a37b2a0c1a1642e1" localSheetId="1" hidden="1">'CLT risk portfolio'!$E$136</definedName>
    <definedName name="CBCR_6f74f9af7bc24cffae9f9d1b91557988" localSheetId="1" hidden="1">'CLT risk portfolio'!$C$58</definedName>
    <definedName name="CBCR_6fe532bdcb84480f85e7bc68c6a518f7" localSheetId="1" hidden="1">'CLT risk portfolio'!$F$78</definedName>
    <definedName name="CBCR_709be4df4aef4cbfb2d41c2d28424ea3" localSheetId="1" hidden="1">'CLT risk portfolio'!$G$100</definedName>
    <definedName name="CBCR_712e4eeb08714010894dda33d65ae819" localSheetId="1" hidden="1">'CLT risk portfolio'!$F$37</definedName>
    <definedName name="CBCR_715a8331d0034e7eb6472c50fd9a2cad" localSheetId="1" hidden="1">'CLT risk portfolio'!$E$134</definedName>
    <definedName name="CBCR_72a636a150c5443f8cfd704ac84f76d9" localSheetId="1" hidden="1">'CLT risk portfolio'!$C$13</definedName>
    <definedName name="CBCR_733b6fdaaba94ce197239911f2978db5" localSheetId="1" hidden="1">'CLT risk portfolio'!$C$86</definedName>
    <definedName name="CBCR_748c40dc7d1245e6bb342ecde702b3ba" localSheetId="1" hidden="1">'CLT risk portfolio'!$F$33</definedName>
    <definedName name="CBCR_74b54b791d5a42a9848669ae79b60294" localSheetId="1" hidden="1">'CLT risk portfolio'!$E$34</definedName>
    <definedName name="CBCR_7536743e6a164733a4842636174fe2ea" localSheetId="1" hidden="1">'CLT risk portfolio'!$F$113</definedName>
    <definedName name="CBCR_75666e7687ec47089782e5034ce71dd3" localSheetId="1" hidden="1">'CLT risk portfolio'!$F$130</definedName>
    <definedName name="CBCR_75aeb177b4634e978eed8824b29c1119" localSheetId="1" hidden="1">'CLT risk portfolio'!$G$124</definedName>
    <definedName name="CBCR_75d2902fcbe24c66b962fd8a08e884f4" localSheetId="1" hidden="1">'CLT risk portfolio'!$C$92</definedName>
    <definedName name="CBCR_7684c159f79f4b65b4b2163df8b2c549" localSheetId="1" hidden="1">'CLT risk portfolio'!$C$21</definedName>
    <definedName name="CBCR_7718f91aa5af44a1a21f043d30d6e2d2" localSheetId="1" hidden="1">'CLT risk portfolio'!$F$58</definedName>
    <definedName name="CBCR_773d617a84f348aabfc91772ca959c13" localSheetId="1" hidden="1">'CLT risk portfolio'!$E$79</definedName>
    <definedName name="CBCR_775c0d830a2b47a695ab92dafafc0df9" localSheetId="1" hidden="1">'CLT risk portfolio'!$C$79</definedName>
    <definedName name="CBCR_78432bbcb2c842f9b5b382377aff278a" localSheetId="1" hidden="1">'CLT risk portfolio'!$G$45</definedName>
    <definedName name="CBCR_7893e29f769148c0a878cf9eae2c697c" localSheetId="1" hidden="1">'CLT risk portfolio'!$C$110</definedName>
    <definedName name="CBCR_795b09c688ff418a8de2825e698ef661" localSheetId="1" hidden="1">'CLT risk portfolio'!$C$54</definedName>
    <definedName name="CBCR_79e4d5faf63d4a4a9ba67fb2c6d5fe88" localSheetId="1" hidden="1">'CLT risk portfolio'!$C$52</definedName>
    <definedName name="CBCR_7b8bf5a5937c49449092c8383b1c7955" localSheetId="1" hidden="1">'CLT risk portfolio'!$G$47</definedName>
    <definedName name="CBCR_7c6a10daf8d74b7094603a07fbd54ebc" localSheetId="1" hidden="1">'CLT risk portfolio'!$C$138</definedName>
    <definedName name="CBCR_7cb78cea9bf94d5aa3f274cc7eb89cac" localSheetId="1" hidden="1">'CLT risk portfolio'!$E$101</definedName>
    <definedName name="CBCR_7cd0b2b8cd4e422d836ce72329daac94" localSheetId="1" hidden="1">'CLT risk portfolio'!$F$93</definedName>
    <definedName name="CBCR_7cd7f0440c3240ff98cc8c799cc0288f" localSheetId="1" hidden="1">'CLT risk portfolio'!$F$50</definedName>
    <definedName name="CBCR_7cdbf0f33d74491c8c337adf02d637a2" localSheetId="1" hidden="1">'CLT risk portfolio'!$G$71</definedName>
    <definedName name="CBCR_7d6bdd2703984a059b8f0f176bf4ff5d" localSheetId="1" hidden="1">'CLT risk portfolio'!$C$63</definedName>
    <definedName name="CBCR_7d818c293f634e3c8c00b6d63345ba4e" localSheetId="1" hidden="1">'CLT risk portfolio'!$E$131</definedName>
    <definedName name="CBCR_7dfc04935892478698f264e2334667e8" localSheetId="1" hidden="1">'CLT risk portfolio'!$G$122</definedName>
    <definedName name="CBCR_7e037cd9078c4e99a38472a790450ac9" localSheetId="1" hidden="1">'CLT risk portfolio'!$E$113</definedName>
    <definedName name="CBCR_7e27d19fb69b4445a7e4e756db8a3355" localSheetId="1" hidden="1">SUM('CLT risk portfolio'!$N$13:$N$144)</definedName>
    <definedName name="CBCR_7e5fec279d1f48a5bdbde2c357ded239" localSheetId="1" hidden="1">'CLT risk portfolio'!$E$63</definedName>
    <definedName name="CBCR_811112f1cdb54c3dbc173d7f470139a4" localSheetId="1" hidden="1">'CLT risk portfolio'!$C$56</definedName>
    <definedName name="CBCR_8186311a2a024d5e9bcd29cf0bd2b10b" localSheetId="1" hidden="1">'CLT risk portfolio'!$G$110</definedName>
    <definedName name="CBCR_82619dcfb05048058e34ed921317bbe0" localSheetId="1" hidden="1">'CLT risk portfolio'!$E$64</definedName>
    <definedName name="CBCR_82e0c8a25b0f41bd8ad94fb0760f572b" localSheetId="1" hidden="1">'CLT risk portfolio'!$E$142</definedName>
    <definedName name="CBCR_82fa000116d64e95aea76d67e72dc1c8" localSheetId="1" hidden="1">'CLT risk portfolio'!$F$111</definedName>
    <definedName name="CBCR_834a113c352844e38f9713f7aaf69268" localSheetId="1" hidden="1">'CLT risk portfolio'!$E$127</definedName>
    <definedName name="CBCR_834af0bd871840f3bb12c874bc585970" localSheetId="1" hidden="1">'CLT risk portfolio'!$G$144</definedName>
    <definedName name="CBCR_858ed87cb21a4c8ea2f9392ecd88e6e3" localSheetId="1" hidden="1">'CLT risk portfolio'!$F$115</definedName>
    <definedName name="CBCR_868b00dfab7548888690dfdc32c69fcd" localSheetId="1" hidden="1">'CLT risk portfolio'!$E$95</definedName>
    <definedName name="CBCR_86975bb4cf7747559c1713dca30158fd" localSheetId="1" hidden="1">'CLT risk portfolio'!$G$35</definedName>
    <definedName name="CBCR_86b45a7c2ab64b58b3ef98adbe820cb1" localSheetId="1" hidden="1">'CLT risk portfolio'!$C$41</definedName>
    <definedName name="CBCR_86fd3caff147497cb3cb1383a64ce658" localSheetId="1" hidden="1">'CLT risk portfolio'!$G$131</definedName>
    <definedName name="CBCR_880a96c228e34d178723d4eaf3ec16ae" localSheetId="1" hidden="1">'CLT risk portfolio'!$C$37</definedName>
    <definedName name="CBCR_8818c2ecb0054716ae155f11ede834eb" localSheetId="1" hidden="1">'CLT risk portfolio'!$E$71</definedName>
    <definedName name="CBCR_88639c2dc8654b3fa4ea95b5808cf823" localSheetId="1" hidden="1">'CLT risk portfolio'!$C$83</definedName>
    <definedName name="CBCR_89306bffd94249b9b578fa48ad3450ca" localSheetId="1" hidden="1">'CLT risk portfolio'!$E$137</definedName>
    <definedName name="CBCR_896a650206324a2c9faf7c499f5b2cd4" localSheetId="1" hidden="1">'CLT risk portfolio'!$F$103</definedName>
    <definedName name="CBCR_89fcd894899546d3bdf4469688515255" localSheetId="1" hidden="1">'CLT risk portfolio'!$G$19</definedName>
    <definedName name="CBCR_8b326a37fbc9496b8cd71321e9527d10" localSheetId="1" hidden="1">'CLT risk portfolio'!$C$137</definedName>
    <definedName name="CBCR_8c1cb11264b449a88452ea55cc42bf3e" localSheetId="1" hidden="1">'CLT risk portfolio'!$C$136</definedName>
    <definedName name="CBCR_8c421780c01c412a80f29834b792d68b" localSheetId="1" hidden="1">'CLT risk portfolio'!$F$31</definedName>
    <definedName name="CBCR_8d1368c9ffdb457cbe520c6f2d113bab" localSheetId="1" hidden="1">'CLT risk portfolio'!$F$73</definedName>
    <definedName name="CBCR_8dcf22014b1c44849d00fccbb8d8215b" localSheetId="1" hidden="1">'CLT risk portfolio'!$G$105</definedName>
    <definedName name="CBCR_8e5bb04bd163445abb08ca4c1d65ad40" localSheetId="1" hidden="1">'CLT risk portfolio'!$F$49</definedName>
    <definedName name="CBCR_91a2493f97df4a988d3cd999d0fadaec" localSheetId="1" hidden="1">'CLT risk portfolio'!$C$29</definedName>
    <definedName name="CBCR_91dc360280fb429cb774dd7b83a287e2" localSheetId="1" hidden="1">'CLT risk portfolio'!$F$25</definedName>
    <definedName name="CBCR_93d245080eda4e428acd2373485e2f03" localSheetId="1" hidden="1">'CLT risk portfolio'!$C$31</definedName>
    <definedName name="CBCR_9414f4e86a894494ae55f2cca6b6fa2c" localSheetId="1" hidden="1">'CLT risk portfolio'!$F$136</definedName>
    <definedName name="CBCR_9472bc7b71fb4c6bbbdf210e38d75ba1" localSheetId="1" hidden="1">'CLT risk portfolio'!$F$75</definedName>
    <definedName name="CBCR_951e738a9ed547afbd7b23dbf2c05fea" localSheetId="1" hidden="1">'CLT risk portfolio'!$C$44</definedName>
    <definedName name="CBCR_95ae2470286f47039b2f8a979e51aa3d" localSheetId="1" hidden="1">'CLT risk portfolio'!$C$28</definedName>
    <definedName name="CBCR_95c098e9fae549d797d1b6cdf909fdce" localSheetId="1" hidden="1">'CLT risk portfolio'!$E$114</definedName>
    <definedName name="CBCR_95d12077ebb440c2ad18dbbfb71a4e72" localSheetId="1" hidden="1">'CLT risk portfolio'!$F$139</definedName>
    <definedName name="CBCR_95dd12f6dd4e4f419f9b2553617aeacd" localSheetId="1" hidden="1">'CLT risk portfolio'!$E$138</definedName>
    <definedName name="CBCR_96fe2659b8b341a4bfdfd1b5bff0f147" localSheetId="1" hidden="1">'CLT risk portfolio'!$C$25</definedName>
    <definedName name="CBCR_987ba10ab2d147d4904b0c6593a991a2" localSheetId="1" hidden="1">'CLT risk portfolio'!$F$32</definedName>
    <definedName name="CBCR_98e791e303a7483387a0f43212a0722d" localSheetId="1" hidden="1">'CLT risk portfolio'!$G$39</definedName>
    <definedName name="CBCR_991692a524654b56afaf43c77ad0a492" localSheetId="1" hidden="1">'CLT risk portfolio'!$G$17</definedName>
    <definedName name="CBCR_996dc04df8254878839c48e3d40e74cc" localSheetId="1" hidden="1">'CLT risk portfolio'!$G$25</definedName>
    <definedName name="CBCR_99c8e2150d4d4905ab79a025b52eabaa" localSheetId="1" hidden="1">'CLT risk portfolio'!$F$91</definedName>
    <definedName name="CBCR_9a05cae49d0c4c449993277b3f932d12" localSheetId="1" hidden="1">'CLT risk portfolio'!$G$101</definedName>
    <definedName name="CBCR_9b5ced903cf84e1f837f12816d4a6768" localSheetId="1" hidden="1">'CLT risk portfolio'!$F$24</definedName>
    <definedName name="CBCR_9bd0ecd11552437bb7f21fd3d137f7bb" localSheetId="1" hidden="1">'CLT risk portfolio'!$C$106</definedName>
    <definedName name="CBCR_9bda4e66eae74bc5924045fb1a3496f1" localSheetId="1" hidden="1">'CLT risk portfolio'!$G$81</definedName>
    <definedName name="CBCR_9c52ec47460748898e4ecbdeb62b65fd" localSheetId="1" hidden="1">'CLT risk portfolio'!$F$88</definedName>
    <definedName name="CBCR_9c645dc2937544c28a5b62ad6b8f49b7" localSheetId="1" hidden="1">'CLT risk portfolio'!$C$74</definedName>
    <definedName name="CBCR_9cbb69e7b9ab4792a08ce240de82bcc7" localSheetId="1" hidden="1">'CLT risk portfolio'!$E$60</definedName>
    <definedName name="CBCR_9dd0cb4094454600a5d13c7d2bc9b808" localSheetId="1" hidden="1">'CLT risk portfolio'!$E$75</definedName>
    <definedName name="CBCR_9e25340891024d10bac9c30039f71622" localSheetId="1" hidden="1">'CLT risk portfolio'!$E$70</definedName>
    <definedName name="CBCR_9ed84f7a8fe94ba2aa4c726b56dc7838" localSheetId="1" hidden="1">'CLT risk portfolio'!$G$123</definedName>
    <definedName name="CBCR_9f12a4701eeb4e9ca522574923551f3f" localSheetId="1" hidden="1">'CLT risk portfolio'!$E$80</definedName>
    <definedName name="CBCR_9fd790ba88564034b1ac6d9b642a929f" localSheetId="1" hidden="1">'CLT risk portfolio'!$F$65</definedName>
    <definedName name="CBCR_a04510806df949ea8baedc11fc64841c" localSheetId="1" hidden="1">'CLT risk portfolio'!$E$50</definedName>
    <definedName name="CBCR_a14fb380bf0e4aaea3444ef72d628cbd" localSheetId="1" hidden="1">'CLT risk portfolio'!$G$106</definedName>
    <definedName name="CBCR_a21ea2fc4f6f41a4bc98f1a6aafdb314" localSheetId="1" hidden="1">'CLT risk portfolio'!$F$116</definedName>
    <definedName name="CBCR_a23bbb1f81144c6daa23ff32da358746" localSheetId="1" hidden="1">'CLT risk portfolio'!$G$139</definedName>
    <definedName name="CBCR_a3064b53a131452fb5fd73f1268b70fd" localSheetId="1" hidden="1">'CLT risk portfolio'!$C$42</definedName>
    <definedName name="CBCR_a35c21ab7d3847afb38d50ec2636cf88" localSheetId="1" hidden="1">'CLT risk portfolio'!$E$92</definedName>
    <definedName name="CBCR_a3b1c5d9cde54bb5a040fed59add5a0b" localSheetId="1" hidden="1">'CLT risk portfolio'!$G$93</definedName>
    <definedName name="CBCR_a3cf5096515d498e907c425348f744f0" localSheetId="1" hidden="1">'CLT risk portfolio'!$F$79</definedName>
    <definedName name="CBCR_a3ebd4a1e2fd44e19485e0f1ea68cc3d" localSheetId="1" hidden="1">'CLT risk portfolio'!$C$23</definedName>
    <definedName name="CBCR_a452df1bce704ee89a4e0103ca3c91f1" localSheetId="1" hidden="1">'CLT risk portfolio'!$C$124</definedName>
    <definedName name="CBCR_a488578486ee47de85bc96bcd0913e09" localSheetId="1" hidden="1">'CLT risk portfolio'!$E$140</definedName>
    <definedName name="CBCR_a500f2f269094cd384b9fd908abffd7b" localSheetId="1" hidden="1">'CLT risk portfolio'!$E$77</definedName>
    <definedName name="CBCR_a515b6401bf942d0a6e6889aea758664" localSheetId="1" hidden="1">'CLT risk portfolio'!$G$138</definedName>
    <definedName name="CBCR_a661ba2d7b14483181e23f286cb48e50" localSheetId="1" hidden="1">'CLT risk portfolio'!$E$130</definedName>
    <definedName name="CBCR_a7100d66b8b6478391ef24ed5ca41815" localSheetId="1" hidden="1">'CLT risk portfolio'!$F$40</definedName>
    <definedName name="CBCR_a7b4d4d5b81642abb480094ca90b5a7c" localSheetId="1" hidden="1">'CLT risk portfolio'!$F$53</definedName>
    <definedName name="CBCR_a7f7c6d58973414fb428c14765475a38" localSheetId="1" hidden="1">'CLT risk portfolio'!$C$141</definedName>
    <definedName name="CBCR_a892652fe0f448b2888faa89e89acd6e" localSheetId="1" hidden="1">'CLT risk portfolio'!$C$71</definedName>
    <definedName name="CBCR_a8e9da82db754c778139a4cd487e878a" localSheetId="1" hidden="1">'CLT risk portfolio'!$E$23</definedName>
    <definedName name="CBCR_a96ac37291fd4b94a383212262cc8286" localSheetId="1" hidden="1">'CLT risk portfolio'!$F$138</definedName>
    <definedName name="CBCR_a9ff0a9388764d2e947b337519021d10" localSheetId="1" hidden="1">'CLT risk portfolio'!$C$99</definedName>
    <definedName name="CBCR_aa07ed942ba94f53a11519d03e09ddbd" localSheetId="1" hidden="1">'CLT risk portfolio'!$C$144</definedName>
    <definedName name="CBCR_aa237ba984e542ab8ee94c0ab92edc73" localSheetId="1" hidden="1">'CLT risk portfolio'!$G$74</definedName>
    <definedName name="CBCR_aa4d50da11b14534970f55acc5126eef" localSheetId="1" hidden="1">'CLT risk portfolio'!$E$37</definedName>
    <definedName name="CBCR_aabc1d73b10e42cc929083deba6ed3e5" localSheetId="1" hidden="1">'CLT risk portfolio'!$C$48</definedName>
    <definedName name="CBCR_ab7dd23e5d2f46459982fc5049c90f85" localSheetId="1" hidden="1">'CLT risk portfolio'!$F$141</definedName>
    <definedName name="CBCR_ac1f95a86d1f4534bbffaf1ee6006098" localSheetId="1" hidden="1">'CLT risk portfolio'!$G$79</definedName>
    <definedName name="CBCR_acf481cdb99b4fc1ade7bb3b5024656f" localSheetId="1" hidden="1">'CLT risk portfolio'!$C$33</definedName>
    <definedName name="CBCR_ad287555e21f435c94ad07b2830d1e2b" localSheetId="1" hidden="1">'CLT risk portfolio'!$E$83</definedName>
    <definedName name="CBCR_ad559cf5a4134721bb6f672b142f2cc9" localSheetId="1" hidden="1">'CLT risk portfolio'!$G$61</definedName>
    <definedName name="CBCR_ad5b89e29dff4654b2290916af5dce73" localSheetId="1" hidden="1">'CLT risk portfolio'!$F$99</definedName>
    <definedName name="CBCR_ae5e27f0fa2e4ecc8300ef75ff6ac8ec" localSheetId="1" hidden="1">'CLT risk portfolio'!$C$82</definedName>
    <definedName name="CBCR_ae7d4bcb393d4edaa687af401767139f" localSheetId="1" hidden="1">'CLT risk portfolio'!$E$69</definedName>
    <definedName name="CBCR_afd8409454dd46ef9696e02d10882346" localSheetId="1" hidden="1">'CLT risk portfolio'!$G$80</definedName>
    <definedName name="CBCR_b126d363eefd4f659e836127e5caa742" localSheetId="1" hidden="1">'CLT risk portfolio'!$E$88</definedName>
    <definedName name="CBCR_b1f0d68fc0584daabc2840be6c776644" localSheetId="1" hidden="1">'CLT risk portfolio'!$E$53</definedName>
    <definedName name="CBCR_b30f0e0b22ad4ddfb4004dc48a4c97f7" localSheetId="1" hidden="1">'CLT risk portfolio'!$E$57</definedName>
    <definedName name="CBCR_b3362c5f96e7466a9fb1031462c39d5e" localSheetId="1" hidden="1">'CLT risk portfolio'!$F$27</definedName>
    <definedName name="CBCR_b39b98135b604eb0ab938f33089806cc" localSheetId="1" hidden="1">'CLT risk portfolio'!$G$140</definedName>
    <definedName name="CBCR_b4126a26fa694598b9cfe1350150bc1e" localSheetId="1" hidden="1">'CLT risk portfolio'!$C$17</definedName>
    <definedName name="CBCR_b482294b035e4a1d8ba7f5f29e3ce2d3" localSheetId="1" hidden="1">'CLT risk portfolio'!$G$69</definedName>
    <definedName name="CBCR_b4afc0df7436491490e46942611bfa31" localSheetId="1" hidden="1">'CLT risk portfolio'!$F$82</definedName>
    <definedName name="CBCR_b51a76dccc3e4df3900dde42e83591f5" localSheetId="1" hidden="1">'CLT risk portfolio'!$C$57</definedName>
    <definedName name="CBCR_b5f73c0a950c41c8856002593bb15b4d" localSheetId="1" hidden="1">'CLT risk portfolio'!$C$35</definedName>
    <definedName name="CBCR_b5fc3c4ced434079bb32ba8d8fde96e6" localSheetId="1" hidden="1">'CLT risk portfolio'!$C$77</definedName>
    <definedName name="CBCR_b5ffe267f42a4827bf5416800f877bd2" localSheetId="1" hidden="1">'CLT risk portfolio'!$G$84</definedName>
    <definedName name="CBCR_b603de7067964906bff857e1a9dd280b" localSheetId="1" hidden="1">'CLT risk portfolio'!$F$64</definedName>
    <definedName name="CBCR_b656fb54212c40c5a9563a295eace941" localSheetId="1" hidden="1">'CLT risk portfolio'!$G$132</definedName>
    <definedName name="CBCR_b6587bb18284491da9689e18c7d2a5bf" localSheetId="1" hidden="1">'CLT risk portfolio'!$G$95</definedName>
    <definedName name="CBCR_b78b7071f8c841b9803cf56caa626b1b" localSheetId="1" hidden="1">'CLT risk portfolio'!$F$66</definedName>
    <definedName name="CBCR_b7ca388640eb4df6b3eec8900fde0683" localSheetId="1" hidden="1">'CLT risk portfolio'!$C$114</definedName>
    <definedName name="CBCR_b83457712d1649439d27cccd8b150b8f" localSheetId="1" hidden="1">'CLT risk portfolio'!$E$144</definedName>
    <definedName name="CBCR_b852c67e3ad3448b93b2d4d08df57896" localSheetId="1" hidden="1">'CLT risk portfolio'!$G$136</definedName>
    <definedName name="CBCR_b888576da54c49ea962450c8ca710b60" localSheetId="1" hidden="1">'CLT risk portfolio'!$E$29</definedName>
    <definedName name="CBCR_b89c2dbc4c574210a3c844b5afb0222a" localSheetId="1" hidden="1">'CLT risk portfolio'!$C$89</definedName>
    <definedName name="CBCR_b98f50f4881a4b78b37eed1303db5c1c" localSheetId="1" hidden="1">'CLT risk portfolio'!$G$55</definedName>
    <definedName name="CBCR_bb3a382a7a4e47aa91c821a50252c0b8" localSheetId="1" hidden="1">'CLT risk portfolio'!$G$108</definedName>
    <definedName name="CBCR_bb4fba9a40b2428fa876351464d0d767" localSheetId="1" hidden="1">'CLT risk portfolio'!$F$133</definedName>
    <definedName name="CBCR_bbe4551ffab04eca9687d65bfc19ed17" localSheetId="1" hidden="1">'CLT risk portfolio'!$C$93</definedName>
    <definedName name="CBCR_bc4e0bd8210b4777a6f1bbb729517769" localSheetId="1" hidden="1">'CLT risk portfolio'!$F$114</definedName>
    <definedName name="CBCR_bcee0bc373fc426c95a92969f11c7964" localSheetId="1" hidden="1">'CLT risk portfolio'!$E$41</definedName>
    <definedName name="CBCR_bcfe2c1b44144bf897bf6dce7a272817" localSheetId="1" hidden="1">'CLT risk portfolio'!$F$110</definedName>
    <definedName name="CBCR_bd4c191d58c34ca5ad4d0ae4394e6bd9" localSheetId="1" hidden="1">'CLT risk portfolio'!$G$50</definedName>
    <definedName name="CBCR_bd76068e075f466e9aaa7e936e0e43e6" localSheetId="1" hidden="1">'CLT risk portfolio'!$F$128</definedName>
    <definedName name="CBCR_bd99479d6fc944cd87abdd389ccceedd" localSheetId="1" hidden="1">'CLT risk portfolio'!$E$108</definedName>
    <definedName name="CBCR_be49268bf79545b99dc24d4a5931eee3" localSheetId="1" hidden="1">'CLT risk portfolio'!$G$26</definedName>
    <definedName name="CBCR_beb5ce98d2064a5c98a38c7d2378f7b8" localSheetId="1" hidden="1">'CLT risk portfolio'!$F$47</definedName>
    <definedName name="CBCR_bf12ccbbd079492c8fd547a54630d857" localSheetId="1" hidden="1">'CLT risk portfolio'!$E$118</definedName>
    <definedName name="CBCR_bf889dba866548ea96f8507ee0bd5b14" localSheetId="1" hidden="1">'CLT risk portfolio'!$G$54</definedName>
    <definedName name="CBCR_c0b2d7f33d794075ac9c1a26e71a4ad4" localSheetId="1" hidden="1">'CLT risk portfolio'!$G$20</definedName>
    <definedName name="CBCR_c14448c785804137aa1aeb53153a545f" localSheetId="1" hidden="1">'CLT risk portfolio'!$C$43</definedName>
    <definedName name="CBCR_c1d9a44f3f794e6b952183a8b4d06c4d" localSheetId="1" hidden="1">'CLT risk portfolio'!$E$28</definedName>
    <definedName name="CBCR_c253642b80a54ebdaf58c912fc4d2609" localSheetId="1" hidden="1">'CLT risk portfolio'!$E$62</definedName>
    <definedName name="CBCR_c2d80e5c80404100ba3250d190615dc0" localSheetId="1" hidden="1">'CLT risk portfolio'!$E$94</definedName>
    <definedName name="CBCR_c37bc759f5784928baec1ef6206a72cc" localSheetId="1" hidden="1">'CLT risk portfolio'!$C$115</definedName>
    <definedName name="CBCR_c42bedb4980f4319b8b5245b0984f927" localSheetId="1" hidden="1">'CLT risk portfolio'!$F$98</definedName>
    <definedName name="CBCR_c479cb413eb542b1b4bdca5fc8326b1a" localSheetId="1" hidden="1">'CLT risk portfolio'!$E$96</definedName>
    <definedName name="CBCR_c49eee52ade346b4b6d4b8512fa77f39" localSheetId="1" hidden="1">'CLT risk portfolio'!$C$50</definedName>
    <definedName name="CBCR_c4c70f3aad124e00841c6f1192308681" localSheetId="1" hidden="1">'CLT risk portfolio'!$F$90</definedName>
    <definedName name="CBCR_c4ffa11461e646a1843d04fec408326e" localSheetId="1" hidden="1">'CLT risk portfolio'!$G$66</definedName>
    <definedName name="CBCR_c537b3a053fa476ebb5a59d1ff46f759" localSheetId="1" hidden="1">'CLT risk portfolio'!$E$112</definedName>
    <definedName name="CBCR_c5c8100b41d641baa915f76eec7118b4" localSheetId="1" hidden="1">'CLT risk portfolio'!$E$16</definedName>
    <definedName name="CBCR_c67f7d9da757443aa223b41886908ec7" localSheetId="1" hidden="1">'CLT risk portfolio'!$E$55</definedName>
    <definedName name="CBCR_c6802729ab3047b2aedaba218fd1ec9d" localSheetId="1" hidden="1">'CLT risk portfolio'!$C$120</definedName>
    <definedName name="CBCR_c74c7b8bcf7543d1b0e0db8ecd846809" localSheetId="1" hidden="1">'CLT risk portfolio'!$C$140</definedName>
    <definedName name="CBCR_c7c5b70f12664b97b059c8f1678a1438" localSheetId="1" hidden="1">'CLT risk portfolio'!$C$55</definedName>
    <definedName name="CBCR_c97ab38d499b4873a83f23d58d6e8c24" localSheetId="1" hidden="1">'CLT risk portfolio'!$E$58</definedName>
    <definedName name="CBCR_c98141286e75492d895b8ee7d0f31e33" localSheetId="1" hidden="1">'CLT risk portfolio'!$C$73</definedName>
    <definedName name="CBCR_c9e219ae44094d2db36c75d319a2620b" localSheetId="1" hidden="1">'CLT risk portfolio'!$F$117</definedName>
    <definedName name="CBCR_ca5501ed8aee4cf5a68b4e61af74ad88" localSheetId="1" hidden="1">'CLT risk portfolio'!$C$19</definedName>
    <definedName name="CBCR_cafb542027fd42cea0ee6fcb152df859" localSheetId="1" hidden="1">'CLT risk portfolio'!$E$51</definedName>
    <definedName name="CBCR_cb05e20cfe254beea87a6dd69b8d101d" localSheetId="1" hidden="1">'CLT risk portfolio'!$F$38</definedName>
    <definedName name="CBCR_cc103ecb26cb4a0fba349dd6ebfe16ad" localSheetId="1" hidden="1">'CLT risk portfolio'!$G$89</definedName>
    <definedName name="CBCR_cc3e0370abbf44f3a64a662e64d1bf0e" localSheetId="1" hidden="1">'CLT risk portfolio'!$F$69</definedName>
    <definedName name="CBCR_cc5e76ad53694d0bbfbeff7de912f0f1" localSheetId="1" hidden="1">'CLT risk portfolio'!$E$111</definedName>
    <definedName name="CBCR_cce7fa7e5ff84dbc9ae0e410bbd8ada1" localSheetId="1" hidden="1">'CLT risk portfolio'!$E$106</definedName>
    <definedName name="CBCR_cd292f96164047dd8301cb35db8bf8ff" localSheetId="1" hidden="1">'CLT risk portfolio'!$E$68</definedName>
    <definedName name="CBCR_cd96ba9cd01d4b589617b342f02ad359" localSheetId="1" hidden="1">'CLT risk portfolio'!$C$14</definedName>
    <definedName name="CBCR_cdaa165b62f54685bf26d295f2747727" localSheetId="1" hidden="1">'CLT risk portfolio'!$E$104</definedName>
    <definedName name="CBCR_cdbb3909d74a44678910ae0ea9aa0083" localSheetId="1" hidden="1">'CLT risk portfolio'!$E$125</definedName>
    <definedName name="CBCR_ce84de54bf434406aeb67be75effc2ce" localSheetId="1" hidden="1">'CLT risk portfolio'!$F$39</definedName>
    <definedName name="CBCR_cf41e1830e89454baa15c1f77c75354f" localSheetId="1" hidden="1">'CLT risk portfolio'!$F$125</definedName>
    <definedName name="CBCR_cfb9d720217940baab467b211ed59d06" localSheetId="1" hidden="1">'CLT risk portfolio'!$C$70</definedName>
    <definedName name="CBCR_d0187b4e392c4da4845b45cffd148002" localSheetId="1" hidden="1">'CLT risk portfolio'!$G$38</definedName>
    <definedName name="CBCR_d0591ac2a36b451a933709ddc2b3dbd7" localSheetId="1" hidden="1">'CLT risk portfolio'!$E$102</definedName>
    <definedName name="CBCR_d079039fb4884186aa3381f0d5415f54" localSheetId="1" hidden="1">'CLT risk portfolio'!$F$16</definedName>
    <definedName name="CBCR_d0fbbab1d9664a4f80ac93a0c81786f5" localSheetId="1" hidden="1">'CLT risk portfolio'!$E$115</definedName>
    <definedName name="CBCR_d1fd3decfd394a76b46d868bdf271481" localSheetId="1" hidden="1">'CLT risk portfolio'!$E$21</definedName>
    <definedName name="CBCR_d3b2e6d838ea4b5da474f3431688c111" localSheetId="1" hidden="1">'CLT risk portfolio'!$F$83</definedName>
    <definedName name="CBCR_d3f1aba5ee954bdfa7f66fd82e08d77a" localSheetId="1" hidden="1">'CLT risk portfolio'!$E$52</definedName>
    <definedName name="CBCR_d43d644b51d644c6a75054074ab012e4" localSheetId="1" hidden="1">'CLT risk portfolio'!$C$47</definedName>
    <definedName name="CBCR_d45c1bc12781461a9b631abd9dc0ac89" localSheetId="1" hidden="1">'CLT risk portfolio'!$E$107</definedName>
    <definedName name="CBCR_d499a92dc2ec438384002ed3329dd994" localSheetId="1" hidden="1">'CLT risk portfolio'!$F$76</definedName>
    <definedName name="CBCR_d4a1afde64b04fd6b3d87ce94a87b7fa" localSheetId="1" hidden="1">'CLT risk portfolio'!$C$113</definedName>
    <definedName name="CBCR_d4ae21be2b004ab282b2f0ace65d4809" localSheetId="1" hidden="1">'CLT risk portfolio'!$F$142</definedName>
    <definedName name="CBCR_d525402894e546918ceb4b8fd25794b0" localSheetId="1" hidden="1">'CLT risk portfolio'!$F$46</definedName>
    <definedName name="CBCR_d5814ad4c21046a28186f22b114f0537" localSheetId="1" hidden="1">'CLT risk portfolio'!$F$85</definedName>
    <definedName name="CBCR_d5a181b654c94e34944e47068d999465" localSheetId="1" hidden="1">'CLT risk portfolio'!$G$77</definedName>
    <definedName name="CBCR_d6084e66e221454f926289c3ca72f375" localSheetId="1" hidden="1">'CLT risk portfolio'!$G$29</definedName>
    <definedName name="CBCR_d64837abc2c54a97abd8372aef9241af" localSheetId="1" hidden="1">'CLT risk portfolio'!$E$81</definedName>
    <definedName name="CBCR_d659123d6f314b90ba121621e6a34245" localSheetId="1" hidden="1">'CLT risk portfolio'!$E$13</definedName>
    <definedName name="CBCR_d6709bc41c97493287c9c1eab5390594" localSheetId="1" hidden="1">'CLT risk portfolio'!$E$42</definedName>
    <definedName name="CBCR_d68863a8a922474aa98649d28378fc1d" localSheetId="1" hidden="1">'CLT risk portfolio'!$G$43</definedName>
    <definedName name="CBCR_d6a82e5b730f4d2aa4be8619396a21b3" localSheetId="1" hidden="1">'CLT risk portfolio'!$C$88</definedName>
    <definedName name="CBCR_d850811226f1480eba59944b3124a060" localSheetId="1" hidden="1">'CLT risk portfolio'!$F$97</definedName>
    <definedName name="CBCR_d87e1b27fe724fcb8308e9228aad8402" localSheetId="1" hidden="1">'CLT risk portfolio'!$F$96</definedName>
    <definedName name="CBCR_d8c4fa175d564cf29e2cbe90e535ff58" localSheetId="1" hidden="1">'CLT risk portfolio'!$F$71</definedName>
    <definedName name="CBCR_d980d83d8ce6440c8bc3bae163bf92a1" localSheetId="1" hidden="1">'CLT risk portfolio'!$E$86</definedName>
    <definedName name="CBCR_da2deac3f5ad4172a179d817dcb56759" localSheetId="1" hidden="1">'CLT risk portfolio'!$F$54</definedName>
    <definedName name="CBCR_da90882e5d964fdfb475eaebab245231" localSheetId="1" hidden="1">'CLT risk portfolio'!$C$26</definedName>
    <definedName name="CBCR_dc435d6693d2499fa41f72c049de547b" localSheetId="1" hidden="1">'CLT risk portfolio'!$C$32</definedName>
    <definedName name="CBCR_dddbc9bea35548498aa76e5f8c9bf876" localSheetId="1" hidden="1">'CLT risk portfolio'!$C$90</definedName>
    <definedName name="CBCR_de121fce56fe459da10d6bb01b2ef300" localSheetId="1" hidden="1">'CLT risk portfolio'!$C$72</definedName>
    <definedName name="CBCR_df19df7fe200454e9a2852f9ea2b5df8" localSheetId="1" hidden="1">'CLT risk portfolio'!$E$15</definedName>
    <definedName name="CBCR_df4dcd2fa5964845b800ea6963db0f11" localSheetId="1" hidden="1">'CLT risk portfolio'!$G$41</definedName>
    <definedName name="CBCR_df5a9cabe8584a40b9fabd845ddf1c00" localSheetId="1" hidden="1">'CLT risk portfolio'!$E$73</definedName>
    <definedName name="CBCR_e06e27961175448aa79a1685f67cc63d" localSheetId="1" hidden="1">'CLT risk portfolio'!$F$95</definedName>
    <definedName name="CBCR_e109a21cd6334bc888c94bc856cf69aa" localSheetId="1" hidden="1">'CLT risk portfolio'!$F$67</definedName>
    <definedName name="CBCR_e186674d2df749478974cb4513ec3d78" localSheetId="1" hidden="1">'CLT risk portfolio'!$E$120</definedName>
    <definedName name="CBCR_e187193b44b541ad8465fed2b3330c6c" localSheetId="1" hidden="1">'CLT risk portfolio'!$C$119</definedName>
    <definedName name="CBCR_e1f9e404ff7848ebbd2a55d0983dbd6f" localSheetId="1" hidden="1">'CLT risk portfolio'!$G$127</definedName>
    <definedName name="CBCR_e231bbc971684aa4bc0c6630e388fb71" localSheetId="1" hidden="1">'CLT risk portfolio'!$C$121</definedName>
    <definedName name="CBCR_e38f7595f78447fab45b66e4b97d451c" localSheetId="1" hidden="1">'CLT risk portfolio'!$C$102</definedName>
    <definedName name="CBCR_e3b73c36a92a404fa3b3ed952c735641" localSheetId="1" hidden="1">'CLT risk portfolio'!$G$64</definedName>
    <definedName name="CBCR_e564709c0fc84cedbba48074599497cf" localSheetId="1" hidden="1">'CLT risk portfolio'!$C$123</definedName>
    <definedName name="CBCR_e7d6dfcbd63b44588f7f1dc1533dd004" localSheetId="1" hidden="1">'CLT risk portfolio'!$C$84</definedName>
    <definedName name="CBCR_e8c1e4e0bddb466e85c8bafba2a08a96" localSheetId="1" hidden="1">'CLT risk portfolio'!$G$94</definedName>
    <definedName name="CBCR_e91f03b6fd1f4d58a4cab3870d5ca057" localSheetId="1" hidden="1">'CLT risk portfolio'!$G$67</definedName>
    <definedName name="CBCR_e93bcd82818a49418589a77046567c5f" localSheetId="1" hidden="1">'CLT risk portfolio'!$G$92</definedName>
    <definedName name="CBCR_e957c6b4add64e8e98007566a2aa6d04" localSheetId="1" hidden="1">'CLT risk portfolio'!$G$42</definedName>
    <definedName name="CBCR_eb30edb050ce44feb6198dd5d0e2d926" localSheetId="1" hidden="1">'CLT risk portfolio'!$G$120</definedName>
    <definedName name="CBCR_ec075901e3dd45ca8a0754ea8ac20c4b" localSheetId="1" hidden="1">'CLT risk portfolio'!$G$112</definedName>
    <definedName name="CBCR_ec3b4732c6294f1bba62432e4437e253" localSheetId="1" hidden="1">'CLT risk portfolio'!$G$34</definedName>
    <definedName name="CBCR_ec4ab8d715f04b1da83195d0df6fc80c" localSheetId="1" hidden="1">'CLT risk portfolio'!$G$37</definedName>
    <definedName name="CBCR_ed0dd459e17f4c05a67848bf4935c9d6" localSheetId="1" hidden="1">'CLT risk portfolio'!$F$45</definedName>
    <definedName name="CBCR_ed12e9c4b92f46d29195e03c62847936" localSheetId="1" hidden="1">'CLT risk portfolio'!$E$116</definedName>
    <definedName name="CBCR_ed28b07df4454bf4a5d3df7baa6c8a15" localSheetId="1" hidden="1">'CLT risk portfolio'!$G$97</definedName>
    <definedName name="CBCR_ed34910c846541b4b82ed6c76f4bd0c1" localSheetId="1" hidden="1">'CLT risk portfolio'!$F$21</definedName>
    <definedName name="CBCR_edd396b8f802483392f6933c538ed209" localSheetId="1" hidden="1">'CLT risk portfolio'!$E$85</definedName>
    <definedName name="CBCR_edd62acf5de5438699911e6ba28e4e78" localSheetId="1" hidden="1">'CLT risk portfolio'!$F$100</definedName>
    <definedName name="CBCR_ee45320684ca485881982bb90c5a81a9" localSheetId="1" hidden="1">'CLT risk portfolio'!$E$20</definedName>
    <definedName name="CBCR_ee65b3e81f9042d18244dd1a937a4133" localSheetId="1" hidden="1">'CLT risk portfolio'!$E$126</definedName>
    <definedName name="CBCR_ee86cecccb5d4c97b3f9cc7176193775" localSheetId="1" hidden="1">'CLT risk portfolio'!$G$113</definedName>
    <definedName name="CBCR_ef97b43613ba4e1bb21670a0754e7653" localSheetId="1" hidden="1">'CLT risk portfolio'!$C$132</definedName>
    <definedName name="CBCR_ef98be8430c24892bf3cc1a31d7b424e" localSheetId="1" hidden="1">'CLT risk portfolio'!$C$30</definedName>
    <definedName name="CBCR_f00fe19aac6740389c0c5d19f7b3bcf8" localSheetId="1" hidden="1">'CLT risk portfolio'!$C$116</definedName>
    <definedName name="CBCR_f0221b17599f4d3da0b69d50fa8a8506" localSheetId="1" hidden="1">'CLT risk portfolio'!$E$46</definedName>
    <definedName name="CBCR_f076b3e3b83645a584ace8e5eac4c188" localSheetId="1" hidden="1">'CLT risk portfolio'!$G$102</definedName>
    <definedName name="CBCR_f0a3c41938aa46fbadd2281b092e80b3" localSheetId="1" hidden="1">'CLT risk portfolio'!$G$111</definedName>
    <definedName name="CBCR_f1666de7201f4e689b95c21639bf39aa" localSheetId="1" hidden="1">'CLT risk portfolio'!$G$109</definedName>
    <definedName name="CBCR_f2ca79dc161c4a9b8c9aede69deddccf" localSheetId="1" hidden="1">'CLT risk portfolio'!$F$41</definedName>
    <definedName name="CBCR_f31d8205adac419f9ec47689ebeaf6d2" localSheetId="1" hidden="1">'CLT risk portfolio'!$E$124</definedName>
    <definedName name="CBCR_f32e4c39e3854882be7a6f5bab25578f" localSheetId="1" hidden="1">'CLT risk portfolio'!$E$76</definedName>
    <definedName name="CBCR_f4149c86a0c74db1ae61313f22bc7044" localSheetId="1" hidden="1">'CLT risk portfolio'!$E$49</definedName>
    <definedName name="CBCR_f4531d0a7ff04824a80f4f5b743da3a9" localSheetId="1" hidden="1">'CLT risk portfolio'!$G$59</definedName>
    <definedName name="CBCR_f4f089e0024e453d8a13bf2fef62adfa" localSheetId="1" hidden="1">'CLT risk portfolio'!$F$34</definedName>
    <definedName name="CBCR_f52fe047c60f4181801a0cb986066bb5" localSheetId="1" hidden="1">'CLT risk portfolio'!$F$89</definedName>
    <definedName name="CBCR_f53fdb2cc2804078adb0640ab5fec170" localSheetId="1" hidden="1">'CLT risk portfolio'!$G$82</definedName>
    <definedName name="CBCR_f5a5f9bf3dfa43fa93ef252738f9bc95" localSheetId="1" hidden="1">'CLT risk portfolio'!$E$103</definedName>
    <definedName name="CBCR_f63356a006104059bce2e52a3dab0c2a" localSheetId="1" hidden="1">'CLT risk portfolio'!$C$34</definedName>
    <definedName name="CBCR_f63d10a23f324cee9eed0a9603581204" localSheetId="1" hidden="1">'CLT risk portfolio'!$C$133</definedName>
    <definedName name="CBCR_f64dd7de2fa74df19487b7bb81fbebe9" localSheetId="1" hidden="1">'CLT risk portfolio'!$G$83</definedName>
    <definedName name="CBCR_f6855dcc13404a5ab7a5516e1f84d3db" localSheetId="1" hidden="1">'CLT risk portfolio'!$G$125</definedName>
    <definedName name="CBCR_f74920cb249644f481382aecd8146708" localSheetId="1" hidden="1">'CLT risk portfolio'!$E$18</definedName>
    <definedName name="CBCR_f7a9742fc4cf44c5b791eae519e9dc2b" localSheetId="1" hidden="1">'CLT risk portfolio'!$F$104</definedName>
    <definedName name="CBCR_f93e93a18d824942be5e8408f963668a" localSheetId="1" hidden="1">'CLT risk portfolio'!$F$127</definedName>
    <definedName name="CBCR_f9781929aa2c47dabf4d80f6306033f9" localSheetId="1" hidden="1">'CLT risk portfolio'!$E$27</definedName>
    <definedName name="CBCR_f979e315120d4ba2b1016aa15830e67f" localSheetId="1" hidden="1">'CLT risk portfolio'!$C$53</definedName>
    <definedName name="CBCR_fa502b5ea8744a5c9b9d7841cd1dc81b" localSheetId="1" hidden="1">'CLT risk portfolio'!$F$106</definedName>
    <definedName name="CBCR_fbad84e6d3c54b1ebd55eebb89e1d1af" localSheetId="1" hidden="1">'CLT risk portfolio'!$G$49</definedName>
    <definedName name="CBCR_fc043805597946b79815144eb7d85446" localSheetId="1" hidden="1">'CLT risk portfolio'!$C$94</definedName>
    <definedName name="CBCR_fc14fd6a55654d83a260b36544f70fbe" localSheetId="1" hidden="1">'CLT risk portfolio'!$F$57</definedName>
    <definedName name="CBCR_fd6f35d3d0804e7eb825785b1898308d" localSheetId="1" hidden="1">'CLT risk portfolio'!$E$74</definedName>
    <definedName name="CBCR_fd8bfb683c104271a07b796d85b22d69" localSheetId="1" hidden="1">'CLT risk portfolio'!$E$98</definedName>
    <definedName name="CBCR_fdc98e8b84aa402ea5f6291a30c65d27" localSheetId="1" hidden="1">'CLT risk portfolio'!$G$57</definedName>
    <definedName name="CBCR_fe3f2c02d8b644e7b653afb7c8fb0557" localSheetId="1" hidden="1">'CLT risk portfolio'!$G$23</definedName>
    <definedName name="CBCR_fe8411830361409992d89da5b9dc77b4" localSheetId="1" hidden="1">'CLT risk portfolio'!$C$97</definedName>
    <definedName name="CBCR_fece4c2dd56c4645aee9b56f47ea4f35" localSheetId="1" hidden="1">'CLT risk portfolio'!$C$127</definedName>
    <definedName name="CBCR_fefedce078774cac859a412003b6d20d" localSheetId="1" hidden="1">'CLT risk portfolio'!$G$48</definedName>
    <definedName name="CBCR_ff032e3bbd5c4594992660bc3d2e881e" localSheetId="1" hidden="1">'CLT risk portfolio'!$C$62</definedName>
    <definedName name="CBCR_ffcc153f29c94a46a9eebd57a3cb0207" localSheetId="1" hidden="1">'CLT risk portfolio'!$F$140</definedName>
    <definedName name="CBWorkbookPriority" localSheetId="0" hidden="1">-1094303914</definedName>
    <definedName name="CBx_5c068468cf244c0eb05d0fc240385a14" localSheetId="0" hidden="1">"'CB_DATA_'!$A$1"</definedName>
    <definedName name="CBx_f8866ed6dd9a4a15a8e1bdf4dcc2ff65" localSheetId="0" hidden="1">"'CLT risk portfolio'!$A$1"</definedName>
    <definedName name="CBx_Sheet_Guid" localSheetId="0" hidden="1">"'5c068468-cf24-4c0e-b05d-0fc240385a14"</definedName>
    <definedName name="CBx_Sheet_Guid" localSheetId="1" hidden="1">"'f8866ed6-dd9a-4a15-a8e1-bdf4dcc2ff65"</definedName>
    <definedName name="CBx_StorageType" localSheetId="0" hidden="1">1</definedName>
    <definedName name="CBx_StorageType" localSheetId="1" hidden="1">1</definedName>
    <definedName name="Distributions">{"A","B","C"}</definedName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TRUE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G8" i="1" l="1"/>
  <c r="M14" i="1"/>
  <c r="M31" i="1"/>
  <c r="M115" i="1"/>
  <c r="M116" i="1"/>
  <c r="M117" i="1"/>
  <c r="M118" i="1"/>
  <c r="M119" i="1"/>
  <c r="O119" i="1" s="1"/>
  <c r="M120" i="1"/>
  <c r="M121" i="1"/>
  <c r="M122" i="1"/>
  <c r="M123" i="1"/>
  <c r="M124" i="1"/>
  <c r="O124" i="1" s="1"/>
  <c r="M125" i="1"/>
  <c r="M126" i="1"/>
  <c r="O126" i="1" s="1"/>
  <c r="M127" i="1"/>
  <c r="O127" i="1" s="1"/>
  <c r="M128" i="1"/>
  <c r="M129" i="1"/>
  <c r="M130" i="1"/>
  <c r="M131" i="1"/>
  <c r="M132" i="1"/>
  <c r="M133" i="1"/>
  <c r="M134" i="1"/>
  <c r="M135" i="1"/>
  <c r="M136" i="1"/>
  <c r="M137" i="1"/>
  <c r="O137" i="1" s="1"/>
  <c r="M138" i="1"/>
  <c r="M139" i="1"/>
  <c r="M140" i="1"/>
  <c r="O140" i="1" s="1"/>
  <c r="M141" i="1"/>
  <c r="M142" i="1"/>
  <c r="O142" i="1" s="1"/>
  <c r="M143" i="1"/>
  <c r="O143" i="1" s="1"/>
  <c r="M144" i="1"/>
  <c r="M13" i="1"/>
  <c r="L14" i="1"/>
  <c r="N14" i="1"/>
  <c r="L15" i="1"/>
  <c r="N15" i="1"/>
  <c r="L16" i="1"/>
  <c r="N16" i="1"/>
  <c r="L17" i="1"/>
  <c r="M17" i="1" s="1"/>
  <c r="O17" i="1" s="1"/>
  <c r="L18" i="1"/>
  <c r="M18" i="1" s="1"/>
  <c r="O18" i="1" s="1"/>
  <c r="L19" i="1"/>
  <c r="M19" i="1" s="1"/>
  <c r="O19" i="1" s="1"/>
  <c r="L20" i="1"/>
  <c r="M20" i="1" s="1"/>
  <c r="O20" i="1" s="1"/>
  <c r="L21" i="1"/>
  <c r="N21" i="1"/>
  <c r="L22" i="1"/>
  <c r="M22" i="1"/>
  <c r="O22" i="1" s="1"/>
  <c r="L23" i="1"/>
  <c r="M23" i="1" s="1"/>
  <c r="O23" i="1" s="1"/>
  <c r="L24" i="1"/>
  <c r="N24" i="1"/>
  <c r="L25" i="1"/>
  <c r="M25" i="1" s="1"/>
  <c r="O25" i="1" s="1"/>
  <c r="L26" i="1"/>
  <c r="N26" i="1" s="1"/>
  <c r="L27" i="1"/>
  <c r="M27" i="1" s="1"/>
  <c r="O27" i="1" s="1"/>
  <c r="L28" i="1"/>
  <c r="M28" i="1" s="1"/>
  <c r="O28" i="1" s="1"/>
  <c r="L29" i="1"/>
  <c r="M29" i="1" s="1"/>
  <c r="O29" i="1" s="1"/>
  <c r="L30" i="1"/>
  <c r="M30" i="1" s="1"/>
  <c r="O30" i="1" s="1"/>
  <c r="L31" i="1"/>
  <c r="L32" i="1"/>
  <c r="M32" i="1"/>
  <c r="O32" i="1" s="1"/>
  <c r="L33" i="1"/>
  <c r="M33" i="1" s="1"/>
  <c r="O33" i="1" s="1"/>
  <c r="L34" i="1"/>
  <c r="M34" i="1" s="1"/>
  <c r="O34" i="1" s="1"/>
  <c r="L35" i="1"/>
  <c r="M35" i="1" s="1"/>
  <c r="O35" i="1" s="1"/>
  <c r="L36" i="1"/>
  <c r="M36" i="1" s="1"/>
  <c r="O36" i="1" s="1"/>
  <c r="L37" i="1"/>
  <c r="M37" i="1"/>
  <c r="O37" i="1"/>
  <c r="L38" i="1"/>
  <c r="M38" i="1" s="1"/>
  <c r="O38" i="1" s="1"/>
  <c r="L39" i="1"/>
  <c r="M39" i="1"/>
  <c r="O39" i="1"/>
  <c r="L40" i="1"/>
  <c r="M40" i="1"/>
  <c r="O40" i="1"/>
  <c r="L41" i="1"/>
  <c r="M41" i="1" s="1"/>
  <c r="O41" i="1" s="1"/>
  <c r="L42" i="1"/>
  <c r="M42" i="1" s="1"/>
  <c r="O42" i="1" s="1"/>
  <c r="L43" i="1"/>
  <c r="N43" i="1" s="1"/>
  <c r="L44" i="1"/>
  <c r="M44" i="1" s="1"/>
  <c r="O44" i="1" s="1"/>
  <c r="N44" i="1"/>
  <c r="L45" i="1"/>
  <c r="N45" i="1" s="1"/>
  <c r="L46" i="1"/>
  <c r="M46" i="1" s="1"/>
  <c r="O46" i="1" s="1"/>
  <c r="L47" i="1"/>
  <c r="M47" i="1"/>
  <c r="O47" i="1" s="1"/>
  <c r="L48" i="1"/>
  <c r="M48" i="1"/>
  <c r="O48" i="1"/>
  <c r="L49" i="1"/>
  <c r="M49" i="1"/>
  <c r="O49" i="1"/>
  <c r="L50" i="1"/>
  <c r="M50" i="1" s="1"/>
  <c r="O50" i="1" s="1"/>
  <c r="L51" i="1"/>
  <c r="M51" i="1" s="1"/>
  <c r="O51" i="1" s="1"/>
  <c r="N51" i="1"/>
  <c r="L52" i="1"/>
  <c r="M52" i="1" s="1"/>
  <c r="O52" i="1" s="1"/>
  <c r="N52" i="1"/>
  <c r="L53" i="1"/>
  <c r="N53" i="1"/>
  <c r="L54" i="1"/>
  <c r="M54" i="1" s="1"/>
  <c r="O54" i="1" s="1"/>
  <c r="L55" i="1"/>
  <c r="M55" i="1" s="1"/>
  <c r="O55" i="1" s="1"/>
  <c r="L56" i="1"/>
  <c r="M56" i="1"/>
  <c r="O56" i="1" s="1"/>
  <c r="L57" i="1"/>
  <c r="M57" i="1"/>
  <c r="O57" i="1"/>
  <c r="L58" i="1"/>
  <c r="M58" i="1" s="1"/>
  <c r="O58" i="1" s="1"/>
  <c r="L59" i="1"/>
  <c r="M59" i="1" s="1"/>
  <c r="O59" i="1" s="1"/>
  <c r="N59" i="1"/>
  <c r="L60" i="1"/>
  <c r="N60" i="1" s="1"/>
  <c r="L61" i="1"/>
  <c r="N61" i="1"/>
  <c r="L62" i="1"/>
  <c r="M62" i="1" s="1"/>
  <c r="O62" i="1" s="1"/>
  <c r="L63" i="1"/>
  <c r="M63" i="1"/>
  <c r="O63" i="1"/>
  <c r="L64" i="1"/>
  <c r="M64" i="1" s="1"/>
  <c r="O64" i="1" s="1"/>
  <c r="L65" i="1"/>
  <c r="M65" i="1" s="1"/>
  <c r="O65" i="1" s="1"/>
  <c r="L66" i="1"/>
  <c r="M66" i="1" s="1"/>
  <c r="O66" i="1" s="1"/>
  <c r="L67" i="1"/>
  <c r="N67" i="1"/>
  <c r="L68" i="1"/>
  <c r="M68" i="1" s="1"/>
  <c r="O68" i="1" s="1"/>
  <c r="L69" i="1"/>
  <c r="N69" i="1"/>
  <c r="L70" i="1"/>
  <c r="M70" i="1" s="1"/>
  <c r="O70" i="1" s="1"/>
  <c r="L71" i="1"/>
  <c r="M71" i="1" s="1"/>
  <c r="O71" i="1" s="1"/>
  <c r="N71" i="1"/>
  <c r="L72" i="1"/>
  <c r="M72" i="1" s="1"/>
  <c r="O72" i="1" s="1"/>
  <c r="L73" i="1"/>
  <c r="M73" i="1" s="1"/>
  <c r="O73" i="1" s="1"/>
  <c r="L74" i="1"/>
  <c r="M74" i="1" s="1"/>
  <c r="O74" i="1" s="1"/>
  <c r="L75" i="1"/>
  <c r="M75" i="1"/>
  <c r="O75" i="1" s="1"/>
  <c r="L76" i="1"/>
  <c r="M76" i="1"/>
  <c r="O76" i="1"/>
  <c r="L77" i="1"/>
  <c r="M77" i="1"/>
  <c r="O77" i="1"/>
  <c r="L78" i="1"/>
  <c r="M78" i="1" s="1"/>
  <c r="O78" i="1" s="1"/>
  <c r="L79" i="1"/>
  <c r="M79" i="1"/>
  <c r="O79" i="1"/>
  <c r="L80" i="1"/>
  <c r="M80" i="1" s="1"/>
  <c r="O80" i="1" s="1"/>
  <c r="L81" i="1"/>
  <c r="M81" i="1" s="1"/>
  <c r="O81" i="1" s="1"/>
  <c r="L82" i="1"/>
  <c r="N82" i="1" s="1"/>
  <c r="L83" i="1"/>
  <c r="N83" i="1"/>
  <c r="L84" i="1"/>
  <c r="M84" i="1" s="1"/>
  <c r="O84" i="1" s="1"/>
  <c r="L85" i="1"/>
  <c r="N85" i="1"/>
  <c r="L86" i="1"/>
  <c r="M86" i="1" s="1"/>
  <c r="O86" i="1" s="1"/>
  <c r="L87" i="1"/>
  <c r="M87" i="1" s="1"/>
  <c r="O87" i="1" s="1"/>
  <c r="N87" i="1"/>
  <c r="L88" i="1"/>
  <c r="M88" i="1" s="1"/>
  <c r="O88" i="1" s="1"/>
  <c r="L89" i="1"/>
  <c r="M89" i="1" s="1"/>
  <c r="O89" i="1" s="1"/>
  <c r="L90" i="1"/>
  <c r="M90" i="1" s="1"/>
  <c r="O90" i="1" s="1"/>
  <c r="L91" i="1"/>
  <c r="M91" i="1"/>
  <c r="O91" i="1" s="1"/>
  <c r="L92" i="1"/>
  <c r="M92" i="1"/>
  <c r="O92" i="1"/>
  <c r="L93" i="1"/>
  <c r="M93" i="1"/>
  <c r="O93" i="1"/>
  <c r="L94" i="1"/>
  <c r="M94" i="1" s="1"/>
  <c r="O94" i="1" s="1"/>
  <c r="L95" i="1"/>
  <c r="M95" i="1"/>
  <c r="O95" i="1"/>
  <c r="L96" i="1"/>
  <c r="M96" i="1" s="1"/>
  <c r="O96" i="1" s="1"/>
  <c r="L97" i="1"/>
  <c r="M97" i="1" s="1"/>
  <c r="O97" i="1" s="1"/>
  <c r="L98" i="1"/>
  <c r="M98" i="1" s="1"/>
  <c r="O98" i="1" s="1"/>
  <c r="L99" i="1"/>
  <c r="N99" i="1"/>
  <c r="L100" i="1"/>
  <c r="M100" i="1" s="1"/>
  <c r="O100" i="1" s="1"/>
  <c r="L101" i="1"/>
  <c r="M101" i="1"/>
  <c r="O101" i="1" s="1"/>
  <c r="L102" i="1"/>
  <c r="M102" i="1" s="1"/>
  <c r="O102" i="1" s="1"/>
  <c r="L103" i="1"/>
  <c r="M103" i="1" s="1"/>
  <c r="O103" i="1" s="1"/>
  <c r="N103" i="1"/>
  <c r="L104" i="1"/>
  <c r="M104" i="1"/>
  <c r="O104" i="1"/>
  <c r="L105" i="1"/>
  <c r="M105" i="1" s="1"/>
  <c r="O105" i="1" s="1"/>
  <c r="L106" i="1"/>
  <c r="M106" i="1"/>
  <c r="O106" i="1"/>
  <c r="L107" i="1"/>
  <c r="M107" i="1" s="1"/>
  <c r="O107" i="1" s="1"/>
  <c r="L108" i="1"/>
  <c r="M108" i="1"/>
  <c r="O108" i="1" s="1"/>
  <c r="L109" i="1"/>
  <c r="M109" i="1"/>
  <c r="O109" i="1"/>
  <c r="L110" i="1"/>
  <c r="M110" i="1" s="1"/>
  <c r="O110" i="1" s="1"/>
  <c r="L111" i="1"/>
  <c r="M111" i="1"/>
  <c r="O111" i="1"/>
  <c r="L112" i="1"/>
  <c r="M112" i="1"/>
  <c r="O112" i="1"/>
  <c r="L113" i="1"/>
  <c r="M113" i="1" s="1"/>
  <c r="O113" i="1" s="1"/>
  <c r="L114" i="1"/>
  <c r="M114" i="1" s="1"/>
  <c r="O114" i="1" s="1"/>
  <c r="N114" i="1"/>
  <c r="L115" i="1"/>
  <c r="N115" i="1"/>
  <c r="L116" i="1"/>
  <c r="N116" i="1"/>
  <c r="L117" i="1"/>
  <c r="O117" i="1"/>
  <c r="L118" i="1"/>
  <c r="L119" i="1"/>
  <c r="N119" i="1"/>
  <c r="L120" i="1"/>
  <c r="L121" i="1"/>
  <c r="O121" i="1" s="1"/>
  <c r="L122" i="1"/>
  <c r="L123" i="1"/>
  <c r="O123" i="1"/>
  <c r="L124" i="1"/>
  <c r="L125" i="1"/>
  <c r="O125" i="1" s="1"/>
  <c r="N125" i="1"/>
  <c r="L126" i="1"/>
  <c r="L127" i="1"/>
  <c r="N127" i="1"/>
  <c r="L128" i="1"/>
  <c r="L129" i="1"/>
  <c r="O129" i="1" s="1"/>
  <c r="L130" i="1"/>
  <c r="O130" i="1" s="1"/>
  <c r="N130" i="1"/>
  <c r="L131" i="1"/>
  <c r="N131" i="1"/>
  <c r="L132" i="1"/>
  <c r="N132" i="1" s="1"/>
  <c r="L133" i="1"/>
  <c r="N133" i="1"/>
  <c r="L134" i="1"/>
  <c r="L135" i="1"/>
  <c r="O135" i="1" s="1"/>
  <c r="N135" i="1"/>
  <c r="L136" i="1"/>
  <c r="L137" i="1"/>
  <c r="L138" i="1"/>
  <c r="L139" i="1"/>
  <c r="O139" i="1"/>
  <c r="L140" i="1"/>
  <c r="L141" i="1"/>
  <c r="O141" i="1" s="1"/>
  <c r="N141" i="1"/>
  <c r="L142" i="1"/>
  <c r="N142" i="1" s="1"/>
  <c r="L143" i="1"/>
  <c r="N143" i="1" s="1"/>
  <c r="L144" i="1"/>
  <c r="L13" i="1"/>
  <c r="N13" i="1" s="1"/>
  <c r="N64" i="1"/>
  <c r="N65" i="1"/>
  <c r="N70" i="1"/>
  <c r="N72" i="1"/>
  <c r="N73" i="1"/>
  <c r="N74" i="1"/>
  <c r="N75" i="1"/>
  <c r="N76" i="1"/>
  <c r="N78" i="1"/>
  <c r="N80" i="1"/>
  <c r="N81" i="1"/>
  <c r="N86" i="1"/>
  <c r="N88" i="1"/>
  <c r="N89" i="1"/>
  <c r="N90" i="1"/>
  <c r="N91" i="1"/>
  <c r="N92" i="1"/>
  <c r="N94" i="1"/>
  <c r="N96" i="1"/>
  <c r="N97" i="1"/>
  <c r="N102" i="1"/>
  <c r="N104" i="1"/>
  <c r="N105" i="1"/>
  <c r="N106" i="1"/>
  <c r="N107" i="1"/>
  <c r="N108" i="1"/>
  <c r="N110" i="1"/>
  <c r="N112" i="1"/>
  <c r="N113" i="1"/>
  <c r="N118" i="1"/>
  <c r="O118" i="1"/>
  <c r="N120" i="1"/>
  <c r="O120" i="1"/>
  <c r="N121" i="1"/>
  <c r="N122" i="1"/>
  <c r="O122" i="1"/>
  <c r="N123" i="1"/>
  <c r="N124" i="1"/>
  <c r="N126" i="1"/>
  <c r="N128" i="1"/>
  <c r="O128" i="1"/>
  <c r="N129" i="1"/>
  <c r="N134" i="1"/>
  <c r="O134" i="1"/>
  <c r="N136" i="1"/>
  <c r="O136" i="1"/>
  <c r="N137" i="1"/>
  <c r="N138" i="1"/>
  <c r="O138" i="1"/>
  <c r="N139" i="1"/>
  <c r="N140" i="1"/>
  <c r="N144" i="1"/>
  <c r="O144" i="1"/>
  <c r="N40" i="1"/>
  <c r="N41" i="1"/>
  <c r="N42" i="1"/>
  <c r="N46" i="1"/>
  <c r="N48" i="1"/>
  <c r="N49" i="1"/>
  <c r="N50" i="1"/>
  <c r="N17" i="1"/>
  <c r="N18" i="1"/>
  <c r="N19" i="1"/>
  <c r="N20" i="1"/>
  <c r="N23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54" i="1"/>
  <c r="N55" i="1"/>
  <c r="N56" i="1"/>
  <c r="N57" i="1"/>
  <c r="N58" i="1"/>
  <c r="N62" i="1"/>
  <c r="O31" i="1"/>
  <c r="M15" i="1"/>
  <c r="O15" i="1"/>
  <c r="M26" i="1"/>
  <c r="O26" i="1" s="1"/>
  <c r="J7" i="1"/>
  <c r="K13" i="1"/>
  <c r="E7" i="1" s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6" i="1"/>
  <c r="K52" i="1"/>
  <c r="O14" i="1"/>
  <c r="N101" i="1"/>
  <c r="N22" i="1"/>
  <c r="N109" i="1"/>
  <c r="N93" i="1"/>
  <c r="N77" i="1"/>
  <c r="O131" i="1"/>
  <c r="O115" i="1"/>
  <c r="M21" i="1"/>
  <c r="O21" i="1" s="1"/>
  <c r="N47" i="1"/>
  <c r="N39" i="1"/>
  <c r="M99" i="1"/>
  <c r="O99" i="1" s="1"/>
  <c r="M83" i="1"/>
  <c r="O83" i="1"/>
  <c r="M67" i="1"/>
  <c r="O67" i="1" s="1"/>
  <c r="M61" i="1"/>
  <c r="O61" i="1"/>
  <c r="M53" i="1"/>
  <c r="O53" i="1" s="1"/>
  <c r="M45" i="1"/>
  <c r="O45" i="1"/>
  <c r="N117" i="1"/>
  <c r="O132" i="1"/>
  <c r="O116" i="1"/>
  <c r="N111" i="1"/>
  <c r="N95" i="1"/>
  <c r="N79" i="1"/>
  <c r="N63" i="1"/>
  <c r="O133" i="1"/>
  <c r="M24" i="1"/>
  <c r="O24" i="1" s="1"/>
  <c r="M16" i="1"/>
  <c r="O16" i="1"/>
  <c r="N100" i="1"/>
  <c r="N84" i="1"/>
  <c r="N68" i="1"/>
  <c r="M85" i="1"/>
  <c r="O85" i="1" s="1"/>
  <c r="M69" i="1"/>
  <c r="O69" i="1"/>
  <c r="I8" i="1"/>
  <c r="E8" i="1"/>
  <c r="P2" i="2"/>
  <c r="M60" i="1" l="1"/>
  <c r="O60" i="1" s="1"/>
  <c r="M82" i="1"/>
  <c r="O82" i="1" s="1"/>
  <c r="M43" i="1"/>
  <c r="O43" i="1" s="1"/>
  <c r="O13" i="1"/>
  <c r="N98" i="1"/>
  <c r="N66" i="1"/>
</calcChain>
</file>

<file path=xl/sharedStrings.xml><?xml version="1.0" encoding="utf-8"?>
<sst xmlns="http://schemas.openxmlformats.org/spreadsheetml/2006/main" count="154" uniqueCount="24">
  <si>
    <t>Risk ID #</t>
  </si>
  <si>
    <t>Probability occurrence</t>
  </si>
  <si>
    <t>Conditional impact parameters</t>
  </si>
  <si>
    <t>Stdev Most_Likely</t>
  </si>
  <si>
    <t>Maximum</t>
  </si>
  <si>
    <t>Mean      Min</t>
  </si>
  <si>
    <t>Distribution type</t>
  </si>
  <si>
    <t>Normal</t>
  </si>
  <si>
    <t>Lognorm</t>
  </si>
  <si>
    <t>PERT</t>
  </si>
  <si>
    <t>Gamma</t>
  </si>
  <si>
    <t>Triang</t>
  </si>
  <si>
    <t>Mean</t>
  </si>
  <si>
    <t>Variance</t>
  </si>
  <si>
    <t>Conditional impact</t>
  </si>
  <si>
    <t>Risk impact</t>
  </si>
  <si>
    <t>Total risk impact</t>
  </si>
  <si>
    <t>CLT calculation</t>
  </si>
  <si>
    <r>
      <t>Technique:</t>
    </r>
    <r>
      <rPr>
        <sz val="11"/>
        <rFont val="Times New Roman"/>
        <family val="1"/>
      </rPr>
      <t xml:space="preserve"> This example illustrates the use of a Central Limit Theorem in estimating approximate ranges of the total risk impact.</t>
    </r>
  </si>
  <si>
    <t>CLT risk portfolio approximation</t>
  </si>
  <si>
    <t>Yes/No</t>
  </si>
  <si>
    <t>CB dist</t>
  </si>
  <si>
    <t>CLT approximation</t>
  </si>
  <si>
    <t>modeled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</si>
</sst>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.0#&quot; percentile&quot;#"/>
    <numFmt numFmtId="165" formatCode="#0.0#&quot; th percentile&quot;#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i/>
      <sz val="10"/>
      <color indexed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Arial"/>
      <family val="2"/>
      <charset val="204"/>
    </font>
    <font>
      <sz val="10"/>
      <color indexed="22"/>
      <name val="Arial"/>
      <family val="2"/>
    </font>
    <font>
      <sz val="10"/>
      <name val="Arial"/>
      <family val="2"/>
      <charset val="204"/>
    </font>
    <font>
      <sz val="10"/>
      <color indexed="5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8" fillId="0" borderId="0" xfId="0" applyFont="1" applyProtection="1">
      <protection locked="0"/>
    </xf>
    <xf numFmtId="0" fontId="3" fillId="2" borderId="7" xfId="0" applyFont="1" applyFill="1" applyBorder="1"/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2" fillId="0" borderId="0" xfId="0" applyFont="1" applyProtection="1">
      <protection locked="0"/>
    </xf>
    <xf numFmtId="0" fontId="12" fillId="0" borderId="0" xfId="0" applyFont="1"/>
    <xf numFmtId="0" fontId="12" fillId="0" borderId="0" xfId="0" applyFont="1" applyBorder="1"/>
    <xf numFmtId="0" fontId="3" fillId="3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0" xfId="0" applyFill="1" applyBorder="1"/>
    <xf numFmtId="0" fontId="1" fillId="4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0" borderId="13" xfId="0" applyNumberFormat="1" applyBorder="1"/>
    <xf numFmtId="0" fontId="1" fillId="4" borderId="14" xfId="0" applyFont="1" applyFill="1" applyBorder="1"/>
    <xf numFmtId="0" fontId="14" fillId="5" borderId="15" xfId="0" applyFont="1" applyFill="1" applyBorder="1"/>
    <xf numFmtId="164" fontId="0" fillId="0" borderId="16" xfId="0" applyNumberFormat="1" applyBorder="1"/>
    <xf numFmtId="0" fontId="5" fillId="0" borderId="16" xfId="0" applyFont="1" applyBorder="1"/>
    <xf numFmtId="0" fontId="0" fillId="0" borderId="17" xfId="0" applyBorder="1"/>
    <xf numFmtId="0" fontId="5" fillId="5" borderId="15" xfId="0" applyFont="1" applyFill="1" applyBorder="1"/>
    <xf numFmtId="165" fontId="0" fillId="0" borderId="16" xfId="0" applyNumberFormat="1" applyBorder="1"/>
    <xf numFmtId="0" fontId="5" fillId="0" borderId="17" xfId="0" applyFont="1" applyBorder="1"/>
    <xf numFmtId="0" fontId="3" fillId="3" borderId="1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left" vertical="center" wrapText="1"/>
    </xf>
    <xf numFmtId="0" fontId="9" fillId="6" borderId="15" xfId="0" applyFont="1" applyFill="1" applyBorder="1" applyAlignment="1">
      <alignment horizontal="left" vertical="center" wrapText="1"/>
    </xf>
    <xf numFmtId="0" fontId="9" fillId="6" borderId="13" xfId="0" applyFont="1" applyFill="1" applyBorder="1" applyAlignment="1">
      <alignment horizontal="left" vertical="center" wrapText="1"/>
    </xf>
    <xf numFmtId="0" fontId="9" fillId="6" borderId="16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left" vertical="center" wrapText="1"/>
    </xf>
    <xf numFmtId="0" fontId="11" fillId="0" borderId="22" xfId="0" applyFont="1" applyBorder="1" applyAlignment="1">
      <alignment horizontal="left"/>
    </xf>
    <xf numFmtId="0" fontId="11" fillId="0" borderId="14" xfId="0" applyFont="1" applyBorder="1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44450</xdr:rowOff>
    </xdr:from>
    <xdr:to>
      <xdr:col>3</xdr:col>
      <xdr:colOff>209550</xdr:colOff>
      <xdr:row>2</xdr:row>
      <xdr:rowOff>120650</xdr:rowOff>
    </xdr:to>
    <xdr:pic>
      <xdr:nvPicPr>
        <xdr:cNvPr id="3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1F8BB-1068-4DFD-AE1E-566EC27AB1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44450"/>
          <a:ext cx="2197100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P2"/>
  <sheetViews>
    <sheetView workbookViewId="0"/>
  </sheetViews>
  <sheetFormatPr defaultRowHeight="12.5" x14ac:dyDescent="0.25"/>
  <sheetData>
    <row r="2" spans="16:16" x14ac:dyDescent="0.25">
      <c r="P2">
        <f ca="1">_xll.CB.RecalcCounterFN()</f>
        <v>0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Q196"/>
  <sheetViews>
    <sheetView showGridLines="0" tabSelected="1" workbookViewId="0">
      <selection activeCell="F7" sqref="F7"/>
    </sheetView>
  </sheetViews>
  <sheetFormatPr defaultRowHeight="12.5" x14ac:dyDescent="0.25"/>
  <cols>
    <col min="1" max="1" width="2.453125" customWidth="1"/>
    <col min="3" max="3" width="19.7265625" bestFit="1" customWidth="1"/>
    <col min="4" max="4" width="10.26953125" customWidth="1"/>
    <col min="6" max="6" width="10.7265625" customWidth="1"/>
    <col min="7" max="7" width="16.7265625" bestFit="1" customWidth="1"/>
    <col min="8" max="9" width="9.26953125" customWidth="1"/>
    <col min="11" max="11" width="9.1796875" style="29" customWidth="1"/>
    <col min="16" max="16" width="6.81640625" style="24" customWidth="1"/>
    <col min="17" max="17" width="14.1796875" style="24" customWidth="1"/>
    <col min="18" max="18" width="14.54296875" bestFit="1" customWidth="1"/>
  </cols>
  <sheetData>
    <row r="1" spans="2:17" s="10" customFormat="1" ht="58.5" customHeight="1" x14ac:dyDescent="0.25">
      <c r="H1" s="11"/>
      <c r="I1" s="11"/>
      <c r="J1" s="12"/>
      <c r="K1" s="12"/>
      <c r="L1" s="12"/>
      <c r="P1" s="23"/>
      <c r="Q1" s="23"/>
    </row>
    <row r="2" spans="2:17" s="10" customFormat="1" ht="21" customHeight="1" x14ac:dyDescent="0.4">
      <c r="G2" s="13" t="s">
        <v>19</v>
      </c>
      <c r="H2" s="11"/>
      <c r="I2" s="11"/>
      <c r="J2" s="12"/>
      <c r="K2" s="12"/>
      <c r="L2" s="12"/>
      <c r="P2" s="23"/>
      <c r="Q2" s="23"/>
    </row>
    <row r="3" spans="2:17" s="10" customFormat="1" ht="15.75" customHeight="1" thickBot="1" x14ac:dyDescent="0.4">
      <c r="D3" s="14"/>
      <c r="G3" s="15"/>
      <c r="H3" s="11"/>
      <c r="I3" s="11"/>
      <c r="J3" s="12"/>
      <c r="K3" s="12"/>
      <c r="L3" s="12"/>
      <c r="P3" s="23"/>
      <c r="Q3" s="23"/>
    </row>
    <row r="4" spans="2:17" s="10" customFormat="1" ht="12.75" customHeight="1" x14ac:dyDescent="0.25">
      <c r="B4" s="51" t="s">
        <v>18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2:17" s="10" customFormat="1" ht="12.75" customHeight="1" thickBot="1" x14ac:dyDescent="0.3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3" thickBot="1" x14ac:dyDescent="0.3">
      <c r="K6"/>
    </row>
    <row r="7" spans="2:17" ht="13" x14ac:dyDescent="0.3">
      <c r="C7" s="57" t="s">
        <v>16</v>
      </c>
      <c r="D7" s="58"/>
      <c r="E7" s="42">
        <f>SUM(K13:K144)</f>
        <v>0</v>
      </c>
      <c r="G7" s="57" t="s">
        <v>22</v>
      </c>
      <c r="H7" s="58"/>
      <c r="I7" s="37">
        <v>0</v>
      </c>
      <c r="J7" s="38">
        <f>I7</f>
        <v>0</v>
      </c>
      <c r="K7"/>
    </row>
    <row r="8" spans="2:17" ht="13" thickBot="1" x14ac:dyDescent="0.3">
      <c r="C8" s="36">
        <v>90</v>
      </c>
      <c r="D8" s="43"/>
      <c r="E8" s="44" t="e">
        <f ca="1">_xll.CB.GetForePercentFN(E7,C8)</f>
        <v>#NUM!</v>
      </c>
      <c r="G8" s="36">
        <f>C8</f>
        <v>90</v>
      </c>
      <c r="H8" s="39"/>
      <c r="I8" s="40" t="e">
        <f ca="1">_xll.CB.GetForePercentFN(J7,G8)</f>
        <v>#NUM!</v>
      </c>
      <c r="J8" s="41"/>
      <c r="K8"/>
    </row>
    <row r="9" spans="2:17" x14ac:dyDescent="0.25">
      <c r="K9"/>
    </row>
    <row r="10" spans="2:17" ht="13" x14ac:dyDescent="0.3">
      <c r="K10"/>
      <c r="L10" s="45" t="s">
        <v>17</v>
      </c>
      <c r="M10" s="46"/>
      <c r="N10" s="46"/>
      <c r="O10" s="47"/>
    </row>
    <row r="11" spans="2:17" ht="13" x14ac:dyDescent="0.3">
      <c r="D11" s="48" t="s">
        <v>2</v>
      </c>
      <c r="E11" s="49"/>
      <c r="F11" s="49"/>
      <c r="G11" s="49"/>
      <c r="H11" s="50"/>
      <c r="I11" s="26"/>
      <c r="K11"/>
      <c r="L11" s="45" t="s">
        <v>14</v>
      </c>
      <c r="M11" s="46"/>
      <c r="N11" s="45" t="s">
        <v>15</v>
      </c>
      <c r="O11" s="47"/>
    </row>
    <row r="12" spans="2:17" s="1" customFormat="1" ht="26" x14ac:dyDescent="0.3">
      <c r="B12" s="16" t="s">
        <v>0</v>
      </c>
      <c r="C12" s="30" t="s">
        <v>1</v>
      </c>
      <c r="D12" s="17" t="s">
        <v>6</v>
      </c>
      <c r="E12" s="20" t="s">
        <v>5</v>
      </c>
      <c r="F12" s="17" t="s">
        <v>3</v>
      </c>
      <c r="G12" s="20" t="s">
        <v>4</v>
      </c>
      <c r="H12" s="17" t="s">
        <v>10</v>
      </c>
      <c r="I12" s="20" t="s">
        <v>20</v>
      </c>
      <c r="J12" s="28" t="s">
        <v>21</v>
      </c>
      <c r="K12" s="32" t="s">
        <v>23</v>
      </c>
      <c r="L12" s="18" t="s">
        <v>12</v>
      </c>
      <c r="M12" s="20" t="s">
        <v>13</v>
      </c>
      <c r="N12" s="21" t="s">
        <v>12</v>
      </c>
      <c r="O12" s="19" t="s">
        <v>13</v>
      </c>
      <c r="P12" s="25"/>
      <c r="Q12" s="25"/>
    </row>
    <row r="13" spans="2:17" x14ac:dyDescent="0.25">
      <c r="B13" s="2">
        <v>1</v>
      </c>
      <c r="C13" s="34">
        <v>0.05</v>
      </c>
      <c r="D13" s="3" t="s">
        <v>8</v>
      </c>
      <c r="E13" s="34">
        <v>12</v>
      </c>
      <c r="F13" s="3">
        <v>5</v>
      </c>
      <c r="G13" s="34"/>
      <c r="H13" s="3"/>
      <c r="I13" s="31">
        <v>0</v>
      </c>
      <c r="J13" s="27">
        <v>0</v>
      </c>
      <c r="K13" s="33">
        <f>I13*J13</f>
        <v>0</v>
      </c>
      <c r="L13" s="8">
        <f>IF(D13="Lognorm",E13,IF(D13="Normal",E13,IF(D13="PERT",(E13+4*F13+G13)/6,IF(D13="Triang",(E13+F13+G13)/3,""))))</f>
        <v>12</v>
      </c>
      <c r="M13" s="5">
        <f>IF(D13="Lognorm",F13^2,IF(D13="Normal",F13^2,IF(D13="PERT",(L13-E13)*(G13-L13)/7,IF(D13="Triang",(E13^2+F13^2+G13^2-E13*F13-F13*G13-E13*G13)/18,""))))</f>
        <v>25</v>
      </c>
      <c r="N13" s="6">
        <f t="shared" ref="N13:N44" si="0">C13*L13</f>
        <v>0.60000000000000009</v>
      </c>
      <c r="O13" s="22">
        <f t="shared" ref="O13:O44" si="1">C13*M13+(1-C13)*C13*L13^2</f>
        <v>8.09</v>
      </c>
    </row>
    <row r="14" spans="2:17" x14ac:dyDescent="0.25">
      <c r="B14" s="2">
        <v>2</v>
      </c>
      <c r="C14" s="34">
        <v>0.1</v>
      </c>
      <c r="D14" s="3" t="s">
        <v>8</v>
      </c>
      <c r="E14" s="34">
        <v>20</v>
      </c>
      <c r="F14" s="3">
        <v>11</v>
      </c>
      <c r="G14" s="34"/>
      <c r="H14" s="3"/>
      <c r="I14" s="31">
        <v>0</v>
      </c>
      <c r="J14" s="27">
        <v>0</v>
      </c>
      <c r="K14" s="33">
        <f t="shared" ref="K14:K77" si="2">I14*J14</f>
        <v>0</v>
      </c>
      <c r="L14" s="9">
        <f t="shared" ref="L14:L77" si="3">IF(D14="Lognorm",E14,IF(D14="Normal",E14,IF(D14="PERT",(E14+4*F14+G14)/6,IF(D14="Triang",(E14+F14+G14)/3,""))))</f>
        <v>20</v>
      </c>
      <c r="M14" s="5">
        <f t="shared" ref="M14:M77" si="4">IF(D14="Lognorm",F14^2,IF(D14="Normal",F14^2,IF(D14="PERT",(L14-E14)*(G14-L14)/7,IF(D14="Triang",(E14^2+F14^2+G14^2-E14*F14-F14*G14-E14*G14)/18,""))))</f>
        <v>121</v>
      </c>
      <c r="N14" s="7">
        <f t="shared" si="0"/>
        <v>2</v>
      </c>
      <c r="O14" s="22">
        <f t="shared" si="1"/>
        <v>48.100000000000009</v>
      </c>
    </row>
    <row r="15" spans="2:17" x14ac:dyDescent="0.25">
      <c r="B15" s="2">
        <v>3</v>
      </c>
      <c r="C15" s="34">
        <v>0.5</v>
      </c>
      <c r="D15" s="3" t="s">
        <v>9</v>
      </c>
      <c r="E15" s="34">
        <v>5</v>
      </c>
      <c r="F15" s="3">
        <v>8</v>
      </c>
      <c r="G15" s="34">
        <v>15</v>
      </c>
      <c r="H15" s="3">
        <v>3.5</v>
      </c>
      <c r="I15" s="31">
        <v>0</v>
      </c>
      <c r="J15" s="35">
        <v>0</v>
      </c>
      <c r="K15" s="33">
        <f t="shared" si="2"/>
        <v>0</v>
      </c>
      <c r="L15" s="9">
        <f t="shared" si="3"/>
        <v>8.6666666666666661</v>
      </c>
      <c r="M15" s="5">
        <f t="shared" si="4"/>
        <v>3.3174603174603172</v>
      </c>
      <c r="N15" s="7">
        <f t="shared" si="0"/>
        <v>4.333333333333333</v>
      </c>
      <c r="O15" s="22">
        <f t="shared" si="1"/>
        <v>20.436507936507933</v>
      </c>
    </row>
    <row r="16" spans="2:17" x14ac:dyDescent="0.25">
      <c r="B16" s="2">
        <v>4</v>
      </c>
      <c r="C16" s="34">
        <v>0.05</v>
      </c>
      <c r="D16" s="3" t="s">
        <v>9</v>
      </c>
      <c r="E16" s="34">
        <v>2</v>
      </c>
      <c r="F16" s="3">
        <v>5</v>
      </c>
      <c r="G16" s="34">
        <v>15</v>
      </c>
      <c r="H16" s="3">
        <v>2.5</v>
      </c>
      <c r="I16" s="31">
        <v>0</v>
      </c>
      <c r="J16" s="35">
        <v>0</v>
      </c>
      <c r="K16" s="33">
        <f t="shared" si="2"/>
        <v>0</v>
      </c>
      <c r="L16" s="9">
        <f t="shared" si="3"/>
        <v>6.166666666666667</v>
      </c>
      <c r="M16" s="5">
        <f t="shared" si="4"/>
        <v>5.257936507936507</v>
      </c>
      <c r="N16" s="7">
        <f t="shared" si="0"/>
        <v>0.30833333333333335</v>
      </c>
      <c r="O16" s="22">
        <f t="shared" si="1"/>
        <v>2.0692162698412702</v>
      </c>
    </row>
    <row r="17" spans="2:15" x14ac:dyDescent="0.25">
      <c r="B17" s="2">
        <v>5</v>
      </c>
      <c r="C17" s="34">
        <v>1E-3</v>
      </c>
      <c r="D17" s="3" t="s">
        <v>9</v>
      </c>
      <c r="E17" s="34">
        <v>4</v>
      </c>
      <c r="F17" s="3">
        <v>6</v>
      </c>
      <c r="G17" s="34">
        <v>32</v>
      </c>
      <c r="H17" s="3">
        <v>3</v>
      </c>
      <c r="I17" s="31">
        <v>0</v>
      </c>
      <c r="J17" s="35">
        <v>0</v>
      </c>
      <c r="K17" s="33">
        <f t="shared" si="2"/>
        <v>0</v>
      </c>
      <c r="L17" s="9">
        <f t="shared" si="3"/>
        <v>10</v>
      </c>
      <c r="M17" s="5">
        <f t="shared" si="4"/>
        <v>18.857142857142858</v>
      </c>
      <c r="N17" s="7">
        <f t="shared" si="0"/>
        <v>0.01</v>
      </c>
      <c r="O17" s="22">
        <f t="shared" si="1"/>
        <v>0.11875714285714287</v>
      </c>
    </row>
    <row r="18" spans="2:15" x14ac:dyDescent="0.25">
      <c r="B18" s="2">
        <v>6</v>
      </c>
      <c r="C18" s="34">
        <v>0.05</v>
      </c>
      <c r="D18" s="3" t="s">
        <v>9</v>
      </c>
      <c r="E18" s="34">
        <v>1</v>
      </c>
      <c r="F18" s="3">
        <v>4</v>
      </c>
      <c r="G18" s="34">
        <v>5</v>
      </c>
      <c r="H18" s="3">
        <v>3</v>
      </c>
      <c r="I18" s="31">
        <v>0</v>
      </c>
      <c r="J18" s="35">
        <v>0</v>
      </c>
      <c r="K18" s="33">
        <f t="shared" si="2"/>
        <v>0</v>
      </c>
      <c r="L18" s="9">
        <f t="shared" si="3"/>
        <v>3.6666666666666665</v>
      </c>
      <c r="M18" s="5">
        <f t="shared" si="4"/>
        <v>0.50793650793650802</v>
      </c>
      <c r="N18" s="7">
        <f t="shared" si="0"/>
        <v>0.18333333333333335</v>
      </c>
      <c r="O18" s="22">
        <f t="shared" si="1"/>
        <v>0.66400793650793644</v>
      </c>
    </row>
    <row r="19" spans="2:15" x14ac:dyDescent="0.25">
      <c r="B19" s="2">
        <v>7</v>
      </c>
      <c r="C19" s="34">
        <v>0.3</v>
      </c>
      <c r="D19" s="3" t="s">
        <v>9</v>
      </c>
      <c r="E19" s="34">
        <v>0</v>
      </c>
      <c r="F19" s="3">
        <v>2</v>
      </c>
      <c r="G19" s="34">
        <v>7</v>
      </c>
      <c r="H19" s="3">
        <v>3</v>
      </c>
      <c r="I19" s="31">
        <v>0</v>
      </c>
      <c r="J19" s="35">
        <v>0</v>
      </c>
      <c r="K19" s="33">
        <f t="shared" si="2"/>
        <v>0</v>
      </c>
      <c r="L19" s="9">
        <f t="shared" si="3"/>
        <v>2.5</v>
      </c>
      <c r="M19" s="5">
        <f t="shared" si="4"/>
        <v>1.6071428571428572</v>
      </c>
      <c r="N19" s="7">
        <f t="shared" si="0"/>
        <v>0.75</v>
      </c>
      <c r="O19" s="22">
        <f t="shared" si="1"/>
        <v>1.7946428571428572</v>
      </c>
    </row>
    <row r="20" spans="2:15" x14ac:dyDescent="0.25">
      <c r="B20" s="2">
        <v>8</v>
      </c>
      <c r="C20" s="34">
        <v>0.01</v>
      </c>
      <c r="D20" s="3" t="s">
        <v>9</v>
      </c>
      <c r="E20" s="34">
        <v>1</v>
      </c>
      <c r="F20" s="3">
        <v>2</v>
      </c>
      <c r="G20" s="34">
        <v>6</v>
      </c>
      <c r="H20" s="3">
        <v>3.5</v>
      </c>
      <c r="I20" s="31">
        <v>0</v>
      </c>
      <c r="J20" s="35">
        <v>0</v>
      </c>
      <c r="K20" s="33">
        <f t="shared" si="2"/>
        <v>0</v>
      </c>
      <c r="L20" s="9">
        <f t="shared" si="3"/>
        <v>2.5</v>
      </c>
      <c r="M20" s="5">
        <f t="shared" si="4"/>
        <v>0.75</v>
      </c>
      <c r="N20" s="7">
        <f t="shared" si="0"/>
        <v>2.5000000000000001E-2</v>
      </c>
      <c r="O20" s="22">
        <f t="shared" si="1"/>
        <v>6.9375000000000006E-2</v>
      </c>
    </row>
    <row r="21" spans="2:15" x14ac:dyDescent="0.25">
      <c r="B21" s="2">
        <v>9</v>
      </c>
      <c r="C21" s="34">
        <v>0.1</v>
      </c>
      <c r="D21" s="3" t="s">
        <v>9</v>
      </c>
      <c r="E21" s="34">
        <v>2</v>
      </c>
      <c r="F21" s="3">
        <v>5</v>
      </c>
      <c r="G21" s="34">
        <v>12</v>
      </c>
      <c r="H21" s="3">
        <v>4.5</v>
      </c>
      <c r="I21" s="31">
        <v>0</v>
      </c>
      <c r="J21" s="35">
        <v>0</v>
      </c>
      <c r="K21" s="33">
        <f t="shared" si="2"/>
        <v>0</v>
      </c>
      <c r="L21" s="9">
        <f t="shared" si="3"/>
        <v>5.666666666666667</v>
      </c>
      <c r="M21" s="5">
        <f t="shared" si="4"/>
        <v>3.3174603174603172</v>
      </c>
      <c r="N21" s="7">
        <f t="shared" si="0"/>
        <v>0.56666666666666676</v>
      </c>
      <c r="O21" s="22">
        <f t="shared" si="1"/>
        <v>3.2217460317460325</v>
      </c>
    </row>
    <row r="22" spans="2:15" x14ac:dyDescent="0.25">
      <c r="B22" s="2">
        <v>10</v>
      </c>
      <c r="C22" s="34">
        <v>0.01</v>
      </c>
      <c r="D22" s="3" t="s">
        <v>9</v>
      </c>
      <c r="E22" s="34">
        <v>1</v>
      </c>
      <c r="F22" s="3">
        <v>3</v>
      </c>
      <c r="G22" s="34">
        <v>9</v>
      </c>
      <c r="H22" s="3">
        <v>3.5</v>
      </c>
      <c r="I22" s="31">
        <v>0</v>
      </c>
      <c r="J22" s="35">
        <v>0</v>
      </c>
      <c r="K22" s="33">
        <f t="shared" si="2"/>
        <v>0</v>
      </c>
      <c r="L22" s="9">
        <f t="shared" si="3"/>
        <v>3.6666666666666665</v>
      </c>
      <c r="M22" s="5">
        <f t="shared" si="4"/>
        <v>2.0317460317460321</v>
      </c>
      <c r="N22" s="7">
        <f t="shared" si="0"/>
        <v>3.6666666666666667E-2</v>
      </c>
      <c r="O22" s="22">
        <f t="shared" si="1"/>
        <v>0.15341746031746031</v>
      </c>
    </row>
    <row r="23" spans="2:15" x14ac:dyDescent="0.25">
      <c r="B23" s="2">
        <v>11</v>
      </c>
      <c r="C23" s="34">
        <v>0.4</v>
      </c>
      <c r="D23" s="3" t="s">
        <v>9</v>
      </c>
      <c r="E23" s="34">
        <v>4</v>
      </c>
      <c r="F23" s="3">
        <v>13</v>
      </c>
      <c r="G23" s="34">
        <v>40</v>
      </c>
      <c r="H23" s="3">
        <v>3</v>
      </c>
      <c r="I23" s="31">
        <v>0</v>
      </c>
      <c r="J23" s="35">
        <v>0</v>
      </c>
      <c r="K23" s="33">
        <f t="shared" si="2"/>
        <v>0</v>
      </c>
      <c r="L23" s="9">
        <f t="shared" si="3"/>
        <v>16</v>
      </c>
      <c r="M23" s="5">
        <f t="shared" si="4"/>
        <v>41.142857142857146</v>
      </c>
      <c r="N23" s="7">
        <f t="shared" si="0"/>
        <v>6.4</v>
      </c>
      <c r="O23" s="22">
        <f t="shared" si="1"/>
        <v>77.897142857142853</v>
      </c>
    </row>
    <row r="24" spans="2:15" x14ac:dyDescent="0.25">
      <c r="B24" s="2">
        <v>12</v>
      </c>
      <c r="C24" s="34">
        <v>0.05</v>
      </c>
      <c r="D24" s="3" t="s">
        <v>9</v>
      </c>
      <c r="E24" s="34">
        <v>1</v>
      </c>
      <c r="F24" s="3">
        <v>2</v>
      </c>
      <c r="G24" s="34">
        <v>7</v>
      </c>
      <c r="H24" s="3">
        <v>2.5</v>
      </c>
      <c r="I24" s="31">
        <v>0</v>
      </c>
      <c r="J24" s="35">
        <v>0</v>
      </c>
      <c r="K24" s="33">
        <f t="shared" si="2"/>
        <v>0</v>
      </c>
      <c r="L24" s="9">
        <f t="shared" si="3"/>
        <v>2.6666666666666665</v>
      </c>
      <c r="M24" s="5">
        <f t="shared" si="4"/>
        <v>1.0317460317460319</v>
      </c>
      <c r="N24" s="7">
        <f t="shared" si="0"/>
        <v>0.13333333333333333</v>
      </c>
      <c r="O24" s="22">
        <f t="shared" si="1"/>
        <v>0.38936507936507936</v>
      </c>
    </row>
    <row r="25" spans="2:15" x14ac:dyDescent="0.25">
      <c r="B25" s="2">
        <v>13</v>
      </c>
      <c r="C25" s="34">
        <v>1E-3</v>
      </c>
      <c r="D25" s="3" t="s">
        <v>9</v>
      </c>
      <c r="E25" s="34">
        <v>5</v>
      </c>
      <c r="F25" s="3">
        <v>16</v>
      </c>
      <c r="G25" s="34">
        <v>82</v>
      </c>
      <c r="H25" s="3">
        <v>2</v>
      </c>
      <c r="I25" s="31">
        <v>0</v>
      </c>
      <c r="J25" s="35">
        <v>0</v>
      </c>
      <c r="K25" s="33">
        <f t="shared" si="2"/>
        <v>0</v>
      </c>
      <c r="L25" s="9">
        <f t="shared" si="3"/>
        <v>25.166666666666668</v>
      </c>
      <c r="M25" s="5">
        <f t="shared" si="4"/>
        <v>163.73412698412699</v>
      </c>
      <c r="N25" s="7">
        <f t="shared" si="0"/>
        <v>2.5166666666666667E-2</v>
      </c>
      <c r="O25" s="22">
        <f t="shared" si="1"/>
        <v>0.79646187698412718</v>
      </c>
    </row>
    <row r="26" spans="2:15" x14ac:dyDescent="0.25">
      <c r="B26" s="2">
        <v>14</v>
      </c>
      <c r="C26" s="34">
        <v>0.05</v>
      </c>
      <c r="D26" s="3" t="s">
        <v>9</v>
      </c>
      <c r="E26" s="34">
        <v>4</v>
      </c>
      <c r="F26" s="3">
        <v>5</v>
      </c>
      <c r="G26" s="34">
        <v>8</v>
      </c>
      <c r="H26" s="3">
        <v>3.5</v>
      </c>
      <c r="I26" s="31">
        <v>0</v>
      </c>
      <c r="J26" s="35">
        <v>0</v>
      </c>
      <c r="K26" s="33">
        <f t="shared" si="2"/>
        <v>0</v>
      </c>
      <c r="L26" s="9">
        <f t="shared" si="3"/>
        <v>5.333333333333333</v>
      </c>
      <c r="M26" s="5">
        <f t="shared" si="4"/>
        <v>0.50793650793650791</v>
      </c>
      <c r="N26" s="7">
        <f t="shared" si="0"/>
        <v>0.26666666666666666</v>
      </c>
      <c r="O26" s="22">
        <f t="shared" si="1"/>
        <v>1.3765079365079365</v>
      </c>
    </row>
    <row r="27" spans="2:15" x14ac:dyDescent="0.25">
      <c r="B27" s="2">
        <v>15</v>
      </c>
      <c r="C27" s="34">
        <v>0.01</v>
      </c>
      <c r="D27" s="3" t="s">
        <v>9</v>
      </c>
      <c r="E27" s="34">
        <v>5</v>
      </c>
      <c r="F27" s="3">
        <v>8</v>
      </c>
      <c r="G27" s="34">
        <v>13</v>
      </c>
      <c r="H27" s="3">
        <v>2.5</v>
      </c>
      <c r="I27" s="31">
        <v>0</v>
      </c>
      <c r="J27" s="35">
        <v>0</v>
      </c>
      <c r="K27" s="33">
        <f t="shared" si="2"/>
        <v>0</v>
      </c>
      <c r="L27" s="9">
        <f t="shared" si="3"/>
        <v>8.3333333333333339</v>
      </c>
      <c r="M27" s="5">
        <f t="shared" si="4"/>
        <v>2.2222222222222223</v>
      </c>
      <c r="N27" s="7">
        <f t="shared" si="0"/>
        <v>8.3333333333333343E-2</v>
      </c>
      <c r="O27" s="22">
        <f t="shared" si="1"/>
        <v>0.70972222222222248</v>
      </c>
    </row>
    <row r="28" spans="2:15" x14ac:dyDescent="0.25">
      <c r="B28" s="2">
        <v>16</v>
      </c>
      <c r="C28" s="34">
        <v>0.01</v>
      </c>
      <c r="D28" s="3" t="s">
        <v>9</v>
      </c>
      <c r="E28" s="34">
        <v>5</v>
      </c>
      <c r="F28" s="3">
        <v>5</v>
      </c>
      <c r="G28" s="34">
        <v>15</v>
      </c>
      <c r="H28" s="3">
        <v>3.5</v>
      </c>
      <c r="I28" s="31">
        <v>0</v>
      </c>
      <c r="J28" s="35">
        <v>0</v>
      </c>
      <c r="K28" s="33">
        <f t="shared" si="2"/>
        <v>0</v>
      </c>
      <c r="L28" s="9">
        <f t="shared" si="3"/>
        <v>6.666666666666667</v>
      </c>
      <c r="M28" s="5">
        <f t="shared" si="4"/>
        <v>1.9841269841269842</v>
      </c>
      <c r="N28" s="7">
        <f t="shared" si="0"/>
        <v>6.6666666666666666E-2</v>
      </c>
      <c r="O28" s="22">
        <f t="shared" si="1"/>
        <v>0.45984126984126994</v>
      </c>
    </row>
    <row r="29" spans="2:15" x14ac:dyDescent="0.25">
      <c r="B29" s="2">
        <v>17</v>
      </c>
      <c r="C29" s="34">
        <v>0.4</v>
      </c>
      <c r="D29" s="3" t="s">
        <v>9</v>
      </c>
      <c r="E29" s="34">
        <v>1</v>
      </c>
      <c r="F29" s="3">
        <v>2</v>
      </c>
      <c r="G29" s="34">
        <v>9</v>
      </c>
      <c r="H29" s="3">
        <v>2.5</v>
      </c>
      <c r="I29" s="31">
        <v>0</v>
      </c>
      <c r="J29" s="35">
        <v>0</v>
      </c>
      <c r="K29" s="33">
        <f t="shared" si="2"/>
        <v>0</v>
      </c>
      <c r="L29" s="9">
        <f t="shared" si="3"/>
        <v>3</v>
      </c>
      <c r="M29" s="5">
        <f t="shared" si="4"/>
        <v>1.7142857142857142</v>
      </c>
      <c r="N29" s="7">
        <f t="shared" si="0"/>
        <v>1.2000000000000002</v>
      </c>
      <c r="O29" s="22">
        <f t="shared" si="1"/>
        <v>2.8457142857142861</v>
      </c>
    </row>
    <row r="30" spans="2:15" x14ac:dyDescent="0.25">
      <c r="B30" s="2">
        <v>18</v>
      </c>
      <c r="C30" s="34">
        <v>0.01</v>
      </c>
      <c r="D30" s="3" t="s">
        <v>9</v>
      </c>
      <c r="E30" s="34">
        <v>2</v>
      </c>
      <c r="F30" s="3">
        <v>7</v>
      </c>
      <c r="G30" s="34">
        <v>22</v>
      </c>
      <c r="H30" s="3">
        <v>3</v>
      </c>
      <c r="I30" s="31">
        <v>0</v>
      </c>
      <c r="J30" s="35">
        <v>0</v>
      </c>
      <c r="K30" s="33">
        <f t="shared" si="2"/>
        <v>0</v>
      </c>
      <c r="L30" s="9">
        <f t="shared" si="3"/>
        <v>8.6666666666666661</v>
      </c>
      <c r="M30" s="5">
        <f t="shared" si="4"/>
        <v>12.698412698412698</v>
      </c>
      <c r="N30" s="7">
        <f t="shared" si="0"/>
        <v>8.6666666666666656E-2</v>
      </c>
      <c r="O30" s="22">
        <f t="shared" si="1"/>
        <v>0.8705841269841269</v>
      </c>
    </row>
    <row r="31" spans="2:15" x14ac:dyDescent="0.25">
      <c r="B31" s="2">
        <v>19</v>
      </c>
      <c r="C31" s="34">
        <v>0.01</v>
      </c>
      <c r="D31" s="3" t="s">
        <v>7</v>
      </c>
      <c r="E31" s="34">
        <v>22</v>
      </c>
      <c r="F31" s="3">
        <v>7</v>
      </c>
      <c r="G31" s="34"/>
      <c r="H31" s="3"/>
      <c r="I31" s="31">
        <v>0</v>
      </c>
      <c r="J31" s="27">
        <v>0</v>
      </c>
      <c r="K31" s="33">
        <f t="shared" si="2"/>
        <v>0</v>
      </c>
      <c r="L31" s="9">
        <f t="shared" si="3"/>
        <v>22</v>
      </c>
      <c r="M31" s="5">
        <f t="shared" si="4"/>
        <v>49</v>
      </c>
      <c r="N31" s="7">
        <f t="shared" si="0"/>
        <v>0.22</v>
      </c>
      <c r="O31" s="22">
        <f t="shared" si="1"/>
        <v>5.281600000000001</v>
      </c>
    </row>
    <row r="32" spans="2:15" x14ac:dyDescent="0.25">
      <c r="B32" s="2">
        <v>20</v>
      </c>
      <c r="C32" s="34">
        <v>0.01</v>
      </c>
      <c r="D32" s="3" t="s">
        <v>9</v>
      </c>
      <c r="E32" s="34">
        <v>3</v>
      </c>
      <c r="F32" s="3">
        <v>8</v>
      </c>
      <c r="G32" s="34">
        <v>14</v>
      </c>
      <c r="H32" s="3">
        <v>4</v>
      </c>
      <c r="I32" s="31">
        <v>0</v>
      </c>
      <c r="J32" s="35">
        <v>0</v>
      </c>
      <c r="K32" s="33">
        <f t="shared" si="2"/>
        <v>0</v>
      </c>
      <c r="L32" s="9">
        <f t="shared" si="3"/>
        <v>8.1666666666666661</v>
      </c>
      <c r="M32" s="5">
        <f t="shared" si="4"/>
        <v>4.3055555555555554</v>
      </c>
      <c r="N32" s="7">
        <f t="shared" si="0"/>
        <v>8.1666666666666665E-2</v>
      </c>
      <c r="O32" s="22">
        <f t="shared" si="1"/>
        <v>0.70333055555555546</v>
      </c>
    </row>
    <row r="33" spans="2:15" x14ac:dyDescent="0.25">
      <c r="B33" s="2">
        <v>21</v>
      </c>
      <c r="C33" s="34">
        <v>0.01</v>
      </c>
      <c r="D33" s="3" t="s">
        <v>9</v>
      </c>
      <c r="E33" s="34">
        <v>2</v>
      </c>
      <c r="F33" s="3">
        <v>3</v>
      </c>
      <c r="G33" s="34">
        <v>11</v>
      </c>
      <c r="H33" s="3">
        <v>4</v>
      </c>
      <c r="I33" s="31">
        <v>0</v>
      </c>
      <c r="J33" s="35">
        <v>0</v>
      </c>
      <c r="K33" s="33">
        <f t="shared" si="2"/>
        <v>0</v>
      </c>
      <c r="L33" s="9">
        <f t="shared" si="3"/>
        <v>4.166666666666667</v>
      </c>
      <c r="M33" s="5">
        <f t="shared" si="4"/>
        <v>2.1150793650793651</v>
      </c>
      <c r="N33" s="7">
        <f t="shared" si="0"/>
        <v>4.1666666666666671E-2</v>
      </c>
      <c r="O33" s="22">
        <f t="shared" si="1"/>
        <v>0.1930257936507937</v>
      </c>
    </row>
    <row r="34" spans="2:15" x14ac:dyDescent="0.25">
      <c r="B34" s="2">
        <v>22</v>
      </c>
      <c r="C34" s="34">
        <v>0.3</v>
      </c>
      <c r="D34" s="3" t="s">
        <v>9</v>
      </c>
      <c r="E34" s="34">
        <v>4</v>
      </c>
      <c r="F34" s="3">
        <v>10</v>
      </c>
      <c r="G34" s="34">
        <v>41</v>
      </c>
      <c r="H34" s="3">
        <v>4</v>
      </c>
      <c r="I34" s="31">
        <v>0</v>
      </c>
      <c r="J34" s="35">
        <v>0</v>
      </c>
      <c r="K34" s="33">
        <f t="shared" si="2"/>
        <v>0</v>
      </c>
      <c r="L34" s="9">
        <f t="shared" si="3"/>
        <v>14.166666666666666</v>
      </c>
      <c r="M34" s="5">
        <f t="shared" si="4"/>
        <v>38.972222222222221</v>
      </c>
      <c r="N34" s="7">
        <f t="shared" si="0"/>
        <v>4.25</v>
      </c>
      <c r="O34" s="22">
        <f t="shared" si="1"/>
        <v>53.837499999999991</v>
      </c>
    </row>
    <row r="35" spans="2:15" x14ac:dyDescent="0.25">
      <c r="B35" s="2">
        <v>23</v>
      </c>
      <c r="C35" s="34">
        <v>0.5</v>
      </c>
      <c r="D35" s="3" t="s">
        <v>9</v>
      </c>
      <c r="E35" s="34">
        <v>4</v>
      </c>
      <c r="F35" s="3">
        <v>7</v>
      </c>
      <c r="G35" s="34">
        <v>11</v>
      </c>
      <c r="H35" s="3">
        <v>4</v>
      </c>
      <c r="I35" s="31">
        <v>0</v>
      </c>
      <c r="J35" s="35">
        <v>0</v>
      </c>
      <c r="K35" s="33">
        <f t="shared" si="2"/>
        <v>0</v>
      </c>
      <c r="L35" s="9">
        <f t="shared" si="3"/>
        <v>7.166666666666667</v>
      </c>
      <c r="M35" s="5">
        <f t="shared" si="4"/>
        <v>1.7341269841269842</v>
      </c>
      <c r="N35" s="7">
        <f t="shared" si="0"/>
        <v>3.5833333333333335</v>
      </c>
      <c r="O35" s="22">
        <f t="shared" si="1"/>
        <v>13.707341269841271</v>
      </c>
    </row>
    <row r="36" spans="2:15" x14ac:dyDescent="0.25">
      <c r="B36" s="2">
        <v>24</v>
      </c>
      <c r="C36" s="34">
        <v>0.1</v>
      </c>
      <c r="D36" s="3" t="s">
        <v>9</v>
      </c>
      <c r="E36" s="34">
        <v>0</v>
      </c>
      <c r="F36" s="3">
        <v>1</v>
      </c>
      <c r="G36" s="34">
        <v>3</v>
      </c>
      <c r="H36" s="3">
        <v>4</v>
      </c>
      <c r="I36" s="31">
        <v>0</v>
      </c>
      <c r="J36" s="35">
        <v>0</v>
      </c>
      <c r="K36" s="33">
        <f t="shared" si="2"/>
        <v>0</v>
      </c>
      <c r="L36" s="9">
        <f t="shared" si="3"/>
        <v>1.1666666666666667</v>
      </c>
      <c r="M36" s="5">
        <f t="shared" si="4"/>
        <v>0.30555555555555552</v>
      </c>
      <c r="N36" s="7">
        <f t="shared" si="0"/>
        <v>0.11666666666666668</v>
      </c>
      <c r="O36" s="22">
        <f t="shared" si="1"/>
        <v>0.15305555555555558</v>
      </c>
    </row>
    <row r="37" spans="2:15" x14ac:dyDescent="0.25">
      <c r="B37" s="2">
        <v>25</v>
      </c>
      <c r="C37" s="34">
        <v>0.05</v>
      </c>
      <c r="D37" s="3" t="s">
        <v>9</v>
      </c>
      <c r="E37" s="34">
        <v>0</v>
      </c>
      <c r="F37" s="3">
        <v>1</v>
      </c>
      <c r="G37" s="34">
        <v>8</v>
      </c>
      <c r="H37" s="3">
        <v>4</v>
      </c>
      <c r="I37" s="31">
        <v>0</v>
      </c>
      <c r="J37" s="35">
        <v>0</v>
      </c>
      <c r="K37" s="33">
        <f t="shared" si="2"/>
        <v>0</v>
      </c>
      <c r="L37" s="9">
        <f t="shared" si="3"/>
        <v>2</v>
      </c>
      <c r="M37" s="5">
        <f t="shared" si="4"/>
        <v>1.7142857142857142</v>
      </c>
      <c r="N37" s="7">
        <f t="shared" si="0"/>
        <v>0.1</v>
      </c>
      <c r="O37" s="22">
        <f t="shared" si="1"/>
        <v>0.27571428571428569</v>
      </c>
    </row>
    <row r="38" spans="2:15" x14ac:dyDescent="0.25">
      <c r="B38" s="2">
        <v>26</v>
      </c>
      <c r="C38" s="34">
        <v>0.1</v>
      </c>
      <c r="D38" s="3" t="s">
        <v>9</v>
      </c>
      <c r="E38" s="34">
        <v>2</v>
      </c>
      <c r="F38" s="3">
        <v>4</v>
      </c>
      <c r="G38" s="34">
        <v>20</v>
      </c>
      <c r="H38" s="3">
        <v>4</v>
      </c>
      <c r="I38" s="31">
        <v>0</v>
      </c>
      <c r="J38" s="35">
        <v>0</v>
      </c>
      <c r="K38" s="33">
        <f t="shared" si="2"/>
        <v>0</v>
      </c>
      <c r="L38" s="9">
        <f t="shared" si="3"/>
        <v>6.333333333333333</v>
      </c>
      <c r="M38" s="5">
        <f t="shared" si="4"/>
        <v>8.4603174603174605</v>
      </c>
      <c r="N38" s="7">
        <f t="shared" si="0"/>
        <v>0.6333333333333333</v>
      </c>
      <c r="O38" s="22">
        <f t="shared" si="1"/>
        <v>4.456031746031746</v>
      </c>
    </row>
    <row r="39" spans="2:15" x14ac:dyDescent="0.25">
      <c r="B39" s="2">
        <v>27</v>
      </c>
      <c r="C39" s="34">
        <v>0.05</v>
      </c>
      <c r="D39" s="3" t="s">
        <v>9</v>
      </c>
      <c r="E39" s="34">
        <v>3</v>
      </c>
      <c r="F39" s="3">
        <v>9</v>
      </c>
      <c r="G39" s="34">
        <v>35</v>
      </c>
      <c r="H39" s="3">
        <v>4</v>
      </c>
      <c r="I39" s="31">
        <v>0</v>
      </c>
      <c r="J39" s="35">
        <v>0</v>
      </c>
      <c r="K39" s="33">
        <f t="shared" si="2"/>
        <v>0</v>
      </c>
      <c r="L39" s="9">
        <f t="shared" si="3"/>
        <v>12.333333333333334</v>
      </c>
      <c r="M39" s="5">
        <f t="shared" si="4"/>
        <v>30.222222222222221</v>
      </c>
      <c r="N39" s="7">
        <f t="shared" si="0"/>
        <v>0.6166666666666667</v>
      </c>
      <c r="O39" s="22">
        <f t="shared" si="1"/>
        <v>8.7363888888888894</v>
      </c>
    </row>
    <row r="40" spans="2:15" x14ac:dyDescent="0.25">
      <c r="B40" s="2">
        <v>28</v>
      </c>
      <c r="C40" s="34">
        <v>0.5</v>
      </c>
      <c r="D40" s="3" t="s">
        <v>9</v>
      </c>
      <c r="E40" s="34">
        <v>3</v>
      </c>
      <c r="F40" s="3">
        <v>6</v>
      </c>
      <c r="G40" s="34">
        <v>6</v>
      </c>
      <c r="H40" s="3">
        <v>4</v>
      </c>
      <c r="I40" s="31">
        <v>0</v>
      </c>
      <c r="J40" s="35">
        <v>0</v>
      </c>
      <c r="K40" s="33">
        <f t="shared" si="2"/>
        <v>0</v>
      </c>
      <c r="L40" s="9">
        <f t="shared" si="3"/>
        <v>5.5</v>
      </c>
      <c r="M40" s="5">
        <f t="shared" si="4"/>
        <v>0.17857142857142858</v>
      </c>
      <c r="N40" s="7">
        <f t="shared" si="0"/>
        <v>2.75</v>
      </c>
      <c r="O40" s="22">
        <f t="shared" si="1"/>
        <v>7.6517857142857144</v>
      </c>
    </row>
    <row r="41" spans="2:15" x14ac:dyDescent="0.25">
      <c r="B41" s="2">
        <v>29</v>
      </c>
      <c r="C41" s="34">
        <v>0.01</v>
      </c>
      <c r="D41" s="3" t="s">
        <v>9</v>
      </c>
      <c r="E41" s="34">
        <v>1</v>
      </c>
      <c r="F41" s="3">
        <v>2</v>
      </c>
      <c r="G41" s="34">
        <v>9</v>
      </c>
      <c r="H41" s="3">
        <v>4</v>
      </c>
      <c r="I41" s="31">
        <v>0</v>
      </c>
      <c r="J41" s="35">
        <v>0</v>
      </c>
      <c r="K41" s="33">
        <f t="shared" si="2"/>
        <v>0</v>
      </c>
      <c r="L41" s="9">
        <f t="shared" si="3"/>
        <v>3</v>
      </c>
      <c r="M41" s="5">
        <f t="shared" si="4"/>
        <v>1.7142857142857142</v>
      </c>
      <c r="N41" s="7">
        <f t="shared" si="0"/>
        <v>0.03</v>
      </c>
      <c r="O41" s="22">
        <f t="shared" si="1"/>
        <v>0.10624285714285715</v>
      </c>
    </row>
    <row r="42" spans="2:15" x14ac:dyDescent="0.25">
      <c r="B42" s="2">
        <v>30</v>
      </c>
      <c r="C42" s="34">
        <v>0.3</v>
      </c>
      <c r="D42" s="3" t="s">
        <v>9</v>
      </c>
      <c r="E42" s="34">
        <v>4</v>
      </c>
      <c r="F42" s="3">
        <v>7</v>
      </c>
      <c r="G42" s="34">
        <v>21</v>
      </c>
      <c r="H42" s="3">
        <v>4</v>
      </c>
      <c r="I42" s="31">
        <v>0</v>
      </c>
      <c r="J42" s="35">
        <v>0</v>
      </c>
      <c r="K42" s="33">
        <f t="shared" si="2"/>
        <v>0</v>
      </c>
      <c r="L42" s="9">
        <f t="shared" si="3"/>
        <v>8.8333333333333339</v>
      </c>
      <c r="M42" s="5">
        <f t="shared" si="4"/>
        <v>8.4007936507936503</v>
      </c>
      <c r="N42" s="7">
        <f t="shared" si="0"/>
        <v>2.65</v>
      </c>
      <c r="O42" s="22">
        <f t="shared" si="1"/>
        <v>18.90607142857143</v>
      </c>
    </row>
    <row r="43" spans="2:15" x14ac:dyDescent="0.25">
      <c r="B43" s="2">
        <v>31</v>
      </c>
      <c r="C43" s="34">
        <v>1E-3</v>
      </c>
      <c r="D43" s="3" t="s">
        <v>9</v>
      </c>
      <c r="E43" s="34">
        <v>3</v>
      </c>
      <c r="F43" s="3">
        <v>12</v>
      </c>
      <c r="G43" s="34">
        <v>22</v>
      </c>
      <c r="H43" s="3">
        <v>4</v>
      </c>
      <c r="I43" s="31">
        <v>0</v>
      </c>
      <c r="J43" s="35">
        <v>0</v>
      </c>
      <c r="K43" s="33">
        <f t="shared" si="2"/>
        <v>0</v>
      </c>
      <c r="L43" s="9">
        <f t="shared" si="3"/>
        <v>12.166666666666666</v>
      </c>
      <c r="M43" s="5">
        <f t="shared" si="4"/>
        <v>12.876984126984127</v>
      </c>
      <c r="N43" s="7">
        <f t="shared" si="0"/>
        <v>1.2166666666666666E-2</v>
      </c>
      <c r="O43" s="22">
        <f t="shared" si="1"/>
        <v>0.16075673412698413</v>
      </c>
    </row>
    <row r="44" spans="2:15" x14ac:dyDescent="0.25">
      <c r="B44" s="2">
        <v>32</v>
      </c>
      <c r="C44" s="34">
        <v>0.2</v>
      </c>
      <c r="D44" s="3" t="s">
        <v>9</v>
      </c>
      <c r="E44" s="34">
        <v>1</v>
      </c>
      <c r="F44" s="3">
        <v>3</v>
      </c>
      <c r="G44" s="34">
        <v>3</v>
      </c>
      <c r="H44" s="3">
        <v>4</v>
      </c>
      <c r="I44" s="31">
        <v>0</v>
      </c>
      <c r="J44" s="35">
        <v>0</v>
      </c>
      <c r="K44" s="33">
        <f t="shared" si="2"/>
        <v>0</v>
      </c>
      <c r="L44" s="9">
        <f t="shared" si="3"/>
        <v>2.6666666666666665</v>
      </c>
      <c r="M44" s="5">
        <f t="shared" si="4"/>
        <v>7.9365079365079402E-2</v>
      </c>
      <c r="N44" s="7">
        <f t="shared" si="0"/>
        <v>0.53333333333333333</v>
      </c>
      <c r="O44" s="22">
        <f t="shared" si="1"/>
        <v>1.1536507936507938</v>
      </c>
    </row>
    <row r="45" spans="2:15" x14ac:dyDescent="0.25">
      <c r="B45" s="2">
        <v>33</v>
      </c>
      <c r="C45" s="34">
        <v>1E-3</v>
      </c>
      <c r="D45" s="3" t="s">
        <v>9</v>
      </c>
      <c r="E45" s="34">
        <v>0</v>
      </c>
      <c r="F45" s="3">
        <v>0</v>
      </c>
      <c r="G45" s="34">
        <v>7</v>
      </c>
      <c r="H45" s="3">
        <v>4</v>
      </c>
      <c r="I45" s="31">
        <v>0</v>
      </c>
      <c r="J45" s="35">
        <v>0</v>
      </c>
      <c r="K45" s="33">
        <f t="shared" si="2"/>
        <v>0</v>
      </c>
      <c r="L45" s="9">
        <f t="shared" si="3"/>
        <v>1.1666666666666667</v>
      </c>
      <c r="M45" s="5">
        <f t="shared" si="4"/>
        <v>0.97222222222222221</v>
      </c>
      <c r="N45" s="7">
        <f t="shared" ref="N45:N62" si="5">C45*L45</f>
        <v>1.1666666666666668E-3</v>
      </c>
      <c r="O45" s="22">
        <f t="shared" ref="O45:O62" si="6">C45*M45+(1-C45)*C45*L45^2</f>
        <v>2.3319722222222227E-3</v>
      </c>
    </row>
    <row r="46" spans="2:15" x14ac:dyDescent="0.25">
      <c r="B46" s="2">
        <v>34</v>
      </c>
      <c r="C46" s="34">
        <v>0.05</v>
      </c>
      <c r="D46" s="3" t="s">
        <v>9</v>
      </c>
      <c r="E46" s="34">
        <v>4</v>
      </c>
      <c r="F46" s="3">
        <v>13</v>
      </c>
      <c r="G46" s="34">
        <v>68</v>
      </c>
      <c r="H46" s="3">
        <v>4</v>
      </c>
      <c r="I46" s="31">
        <v>0</v>
      </c>
      <c r="J46" s="35">
        <v>0</v>
      </c>
      <c r="K46" s="33">
        <f t="shared" si="2"/>
        <v>0</v>
      </c>
      <c r="L46" s="9">
        <f t="shared" si="3"/>
        <v>20.666666666666668</v>
      </c>
      <c r="M46" s="5">
        <f t="shared" si="4"/>
        <v>112.6984126984127</v>
      </c>
      <c r="N46" s="7">
        <f t="shared" si="5"/>
        <v>1.0333333333333334</v>
      </c>
      <c r="O46" s="22">
        <f t="shared" si="6"/>
        <v>25.922698412698416</v>
      </c>
    </row>
    <row r="47" spans="2:15" x14ac:dyDescent="0.25">
      <c r="B47" s="2">
        <v>35</v>
      </c>
      <c r="C47" s="34">
        <v>0.6</v>
      </c>
      <c r="D47" s="3" t="s">
        <v>9</v>
      </c>
      <c r="E47" s="34">
        <v>4</v>
      </c>
      <c r="F47" s="3">
        <v>14</v>
      </c>
      <c r="G47" s="34">
        <v>55</v>
      </c>
      <c r="H47" s="3">
        <v>4</v>
      </c>
      <c r="I47" s="31">
        <v>0</v>
      </c>
      <c r="J47" s="35">
        <v>0</v>
      </c>
      <c r="K47" s="33">
        <f t="shared" si="2"/>
        <v>0</v>
      </c>
      <c r="L47" s="9">
        <f t="shared" si="3"/>
        <v>19.166666666666668</v>
      </c>
      <c r="M47" s="5">
        <f t="shared" si="4"/>
        <v>77.638888888888886</v>
      </c>
      <c r="N47" s="7">
        <f t="shared" si="5"/>
        <v>11.5</v>
      </c>
      <c r="O47" s="22">
        <f t="shared" si="6"/>
        <v>134.75</v>
      </c>
    </row>
    <row r="48" spans="2:15" x14ac:dyDescent="0.25">
      <c r="B48" s="2">
        <v>36</v>
      </c>
      <c r="C48" s="34">
        <v>1E-3</v>
      </c>
      <c r="D48" s="3" t="s">
        <v>9</v>
      </c>
      <c r="E48" s="34">
        <v>2</v>
      </c>
      <c r="F48" s="3">
        <v>2</v>
      </c>
      <c r="G48" s="34">
        <v>5</v>
      </c>
      <c r="H48" s="3">
        <v>4</v>
      </c>
      <c r="I48" s="31">
        <v>0</v>
      </c>
      <c r="J48" s="35">
        <v>0</v>
      </c>
      <c r="K48" s="33">
        <f t="shared" si="2"/>
        <v>0</v>
      </c>
      <c r="L48" s="9">
        <f t="shared" si="3"/>
        <v>2.5</v>
      </c>
      <c r="M48" s="5">
        <f t="shared" si="4"/>
        <v>0.17857142857142858</v>
      </c>
      <c r="N48" s="7">
        <f t="shared" si="5"/>
        <v>2.5000000000000001E-3</v>
      </c>
      <c r="O48" s="22">
        <f t="shared" si="6"/>
        <v>6.42232142857143E-3</v>
      </c>
    </row>
    <row r="49" spans="2:15" x14ac:dyDescent="0.25">
      <c r="B49" s="2">
        <v>37</v>
      </c>
      <c r="C49" s="34">
        <v>0.2</v>
      </c>
      <c r="D49" s="3" t="s">
        <v>9</v>
      </c>
      <c r="E49" s="34">
        <v>3</v>
      </c>
      <c r="F49" s="3">
        <v>11</v>
      </c>
      <c r="G49" s="34">
        <v>54</v>
      </c>
      <c r="H49" s="3">
        <v>4</v>
      </c>
      <c r="I49" s="31">
        <v>0</v>
      </c>
      <c r="J49" s="35">
        <v>0</v>
      </c>
      <c r="K49" s="33">
        <f t="shared" si="2"/>
        <v>0</v>
      </c>
      <c r="L49" s="9">
        <f t="shared" si="3"/>
        <v>16.833333333333332</v>
      </c>
      <c r="M49" s="5">
        <f t="shared" si="4"/>
        <v>73.448412698412696</v>
      </c>
      <c r="N49" s="7">
        <f t="shared" si="5"/>
        <v>3.3666666666666667</v>
      </c>
      <c r="O49" s="22">
        <f t="shared" si="6"/>
        <v>60.027460317460324</v>
      </c>
    </row>
    <row r="50" spans="2:15" x14ac:dyDescent="0.25">
      <c r="B50" s="2">
        <v>38</v>
      </c>
      <c r="C50" s="34">
        <v>0.05</v>
      </c>
      <c r="D50" s="3" t="s">
        <v>9</v>
      </c>
      <c r="E50" s="34">
        <v>5</v>
      </c>
      <c r="F50" s="3">
        <v>16</v>
      </c>
      <c r="G50" s="34">
        <v>93</v>
      </c>
      <c r="H50" s="3">
        <v>4</v>
      </c>
      <c r="I50" s="31">
        <v>0</v>
      </c>
      <c r="J50" s="35">
        <v>0</v>
      </c>
      <c r="K50" s="33">
        <f t="shared" si="2"/>
        <v>0</v>
      </c>
      <c r="L50" s="9">
        <f t="shared" si="3"/>
        <v>27</v>
      </c>
      <c r="M50" s="5">
        <f t="shared" si="4"/>
        <v>207.42857142857142</v>
      </c>
      <c r="N50" s="7">
        <f t="shared" si="5"/>
        <v>1.35</v>
      </c>
      <c r="O50" s="22">
        <f t="shared" si="6"/>
        <v>44.998928571428571</v>
      </c>
    </row>
    <row r="51" spans="2:15" x14ac:dyDescent="0.25">
      <c r="B51" s="2">
        <v>39</v>
      </c>
      <c r="C51" s="34">
        <v>0.2</v>
      </c>
      <c r="D51" s="3" t="s">
        <v>9</v>
      </c>
      <c r="E51" s="34">
        <v>5</v>
      </c>
      <c r="F51" s="3">
        <v>13</v>
      </c>
      <c r="G51" s="34">
        <v>68</v>
      </c>
      <c r="H51" s="3">
        <v>4</v>
      </c>
      <c r="I51" s="31">
        <v>0</v>
      </c>
      <c r="J51" s="35">
        <v>0</v>
      </c>
      <c r="K51" s="33">
        <f t="shared" si="2"/>
        <v>0</v>
      </c>
      <c r="L51" s="9">
        <f t="shared" si="3"/>
        <v>20.833333333333332</v>
      </c>
      <c r="M51" s="5">
        <f t="shared" si="4"/>
        <v>106.68650793650794</v>
      </c>
      <c r="N51" s="7">
        <f t="shared" si="5"/>
        <v>4.166666666666667</v>
      </c>
      <c r="O51" s="22">
        <f t="shared" si="6"/>
        <v>90.781746031746025</v>
      </c>
    </row>
    <row r="52" spans="2:15" x14ac:dyDescent="0.25">
      <c r="B52" s="2">
        <v>40</v>
      </c>
      <c r="C52" s="34">
        <v>0.3</v>
      </c>
      <c r="D52" s="3" t="s">
        <v>9</v>
      </c>
      <c r="E52" s="34">
        <v>1</v>
      </c>
      <c r="F52" s="3">
        <v>2</v>
      </c>
      <c r="G52" s="34">
        <v>11</v>
      </c>
      <c r="H52" s="3">
        <v>4</v>
      </c>
      <c r="I52" s="31">
        <v>0</v>
      </c>
      <c r="J52" s="35">
        <v>0</v>
      </c>
      <c r="K52" s="33">
        <f t="shared" si="2"/>
        <v>0</v>
      </c>
      <c r="L52" s="9">
        <f t="shared" si="3"/>
        <v>3.3333333333333335</v>
      </c>
      <c r="M52" s="5">
        <f t="shared" si="4"/>
        <v>2.5555555555555558</v>
      </c>
      <c r="N52" s="7">
        <f t="shared" si="5"/>
        <v>1</v>
      </c>
      <c r="O52" s="22">
        <f t="shared" si="6"/>
        <v>3.1</v>
      </c>
    </row>
    <row r="53" spans="2:15" x14ac:dyDescent="0.25">
      <c r="B53" s="2">
        <v>41</v>
      </c>
      <c r="C53" s="34">
        <v>0.2</v>
      </c>
      <c r="D53" s="3" t="s">
        <v>9</v>
      </c>
      <c r="E53" s="34">
        <v>0</v>
      </c>
      <c r="F53" s="3">
        <v>3</v>
      </c>
      <c r="G53" s="34">
        <v>9</v>
      </c>
      <c r="H53" s="3">
        <v>4</v>
      </c>
      <c r="I53" s="31">
        <v>0</v>
      </c>
      <c r="J53" s="35">
        <v>0</v>
      </c>
      <c r="K53" s="33">
        <f t="shared" si="2"/>
        <v>0</v>
      </c>
      <c r="L53" s="9">
        <f t="shared" si="3"/>
        <v>3.5</v>
      </c>
      <c r="M53" s="5">
        <f t="shared" si="4"/>
        <v>2.75</v>
      </c>
      <c r="N53" s="7">
        <f t="shared" si="5"/>
        <v>0.70000000000000007</v>
      </c>
      <c r="O53" s="22">
        <f t="shared" si="6"/>
        <v>2.5100000000000007</v>
      </c>
    </row>
    <row r="54" spans="2:15" x14ac:dyDescent="0.25">
      <c r="B54" s="2">
        <v>42</v>
      </c>
      <c r="C54" s="34">
        <v>0.1</v>
      </c>
      <c r="D54" s="3" t="s">
        <v>9</v>
      </c>
      <c r="E54" s="34">
        <v>2</v>
      </c>
      <c r="F54" s="3">
        <v>2</v>
      </c>
      <c r="G54" s="34">
        <v>5</v>
      </c>
      <c r="H54" s="3">
        <v>4</v>
      </c>
      <c r="I54" s="31">
        <v>0</v>
      </c>
      <c r="J54" s="35">
        <v>0</v>
      </c>
      <c r="K54" s="33">
        <f t="shared" si="2"/>
        <v>0</v>
      </c>
      <c r="L54" s="9">
        <f t="shared" si="3"/>
        <v>2.5</v>
      </c>
      <c r="M54" s="5">
        <f t="shared" si="4"/>
        <v>0.17857142857142858</v>
      </c>
      <c r="N54" s="7">
        <f t="shared" si="5"/>
        <v>0.25</v>
      </c>
      <c r="O54" s="22">
        <f t="shared" si="6"/>
        <v>0.58035714285714302</v>
      </c>
    </row>
    <row r="55" spans="2:15" x14ac:dyDescent="0.25">
      <c r="B55" s="2">
        <v>43</v>
      </c>
      <c r="C55" s="34">
        <v>0.1</v>
      </c>
      <c r="D55" s="3" t="s">
        <v>9</v>
      </c>
      <c r="E55" s="34">
        <v>1</v>
      </c>
      <c r="F55" s="3">
        <v>1</v>
      </c>
      <c r="G55" s="34">
        <v>3</v>
      </c>
      <c r="H55" s="3">
        <v>4</v>
      </c>
      <c r="I55" s="31">
        <v>0</v>
      </c>
      <c r="J55" s="35">
        <v>0</v>
      </c>
      <c r="K55" s="33">
        <f t="shared" si="2"/>
        <v>0</v>
      </c>
      <c r="L55" s="9">
        <f t="shared" si="3"/>
        <v>1.3333333333333333</v>
      </c>
      <c r="M55" s="5">
        <f t="shared" si="4"/>
        <v>7.9365079365079347E-2</v>
      </c>
      <c r="N55" s="7">
        <f t="shared" si="5"/>
        <v>0.13333333333333333</v>
      </c>
      <c r="O55" s="22">
        <f t="shared" si="6"/>
        <v>0.16793650793650794</v>
      </c>
    </row>
    <row r="56" spans="2:15" x14ac:dyDescent="0.25">
      <c r="B56" s="2">
        <v>44</v>
      </c>
      <c r="C56" s="34">
        <v>0.01</v>
      </c>
      <c r="D56" s="3" t="s">
        <v>9</v>
      </c>
      <c r="E56" s="34">
        <v>1</v>
      </c>
      <c r="F56" s="3">
        <v>2</v>
      </c>
      <c r="G56" s="34">
        <v>8</v>
      </c>
      <c r="H56" s="3">
        <v>4</v>
      </c>
      <c r="I56" s="31">
        <v>0</v>
      </c>
      <c r="J56" s="35">
        <v>0</v>
      </c>
      <c r="K56" s="33">
        <f t="shared" si="2"/>
        <v>0</v>
      </c>
      <c r="L56" s="9">
        <f t="shared" si="3"/>
        <v>2.8333333333333335</v>
      </c>
      <c r="M56" s="5">
        <f t="shared" si="4"/>
        <v>1.353174603174603</v>
      </c>
      <c r="N56" s="7">
        <f t="shared" si="5"/>
        <v>2.8333333333333335E-2</v>
      </c>
      <c r="O56" s="22">
        <f t="shared" si="6"/>
        <v>9.3006746031746051E-2</v>
      </c>
    </row>
    <row r="57" spans="2:15" x14ac:dyDescent="0.25">
      <c r="B57" s="2">
        <v>45</v>
      </c>
      <c r="C57" s="34">
        <v>0.6</v>
      </c>
      <c r="D57" s="3" t="s">
        <v>9</v>
      </c>
      <c r="E57" s="34">
        <v>4</v>
      </c>
      <c r="F57" s="3">
        <v>14</v>
      </c>
      <c r="G57" s="34">
        <v>45</v>
      </c>
      <c r="H57" s="3">
        <v>4</v>
      </c>
      <c r="I57" s="31">
        <v>0</v>
      </c>
      <c r="J57" s="35">
        <v>0</v>
      </c>
      <c r="K57" s="33">
        <f t="shared" si="2"/>
        <v>0</v>
      </c>
      <c r="L57" s="9">
        <f t="shared" si="3"/>
        <v>17.5</v>
      </c>
      <c r="M57" s="5">
        <f t="shared" si="4"/>
        <v>53.035714285714285</v>
      </c>
      <c r="N57" s="7">
        <f t="shared" si="5"/>
        <v>10.5</v>
      </c>
      <c r="O57" s="22">
        <f t="shared" si="6"/>
        <v>105.32142857142857</v>
      </c>
    </row>
    <row r="58" spans="2:15" x14ac:dyDescent="0.25">
      <c r="B58" s="2">
        <v>46</v>
      </c>
      <c r="C58" s="34">
        <v>0.01</v>
      </c>
      <c r="D58" s="3" t="s">
        <v>9</v>
      </c>
      <c r="E58" s="34">
        <v>1</v>
      </c>
      <c r="F58" s="3">
        <v>2</v>
      </c>
      <c r="G58" s="34">
        <v>5</v>
      </c>
      <c r="H58" s="3">
        <v>4</v>
      </c>
      <c r="I58" s="31">
        <v>0</v>
      </c>
      <c r="J58" s="35">
        <v>0</v>
      </c>
      <c r="K58" s="33">
        <f t="shared" si="2"/>
        <v>0</v>
      </c>
      <c r="L58" s="9">
        <f t="shared" si="3"/>
        <v>2.3333333333333335</v>
      </c>
      <c r="M58" s="5">
        <f t="shared" si="4"/>
        <v>0.50793650793650802</v>
      </c>
      <c r="N58" s="7">
        <f t="shared" si="5"/>
        <v>2.3333333333333334E-2</v>
      </c>
      <c r="O58" s="22">
        <f t="shared" si="6"/>
        <v>5.8979365079365097E-2</v>
      </c>
    </row>
    <row r="59" spans="2:15" x14ac:dyDescent="0.25">
      <c r="B59" s="2">
        <v>47</v>
      </c>
      <c r="C59" s="34">
        <v>0.05</v>
      </c>
      <c r="D59" s="3" t="s">
        <v>9</v>
      </c>
      <c r="E59" s="34">
        <v>1</v>
      </c>
      <c r="F59" s="3">
        <v>3</v>
      </c>
      <c r="G59" s="34">
        <v>8</v>
      </c>
      <c r="H59" s="3">
        <v>4</v>
      </c>
      <c r="I59" s="31">
        <v>0</v>
      </c>
      <c r="J59" s="35">
        <v>0</v>
      </c>
      <c r="K59" s="33">
        <f t="shared" si="2"/>
        <v>0</v>
      </c>
      <c r="L59" s="9">
        <f t="shared" si="3"/>
        <v>3.5</v>
      </c>
      <c r="M59" s="5">
        <f t="shared" si="4"/>
        <v>1.6071428571428572</v>
      </c>
      <c r="N59" s="7">
        <f t="shared" si="5"/>
        <v>0.17500000000000002</v>
      </c>
      <c r="O59" s="22">
        <f t="shared" si="6"/>
        <v>0.66223214285714294</v>
      </c>
    </row>
    <row r="60" spans="2:15" x14ac:dyDescent="0.25">
      <c r="B60" s="2">
        <v>48</v>
      </c>
      <c r="C60" s="34">
        <v>0.05</v>
      </c>
      <c r="D60" s="3" t="s">
        <v>9</v>
      </c>
      <c r="E60" s="34">
        <v>5</v>
      </c>
      <c r="F60" s="3">
        <v>6</v>
      </c>
      <c r="G60" s="34">
        <v>11</v>
      </c>
      <c r="H60" s="3">
        <v>4</v>
      </c>
      <c r="I60" s="31">
        <v>0</v>
      </c>
      <c r="J60" s="35">
        <v>0</v>
      </c>
      <c r="K60" s="33">
        <f t="shared" si="2"/>
        <v>0</v>
      </c>
      <c r="L60" s="9">
        <f t="shared" si="3"/>
        <v>6.666666666666667</v>
      </c>
      <c r="M60" s="5">
        <f t="shared" si="4"/>
        <v>1.0317460317460319</v>
      </c>
      <c r="N60" s="7">
        <f t="shared" si="5"/>
        <v>0.33333333333333337</v>
      </c>
      <c r="O60" s="22">
        <f t="shared" si="6"/>
        <v>2.162698412698413</v>
      </c>
    </row>
    <row r="61" spans="2:15" x14ac:dyDescent="0.25">
      <c r="B61" s="2">
        <v>49</v>
      </c>
      <c r="C61" s="34">
        <v>0.4</v>
      </c>
      <c r="D61" s="3" t="s">
        <v>9</v>
      </c>
      <c r="E61" s="34">
        <v>5</v>
      </c>
      <c r="F61" s="3">
        <v>20</v>
      </c>
      <c r="G61" s="34">
        <v>117</v>
      </c>
      <c r="H61" s="3">
        <v>4</v>
      </c>
      <c r="I61" s="31">
        <v>0</v>
      </c>
      <c r="J61" s="35">
        <v>0</v>
      </c>
      <c r="K61" s="33">
        <f t="shared" si="2"/>
        <v>0</v>
      </c>
      <c r="L61" s="9">
        <f t="shared" si="3"/>
        <v>33.666666666666664</v>
      </c>
      <c r="M61" s="5">
        <f t="shared" si="4"/>
        <v>341.26984126984132</v>
      </c>
      <c r="N61" s="7">
        <f t="shared" si="5"/>
        <v>13.466666666666667</v>
      </c>
      <c r="O61" s="22">
        <f t="shared" si="6"/>
        <v>408.53460317460315</v>
      </c>
    </row>
    <row r="62" spans="2:15" x14ac:dyDescent="0.25">
      <c r="B62" s="2">
        <v>50</v>
      </c>
      <c r="C62" s="34">
        <v>0.3</v>
      </c>
      <c r="D62" s="3" t="s">
        <v>9</v>
      </c>
      <c r="E62" s="34">
        <v>2</v>
      </c>
      <c r="F62" s="3">
        <v>3</v>
      </c>
      <c r="G62" s="34">
        <v>6</v>
      </c>
      <c r="H62" s="3">
        <v>4</v>
      </c>
      <c r="I62" s="31">
        <v>0</v>
      </c>
      <c r="J62" s="35">
        <v>0</v>
      </c>
      <c r="K62" s="33">
        <f t="shared" si="2"/>
        <v>0</v>
      </c>
      <c r="L62" s="9">
        <f t="shared" si="3"/>
        <v>3.3333333333333335</v>
      </c>
      <c r="M62" s="5">
        <f t="shared" si="4"/>
        <v>0.50793650793650802</v>
      </c>
      <c r="N62" s="7">
        <f t="shared" si="5"/>
        <v>1</v>
      </c>
      <c r="O62" s="22">
        <f t="shared" si="6"/>
        <v>2.4857142857142858</v>
      </c>
    </row>
    <row r="63" spans="2:15" x14ac:dyDescent="0.25">
      <c r="B63" s="2">
        <v>51</v>
      </c>
      <c r="C63" s="34">
        <v>0.2</v>
      </c>
      <c r="D63" s="3" t="s">
        <v>9</v>
      </c>
      <c r="E63" s="34">
        <v>2</v>
      </c>
      <c r="F63" s="3">
        <v>7</v>
      </c>
      <c r="G63" s="34">
        <v>14</v>
      </c>
      <c r="H63" s="3">
        <v>4</v>
      </c>
      <c r="I63" s="31">
        <v>0</v>
      </c>
      <c r="J63" s="35">
        <v>0</v>
      </c>
      <c r="K63" s="33">
        <f t="shared" si="2"/>
        <v>0</v>
      </c>
      <c r="L63" s="9">
        <f t="shared" si="3"/>
        <v>7.333333333333333</v>
      </c>
      <c r="M63" s="5">
        <f t="shared" si="4"/>
        <v>5.07936507936508</v>
      </c>
      <c r="N63" s="7">
        <f t="shared" ref="N63:N126" si="7">C63*L63</f>
        <v>1.4666666666666668</v>
      </c>
      <c r="O63" s="22">
        <f t="shared" ref="O63:O126" si="8">C63*M63+(1-C63)*C63*L63^2</f>
        <v>9.6203174603174606</v>
      </c>
    </row>
    <row r="64" spans="2:15" x14ac:dyDescent="0.25">
      <c r="B64" s="2">
        <v>52</v>
      </c>
      <c r="C64" s="34">
        <v>1E-3</v>
      </c>
      <c r="D64" s="3" t="s">
        <v>9</v>
      </c>
      <c r="E64" s="34">
        <v>0</v>
      </c>
      <c r="F64" s="3">
        <v>0</v>
      </c>
      <c r="G64" s="34">
        <v>19</v>
      </c>
      <c r="H64" s="3">
        <v>4</v>
      </c>
      <c r="I64" s="31">
        <v>0</v>
      </c>
      <c r="J64" s="35">
        <v>0</v>
      </c>
      <c r="K64" s="33">
        <f t="shared" si="2"/>
        <v>0</v>
      </c>
      <c r="L64" s="9">
        <f t="shared" si="3"/>
        <v>3.1666666666666665</v>
      </c>
      <c r="M64" s="5">
        <f t="shared" si="4"/>
        <v>7.1626984126984121</v>
      </c>
      <c r="N64" s="7">
        <f t="shared" si="7"/>
        <v>3.1666666666666666E-3</v>
      </c>
      <c r="O64" s="22">
        <f t="shared" si="8"/>
        <v>1.7180448412698411E-2</v>
      </c>
    </row>
    <row r="65" spans="2:15" x14ac:dyDescent="0.25">
      <c r="B65" s="2">
        <v>53</v>
      </c>
      <c r="C65" s="34">
        <v>0.7</v>
      </c>
      <c r="D65" s="3" t="s">
        <v>9</v>
      </c>
      <c r="E65" s="34">
        <v>4</v>
      </c>
      <c r="F65" s="3">
        <v>8</v>
      </c>
      <c r="G65" s="34">
        <v>28</v>
      </c>
      <c r="H65" s="3">
        <v>4</v>
      </c>
      <c r="I65" s="31">
        <v>0</v>
      </c>
      <c r="J65" s="35">
        <v>0</v>
      </c>
      <c r="K65" s="33">
        <f t="shared" si="2"/>
        <v>0</v>
      </c>
      <c r="L65" s="9">
        <f t="shared" si="3"/>
        <v>10.666666666666666</v>
      </c>
      <c r="M65" s="5">
        <f t="shared" si="4"/>
        <v>16.50793650793651</v>
      </c>
      <c r="N65" s="7">
        <f t="shared" si="7"/>
        <v>7.4666666666666659</v>
      </c>
      <c r="O65" s="22">
        <f t="shared" si="8"/>
        <v>35.448888888888888</v>
      </c>
    </row>
    <row r="66" spans="2:15" x14ac:dyDescent="0.25">
      <c r="B66" s="2">
        <v>54</v>
      </c>
      <c r="C66" s="34">
        <v>1E-3</v>
      </c>
      <c r="D66" s="3" t="s">
        <v>9</v>
      </c>
      <c r="E66" s="34">
        <v>1</v>
      </c>
      <c r="F66" s="3">
        <v>3</v>
      </c>
      <c r="G66" s="34">
        <v>13</v>
      </c>
      <c r="H66" s="3">
        <v>4</v>
      </c>
      <c r="I66" s="31">
        <v>0</v>
      </c>
      <c r="J66" s="35">
        <v>0</v>
      </c>
      <c r="K66" s="33">
        <f t="shared" si="2"/>
        <v>0</v>
      </c>
      <c r="L66" s="9">
        <f t="shared" si="3"/>
        <v>4.333333333333333</v>
      </c>
      <c r="M66" s="5">
        <f t="shared" si="4"/>
        <v>4.1269841269841274</v>
      </c>
      <c r="N66" s="7">
        <f t="shared" si="7"/>
        <v>4.3333333333333331E-3</v>
      </c>
      <c r="O66" s="22">
        <f t="shared" si="8"/>
        <v>2.2885984126984126E-2</v>
      </c>
    </row>
    <row r="67" spans="2:15" x14ac:dyDescent="0.25">
      <c r="B67" s="2">
        <v>55</v>
      </c>
      <c r="C67" s="34">
        <v>0.2</v>
      </c>
      <c r="D67" s="3" t="s">
        <v>9</v>
      </c>
      <c r="E67" s="34">
        <v>1</v>
      </c>
      <c r="F67" s="3">
        <v>1</v>
      </c>
      <c r="G67" s="34">
        <v>6</v>
      </c>
      <c r="H67" s="3">
        <v>4</v>
      </c>
      <c r="I67" s="31">
        <v>0</v>
      </c>
      <c r="J67" s="35">
        <v>0</v>
      </c>
      <c r="K67" s="33">
        <f t="shared" si="2"/>
        <v>0</v>
      </c>
      <c r="L67" s="9">
        <f t="shared" si="3"/>
        <v>1.8333333333333333</v>
      </c>
      <c r="M67" s="5">
        <f t="shared" si="4"/>
        <v>0.49603174603174605</v>
      </c>
      <c r="N67" s="7">
        <f t="shared" si="7"/>
        <v>0.3666666666666667</v>
      </c>
      <c r="O67" s="22">
        <f t="shared" si="8"/>
        <v>0.63698412698412699</v>
      </c>
    </row>
    <row r="68" spans="2:15" x14ac:dyDescent="0.25">
      <c r="B68" s="2">
        <v>56</v>
      </c>
      <c r="C68" s="34">
        <v>0.01</v>
      </c>
      <c r="D68" s="3" t="s">
        <v>9</v>
      </c>
      <c r="E68" s="34">
        <v>2</v>
      </c>
      <c r="F68" s="3">
        <v>3</v>
      </c>
      <c r="G68" s="34">
        <v>9</v>
      </c>
      <c r="H68" s="3">
        <v>4</v>
      </c>
      <c r="I68" s="31">
        <v>0</v>
      </c>
      <c r="J68" s="35">
        <v>0</v>
      </c>
      <c r="K68" s="33">
        <f t="shared" si="2"/>
        <v>0</v>
      </c>
      <c r="L68" s="9">
        <f t="shared" si="3"/>
        <v>3.8333333333333335</v>
      </c>
      <c r="M68" s="5">
        <f t="shared" si="4"/>
        <v>1.353174603174603</v>
      </c>
      <c r="N68" s="7">
        <f t="shared" si="7"/>
        <v>3.8333333333333337E-2</v>
      </c>
      <c r="O68" s="22">
        <f t="shared" si="8"/>
        <v>0.15900674603174605</v>
      </c>
    </row>
    <row r="69" spans="2:15" x14ac:dyDescent="0.25">
      <c r="B69" s="2">
        <v>57</v>
      </c>
      <c r="C69" s="34">
        <v>0.2</v>
      </c>
      <c r="D69" s="3" t="s">
        <v>9</v>
      </c>
      <c r="E69" s="34">
        <v>3</v>
      </c>
      <c r="F69" s="3">
        <v>4</v>
      </c>
      <c r="G69" s="34">
        <v>11</v>
      </c>
      <c r="H69" s="3">
        <v>4</v>
      </c>
      <c r="I69" s="31">
        <v>0</v>
      </c>
      <c r="J69" s="35">
        <v>0</v>
      </c>
      <c r="K69" s="33">
        <f t="shared" si="2"/>
        <v>0</v>
      </c>
      <c r="L69" s="9">
        <f t="shared" si="3"/>
        <v>5</v>
      </c>
      <c r="M69" s="5">
        <f t="shared" si="4"/>
        <v>1.7142857142857142</v>
      </c>
      <c r="N69" s="7">
        <f t="shared" si="7"/>
        <v>1</v>
      </c>
      <c r="O69" s="22">
        <f t="shared" si="8"/>
        <v>4.3428571428571434</v>
      </c>
    </row>
    <row r="70" spans="2:15" x14ac:dyDescent="0.25">
      <c r="B70" s="2">
        <v>58</v>
      </c>
      <c r="C70" s="34">
        <v>0.1</v>
      </c>
      <c r="D70" s="3" t="s">
        <v>9</v>
      </c>
      <c r="E70" s="34">
        <v>2</v>
      </c>
      <c r="F70" s="3">
        <v>7</v>
      </c>
      <c r="G70" s="34">
        <v>18</v>
      </c>
      <c r="H70" s="3">
        <v>4</v>
      </c>
      <c r="I70" s="31">
        <v>0</v>
      </c>
      <c r="J70" s="35">
        <v>0</v>
      </c>
      <c r="K70" s="33">
        <f t="shared" si="2"/>
        <v>0</v>
      </c>
      <c r="L70" s="9">
        <f t="shared" si="3"/>
        <v>8</v>
      </c>
      <c r="M70" s="5">
        <f t="shared" si="4"/>
        <v>8.5714285714285712</v>
      </c>
      <c r="N70" s="7">
        <f t="shared" si="7"/>
        <v>0.8</v>
      </c>
      <c r="O70" s="22">
        <f t="shared" si="8"/>
        <v>6.6171428571428574</v>
      </c>
    </row>
    <row r="71" spans="2:15" x14ac:dyDescent="0.25">
      <c r="B71" s="2">
        <v>59</v>
      </c>
      <c r="C71" s="34">
        <v>0.2</v>
      </c>
      <c r="D71" s="3" t="s">
        <v>9</v>
      </c>
      <c r="E71" s="34">
        <v>4</v>
      </c>
      <c r="F71" s="3">
        <v>4</v>
      </c>
      <c r="G71" s="34">
        <v>13</v>
      </c>
      <c r="H71" s="3">
        <v>4</v>
      </c>
      <c r="I71" s="31">
        <v>0</v>
      </c>
      <c r="J71" s="35">
        <v>0</v>
      </c>
      <c r="K71" s="33">
        <f t="shared" si="2"/>
        <v>0</v>
      </c>
      <c r="L71" s="9">
        <f t="shared" si="3"/>
        <v>5.5</v>
      </c>
      <c r="M71" s="5">
        <f t="shared" si="4"/>
        <v>1.6071428571428572</v>
      </c>
      <c r="N71" s="7">
        <f t="shared" si="7"/>
        <v>1.1000000000000001</v>
      </c>
      <c r="O71" s="22">
        <f t="shared" si="8"/>
        <v>5.1614285714285719</v>
      </c>
    </row>
    <row r="72" spans="2:15" x14ac:dyDescent="0.25">
      <c r="B72" s="2">
        <v>60</v>
      </c>
      <c r="C72" s="34">
        <v>0.05</v>
      </c>
      <c r="D72" s="3" t="s">
        <v>9</v>
      </c>
      <c r="E72" s="34">
        <v>2</v>
      </c>
      <c r="F72" s="3">
        <v>7</v>
      </c>
      <c r="G72" s="34">
        <v>22</v>
      </c>
      <c r="H72" s="3">
        <v>4</v>
      </c>
      <c r="I72" s="31">
        <v>0</v>
      </c>
      <c r="J72" s="35">
        <v>0</v>
      </c>
      <c r="K72" s="33">
        <f t="shared" si="2"/>
        <v>0</v>
      </c>
      <c r="L72" s="9">
        <f t="shared" si="3"/>
        <v>8.6666666666666661</v>
      </c>
      <c r="M72" s="5">
        <f t="shared" si="4"/>
        <v>12.698412698412698</v>
      </c>
      <c r="N72" s="7">
        <f t="shared" si="7"/>
        <v>0.43333333333333335</v>
      </c>
      <c r="O72" s="22">
        <f t="shared" si="8"/>
        <v>4.2026984126984122</v>
      </c>
    </row>
    <row r="73" spans="2:15" x14ac:dyDescent="0.25">
      <c r="B73" s="2">
        <v>61</v>
      </c>
      <c r="C73" s="34">
        <v>0.2</v>
      </c>
      <c r="D73" s="3" t="s">
        <v>9</v>
      </c>
      <c r="E73" s="34">
        <v>1</v>
      </c>
      <c r="F73" s="3">
        <v>1</v>
      </c>
      <c r="G73" s="34">
        <v>7</v>
      </c>
      <c r="H73" s="3">
        <v>4</v>
      </c>
      <c r="I73" s="31">
        <v>0</v>
      </c>
      <c r="J73" s="35">
        <v>0</v>
      </c>
      <c r="K73" s="33">
        <f t="shared" si="2"/>
        <v>0</v>
      </c>
      <c r="L73" s="9">
        <f t="shared" si="3"/>
        <v>2</v>
      </c>
      <c r="M73" s="5">
        <f t="shared" si="4"/>
        <v>0.7142857142857143</v>
      </c>
      <c r="N73" s="7">
        <f t="shared" si="7"/>
        <v>0.4</v>
      </c>
      <c r="O73" s="22">
        <f t="shared" si="8"/>
        <v>0.78285714285714303</v>
      </c>
    </row>
    <row r="74" spans="2:15" x14ac:dyDescent="0.25">
      <c r="B74" s="2">
        <v>62</v>
      </c>
      <c r="C74" s="34">
        <v>0.05</v>
      </c>
      <c r="D74" s="3" t="s">
        <v>9</v>
      </c>
      <c r="E74" s="34">
        <v>3</v>
      </c>
      <c r="F74" s="3">
        <v>5</v>
      </c>
      <c r="G74" s="34">
        <v>21</v>
      </c>
      <c r="H74" s="3">
        <v>4</v>
      </c>
      <c r="I74" s="31">
        <v>0</v>
      </c>
      <c r="J74" s="35">
        <v>0</v>
      </c>
      <c r="K74" s="33">
        <f t="shared" si="2"/>
        <v>0</v>
      </c>
      <c r="L74" s="9">
        <f t="shared" si="3"/>
        <v>7.333333333333333</v>
      </c>
      <c r="M74" s="5">
        <f t="shared" si="4"/>
        <v>8.4603174603174605</v>
      </c>
      <c r="N74" s="7">
        <f t="shared" si="7"/>
        <v>0.3666666666666667</v>
      </c>
      <c r="O74" s="22">
        <f t="shared" si="8"/>
        <v>2.9774603174603174</v>
      </c>
    </row>
    <row r="75" spans="2:15" x14ac:dyDescent="0.25">
      <c r="B75" s="2">
        <v>63</v>
      </c>
      <c r="C75" s="34">
        <v>0.7</v>
      </c>
      <c r="D75" s="3" t="s">
        <v>9</v>
      </c>
      <c r="E75" s="34">
        <v>0</v>
      </c>
      <c r="F75" s="3">
        <v>1</v>
      </c>
      <c r="G75" s="34">
        <v>5</v>
      </c>
      <c r="H75" s="3">
        <v>4</v>
      </c>
      <c r="I75" s="31">
        <v>0</v>
      </c>
      <c r="J75" s="35">
        <v>0</v>
      </c>
      <c r="K75" s="33">
        <f t="shared" si="2"/>
        <v>0</v>
      </c>
      <c r="L75" s="9">
        <f t="shared" si="3"/>
        <v>1.5</v>
      </c>
      <c r="M75" s="5">
        <f t="shared" si="4"/>
        <v>0.75</v>
      </c>
      <c r="N75" s="7">
        <f t="shared" si="7"/>
        <v>1.0499999999999998</v>
      </c>
      <c r="O75" s="22">
        <f t="shared" si="8"/>
        <v>0.99749999999999994</v>
      </c>
    </row>
    <row r="76" spans="2:15" x14ac:dyDescent="0.25">
      <c r="B76" s="2">
        <v>64</v>
      </c>
      <c r="C76" s="34">
        <v>0.01</v>
      </c>
      <c r="D76" s="3" t="s">
        <v>9</v>
      </c>
      <c r="E76" s="34">
        <v>3</v>
      </c>
      <c r="F76" s="3">
        <v>5</v>
      </c>
      <c r="G76" s="34">
        <v>7</v>
      </c>
      <c r="H76" s="3">
        <v>4</v>
      </c>
      <c r="I76" s="31">
        <v>0</v>
      </c>
      <c r="J76" s="35">
        <v>0</v>
      </c>
      <c r="K76" s="33">
        <f t="shared" si="2"/>
        <v>0</v>
      </c>
      <c r="L76" s="9">
        <f t="shared" si="3"/>
        <v>5</v>
      </c>
      <c r="M76" s="5">
        <f t="shared" si="4"/>
        <v>0.5714285714285714</v>
      </c>
      <c r="N76" s="7">
        <f t="shared" si="7"/>
        <v>0.05</v>
      </c>
      <c r="O76" s="22">
        <f t="shared" si="8"/>
        <v>0.25321428571428573</v>
      </c>
    </row>
    <row r="77" spans="2:15" x14ac:dyDescent="0.25">
      <c r="B77" s="2">
        <v>65</v>
      </c>
      <c r="C77" s="34">
        <v>0.1</v>
      </c>
      <c r="D77" s="3" t="s">
        <v>9</v>
      </c>
      <c r="E77" s="34">
        <v>2</v>
      </c>
      <c r="F77" s="3">
        <v>5</v>
      </c>
      <c r="G77" s="34">
        <v>9</v>
      </c>
      <c r="H77" s="3">
        <v>4</v>
      </c>
      <c r="I77" s="31">
        <v>0</v>
      </c>
      <c r="J77" s="35">
        <v>0</v>
      </c>
      <c r="K77" s="33">
        <f t="shared" si="2"/>
        <v>0</v>
      </c>
      <c r="L77" s="9">
        <f t="shared" si="3"/>
        <v>5.166666666666667</v>
      </c>
      <c r="M77" s="5">
        <f t="shared" si="4"/>
        <v>1.7341269841269842</v>
      </c>
      <c r="N77" s="7">
        <f t="shared" si="7"/>
        <v>0.51666666666666672</v>
      </c>
      <c r="O77" s="22">
        <f t="shared" si="8"/>
        <v>2.5759126984126985</v>
      </c>
    </row>
    <row r="78" spans="2:15" x14ac:dyDescent="0.25">
      <c r="B78" s="2">
        <v>66</v>
      </c>
      <c r="C78" s="34">
        <v>0.01</v>
      </c>
      <c r="D78" s="3" t="s">
        <v>9</v>
      </c>
      <c r="E78" s="34">
        <v>2</v>
      </c>
      <c r="F78" s="3">
        <v>6</v>
      </c>
      <c r="G78" s="34">
        <v>7</v>
      </c>
      <c r="H78" s="3">
        <v>4</v>
      </c>
      <c r="I78" s="31">
        <v>0</v>
      </c>
      <c r="J78" s="35">
        <v>0</v>
      </c>
      <c r="K78" s="33">
        <f t="shared" ref="K78:K141" si="9">I78*J78</f>
        <v>0</v>
      </c>
      <c r="L78" s="9">
        <f t="shared" ref="L78:L141" si="10">IF(D78="Lognorm",E78,IF(D78="Normal",E78,IF(D78="PERT",(E78+4*F78+G78)/6,IF(D78="Triang",(E78+F78+G78)/3,""))))</f>
        <v>5.5</v>
      </c>
      <c r="M78" s="5">
        <f t="shared" ref="M78:M141" si="11">IF(D78="Lognorm",F78^2,IF(D78="Normal",F78^2,IF(D78="PERT",(L78-E78)*(G78-L78)/7,IF(D78="Triang",(E78^2+F78^2+G78^2-E78*F78-F78*G78-E78*G78)/18,""))))</f>
        <v>0.75</v>
      </c>
      <c r="N78" s="7">
        <f t="shared" si="7"/>
        <v>5.5E-2</v>
      </c>
      <c r="O78" s="22">
        <f t="shared" si="8"/>
        <v>0.30697500000000005</v>
      </c>
    </row>
    <row r="79" spans="2:15" x14ac:dyDescent="0.25">
      <c r="B79" s="2">
        <v>67</v>
      </c>
      <c r="C79" s="34">
        <v>0.05</v>
      </c>
      <c r="D79" s="3" t="s">
        <v>9</v>
      </c>
      <c r="E79" s="34">
        <v>4</v>
      </c>
      <c r="F79" s="3">
        <v>5</v>
      </c>
      <c r="G79" s="34">
        <v>26</v>
      </c>
      <c r="H79" s="3">
        <v>4</v>
      </c>
      <c r="I79" s="31">
        <v>0</v>
      </c>
      <c r="J79" s="35">
        <v>0</v>
      </c>
      <c r="K79" s="33">
        <f t="shared" si="9"/>
        <v>0</v>
      </c>
      <c r="L79" s="9">
        <f t="shared" si="10"/>
        <v>8.3333333333333339</v>
      </c>
      <c r="M79" s="5">
        <f t="shared" si="11"/>
        <v>10.936507936507937</v>
      </c>
      <c r="N79" s="7">
        <f t="shared" si="7"/>
        <v>0.41666666666666674</v>
      </c>
      <c r="O79" s="22">
        <f t="shared" si="8"/>
        <v>3.8454365079365083</v>
      </c>
    </row>
    <row r="80" spans="2:15" x14ac:dyDescent="0.25">
      <c r="B80" s="2">
        <v>68</v>
      </c>
      <c r="C80" s="34">
        <v>0.3</v>
      </c>
      <c r="D80" s="3" t="s">
        <v>9</v>
      </c>
      <c r="E80" s="34">
        <v>1</v>
      </c>
      <c r="F80" s="3">
        <v>2</v>
      </c>
      <c r="G80" s="34">
        <v>9</v>
      </c>
      <c r="H80" s="3">
        <v>4</v>
      </c>
      <c r="I80" s="31">
        <v>0</v>
      </c>
      <c r="J80" s="35">
        <v>0</v>
      </c>
      <c r="K80" s="33">
        <f t="shared" si="9"/>
        <v>0</v>
      </c>
      <c r="L80" s="9">
        <f t="shared" si="10"/>
        <v>3</v>
      </c>
      <c r="M80" s="5">
        <f t="shared" si="11"/>
        <v>1.7142857142857142</v>
      </c>
      <c r="N80" s="7">
        <f t="shared" si="7"/>
        <v>0.89999999999999991</v>
      </c>
      <c r="O80" s="22">
        <f t="shared" si="8"/>
        <v>2.4042857142857139</v>
      </c>
    </row>
    <row r="81" spans="2:15" x14ac:dyDescent="0.25">
      <c r="B81" s="2">
        <v>69</v>
      </c>
      <c r="C81" s="34">
        <v>0.2</v>
      </c>
      <c r="D81" s="3" t="s">
        <v>9</v>
      </c>
      <c r="E81" s="34">
        <v>3</v>
      </c>
      <c r="F81" s="3">
        <v>6</v>
      </c>
      <c r="G81" s="34">
        <v>28</v>
      </c>
      <c r="H81" s="3">
        <v>4</v>
      </c>
      <c r="I81" s="31">
        <v>0</v>
      </c>
      <c r="J81" s="35">
        <v>0</v>
      </c>
      <c r="K81" s="33">
        <f t="shared" si="9"/>
        <v>0</v>
      </c>
      <c r="L81" s="9">
        <f t="shared" si="10"/>
        <v>9.1666666666666661</v>
      </c>
      <c r="M81" s="5">
        <f t="shared" si="11"/>
        <v>16.591269841269842</v>
      </c>
      <c r="N81" s="7">
        <f t="shared" si="7"/>
        <v>1.8333333333333333</v>
      </c>
      <c r="O81" s="22">
        <f t="shared" si="8"/>
        <v>16.762698412698416</v>
      </c>
    </row>
    <row r="82" spans="2:15" x14ac:dyDescent="0.25">
      <c r="B82" s="2">
        <v>70</v>
      </c>
      <c r="C82" s="34">
        <v>0.01</v>
      </c>
      <c r="D82" s="3" t="s">
        <v>9</v>
      </c>
      <c r="E82" s="34">
        <v>3</v>
      </c>
      <c r="F82" s="3">
        <v>4</v>
      </c>
      <c r="G82" s="34">
        <v>10</v>
      </c>
      <c r="H82" s="3">
        <v>4</v>
      </c>
      <c r="I82" s="31">
        <v>0</v>
      </c>
      <c r="J82" s="35">
        <v>0</v>
      </c>
      <c r="K82" s="33">
        <f t="shared" si="9"/>
        <v>0</v>
      </c>
      <c r="L82" s="9">
        <f t="shared" si="10"/>
        <v>4.833333333333333</v>
      </c>
      <c r="M82" s="5">
        <f t="shared" si="11"/>
        <v>1.353174603174603</v>
      </c>
      <c r="N82" s="7">
        <f t="shared" si="7"/>
        <v>4.8333333333333332E-2</v>
      </c>
      <c r="O82" s="22">
        <f t="shared" si="8"/>
        <v>0.24480674603174601</v>
      </c>
    </row>
    <row r="83" spans="2:15" x14ac:dyDescent="0.25">
      <c r="B83" s="2">
        <v>71</v>
      </c>
      <c r="C83" s="34">
        <v>0.05</v>
      </c>
      <c r="D83" s="3" t="s">
        <v>9</v>
      </c>
      <c r="E83" s="34">
        <v>3</v>
      </c>
      <c r="F83" s="3">
        <v>5</v>
      </c>
      <c r="G83" s="34">
        <v>12</v>
      </c>
      <c r="H83" s="3">
        <v>4</v>
      </c>
      <c r="I83" s="31">
        <v>0</v>
      </c>
      <c r="J83" s="35">
        <v>0</v>
      </c>
      <c r="K83" s="33">
        <f t="shared" si="9"/>
        <v>0</v>
      </c>
      <c r="L83" s="9">
        <f t="shared" si="10"/>
        <v>5.833333333333333</v>
      </c>
      <c r="M83" s="5">
        <f t="shared" si="11"/>
        <v>2.496031746031746</v>
      </c>
      <c r="N83" s="7">
        <f t="shared" si="7"/>
        <v>0.29166666666666669</v>
      </c>
      <c r="O83" s="22">
        <f t="shared" si="8"/>
        <v>1.7411210317460315</v>
      </c>
    </row>
    <row r="84" spans="2:15" x14ac:dyDescent="0.25">
      <c r="B84" s="2">
        <v>72</v>
      </c>
      <c r="C84" s="34">
        <v>0.2</v>
      </c>
      <c r="D84" s="3" t="s">
        <v>9</v>
      </c>
      <c r="E84" s="34">
        <v>2</v>
      </c>
      <c r="F84" s="3">
        <v>4</v>
      </c>
      <c r="G84" s="34">
        <v>23</v>
      </c>
      <c r="H84" s="3">
        <v>4</v>
      </c>
      <c r="I84" s="31">
        <v>0</v>
      </c>
      <c r="J84" s="35">
        <v>0</v>
      </c>
      <c r="K84" s="33">
        <f t="shared" si="9"/>
        <v>0</v>
      </c>
      <c r="L84" s="9">
        <f t="shared" si="10"/>
        <v>6.833333333333333</v>
      </c>
      <c r="M84" s="5">
        <f t="shared" si="11"/>
        <v>11.162698412698413</v>
      </c>
      <c r="N84" s="7">
        <f t="shared" si="7"/>
        <v>1.3666666666666667</v>
      </c>
      <c r="O84" s="22">
        <f t="shared" si="8"/>
        <v>9.7036507936507945</v>
      </c>
    </row>
    <row r="85" spans="2:15" x14ac:dyDescent="0.25">
      <c r="B85" s="2">
        <v>73</v>
      </c>
      <c r="C85" s="34">
        <v>0.2</v>
      </c>
      <c r="D85" s="3" t="s">
        <v>9</v>
      </c>
      <c r="E85" s="34">
        <v>2</v>
      </c>
      <c r="F85" s="3">
        <v>3</v>
      </c>
      <c r="G85" s="34">
        <v>6</v>
      </c>
      <c r="H85" s="3">
        <v>4</v>
      </c>
      <c r="I85" s="31">
        <v>0</v>
      </c>
      <c r="J85" s="35">
        <v>0</v>
      </c>
      <c r="K85" s="33">
        <f t="shared" si="9"/>
        <v>0</v>
      </c>
      <c r="L85" s="9">
        <f t="shared" si="10"/>
        <v>3.3333333333333335</v>
      </c>
      <c r="M85" s="5">
        <f t="shared" si="11"/>
        <v>0.50793650793650802</v>
      </c>
      <c r="N85" s="7">
        <f t="shared" si="7"/>
        <v>0.66666666666666674</v>
      </c>
      <c r="O85" s="22">
        <f t="shared" si="8"/>
        <v>1.87936507936508</v>
      </c>
    </row>
    <row r="86" spans="2:15" x14ac:dyDescent="0.25">
      <c r="B86" s="2">
        <v>74</v>
      </c>
      <c r="C86" s="34">
        <v>1E-3</v>
      </c>
      <c r="D86" s="3" t="s">
        <v>9</v>
      </c>
      <c r="E86" s="34">
        <v>0</v>
      </c>
      <c r="F86" s="3">
        <v>1</v>
      </c>
      <c r="G86" s="34">
        <v>100</v>
      </c>
      <c r="H86" s="3">
        <v>4</v>
      </c>
      <c r="I86" s="31">
        <v>0</v>
      </c>
      <c r="J86" s="35">
        <v>0</v>
      </c>
      <c r="K86" s="33">
        <f t="shared" si="9"/>
        <v>0</v>
      </c>
      <c r="L86" s="9">
        <f t="shared" si="10"/>
        <v>17.333333333333332</v>
      </c>
      <c r="M86" s="5">
        <f t="shared" si="11"/>
        <v>204.69841269841271</v>
      </c>
      <c r="N86" s="7">
        <f t="shared" si="7"/>
        <v>1.7333333333333333E-2</v>
      </c>
      <c r="O86" s="22">
        <f t="shared" si="8"/>
        <v>0.50484241269841268</v>
      </c>
    </row>
    <row r="87" spans="2:15" x14ac:dyDescent="0.25">
      <c r="B87" s="2">
        <v>75</v>
      </c>
      <c r="C87" s="34">
        <v>0.05</v>
      </c>
      <c r="D87" s="3" t="s">
        <v>9</v>
      </c>
      <c r="E87" s="34">
        <v>3</v>
      </c>
      <c r="F87" s="3">
        <v>10</v>
      </c>
      <c r="G87" s="34">
        <v>37</v>
      </c>
      <c r="H87" s="3">
        <v>4</v>
      </c>
      <c r="I87" s="31">
        <v>0</v>
      </c>
      <c r="J87" s="35">
        <v>0</v>
      </c>
      <c r="K87" s="33">
        <f t="shared" si="9"/>
        <v>0</v>
      </c>
      <c r="L87" s="9">
        <f t="shared" si="10"/>
        <v>13.333333333333334</v>
      </c>
      <c r="M87" s="5">
        <f t="shared" si="11"/>
        <v>34.936507936507937</v>
      </c>
      <c r="N87" s="7">
        <f t="shared" si="7"/>
        <v>0.66666666666666674</v>
      </c>
      <c r="O87" s="22">
        <f t="shared" si="8"/>
        <v>10.191269841269843</v>
      </c>
    </row>
    <row r="88" spans="2:15" x14ac:dyDescent="0.25">
      <c r="B88" s="2">
        <v>76</v>
      </c>
      <c r="C88" s="34">
        <v>0.05</v>
      </c>
      <c r="D88" s="3" t="s">
        <v>9</v>
      </c>
      <c r="E88" s="34">
        <v>2</v>
      </c>
      <c r="F88" s="3">
        <v>3</v>
      </c>
      <c r="G88" s="34">
        <v>9</v>
      </c>
      <c r="H88" s="3">
        <v>4</v>
      </c>
      <c r="I88" s="31">
        <v>0</v>
      </c>
      <c r="J88" s="35">
        <v>0</v>
      </c>
      <c r="K88" s="33">
        <f t="shared" si="9"/>
        <v>0</v>
      </c>
      <c r="L88" s="9">
        <f t="shared" si="10"/>
        <v>3.8333333333333335</v>
      </c>
      <c r="M88" s="5">
        <f t="shared" si="11"/>
        <v>1.353174603174603</v>
      </c>
      <c r="N88" s="7">
        <f t="shared" si="7"/>
        <v>0.19166666666666668</v>
      </c>
      <c r="O88" s="22">
        <f t="shared" si="8"/>
        <v>0.76564484126984134</v>
      </c>
    </row>
    <row r="89" spans="2:15" x14ac:dyDescent="0.25">
      <c r="B89" s="2">
        <v>77</v>
      </c>
      <c r="C89" s="34">
        <v>0.05</v>
      </c>
      <c r="D89" s="3" t="s">
        <v>9</v>
      </c>
      <c r="E89" s="34">
        <v>4</v>
      </c>
      <c r="F89" s="3">
        <v>13</v>
      </c>
      <c r="G89" s="34">
        <v>55</v>
      </c>
      <c r="H89" s="3">
        <v>4</v>
      </c>
      <c r="I89" s="31">
        <v>0</v>
      </c>
      <c r="J89" s="35">
        <v>0</v>
      </c>
      <c r="K89" s="33">
        <f t="shared" si="9"/>
        <v>0</v>
      </c>
      <c r="L89" s="9">
        <f t="shared" si="10"/>
        <v>18.5</v>
      </c>
      <c r="M89" s="5">
        <f t="shared" si="11"/>
        <v>75.607142857142861</v>
      </c>
      <c r="N89" s="7">
        <f t="shared" si="7"/>
        <v>0.92500000000000004</v>
      </c>
      <c r="O89" s="22">
        <f t="shared" si="8"/>
        <v>20.037232142857142</v>
      </c>
    </row>
    <row r="90" spans="2:15" x14ac:dyDescent="0.25">
      <c r="B90" s="2">
        <v>78</v>
      </c>
      <c r="C90" s="34">
        <v>0.3</v>
      </c>
      <c r="D90" s="3" t="s">
        <v>9</v>
      </c>
      <c r="E90" s="34">
        <v>1</v>
      </c>
      <c r="F90" s="3">
        <v>2</v>
      </c>
      <c r="G90" s="34">
        <v>11</v>
      </c>
      <c r="H90" s="3">
        <v>4</v>
      </c>
      <c r="I90" s="31">
        <v>0</v>
      </c>
      <c r="J90" s="35">
        <v>0</v>
      </c>
      <c r="K90" s="33">
        <f t="shared" si="9"/>
        <v>0</v>
      </c>
      <c r="L90" s="9">
        <f t="shared" si="10"/>
        <v>3.3333333333333335</v>
      </c>
      <c r="M90" s="5">
        <f t="shared" si="11"/>
        <v>2.5555555555555558</v>
      </c>
      <c r="N90" s="7">
        <f t="shared" si="7"/>
        <v>1</v>
      </c>
      <c r="O90" s="22">
        <f t="shared" si="8"/>
        <v>3.1</v>
      </c>
    </row>
    <row r="91" spans="2:15" x14ac:dyDescent="0.25">
      <c r="B91" s="2">
        <v>79</v>
      </c>
      <c r="C91" s="34">
        <v>0.01</v>
      </c>
      <c r="D91" s="3" t="s">
        <v>9</v>
      </c>
      <c r="E91" s="34">
        <v>3</v>
      </c>
      <c r="F91" s="3">
        <v>11</v>
      </c>
      <c r="G91" s="34">
        <v>12</v>
      </c>
      <c r="H91" s="3">
        <v>4</v>
      </c>
      <c r="I91" s="31">
        <v>0</v>
      </c>
      <c r="J91" s="35">
        <v>0</v>
      </c>
      <c r="K91" s="33">
        <f t="shared" si="9"/>
        <v>0</v>
      </c>
      <c r="L91" s="9">
        <f t="shared" si="10"/>
        <v>9.8333333333333339</v>
      </c>
      <c r="M91" s="5">
        <f t="shared" si="11"/>
        <v>2.1150793650793647</v>
      </c>
      <c r="N91" s="7">
        <f t="shared" si="7"/>
        <v>9.8333333333333342E-2</v>
      </c>
      <c r="O91" s="22">
        <f t="shared" si="8"/>
        <v>0.97842579365079385</v>
      </c>
    </row>
    <row r="92" spans="2:15" x14ac:dyDescent="0.25">
      <c r="B92" s="2">
        <v>80</v>
      </c>
      <c r="C92" s="34">
        <v>0.3</v>
      </c>
      <c r="D92" s="3" t="s">
        <v>9</v>
      </c>
      <c r="E92" s="34">
        <v>1</v>
      </c>
      <c r="F92" s="3">
        <v>2</v>
      </c>
      <c r="G92" s="34">
        <v>8</v>
      </c>
      <c r="H92" s="3">
        <v>4</v>
      </c>
      <c r="I92" s="31">
        <v>0</v>
      </c>
      <c r="J92" s="35">
        <v>0</v>
      </c>
      <c r="K92" s="33">
        <f t="shared" si="9"/>
        <v>0</v>
      </c>
      <c r="L92" s="9">
        <f t="shared" si="10"/>
        <v>2.8333333333333335</v>
      </c>
      <c r="M92" s="5">
        <f t="shared" si="11"/>
        <v>1.353174603174603</v>
      </c>
      <c r="N92" s="7">
        <f t="shared" si="7"/>
        <v>0.85</v>
      </c>
      <c r="O92" s="22">
        <f t="shared" si="8"/>
        <v>2.0917857142857144</v>
      </c>
    </row>
    <row r="93" spans="2:15" x14ac:dyDescent="0.25">
      <c r="B93" s="2">
        <v>81</v>
      </c>
      <c r="C93" s="34">
        <v>0.1</v>
      </c>
      <c r="D93" s="3" t="s">
        <v>9</v>
      </c>
      <c r="E93" s="34">
        <v>2</v>
      </c>
      <c r="F93" s="3">
        <v>6</v>
      </c>
      <c r="G93" s="34">
        <v>25</v>
      </c>
      <c r="H93" s="3">
        <v>4</v>
      </c>
      <c r="I93" s="31">
        <v>0</v>
      </c>
      <c r="J93" s="35">
        <v>0</v>
      </c>
      <c r="K93" s="33">
        <f t="shared" si="9"/>
        <v>0</v>
      </c>
      <c r="L93" s="9">
        <f t="shared" si="10"/>
        <v>8.5</v>
      </c>
      <c r="M93" s="5">
        <f t="shared" si="11"/>
        <v>15.321428571428571</v>
      </c>
      <c r="N93" s="7">
        <f t="shared" si="7"/>
        <v>0.85000000000000009</v>
      </c>
      <c r="O93" s="22">
        <f t="shared" si="8"/>
        <v>8.0346428571428579</v>
      </c>
    </row>
    <row r="94" spans="2:15" x14ac:dyDescent="0.25">
      <c r="B94" s="2">
        <v>82</v>
      </c>
      <c r="C94" s="34">
        <v>0.05</v>
      </c>
      <c r="D94" s="3" t="s">
        <v>9</v>
      </c>
      <c r="E94" s="34">
        <v>1</v>
      </c>
      <c r="F94" s="3">
        <v>2</v>
      </c>
      <c r="G94" s="34">
        <v>11</v>
      </c>
      <c r="H94" s="3">
        <v>4</v>
      </c>
      <c r="I94" s="31">
        <v>0</v>
      </c>
      <c r="J94" s="35">
        <v>0</v>
      </c>
      <c r="K94" s="33">
        <f t="shared" si="9"/>
        <v>0</v>
      </c>
      <c r="L94" s="9">
        <f t="shared" si="10"/>
        <v>3.3333333333333335</v>
      </c>
      <c r="M94" s="5">
        <f t="shared" si="11"/>
        <v>2.5555555555555558</v>
      </c>
      <c r="N94" s="7">
        <f t="shared" si="7"/>
        <v>0.16666666666666669</v>
      </c>
      <c r="O94" s="22">
        <f t="shared" si="8"/>
        <v>0.65555555555555567</v>
      </c>
    </row>
    <row r="95" spans="2:15" x14ac:dyDescent="0.25">
      <c r="B95" s="2">
        <v>83</v>
      </c>
      <c r="C95" s="34">
        <v>0.01</v>
      </c>
      <c r="D95" s="3" t="s">
        <v>9</v>
      </c>
      <c r="E95" s="34">
        <v>3</v>
      </c>
      <c r="F95" s="3">
        <v>9</v>
      </c>
      <c r="G95" s="34">
        <v>16</v>
      </c>
      <c r="H95" s="3">
        <v>4</v>
      </c>
      <c r="I95" s="31">
        <v>0</v>
      </c>
      <c r="J95" s="35">
        <v>0</v>
      </c>
      <c r="K95" s="33">
        <f t="shared" si="9"/>
        <v>0</v>
      </c>
      <c r="L95" s="9">
        <f t="shared" si="10"/>
        <v>9.1666666666666661</v>
      </c>
      <c r="M95" s="5">
        <f t="shared" si="11"/>
        <v>6.0198412698412698</v>
      </c>
      <c r="N95" s="7">
        <f t="shared" si="7"/>
        <v>9.166666666666666E-2</v>
      </c>
      <c r="O95" s="22">
        <f t="shared" si="8"/>
        <v>0.89207341269841278</v>
      </c>
    </row>
    <row r="96" spans="2:15" x14ac:dyDescent="0.25">
      <c r="B96" s="2">
        <v>84</v>
      </c>
      <c r="C96" s="34">
        <v>0.3</v>
      </c>
      <c r="D96" s="3" t="s">
        <v>9</v>
      </c>
      <c r="E96" s="34">
        <v>2</v>
      </c>
      <c r="F96" s="3">
        <v>8</v>
      </c>
      <c r="G96" s="34">
        <v>23</v>
      </c>
      <c r="H96" s="3">
        <v>4</v>
      </c>
      <c r="I96" s="31">
        <v>0</v>
      </c>
      <c r="J96" s="35">
        <v>0</v>
      </c>
      <c r="K96" s="33">
        <f t="shared" si="9"/>
        <v>0</v>
      </c>
      <c r="L96" s="9">
        <f t="shared" si="10"/>
        <v>9.5</v>
      </c>
      <c r="M96" s="5">
        <f t="shared" si="11"/>
        <v>14.464285714285714</v>
      </c>
      <c r="N96" s="7">
        <f t="shared" si="7"/>
        <v>2.85</v>
      </c>
      <c r="O96" s="22">
        <f t="shared" si="8"/>
        <v>23.291785714285716</v>
      </c>
    </row>
    <row r="97" spans="2:15" x14ac:dyDescent="0.25">
      <c r="B97" s="2">
        <v>85</v>
      </c>
      <c r="C97" s="34">
        <v>0.01</v>
      </c>
      <c r="D97" s="3" t="s">
        <v>9</v>
      </c>
      <c r="E97" s="34">
        <v>1</v>
      </c>
      <c r="F97" s="3">
        <v>2</v>
      </c>
      <c r="G97" s="34">
        <v>11</v>
      </c>
      <c r="H97" s="3">
        <v>4</v>
      </c>
      <c r="I97" s="31">
        <v>0</v>
      </c>
      <c r="J97" s="35">
        <v>0</v>
      </c>
      <c r="K97" s="33">
        <f t="shared" si="9"/>
        <v>0</v>
      </c>
      <c r="L97" s="9">
        <f t="shared" si="10"/>
        <v>3.3333333333333335</v>
      </c>
      <c r="M97" s="5">
        <f t="shared" si="11"/>
        <v>2.5555555555555558</v>
      </c>
      <c r="N97" s="7">
        <f t="shared" si="7"/>
        <v>3.3333333333333333E-2</v>
      </c>
      <c r="O97" s="22">
        <f t="shared" si="8"/>
        <v>0.1355555555555556</v>
      </c>
    </row>
    <row r="98" spans="2:15" x14ac:dyDescent="0.25">
      <c r="B98" s="2">
        <v>86</v>
      </c>
      <c r="C98" s="34">
        <v>0.1</v>
      </c>
      <c r="D98" s="3" t="s">
        <v>9</v>
      </c>
      <c r="E98" s="34">
        <v>3</v>
      </c>
      <c r="F98" s="3">
        <v>7</v>
      </c>
      <c r="G98" s="34">
        <v>12</v>
      </c>
      <c r="H98" s="3">
        <v>4</v>
      </c>
      <c r="I98" s="31">
        <v>0</v>
      </c>
      <c r="J98" s="35">
        <v>0</v>
      </c>
      <c r="K98" s="33">
        <f t="shared" si="9"/>
        <v>0</v>
      </c>
      <c r="L98" s="9">
        <f t="shared" si="10"/>
        <v>7.166666666666667</v>
      </c>
      <c r="M98" s="5">
        <f t="shared" si="11"/>
        <v>2.876984126984127</v>
      </c>
      <c r="N98" s="7">
        <f t="shared" si="7"/>
        <v>0.71666666666666679</v>
      </c>
      <c r="O98" s="22">
        <f t="shared" si="8"/>
        <v>4.9101984126984135</v>
      </c>
    </row>
    <row r="99" spans="2:15" x14ac:dyDescent="0.25">
      <c r="B99" s="2">
        <v>87</v>
      </c>
      <c r="C99" s="34">
        <v>0.01</v>
      </c>
      <c r="D99" s="3" t="s">
        <v>9</v>
      </c>
      <c r="E99" s="34">
        <v>1</v>
      </c>
      <c r="F99" s="3">
        <v>2</v>
      </c>
      <c r="G99" s="34">
        <v>5</v>
      </c>
      <c r="H99" s="3">
        <v>4</v>
      </c>
      <c r="I99" s="31">
        <v>0</v>
      </c>
      <c r="J99" s="35">
        <v>0</v>
      </c>
      <c r="K99" s="33">
        <f t="shared" si="9"/>
        <v>0</v>
      </c>
      <c r="L99" s="9">
        <f t="shared" si="10"/>
        <v>2.3333333333333335</v>
      </c>
      <c r="M99" s="5">
        <f t="shared" si="11"/>
        <v>0.50793650793650802</v>
      </c>
      <c r="N99" s="7">
        <f t="shared" si="7"/>
        <v>2.3333333333333334E-2</v>
      </c>
      <c r="O99" s="22">
        <f t="shared" si="8"/>
        <v>5.8979365079365097E-2</v>
      </c>
    </row>
    <row r="100" spans="2:15" x14ac:dyDescent="0.25">
      <c r="B100" s="2">
        <v>88</v>
      </c>
      <c r="C100" s="34">
        <v>0.05</v>
      </c>
      <c r="D100" s="3" t="s">
        <v>9</v>
      </c>
      <c r="E100" s="34">
        <v>2</v>
      </c>
      <c r="F100" s="3">
        <v>4</v>
      </c>
      <c r="G100" s="34">
        <v>7</v>
      </c>
      <c r="H100" s="3">
        <v>4</v>
      </c>
      <c r="I100" s="31">
        <v>0</v>
      </c>
      <c r="J100" s="35">
        <v>0</v>
      </c>
      <c r="K100" s="33">
        <f t="shared" si="9"/>
        <v>0</v>
      </c>
      <c r="L100" s="9">
        <f t="shared" si="10"/>
        <v>4.166666666666667</v>
      </c>
      <c r="M100" s="5">
        <f t="shared" si="11"/>
        <v>0.87698412698412709</v>
      </c>
      <c r="N100" s="7">
        <f t="shared" si="7"/>
        <v>0.20833333333333337</v>
      </c>
      <c r="O100" s="22">
        <f t="shared" si="8"/>
        <v>0.86850198412698432</v>
      </c>
    </row>
    <row r="101" spans="2:15" x14ac:dyDescent="0.25">
      <c r="B101" s="2">
        <v>89</v>
      </c>
      <c r="C101" s="34">
        <v>0.2</v>
      </c>
      <c r="D101" s="3" t="s">
        <v>9</v>
      </c>
      <c r="E101" s="34">
        <v>2</v>
      </c>
      <c r="F101" s="3">
        <v>3</v>
      </c>
      <c r="G101" s="34">
        <v>7</v>
      </c>
      <c r="H101" s="3">
        <v>4</v>
      </c>
      <c r="I101" s="31">
        <v>0</v>
      </c>
      <c r="J101" s="35">
        <v>0</v>
      </c>
      <c r="K101" s="33">
        <f t="shared" si="9"/>
        <v>0</v>
      </c>
      <c r="L101" s="9">
        <f t="shared" si="10"/>
        <v>3.5</v>
      </c>
      <c r="M101" s="5">
        <f t="shared" si="11"/>
        <v>0.75</v>
      </c>
      <c r="N101" s="7">
        <f t="shared" si="7"/>
        <v>0.70000000000000007</v>
      </c>
      <c r="O101" s="22">
        <f t="shared" si="8"/>
        <v>2.1100000000000003</v>
      </c>
    </row>
    <row r="102" spans="2:15" x14ac:dyDescent="0.25">
      <c r="B102" s="2">
        <v>90</v>
      </c>
      <c r="C102" s="34">
        <v>0.3</v>
      </c>
      <c r="D102" s="3" t="s">
        <v>9</v>
      </c>
      <c r="E102" s="34">
        <v>2</v>
      </c>
      <c r="F102" s="3">
        <v>3</v>
      </c>
      <c r="G102" s="34">
        <v>6</v>
      </c>
      <c r="H102" s="3">
        <v>4</v>
      </c>
      <c r="I102" s="31">
        <v>0</v>
      </c>
      <c r="J102" s="35">
        <v>0</v>
      </c>
      <c r="K102" s="33">
        <f t="shared" si="9"/>
        <v>0</v>
      </c>
      <c r="L102" s="9">
        <f t="shared" si="10"/>
        <v>3.3333333333333335</v>
      </c>
      <c r="M102" s="5">
        <f t="shared" si="11"/>
        <v>0.50793650793650802</v>
      </c>
      <c r="N102" s="7">
        <f t="shared" si="7"/>
        <v>1</v>
      </c>
      <c r="O102" s="22">
        <f t="shared" si="8"/>
        <v>2.4857142857142858</v>
      </c>
    </row>
    <row r="103" spans="2:15" x14ac:dyDescent="0.25">
      <c r="B103" s="2">
        <v>91</v>
      </c>
      <c r="C103" s="34">
        <v>0.05</v>
      </c>
      <c r="D103" s="3" t="s">
        <v>9</v>
      </c>
      <c r="E103" s="34">
        <v>3</v>
      </c>
      <c r="F103" s="3">
        <v>3</v>
      </c>
      <c r="G103" s="34">
        <v>7</v>
      </c>
      <c r="H103" s="3">
        <v>4</v>
      </c>
      <c r="I103" s="31">
        <v>0</v>
      </c>
      <c r="J103" s="35">
        <v>0</v>
      </c>
      <c r="K103" s="33">
        <f t="shared" si="9"/>
        <v>0</v>
      </c>
      <c r="L103" s="9">
        <f t="shared" si="10"/>
        <v>3.6666666666666665</v>
      </c>
      <c r="M103" s="5">
        <f t="shared" si="11"/>
        <v>0.31746031746031739</v>
      </c>
      <c r="N103" s="7">
        <f t="shared" si="7"/>
        <v>0.18333333333333335</v>
      </c>
      <c r="O103" s="22">
        <f t="shared" si="8"/>
        <v>0.65448412698412683</v>
      </c>
    </row>
    <row r="104" spans="2:15" x14ac:dyDescent="0.25">
      <c r="B104" s="2">
        <v>92</v>
      </c>
      <c r="C104" s="34">
        <v>0.1</v>
      </c>
      <c r="D104" s="3" t="s">
        <v>9</v>
      </c>
      <c r="E104" s="34">
        <v>2</v>
      </c>
      <c r="F104" s="3">
        <v>5</v>
      </c>
      <c r="G104" s="34">
        <v>12</v>
      </c>
      <c r="H104" s="3">
        <v>4</v>
      </c>
      <c r="I104" s="31">
        <v>0</v>
      </c>
      <c r="J104" s="35">
        <v>0</v>
      </c>
      <c r="K104" s="33">
        <f t="shared" si="9"/>
        <v>0</v>
      </c>
      <c r="L104" s="9">
        <f t="shared" si="10"/>
        <v>5.666666666666667</v>
      </c>
      <c r="M104" s="5">
        <f t="shared" si="11"/>
        <v>3.3174603174603172</v>
      </c>
      <c r="N104" s="7">
        <f t="shared" si="7"/>
        <v>0.56666666666666676</v>
      </c>
      <c r="O104" s="22">
        <f t="shared" si="8"/>
        <v>3.2217460317460325</v>
      </c>
    </row>
    <row r="105" spans="2:15" x14ac:dyDescent="0.25">
      <c r="B105" s="2">
        <v>93</v>
      </c>
      <c r="C105" s="34">
        <v>0.4</v>
      </c>
      <c r="D105" s="3" t="s">
        <v>9</v>
      </c>
      <c r="E105" s="34">
        <v>5</v>
      </c>
      <c r="F105" s="3">
        <v>5</v>
      </c>
      <c r="G105" s="34">
        <v>22</v>
      </c>
      <c r="H105" s="3">
        <v>4</v>
      </c>
      <c r="I105" s="31">
        <v>0</v>
      </c>
      <c r="J105" s="35">
        <v>0</v>
      </c>
      <c r="K105" s="33">
        <f t="shared" si="9"/>
        <v>0</v>
      </c>
      <c r="L105" s="9">
        <f t="shared" si="10"/>
        <v>7.833333333333333</v>
      </c>
      <c r="M105" s="5">
        <f t="shared" si="11"/>
        <v>5.7341269841269833</v>
      </c>
      <c r="N105" s="7">
        <f t="shared" si="7"/>
        <v>3.1333333333333333</v>
      </c>
      <c r="O105" s="22">
        <f t="shared" si="8"/>
        <v>17.020317460317457</v>
      </c>
    </row>
    <row r="106" spans="2:15" x14ac:dyDescent="0.25">
      <c r="B106" s="2">
        <v>94</v>
      </c>
      <c r="C106" s="34">
        <v>0.1</v>
      </c>
      <c r="D106" s="3" t="s">
        <v>9</v>
      </c>
      <c r="E106" s="34">
        <v>2</v>
      </c>
      <c r="F106" s="3">
        <v>3</v>
      </c>
      <c r="G106" s="34">
        <v>8</v>
      </c>
      <c r="H106" s="3">
        <v>4</v>
      </c>
      <c r="I106" s="31">
        <v>0</v>
      </c>
      <c r="J106" s="35">
        <v>0</v>
      </c>
      <c r="K106" s="33">
        <f t="shared" si="9"/>
        <v>0</v>
      </c>
      <c r="L106" s="9">
        <f t="shared" si="10"/>
        <v>3.6666666666666665</v>
      </c>
      <c r="M106" s="5">
        <f t="shared" si="11"/>
        <v>1.0317460317460319</v>
      </c>
      <c r="N106" s="7">
        <f t="shared" si="7"/>
        <v>0.3666666666666667</v>
      </c>
      <c r="O106" s="22">
        <f t="shared" si="8"/>
        <v>1.3131746031746032</v>
      </c>
    </row>
    <row r="107" spans="2:15" x14ac:dyDescent="0.25">
      <c r="B107" s="2">
        <v>95</v>
      </c>
      <c r="C107" s="34">
        <v>0.05</v>
      </c>
      <c r="D107" s="3" t="s">
        <v>9</v>
      </c>
      <c r="E107" s="34">
        <v>4</v>
      </c>
      <c r="F107" s="3">
        <v>11</v>
      </c>
      <c r="G107" s="34">
        <v>36</v>
      </c>
      <c r="H107" s="3">
        <v>4</v>
      </c>
      <c r="I107" s="31">
        <v>0</v>
      </c>
      <c r="J107" s="35">
        <v>0</v>
      </c>
      <c r="K107" s="33">
        <f t="shared" si="9"/>
        <v>0</v>
      </c>
      <c r="L107" s="9">
        <f t="shared" si="10"/>
        <v>14</v>
      </c>
      <c r="M107" s="5">
        <f t="shared" si="11"/>
        <v>31.428571428571427</v>
      </c>
      <c r="N107" s="7">
        <f t="shared" si="7"/>
        <v>0.70000000000000007</v>
      </c>
      <c r="O107" s="22">
        <f t="shared" si="8"/>
        <v>10.881428571428572</v>
      </c>
    </row>
    <row r="108" spans="2:15" x14ac:dyDescent="0.25">
      <c r="B108" s="2">
        <v>96</v>
      </c>
      <c r="C108" s="34">
        <v>0.05</v>
      </c>
      <c r="D108" s="3" t="s">
        <v>9</v>
      </c>
      <c r="E108" s="34">
        <v>0</v>
      </c>
      <c r="F108" s="3">
        <v>2</v>
      </c>
      <c r="G108" s="34">
        <v>9</v>
      </c>
      <c r="H108" s="3">
        <v>4</v>
      </c>
      <c r="I108" s="31">
        <v>0</v>
      </c>
      <c r="J108" s="35">
        <v>0</v>
      </c>
      <c r="K108" s="33">
        <f t="shared" si="9"/>
        <v>0</v>
      </c>
      <c r="L108" s="9">
        <f t="shared" si="10"/>
        <v>2.8333333333333335</v>
      </c>
      <c r="M108" s="5">
        <f t="shared" si="11"/>
        <v>2.496031746031746</v>
      </c>
      <c r="N108" s="7">
        <f t="shared" si="7"/>
        <v>0.14166666666666669</v>
      </c>
      <c r="O108" s="22">
        <f t="shared" si="8"/>
        <v>0.50612103174603185</v>
      </c>
    </row>
    <row r="109" spans="2:15" x14ac:dyDescent="0.25">
      <c r="B109" s="2">
        <v>97</v>
      </c>
      <c r="C109" s="34">
        <v>1E-3</v>
      </c>
      <c r="D109" s="3" t="s">
        <v>9</v>
      </c>
      <c r="E109" s="34">
        <v>4</v>
      </c>
      <c r="F109" s="3">
        <v>4</v>
      </c>
      <c r="G109" s="34">
        <v>15</v>
      </c>
      <c r="H109" s="3">
        <v>4</v>
      </c>
      <c r="I109" s="31">
        <v>0</v>
      </c>
      <c r="J109" s="35">
        <v>0</v>
      </c>
      <c r="K109" s="33">
        <f t="shared" si="9"/>
        <v>0</v>
      </c>
      <c r="L109" s="9">
        <f t="shared" si="10"/>
        <v>5.833333333333333</v>
      </c>
      <c r="M109" s="5">
        <f t="shared" si="11"/>
        <v>2.4007936507936507</v>
      </c>
      <c r="N109" s="7">
        <f t="shared" si="7"/>
        <v>5.8333333333333327E-3</v>
      </c>
      <c r="O109" s="22">
        <f t="shared" si="8"/>
        <v>3.639454365079365E-2</v>
      </c>
    </row>
    <row r="110" spans="2:15" x14ac:dyDescent="0.25">
      <c r="B110" s="2">
        <v>98</v>
      </c>
      <c r="C110" s="34">
        <v>0.01</v>
      </c>
      <c r="D110" s="3" t="s">
        <v>9</v>
      </c>
      <c r="E110" s="34">
        <v>1</v>
      </c>
      <c r="F110" s="3">
        <v>2</v>
      </c>
      <c r="G110" s="34">
        <v>3</v>
      </c>
      <c r="H110" s="3">
        <v>4</v>
      </c>
      <c r="I110" s="31">
        <v>0</v>
      </c>
      <c r="J110" s="35">
        <v>0</v>
      </c>
      <c r="K110" s="33">
        <f t="shared" si="9"/>
        <v>0</v>
      </c>
      <c r="L110" s="9">
        <f t="shared" si="10"/>
        <v>2</v>
      </c>
      <c r="M110" s="5">
        <f t="shared" si="11"/>
        <v>0.14285714285714285</v>
      </c>
      <c r="N110" s="7">
        <f t="shared" si="7"/>
        <v>0.02</v>
      </c>
      <c r="O110" s="22">
        <f t="shared" si="8"/>
        <v>4.1028571428571435E-2</v>
      </c>
    </row>
    <row r="111" spans="2:15" x14ac:dyDescent="0.25">
      <c r="B111" s="2">
        <v>99</v>
      </c>
      <c r="C111" s="34">
        <v>0.01</v>
      </c>
      <c r="D111" s="3" t="s">
        <v>9</v>
      </c>
      <c r="E111" s="34">
        <v>1</v>
      </c>
      <c r="F111" s="3">
        <v>2</v>
      </c>
      <c r="G111" s="34">
        <v>8</v>
      </c>
      <c r="H111" s="3">
        <v>4</v>
      </c>
      <c r="I111" s="31">
        <v>0</v>
      </c>
      <c r="J111" s="35">
        <v>0</v>
      </c>
      <c r="K111" s="33">
        <f t="shared" si="9"/>
        <v>0</v>
      </c>
      <c r="L111" s="9">
        <f t="shared" si="10"/>
        <v>2.8333333333333335</v>
      </c>
      <c r="M111" s="5">
        <f t="shared" si="11"/>
        <v>1.353174603174603</v>
      </c>
      <c r="N111" s="7">
        <f t="shared" si="7"/>
        <v>2.8333333333333335E-2</v>
      </c>
      <c r="O111" s="22">
        <f t="shared" si="8"/>
        <v>9.3006746031746051E-2</v>
      </c>
    </row>
    <row r="112" spans="2:15" x14ac:dyDescent="0.25">
      <c r="B112" s="2">
        <v>100</v>
      </c>
      <c r="C112" s="34">
        <v>0.7</v>
      </c>
      <c r="D112" s="3" t="s">
        <v>9</v>
      </c>
      <c r="E112" s="34">
        <v>4</v>
      </c>
      <c r="F112" s="3">
        <v>4</v>
      </c>
      <c r="G112" s="34">
        <v>6</v>
      </c>
      <c r="H112" s="3">
        <v>4</v>
      </c>
      <c r="I112" s="31">
        <v>0</v>
      </c>
      <c r="J112" s="35">
        <v>0</v>
      </c>
      <c r="K112" s="33">
        <f t="shared" si="9"/>
        <v>0</v>
      </c>
      <c r="L112" s="9">
        <f t="shared" si="10"/>
        <v>4.333333333333333</v>
      </c>
      <c r="M112" s="5">
        <f t="shared" si="11"/>
        <v>7.9365079365079305E-2</v>
      </c>
      <c r="N112" s="7">
        <f t="shared" si="7"/>
        <v>3.0333333333333328</v>
      </c>
      <c r="O112" s="22">
        <f t="shared" si="8"/>
        <v>3.9988888888888883</v>
      </c>
    </row>
    <row r="113" spans="2:15" x14ac:dyDescent="0.25">
      <c r="B113" s="2">
        <v>101</v>
      </c>
      <c r="C113" s="34">
        <v>0.1</v>
      </c>
      <c r="D113" s="3" t="s">
        <v>9</v>
      </c>
      <c r="E113" s="34">
        <v>2</v>
      </c>
      <c r="F113" s="3">
        <v>3</v>
      </c>
      <c r="G113" s="34">
        <v>13</v>
      </c>
      <c r="H113" s="3">
        <v>4</v>
      </c>
      <c r="I113" s="31">
        <v>0</v>
      </c>
      <c r="J113" s="35">
        <v>0</v>
      </c>
      <c r="K113" s="33">
        <f t="shared" si="9"/>
        <v>0</v>
      </c>
      <c r="L113" s="9">
        <f t="shared" si="10"/>
        <v>4.5</v>
      </c>
      <c r="M113" s="5">
        <f t="shared" si="11"/>
        <v>3.0357142857142856</v>
      </c>
      <c r="N113" s="7">
        <f t="shared" si="7"/>
        <v>0.45</v>
      </c>
      <c r="O113" s="22">
        <f t="shared" si="8"/>
        <v>2.1260714285714286</v>
      </c>
    </row>
    <row r="114" spans="2:15" x14ac:dyDescent="0.25">
      <c r="B114" s="2">
        <v>102</v>
      </c>
      <c r="C114" s="34">
        <v>0.1</v>
      </c>
      <c r="D114" s="3" t="s">
        <v>9</v>
      </c>
      <c r="E114" s="34">
        <v>3</v>
      </c>
      <c r="F114" s="3">
        <v>4</v>
      </c>
      <c r="G114" s="34">
        <v>14</v>
      </c>
      <c r="H114" s="3">
        <v>4</v>
      </c>
      <c r="I114" s="31">
        <v>0</v>
      </c>
      <c r="J114" s="35">
        <v>0</v>
      </c>
      <c r="K114" s="33">
        <f t="shared" si="9"/>
        <v>0</v>
      </c>
      <c r="L114" s="9">
        <f t="shared" si="10"/>
        <v>5.5</v>
      </c>
      <c r="M114" s="5">
        <f t="shared" si="11"/>
        <v>3.0357142857142856</v>
      </c>
      <c r="N114" s="7">
        <f t="shared" si="7"/>
        <v>0.55000000000000004</v>
      </c>
      <c r="O114" s="22">
        <f t="shared" si="8"/>
        <v>3.026071428571429</v>
      </c>
    </row>
    <row r="115" spans="2:15" x14ac:dyDescent="0.25">
      <c r="B115" s="2">
        <v>103</v>
      </c>
      <c r="C115" s="34">
        <v>0.2</v>
      </c>
      <c r="D115" s="3" t="s">
        <v>11</v>
      </c>
      <c r="E115" s="34">
        <v>4</v>
      </c>
      <c r="F115" s="3">
        <v>5</v>
      </c>
      <c r="G115" s="34">
        <v>8</v>
      </c>
      <c r="H115" s="3"/>
      <c r="I115" s="31">
        <v>0</v>
      </c>
      <c r="J115" s="27">
        <v>0</v>
      </c>
      <c r="K115" s="33">
        <f t="shared" si="9"/>
        <v>0</v>
      </c>
      <c r="L115" s="9">
        <f t="shared" si="10"/>
        <v>5.666666666666667</v>
      </c>
      <c r="M115" s="5">
        <f t="shared" si="11"/>
        <v>0.72222222222222221</v>
      </c>
      <c r="N115" s="7">
        <f t="shared" si="7"/>
        <v>1.1333333333333335</v>
      </c>
      <c r="O115" s="22">
        <f t="shared" si="8"/>
        <v>5.2822222222222237</v>
      </c>
    </row>
    <row r="116" spans="2:15" x14ac:dyDescent="0.25">
      <c r="B116" s="2">
        <v>104</v>
      </c>
      <c r="C116" s="34">
        <v>0.01</v>
      </c>
      <c r="D116" s="3" t="s">
        <v>11</v>
      </c>
      <c r="E116" s="34">
        <v>1</v>
      </c>
      <c r="F116" s="3">
        <v>3</v>
      </c>
      <c r="G116" s="34">
        <v>14</v>
      </c>
      <c r="H116" s="3"/>
      <c r="I116" s="31">
        <v>0</v>
      </c>
      <c r="J116" s="27">
        <v>0</v>
      </c>
      <c r="K116" s="33">
        <f t="shared" si="9"/>
        <v>0</v>
      </c>
      <c r="L116" s="9">
        <f t="shared" si="10"/>
        <v>6</v>
      </c>
      <c r="M116" s="5">
        <f t="shared" si="11"/>
        <v>8.1666666666666661</v>
      </c>
      <c r="N116" s="7">
        <f t="shared" si="7"/>
        <v>0.06</v>
      </c>
      <c r="O116" s="22">
        <f t="shared" si="8"/>
        <v>0.43806666666666672</v>
      </c>
    </row>
    <row r="117" spans="2:15" x14ac:dyDescent="0.25">
      <c r="B117" s="2">
        <v>105</v>
      </c>
      <c r="C117" s="34">
        <v>0.05</v>
      </c>
      <c r="D117" s="3" t="s">
        <v>11</v>
      </c>
      <c r="E117" s="34">
        <v>3</v>
      </c>
      <c r="F117" s="3">
        <v>7</v>
      </c>
      <c r="G117" s="34">
        <v>40</v>
      </c>
      <c r="H117" s="3"/>
      <c r="I117" s="31">
        <v>0</v>
      </c>
      <c r="J117" s="27">
        <v>0</v>
      </c>
      <c r="K117" s="33">
        <f t="shared" si="9"/>
        <v>0</v>
      </c>
      <c r="L117" s="9">
        <f t="shared" si="10"/>
        <v>16.666666666666668</v>
      </c>
      <c r="M117" s="5">
        <f t="shared" si="11"/>
        <v>68.722222222222229</v>
      </c>
      <c r="N117" s="7">
        <f t="shared" si="7"/>
        <v>0.83333333333333348</v>
      </c>
      <c r="O117" s="22">
        <f t="shared" si="8"/>
        <v>16.63055555555556</v>
      </c>
    </row>
    <row r="118" spans="2:15" x14ac:dyDescent="0.25">
      <c r="B118" s="2">
        <v>106</v>
      </c>
      <c r="C118" s="34">
        <v>0.05</v>
      </c>
      <c r="D118" s="3" t="s">
        <v>11</v>
      </c>
      <c r="E118" s="34">
        <v>4</v>
      </c>
      <c r="F118" s="3">
        <v>14</v>
      </c>
      <c r="G118" s="34">
        <v>82</v>
      </c>
      <c r="H118" s="3"/>
      <c r="I118" s="31">
        <v>0</v>
      </c>
      <c r="J118" s="27">
        <v>0</v>
      </c>
      <c r="K118" s="33">
        <f t="shared" si="9"/>
        <v>0</v>
      </c>
      <c r="L118" s="9">
        <f t="shared" si="10"/>
        <v>33.333333333333336</v>
      </c>
      <c r="M118" s="5">
        <f t="shared" si="11"/>
        <v>300.22222222222223</v>
      </c>
      <c r="N118" s="7">
        <f t="shared" si="7"/>
        <v>1.666666666666667</v>
      </c>
      <c r="O118" s="22">
        <f t="shared" si="8"/>
        <v>67.788888888888891</v>
      </c>
    </row>
    <row r="119" spans="2:15" x14ac:dyDescent="0.25">
      <c r="B119" s="2">
        <v>107</v>
      </c>
      <c r="C119" s="34">
        <v>0.05</v>
      </c>
      <c r="D119" s="3" t="s">
        <v>11</v>
      </c>
      <c r="E119" s="34">
        <v>0</v>
      </c>
      <c r="F119" s="3">
        <v>1</v>
      </c>
      <c r="G119" s="34">
        <v>4</v>
      </c>
      <c r="H119" s="3"/>
      <c r="I119" s="31">
        <v>0</v>
      </c>
      <c r="J119" s="27">
        <v>0</v>
      </c>
      <c r="K119" s="33">
        <f t="shared" si="9"/>
        <v>0</v>
      </c>
      <c r="L119" s="9">
        <f t="shared" si="10"/>
        <v>1.6666666666666667</v>
      </c>
      <c r="M119" s="5">
        <f t="shared" si="11"/>
        <v>0.72222222222222221</v>
      </c>
      <c r="N119" s="7">
        <f t="shared" si="7"/>
        <v>8.3333333333333343E-2</v>
      </c>
      <c r="O119" s="22">
        <f t="shared" si="8"/>
        <v>0.1680555555555556</v>
      </c>
    </row>
    <row r="120" spans="2:15" x14ac:dyDescent="0.25">
      <c r="B120" s="2">
        <v>108</v>
      </c>
      <c r="C120" s="34">
        <v>0.2</v>
      </c>
      <c r="D120" s="3" t="s">
        <v>11</v>
      </c>
      <c r="E120" s="34">
        <v>0</v>
      </c>
      <c r="F120" s="3">
        <v>2</v>
      </c>
      <c r="G120" s="34">
        <v>7</v>
      </c>
      <c r="H120" s="3"/>
      <c r="I120" s="31">
        <v>0</v>
      </c>
      <c r="J120" s="27">
        <v>0</v>
      </c>
      <c r="K120" s="33">
        <f t="shared" si="9"/>
        <v>0</v>
      </c>
      <c r="L120" s="9">
        <f t="shared" si="10"/>
        <v>3</v>
      </c>
      <c r="M120" s="5">
        <f t="shared" si="11"/>
        <v>2.1666666666666665</v>
      </c>
      <c r="N120" s="7">
        <f t="shared" si="7"/>
        <v>0.60000000000000009</v>
      </c>
      <c r="O120" s="22">
        <f t="shared" si="8"/>
        <v>1.8733333333333337</v>
      </c>
    </row>
    <row r="121" spans="2:15" x14ac:dyDescent="0.25">
      <c r="B121" s="2">
        <v>109</v>
      </c>
      <c r="C121" s="34">
        <v>0.3</v>
      </c>
      <c r="D121" s="3" t="s">
        <v>11</v>
      </c>
      <c r="E121" s="34">
        <v>5</v>
      </c>
      <c r="F121" s="3">
        <v>19</v>
      </c>
      <c r="G121" s="34">
        <v>111</v>
      </c>
      <c r="H121" s="3"/>
      <c r="I121" s="31">
        <v>0</v>
      </c>
      <c r="J121" s="27">
        <v>0</v>
      </c>
      <c r="K121" s="33">
        <f t="shared" si="9"/>
        <v>0</v>
      </c>
      <c r="L121" s="9">
        <f t="shared" si="10"/>
        <v>45</v>
      </c>
      <c r="M121" s="5">
        <f t="shared" si="11"/>
        <v>552.66666666666663</v>
      </c>
      <c r="N121" s="7">
        <f t="shared" si="7"/>
        <v>13.5</v>
      </c>
      <c r="O121" s="22">
        <f t="shared" si="8"/>
        <v>591.04999999999995</v>
      </c>
    </row>
    <row r="122" spans="2:15" x14ac:dyDescent="0.25">
      <c r="B122" s="2">
        <v>110</v>
      </c>
      <c r="C122" s="34">
        <v>0.1</v>
      </c>
      <c r="D122" s="3" t="s">
        <v>11</v>
      </c>
      <c r="E122" s="34">
        <v>2</v>
      </c>
      <c r="F122" s="3">
        <v>3</v>
      </c>
      <c r="G122" s="34">
        <v>5</v>
      </c>
      <c r="H122" s="3"/>
      <c r="I122" s="31">
        <v>0</v>
      </c>
      <c r="J122" s="27">
        <v>0</v>
      </c>
      <c r="K122" s="33">
        <f t="shared" si="9"/>
        <v>0</v>
      </c>
      <c r="L122" s="9">
        <f t="shared" si="10"/>
        <v>3.3333333333333335</v>
      </c>
      <c r="M122" s="5">
        <f t="shared" si="11"/>
        <v>0.3888888888888889</v>
      </c>
      <c r="N122" s="7">
        <f t="shared" si="7"/>
        <v>0.33333333333333337</v>
      </c>
      <c r="O122" s="22">
        <f t="shared" si="8"/>
        <v>1.0388888888888892</v>
      </c>
    </row>
    <row r="123" spans="2:15" x14ac:dyDescent="0.25">
      <c r="B123" s="2">
        <v>111</v>
      </c>
      <c r="C123" s="34">
        <v>0.01</v>
      </c>
      <c r="D123" s="3" t="s">
        <v>11</v>
      </c>
      <c r="E123" s="34">
        <v>2</v>
      </c>
      <c r="F123" s="3">
        <v>4</v>
      </c>
      <c r="G123" s="34">
        <v>17</v>
      </c>
      <c r="H123" s="3"/>
      <c r="I123" s="31">
        <v>0</v>
      </c>
      <c r="J123" s="27">
        <v>0</v>
      </c>
      <c r="K123" s="33">
        <f t="shared" si="9"/>
        <v>0</v>
      </c>
      <c r="L123" s="9">
        <f t="shared" si="10"/>
        <v>7.666666666666667</v>
      </c>
      <c r="M123" s="5">
        <f t="shared" si="11"/>
        <v>11.055555555555555</v>
      </c>
      <c r="N123" s="7">
        <f t="shared" si="7"/>
        <v>7.6666666666666675E-2</v>
      </c>
      <c r="O123" s="22">
        <f t="shared" si="8"/>
        <v>0.6924555555555556</v>
      </c>
    </row>
    <row r="124" spans="2:15" x14ac:dyDescent="0.25">
      <c r="B124" s="2">
        <v>112</v>
      </c>
      <c r="C124" s="34">
        <v>0.01</v>
      </c>
      <c r="D124" s="3" t="s">
        <v>11</v>
      </c>
      <c r="E124" s="34">
        <v>5</v>
      </c>
      <c r="F124" s="3">
        <v>13</v>
      </c>
      <c r="G124" s="34">
        <v>74</v>
      </c>
      <c r="H124" s="3"/>
      <c r="I124" s="31">
        <v>0</v>
      </c>
      <c r="J124" s="27">
        <v>0</v>
      </c>
      <c r="K124" s="33">
        <f t="shared" si="9"/>
        <v>0</v>
      </c>
      <c r="L124" s="9">
        <f t="shared" si="10"/>
        <v>30.666666666666668</v>
      </c>
      <c r="M124" s="5">
        <f t="shared" si="11"/>
        <v>237.38888888888889</v>
      </c>
      <c r="N124" s="7">
        <f t="shared" si="7"/>
        <v>0.3066666666666667</v>
      </c>
      <c r="O124" s="22">
        <f t="shared" si="8"/>
        <v>11.68428888888889</v>
      </c>
    </row>
    <row r="125" spans="2:15" x14ac:dyDescent="0.25">
      <c r="B125" s="2">
        <v>113</v>
      </c>
      <c r="C125" s="34">
        <v>0.2</v>
      </c>
      <c r="D125" s="3" t="s">
        <v>11</v>
      </c>
      <c r="E125" s="34">
        <v>3</v>
      </c>
      <c r="F125" s="3">
        <v>6</v>
      </c>
      <c r="G125" s="34">
        <v>14</v>
      </c>
      <c r="H125" s="3"/>
      <c r="I125" s="31">
        <v>0</v>
      </c>
      <c r="J125" s="27">
        <v>0</v>
      </c>
      <c r="K125" s="33">
        <f t="shared" si="9"/>
        <v>0</v>
      </c>
      <c r="L125" s="9">
        <f t="shared" si="10"/>
        <v>7.666666666666667</v>
      </c>
      <c r="M125" s="5">
        <f t="shared" si="11"/>
        <v>5.3888888888888893</v>
      </c>
      <c r="N125" s="7">
        <f t="shared" si="7"/>
        <v>1.5333333333333334</v>
      </c>
      <c r="O125" s="22">
        <f t="shared" si="8"/>
        <v>10.482222222222225</v>
      </c>
    </row>
    <row r="126" spans="2:15" x14ac:dyDescent="0.25">
      <c r="B126" s="2">
        <v>114</v>
      </c>
      <c r="C126" s="34">
        <v>1E-3</v>
      </c>
      <c r="D126" s="3" t="s">
        <v>11</v>
      </c>
      <c r="E126" s="34">
        <v>0</v>
      </c>
      <c r="F126" s="3">
        <v>2</v>
      </c>
      <c r="G126" s="34">
        <v>6</v>
      </c>
      <c r="H126" s="3"/>
      <c r="I126" s="31">
        <v>0</v>
      </c>
      <c r="J126" s="27">
        <v>0</v>
      </c>
      <c r="K126" s="33">
        <f t="shared" si="9"/>
        <v>0</v>
      </c>
      <c r="L126" s="9">
        <f t="shared" si="10"/>
        <v>2.6666666666666665</v>
      </c>
      <c r="M126" s="5">
        <f t="shared" si="11"/>
        <v>1.5555555555555556</v>
      </c>
      <c r="N126" s="7">
        <f t="shared" si="7"/>
        <v>2.6666666666666666E-3</v>
      </c>
      <c r="O126" s="22">
        <f t="shared" si="8"/>
        <v>8.6595555555555558E-3</v>
      </c>
    </row>
    <row r="127" spans="2:15" x14ac:dyDescent="0.25">
      <c r="B127" s="2">
        <v>115</v>
      </c>
      <c r="C127" s="34">
        <v>1E-3</v>
      </c>
      <c r="D127" s="3" t="s">
        <v>11</v>
      </c>
      <c r="E127" s="34">
        <v>3</v>
      </c>
      <c r="F127" s="3">
        <v>8</v>
      </c>
      <c r="G127" s="34">
        <v>24</v>
      </c>
      <c r="H127" s="3"/>
      <c r="I127" s="31">
        <v>0</v>
      </c>
      <c r="J127" s="27">
        <v>0</v>
      </c>
      <c r="K127" s="33">
        <f t="shared" si="9"/>
        <v>0</v>
      </c>
      <c r="L127" s="9">
        <f t="shared" si="10"/>
        <v>11.666666666666666</v>
      </c>
      <c r="M127" s="5">
        <f t="shared" si="11"/>
        <v>20.055555555555557</v>
      </c>
      <c r="N127" s="7">
        <f t="shared" ref="N127:N144" si="12">C127*L127</f>
        <v>1.1666666666666665E-2</v>
      </c>
      <c r="O127" s="22">
        <f t="shared" ref="O127:O144" si="13">C127*M127+(1-C127)*C127*L127^2</f>
        <v>0.15603055555555553</v>
      </c>
    </row>
    <row r="128" spans="2:15" x14ac:dyDescent="0.25">
      <c r="B128" s="2">
        <v>116</v>
      </c>
      <c r="C128" s="34">
        <v>0.05</v>
      </c>
      <c r="D128" s="3" t="s">
        <v>11</v>
      </c>
      <c r="E128" s="34">
        <v>5</v>
      </c>
      <c r="F128" s="3">
        <v>12</v>
      </c>
      <c r="G128" s="34">
        <v>30</v>
      </c>
      <c r="H128" s="3"/>
      <c r="I128" s="31">
        <v>0</v>
      </c>
      <c r="J128" s="27">
        <v>0</v>
      </c>
      <c r="K128" s="33">
        <f t="shared" si="9"/>
        <v>0</v>
      </c>
      <c r="L128" s="9">
        <f t="shared" si="10"/>
        <v>15.666666666666666</v>
      </c>
      <c r="M128" s="5">
        <f t="shared" si="11"/>
        <v>27.722222222222221</v>
      </c>
      <c r="N128" s="7">
        <f t="shared" si="12"/>
        <v>0.78333333333333333</v>
      </c>
      <c r="O128" s="22">
        <f t="shared" si="13"/>
        <v>13.044722222222221</v>
      </c>
    </row>
    <row r="129" spans="2:15" x14ac:dyDescent="0.25">
      <c r="B129" s="2">
        <v>117</v>
      </c>
      <c r="C129" s="34">
        <v>0.05</v>
      </c>
      <c r="D129" s="3" t="s">
        <v>11</v>
      </c>
      <c r="E129" s="34">
        <v>4</v>
      </c>
      <c r="F129" s="3">
        <v>8</v>
      </c>
      <c r="G129" s="34">
        <v>39</v>
      </c>
      <c r="H129" s="3"/>
      <c r="I129" s="31">
        <v>0</v>
      </c>
      <c r="J129" s="27">
        <v>0</v>
      </c>
      <c r="K129" s="33">
        <f t="shared" si="9"/>
        <v>0</v>
      </c>
      <c r="L129" s="9">
        <f t="shared" si="10"/>
        <v>17</v>
      </c>
      <c r="M129" s="5">
        <f t="shared" si="11"/>
        <v>61.166666666666664</v>
      </c>
      <c r="N129" s="7">
        <f t="shared" si="12"/>
        <v>0.85000000000000009</v>
      </c>
      <c r="O129" s="22">
        <f t="shared" si="13"/>
        <v>16.785833333333336</v>
      </c>
    </row>
    <row r="130" spans="2:15" x14ac:dyDescent="0.25">
      <c r="B130" s="2">
        <v>118</v>
      </c>
      <c r="C130" s="34">
        <v>0.05</v>
      </c>
      <c r="D130" s="3" t="s">
        <v>11</v>
      </c>
      <c r="E130" s="34">
        <v>4</v>
      </c>
      <c r="F130" s="3">
        <v>10</v>
      </c>
      <c r="G130" s="34">
        <v>13</v>
      </c>
      <c r="H130" s="3"/>
      <c r="I130" s="31">
        <v>0</v>
      </c>
      <c r="J130" s="27">
        <v>0</v>
      </c>
      <c r="K130" s="33">
        <f t="shared" si="9"/>
        <v>0</v>
      </c>
      <c r="L130" s="9">
        <f t="shared" si="10"/>
        <v>9</v>
      </c>
      <c r="M130" s="5">
        <f t="shared" si="11"/>
        <v>3.5</v>
      </c>
      <c r="N130" s="7">
        <f t="shared" si="12"/>
        <v>0.45</v>
      </c>
      <c r="O130" s="22">
        <f t="shared" si="13"/>
        <v>4.0225</v>
      </c>
    </row>
    <row r="131" spans="2:15" x14ac:dyDescent="0.25">
      <c r="B131" s="2">
        <v>119</v>
      </c>
      <c r="C131" s="34">
        <v>0.7</v>
      </c>
      <c r="D131" s="3" t="s">
        <v>11</v>
      </c>
      <c r="E131" s="34">
        <v>4</v>
      </c>
      <c r="F131" s="3">
        <v>4</v>
      </c>
      <c r="G131" s="34">
        <v>9</v>
      </c>
      <c r="H131" s="3"/>
      <c r="I131" s="31">
        <v>0</v>
      </c>
      <c r="J131" s="27">
        <v>0</v>
      </c>
      <c r="K131" s="33">
        <f t="shared" si="9"/>
        <v>0</v>
      </c>
      <c r="L131" s="9">
        <f t="shared" si="10"/>
        <v>5.666666666666667</v>
      </c>
      <c r="M131" s="5">
        <f t="shared" si="11"/>
        <v>1.3888888888888888</v>
      </c>
      <c r="N131" s="7">
        <f t="shared" si="12"/>
        <v>3.9666666666666668</v>
      </c>
      <c r="O131" s="22">
        <f t="shared" si="13"/>
        <v>7.7155555555555573</v>
      </c>
    </row>
    <row r="132" spans="2:15" x14ac:dyDescent="0.25">
      <c r="B132" s="2">
        <v>120</v>
      </c>
      <c r="C132" s="34">
        <v>0.8</v>
      </c>
      <c r="D132" s="3" t="s">
        <v>11</v>
      </c>
      <c r="E132" s="34">
        <v>2</v>
      </c>
      <c r="F132" s="3">
        <v>2</v>
      </c>
      <c r="G132" s="34">
        <v>10</v>
      </c>
      <c r="H132" s="3"/>
      <c r="I132" s="31">
        <v>0</v>
      </c>
      <c r="J132" s="27">
        <v>0</v>
      </c>
      <c r="K132" s="33">
        <f t="shared" si="9"/>
        <v>0</v>
      </c>
      <c r="L132" s="9">
        <f t="shared" si="10"/>
        <v>4.666666666666667</v>
      </c>
      <c r="M132" s="5">
        <f t="shared" si="11"/>
        <v>3.5555555555555554</v>
      </c>
      <c r="N132" s="7">
        <f t="shared" si="12"/>
        <v>3.7333333333333338</v>
      </c>
      <c r="O132" s="22">
        <f t="shared" si="13"/>
        <v>6.3288888888888888</v>
      </c>
    </row>
    <row r="133" spans="2:15" x14ac:dyDescent="0.25">
      <c r="B133" s="2">
        <v>121</v>
      </c>
      <c r="C133" s="34">
        <v>0.1</v>
      </c>
      <c r="D133" s="3" t="s">
        <v>11</v>
      </c>
      <c r="E133" s="34">
        <v>1</v>
      </c>
      <c r="F133" s="3">
        <v>2</v>
      </c>
      <c r="G133" s="34">
        <v>8</v>
      </c>
      <c r="H133" s="3"/>
      <c r="I133" s="31">
        <v>0</v>
      </c>
      <c r="J133" s="27">
        <v>0</v>
      </c>
      <c r="K133" s="33">
        <f t="shared" si="9"/>
        <v>0</v>
      </c>
      <c r="L133" s="9">
        <f t="shared" si="10"/>
        <v>3.6666666666666665</v>
      </c>
      <c r="M133" s="5">
        <f t="shared" si="11"/>
        <v>2.3888888888888888</v>
      </c>
      <c r="N133" s="7">
        <f t="shared" si="12"/>
        <v>0.3666666666666667</v>
      </c>
      <c r="O133" s="22">
        <f t="shared" si="13"/>
        <v>1.4488888888888889</v>
      </c>
    </row>
    <row r="134" spans="2:15" x14ac:dyDescent="0.25">
      <c r="B134" s="2">
        <v>122</v>
      </c>
      <c r="C134" s="34">
        <v>0.05</v>
      </c>
      <c r="D134" s="3" t="s">
        <v>11</v>
      </c>
      <c r="E134" s="34">
        <v>5</v>
      </c>
      <c r="F134" s="3">
        <v>16</v>
      </c>
      <c r="G134" s="34">
        <v>90</v>
      </c>
      <c r="H134" s="3"/>
      <c r="I134" s="31">
        <v>0</v>
      </c>
      <c r="J134" s="27">
        <v>0</v>
      </c>
      <c r="K134" s="33">
        <f t="shared" si="9"/>
        <v>0</v>
      </c>
      <c r="L134" s="9">
        <f t="shared" si="10"/>
        <v>37</v>
      </c>
      <c r="M134" s="5">
        <f t="shared" si="11"/>
        <v>356.16666666666669</v>
      </c>
      <c r="N134" s="7">
        <f t="shared" si="12"/>
        <v>1.85</v>
      </c>
      <c r="O134" s="22">
        <f t="shared" si="13"/>
        <v>82.835833333333341</v>
      </c>
    </row>
    <row r="135" spans="2:15" x14ac:dyDescent="0.25">
      <c r="B135" s="2">
        <v>123</v>
      </c>
      <c r="C135" s="34">
        <v>1E-3</v>
      </c>
      <c r="D135" s="3" t="s">
        <v>11</v>
      </c>
      <c r="E135" s="34">
        <v>5</v>
      </c>
      <c r="F135" s="3">
        <v>19</v>
      </c>
      <c r="G135" s="34">
        <v>100</v>
      </c>
      <c r="H135" s="3"/>
      <c r="I135" s="31">
        <v>0</v>
      </c>
      <c r="J135" s="27">
        <v>0</v>
      </c>
      <c r="K135" s="33">
        <f t="shared" si="9"/>
        <v>0</v>
      </c>
      <c r="L135" s="9">
        <f t="shared" si="10"/>
        <v>41.333333333333336</v>
      </c>
      <c r="M135" s="5">
        <f t="shared" si="11"/>
        <v>438.38888888888891</v>
      </c>
      <c r="N135" s="7">
        <f t="shared" si="12"/>
        <v>4.133333333333334E-2</v>
      </c>
      <c r="O135" s="22">
        <f t="shared" si="13"/>
        <v>2.1451248888888892</v>
      </c>
    </row>
    <row r="136" spans="2:15" x14ac:dyDescent="0.25">
      <c r="B136" s="2">
        <v>124</v>
      </c>
      <c r="C136" s="34">
        <v>0.2</v>
      </c>
      <c r="D136" s="3" t="s">
        <v>11</v>
      </c>
      <c r="E136" s="34">
        <v>3</v>
      </c>
      <c r="F136" s="3">
        <v>11</v>
      </c>
      <c r="G136" s="34">
        <v>64</v>
      </c>
      <c r="H136" s="3"/>
      <c r="I136" s="31">
        <v>0</v>
      </c>
      <c r="J136" s="27">
        <v>0</v>
      </c>
      <c r="K136" s="33">
        <f t="shared" si="9"/>
        <v>0</v>
      </c>
      <c r="L136" s="9">
        <f t="shared" si="10"/>
        <v>26</v>
      </c>
      <c r="M136" s="5">
        <f t="shared" si="11"/>
        <v>183.16666666666666</v>
      </c>
      <c r="N136" s="7">
        <f t="shared" si="12"/>
        <v>5.2</v>
      </c>
      <c r="O136" s="22">
        <f t="shared" si="13"/>
        <v>144.79333333333335</v>
      </c>
    </row>
    <row r="137" spans="2:15" x14ac:dyDescent="0.25">
      <c r="B137" s="2">
        <v>125</v>
      </c>
      <c r="C137" s="34">
        <v>0.3</v>
      </c>
      <c r="D137" s="3" t="s">
        <v>11</v>
      </c>
      <c r="E137" s="34">
        <v>2</v>
      </c>
      <c r="F137" s="3">
        <v>6</v>
      </c>
      <c r="G137" s="34">
        <v>28</v>
      </c>
      <c r="H137" s="3"/>
      <c r="I137" s="31">
        <v>0</v>
      </c>
      <c r="J137" s="27">
        <v>0</v>
      </c>
      <c r="K137" s="33">
        <f t="shared" si="9"/>
        <v>0</v>
      </c>
      <c r="L137" s="9">
        <f t="shared" si="10"/>
        <v>12</v>
      </c>
      <c r="M137" s="5">
        <f t="shared" si="11"/>
        <v>32.666666666666664</v>
      </c>
      <c r="N137" s="7">
        <f t="shared" si="12"/>
        <v>3.5999999999999996</v>
      </c>
      <c r="O137" s="22">
        <f t="shared" si="13"/>
        <v>40.04</v>
      </c>
    </row>
    <row r="138" spans="2:15" x14ac:dyDescent="0.25">
      <c r="B138" s="2">
        <v>126</v>
      </c>
      <c r="C138" s="34">
        <v>0.05</v>
      </c>
      <c r="D138" s="3" t="s">
        <v>11</v>
      </c>
      <c r="E138" s="34">
        <v>4</v>
      </c>
      <c r="F138" s="3">
        <v>15</v>
      </c>
      <c r="G138" s="34">
        <v>86</v>
      </c>
      <c r="H138" s="3"/>
      <c r="I138" s="31">
        <v>0</v>
      </c>
      <c r="J138" s="27">
        <v>0</v>
      </c>
      <c r="K138" s="33">
        <f t="shared" si="9"/>
        <v>0</v>
      </c>
      <c r="L138" s="9">
        <f t="shared" si="10"/>
        <v>35</v>
      </c>
      <c r="M138" s="5">
        <f t="shared" si="11"/>
        <v>330.16666666666669</v>
      </c>
      <c r="N138" s="7">
        <f t="shared" si="12"/>
        <v>1.75</v>
      </c>
      <c r="O138" s="22">
        <f t="shared" si="13"/>
        <v>74.69583333333334</v>
      </c>
    </row>
    <row r="139" spans="2:15" x14ac:dyDescent="0.25">
      <c r="B139" s="2">
        <v>127</v>
      </c>
      <c r="C139" s="34">
        <v>0.7</v>
      </c>
      <c r="D139" s="3" t="s">
        <v>11</v>
      </c>
      <c r="E139" s="34">
        <v>5</v>
      </c>
      <c r="F139" s="3">
        <v>12</v>
      </c>
      <c r="G139" s="34">
        <v>67</v>
      </c>
      <c r="H139" s="3"/>
      <c r="I139" s="31">
        <v>0</v>
      </c>
      <c r="J139" s="27">
        <v>0</v>
      </c>
      <c r="K139" s="33">
        <f t="shared" si="9"/>
        <v>0</v>
      </c>
      <c r="L139" s="9">
        <f t="shared" si="10"/>
        <v>28</v>
      </c>
      <c r="M139" s="5">
        <f t="shared" si="11"/>
        <v>192.16666666666666</v>
      </c>
      <c r="N139" s="7">
        <f t="shared" si="12"/>
        <v>19.599999999999998</v>
      </c>
      <c r="O139" s="22">
        <f t="shared" si="13"/>
        <v>299.15666666666664</v>
      </c>
    </row>
    <row r="140" spans="2:15" x14ac:dyDescent="0.25">
      <c r="B140" s="2">
        <v>128</v>
      </c>
      <c r="C140" s="34">
        <v>0.1</v>
      </c>
      <c r="D140" s="3" t="s">
        <v>11</v>
      </c>
      <c r="E140" s="34">
        <v>3</v>
      </c>
      <c r="F140" s="3">
        <v>4</v>
      </c>
      <c r="G140" s="34">
        <v>23</v>
      </c>
      <c r="H140" s="3"/>
      <c r="I140" s="31">
        <v>0</v>
      </c>
      <c r="J140" s="27">
        <v>0</v>
      </c>
      <c r="K140" s="33">
        <f t="shared" si="9"/>
        <v>0</v>
      </c>
      <c r="L140" s="9">
        <f t="shared" si="10"/>
        <v>10</v>
      </c>
      <c r="M140" s="5">
        <f t="shared" si="11"/>
        <v>21.166666666666668</v>
      </c>
      <c r="N140" s="7">
        <f t="shared" si="12"/>
        <v>1</v>
      </c>
      <c r="O140" s="22">
        <f t="shared" si="13"/>
        <v>11.116666666666669</v>
      </c>
    </row>
    <row r="141" spans="2:15" x14ac:dyDescent="0.25">
      <c r="B141" s="2">
        <v>129</v>
      </c>
      <c r="C141" s="34">
        <v>0.01</v>
      </c>
      <c r="D141" s="3" t="s">
        <v>11</v>
      </c>
      <c r="E141" s="34">
        <v>2</v>
      </c>
      <c r="F141" s="3">
        <v>3</v>
      </c>
      <c r="G141" s="34">
        <v>9</v>
      </c>
      <c r="H141" s="3"/>
      <c r="I141" s="31">
        <v>0</v>
      </c>
      <c r="J141" s="27">
        <v>0</v>
      </c>
      <c r="K141" s="33">
        <f t="shared" si="9"/>
        <v>0</v>
      </c>
      <c r="L141" s="9">
        <f t="shared" si="10"/>
        <v>4.666666666666667</v>
      </c>
      <c r="M141" s="5">
        <f t="shared" si="11"/>
        <v>2.3888888888888888</v>
      </c>
      <c r="N141" s="7">
        <f t="shared" si="12"/>
        <v>4.6666666666666669E-2</v>
      </c>
      <c r="O141" s="22">
        <f t="shared" si="13"/>
        <v>0.23948888888888897</v>
      </c>
    </row>
    <row r="142" spans="2:15" x14ac:dyDescent="0.25">
      <c r="B142" s="2">
        <v>130</v>
      </c>
      <c r="C142" s="34">
        <v>0.2</v>
      </c>
      <c r="D142" s="3" t="s">
        <v>11</v>
      </c>
      <c r="E142" s="34">
        <v>1</v>
      </c>
      <c r="F142" s="3">
        <v>2</v>
      </c>
      <c r="G142" s="34">
        <v>5</v>
      </c>
      <c r="H142" s="3"/>
      <c r="I142" s="31">
        <v>0</v>
      </c>
      <c r="J142" s="27">
        <v>0</v>
      </c>
      <c r="K142" s="33">
        <f>I142*J142</f>
        <v>0</v>
      </c>
      <c r="L142" s="9">
        <f>IF(D142="Lognorm",E142,IF(D142="Normal",E142,IF(D142="PERT",(E142+4*F142+G142)/6,IF(D142="Triang",(E142+F142+G142)/3,""))))</f>
        <v>2.6666666666666665</v>
      </c>
      <c r="M142" s="5">
        <f>IF(D142="Lognorm",F142^2,IF(D142="Normal",F142^2,IF(D142="PERT",(L142-E142)*(G142-L142)/7,IF(D142="Triang",(E142^2+F142^2+G142^2-E142*F142-F142*G142-E142*G142)/18,""))))</f>
        <v>0.72222222222222221</v>
      </c>
      <c r="N142" s="7">
        <f t="shared" si="12"/>
        <v>0.53333333333333333</v>
      </c>
      <c r="O142" s="22">
        <f t="shared" si="13"/>
        <v>1.2822222222222224</v>
      </c>
    </row>
    <row r="143" spans="2:15" x14ac:dyDescent="0.25">
      <c r="B143" s="2">
        <v>131</v>
      </c>
      <c r="C143" s="34">
        <v>0.5</v>
      </c>
      <c r="D143" s="3" t="s">
        <v>11</v>
      </c>
      <c r="E143" s="34">
        <v>3</v>
      </c>
      <c r="F143" s="3">
        <v>3</v>
      </c>
      <c r="G143" s="34">
        <v>8</v>
      </c>
      <c r="H143" s="3"/>
      <c r="I143" s="31">
        <v>0</v>
      </c>
      <c r="J143" s="27">
        <v>0</v>
      </c>
      <c r="K143" s="33">
        <f>I143*J143</f>
        <v>0</v>
      </c>
      <c r="L143" s="9">
        <f>IF(D143="Lognorm",E143,IF(D143="Normal",E143,IF(D143="PERT",(E143+4*F143+G143)/6,IF(D143="Triang",(E143+F143+G143)/3,""))))</f>
        <v>4.666666666666667</v>
      </c>
      <c r="M143" s="5">
        <f>IF(D143="Lognorm",F143^2,IF(D143="Normal",F143^2,IF(D143="PERT",(L143-E143)*(G143-L143)/7,IF(D143="Triang",(E143^2+F143^2+G143^2-E143*F143-F143*G143-E143*G143)/18,""))))</f>
        <v>1.3888888888888888</v>
      </c>
      <c r="N143" s="7">
        <f t="shared" si="12"/>
        <v>2.3333333333333335</v>
      </c>
      <c r="O143" s="22">
        <f t="shared" si="13"/>
        <v>6.1388888888888902</v>
      </c>
    </row>
    <row r="144" spans="2:15" x14ac:dyDescent="0.25">
      <c r="B144" s="2">
        <v>132</v>
      </c>
      <c r="C144" s="34">
        <v>0.01</v>
      </c>
      <c r="D144" s="4" t="s">
        <v>11</v>
      </c>
      <c r="E144" s="34">
        <v>3</v>
      </c>
      <c r="F144" s="4">
        <v>11</v>
      </c>
      <c r="G144" s="34">
        <v>17</v>
      </c>
      <c r="H144" s="4"/>
      <c r="I144" s="31">
        <v>0</v>
      </c>
      <c r="J144" s="27">
        <v>0</v>
      </c>
      <c r="K144" s="33">
        <f>I144*J144</f>
        <v>0</v>
      </c>
      <c r="L144" s="9">
        <f>IF(D144="Lognorm",E144,IF(D144="Normal",E144,IF(D144="PERT",(E144+4*F144+G144)/6,IF(D144="Triang",(E144+F144+G144)/3,""))))</f>
        <v>10.333333333333334</v>
      </c>
      <c r="M144" s="5">
        <f>IF(D144="Lognorm",F144^2,IF(D144="Normal",F144^2,IF(D144="PERT",(L144-E144)*(G144-L144)/7,IF(D144="Triang",(E144^2+F144^2+G144^2-E144*F144-F144*G144-E144*G144)/18,""))))</f>
        <v>8.2222222222222214</v>
      </c>
      <c r="N144" s="7">
        <f t="shared" si="12"/>
        <v>0.10333333333333335</v>
      </c>
      <c r="O144" s="22">
        <f t="shared" si="13"/>
        <v>1.1393222222222223</v>
      </c>
    </row>
    <row r="145" spans="11:11" x14ac:dyDescent="0.25">
      <c r="K145"/>
    </row>
    <row r="146" spans="11:11" x14ac:dyDescent="0.25">
      <c r="K146"/>
    </row>
    <row r="147" spans="11:11" x14ac:dyDescent="0.25">
      <c r="K147"/>
    </row>
    <row r="148" spans="11:11" x14ac:dyDescent="0.25">
      <c r="K148"/>
    </row>
    <row r="149" spans="11:11" x14ac:dyDescent="0.25">
      <c r="K149"/>
    </row>
    <row r="150" spans="11:11" x14ac:dyDescent="0.25">
      <c r="K150"/>
    </row>
    <row r="151" spans="11:11" x14ac:dyDescent="0.25">
      <c r="K151"/>
    </row>
    <row r="152" spans="11:11" x14ac:dyDescent="0.25">
      <c r="K152"/>
    </row>
    <row r="153" spans="11:11" x14ac:dyDescent="0.25">
      <c r="K153"/>
    </row>
    <row r="154" spans="11:11" x14ac:dyDescent="0.25">
      <c r="K154"/>
    </row>
    <row r="155" spans="11:11" x14ac:dyDescent="0.25">
      <c r="K155"/>
    </row>
    <row r="156" spans="11:11" x14ac:dyDescent="0.25">
      <c r="K156"/>
    </row>
    <row r="157" spans="11:11" x14ac:dyDescent="0.25">
      <c r="K157"/>
    </row>
    <row r="158" spans="11:11" x14ac:dyDescent="0.25">
      <c r="K158"/>
    </row>
    <row r="159" spans="11:11" x14ac:dyDescent="0.25">
      <c r="K159"/>
    </row>
    <row r="160" spans="11:11" x14ac:dyDescent="0.25">
      <c r="K160"/>
    </row>
    <row r="161" spans="11:11" x14ac:dyDescent="0.25">
      <c r="K161"/>
    </row>
    <row r="162" spans="11:11" x14ac:dyDescent="0.25">
      <c r="K162"/>
    </row>
    <row r="163" spans="11:11" x14ac:dyDescent="0.25">
      <c r="K163"/>
    </row>
    <row r="164" spans="11:11" x14ac:dyDescent="0.25">
      <c r="K164"/>
    </row>
    <row r="165" spans="11:11" x14ac:dyDescent="0.25">
      <c r="K165"/>
    </row>
    <row r="166" spans="11:11" x14ac:dyDescent="0.25">
      <c r="K166"/>
    </row>
    <row r="167" spans="11:11" x14ac:dyDescent="0.25">
      <c r="K167"/>
    </row>
    <row r="168" spans="11:11" x14ac:dyDescent="0.25">
      <c r="K168"/>
    </row>
    <row r="169" spans="11:11" x14ac:dyDescent="0.25">
      <c r="K169"/>
    </row>
    <row r="170" spans="11:11" x14ac:dyDescent="0.25">
      <c r="K170"/>
    </row>
    <row r="171" spans="11:11" x14ac:dyDescent="0.25">
      <c r="K171"/>
    </row>
    <row r="172" spans="11:11" x14ac:dyDescent="0.25">
      <c r="K172"/>
    </row>
    <row r="173" spans="11:11" x14ac:dyDescent="0.25">
      <c r="K173"/>
    </row>
    <row r="174" spans="11:11" x14ac:dyDescent="0.25">
      <c r="K174"/>
    </row>
    <row r="175" spans="11:11" x14ac:dyDescent="0.25">
      <c r="K175"/>
    </row>
    <row r="176" spans="11:11" x14ac:dyDescent="0.25">
      <c r="K176"/>
    </row>
    <row r="177" spans="11:11" x14ac:dyDescent="0.25">
      <c r="K177"/>
    </row>
    <row r="178" spans="11:11" x14ac:dyDescent="0.25">
      <c r="K178"/>
    </row>
    <row r="179" spans="11:11" x14ac:dyDescent="0.25">
      <c r="K179"/>
    </row>
    <row r="180" spans="11:11" x14ac:dyDescent="0.25">
      <c r="K180"/>
    </row>
    <row r="181" spans="11:11" x14ac:dyDescent="0.25">
      <c r="K181"/>
    </row>
    <row r="182" spans="11:11" x14ac:dyDescent="0.25">
      <c r="K182"/>
    </row>
    <row r="183" spans="11:11" x14ac:dyDescent="0.25">
      <c r="K183"/>
    </row>
    <row r="184" spans="11:11" x14ac:dyDescent="0.25">
      <c r="K184"/>
    </row>
    <row r="185" spans="11:11" x14ac:dyDescent="0.25">
      <c r="K185"/>
    </row>
    <row r="186" spans="11:11" x14ac:dyDescent="0.25">
      <c r="K186"/>
    </row>
    <row r="187" spans="11:11" x14ac:dyDescent="0.25">
      <c r="K187"/>
    </row>
    <row r="188" spans="11:11" x14ac:dyDescent="0.25">
      <c r="K188"/>
    </row>
    <row r="189" spans="11:11" x14ac:dyDescent="0.25">
      <c r="K189"/>
    </row>
    <row r="190" spans="11:11" x14ac:dyDescent="0.25">
      <c r="K190"/>
    </row>
    <row r="191" spans="11:11" x14ac:dyDescent="0.25">
      <c r="K191"/>
    </row>
    <row r="192" spans="11:11" x14ac:dyDescent="0.25">
      <c r="K192"/>
    </row>
    <row r="193" spans="11:11" x14ac:dyDescent="0.25">
      <c r="K193"/>
    </row>
    <row r="194" spans="11:11" x14ac:dyDescent="0.25">
      <c r="K194"/>
    </row>
    <row r="195" spans="11:11" x14ac:dyDescent="0.25">
      <c r="K195"/>
    </row>
    <row r="196" spans="11:11" x14ac:dyDescent="0.25">
      <c r="K196"/>
    </row>
  </sheetData>
  <mergeCells count="7">
    <mergeCell ref="L11:M11"/>
    <mergeCell ref="N11:O11"/>
    <mergeCell ref="D11:H11"/>
    <mergeCell ref="L10:O10"/>
    <mergeCell ref="B4:Q5"/>
    <mergeCell ref="C7:D7"/>
    <mergeCell ref="G7:H7"/>
  </mergeCells>
  <phoneticPr fontId="2" type="noConversion"/>
  <conditionalFormatting sqref="H13:I144">
    <cfRule type="cellIs" dxfId="0" priority="1" stopIfTrue="1" operator="equal">
      <formula>4</formula>
    </cfRule>
  </conditionalFormatting>
  <pageMargins left="0.75" right="0.75" top="1" bottom="1" header="0.5" footer="0.5"/>
  <pageSetup paperSize="9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CB_DATA_</vt:lpstr>
      <vt:lpstr>CLT risk portfolio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2005-03-06T18:21:55Z</dcterms:created>
  <dcterms:modified xsi:type="dcterms:W3CDTF">2017-09-22T16:22:40Z</dcterms:modified>
  <cp:category/>
</cp:coreProperties>
</file>