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360" yWindow="320" windowWidth="14940" windowHeight="7110"/>
  </bookViews>
  <sheets>
    <sheet name="Distance to nearest herd" sheetId="2" r:id="rId1"/>
  </sheets>
  <definedNames>
    <definedName name="_ZA100" localSheetId="0">'Distance to nearest herd'!$H$11+"cPoisson"+545+"&lt;ref1&gt;"+0+187.2</definedName>
    <definedName name="_ZA101" localSheetId="0">'Distance to nearest herd'!$H$14+"iDistribution"+545+0+"&lt;ref1&gt;"+0+2.47413499330026+2</definedName>
    <definedName name="_ZA102" localSheetId="0">'Distance to nearest herd'!$H$15+"gH15"+16929+"&lt;ref1&gt;"+0+0.163362817986669</definedName>
    <definedName name="_ZA103" localSheetId="0">'Distance to nearest herd'!$C$21+"fNA"+545+0+"?"+"&lt;ref1&gt;"+3+60</definedName>
    <definedName name="_ZA104" localSheetId="0">'Distance to nearest herd'!$C$22+"fC22"+16929+0+"?"+"&lt;ref1&gt;"+3+60</definedName>
    <definedName name="_ZA105" localSheetId="0">'Distance to nearest herd'!$C$23+"fC23"+16929+0+"?"+"&lt;ref1&gt;"+3+60</definedName>
    <definedName name="_ZA106" localSheetId="0">'Distance to nearest herd'!$C$24+"fC24"+16929+0+"?"+"&lt;ref1&gt;"+3+60</definedName>
    <definedName name="_ZA107" localSheetId="0">'Distance to nearest herd'!$C$25+"fC25"+16929+0+"?"+"&lt;ref1&gt;"+3+60</definedName>
    <definedName name="_ZA108" localSheetId="0">'Distance to nearest herd'!$C$26+"fC26"+16929+0+"?"+"&lt;ref1&gt;"+3+60</definedName>
    <definedName name="_ZA109" localSheetId="0">'Distance to nearest herd'!$C$27+"fC27"+16929+0+"?"+"&lt;ref1&gt;"+3+60</definedName>
    <definedName name="_ZA110" localSheetId="0">'Distance to nearest herd'!$C$28+"fC28"+16929+0+"?"+"&lt;ref1&gt;"+3+60</definedName>
    <definedName name="_ZA111" localSheetId="0">'Distance to nearest herd'!$C$29+"fC29"+16929+0+"?"+"&lt;ref1&gt;"+3+60</definedName>
    <definedName name="_ZA112" localSheetId="0">'Distance to nearest herd'!$C$30+"fC30"+16929+0+"?"+"&lt;ref1&gt;"+3+60</definedName>
    <definedName name="_ZA113" localSheetId="0">'Distance to nearest herd'!$C$31+"fC31"+16929+0+"?"+"&lt;ref1&gt;"+3+60</definedName>
    <definedName name="_ZA114" localSheetId="0">'Distance to nearest herd'!$C$32+"fC32"+16929+0+"?"+"&lt;ref1&gt;"+3+60</definedName>
    <definedName name="_ZA115" localSheetId="0">'Distance to nearest herd'!$C$33+"fC33"+16929+0+"?"+"&lt;ref1&gt;"+3+60</definedName>
    <definedName name="_ZA116" localSheetId="0">'Distance to nearest herd'!$C$34+"fC34"+16929+0+"?"+"&lt;ref1&gt;"+3+60</definedName>
    <definedName name="_ZA117" localSheetId="0">'Distance to nearest herd'!$C$35+"fC35"+16929+0+"?"+"&lt;ref1&gt;"+3+60</definedName>
    <definedName name="_ZA118" localSheetId="0">'Distance to nearest herd'!$C$36+"fC36"+16929+0+"?"+"&lt;ref1&gt;"+3+60</definedName>
    <definedName name="_ZA119" localSheetId="0">'Distance to nearest herd'!$C$37+"fC37"+16929+0+"?"+"&lt;ref1&gt;"+3+60</definedName>
    <definedName name="_ZA120" localSheetId="0">'Distance to nearest herd'!$C$38+"fC38"+16929+0+"?"+"&lt;ref1&gt;"+3+60</definedName>
    <definedName name="_ZA121" localSheetId="0">'Distance to nearest herd'!$C$39+"fC39"+16929+0+"?"+"&lt;ref1&gt;"+3+60</definedName>
    <definedName name="_ZA122" localSheetId="0">'Distance to nearest herd'!$C$40+"fC40"+16929+0+"?"+"&lt;ref1&gt;"+3+60</definedName>
    <definedName name="_ZA123" localSheetId="0">'Distance to nearest herd'!$C$41+"fC41"+16929+0+"?"+"&lt;ref1&gt;"+3+60</definedName>
    <definedName name="_ZA124" localSheetId="0">'Distance to nearest herd'!$C$42+"fC42"+16929+0+"?"+"&lt;ref1&gt;"+3+60</definedName>
    <definedName name="_ZA125" localSheetId="0">'Distance to nearest herd'!$C$43+"fC43"+16929+0+"?"+"&lt;ref1&gt;"+3+60</definedName>
    <definedName name="_ZA126" localSheetId="0">'Distance to nearest herd'!$C$44+"fC44"+16929+0+"?"+"&lt;ref1&gt;"+3+60</definedName>
    <definedName name="_ZA127" localSheetId="0">'Distance to nearest herd'!$C$45+"fC45"+16929+0+"?"+"&lt;ref1&gt;"+3+60</definedName>
    <definedName name="_ZA128" localSheetId="0">'Distance to nearest herd'!$C$46+"fC46"+16929+0+"?"+"&lt;ref1&gt;"+3+60</definedName>
    <definedName name="_ZA129" localSheetId="0">'Distance to nearest herd'!$C$47+"fC47"+16929+0+"?"+"&lt;ref1&gt;"+3+60</definedName>
    <definedName name="_ZA130" localSheetId="0">'Distance to nearest herd'!$C$48+"fC48"+16929+0+"?"+"&lt;ref1&gt;"+3+60</definedName>
    <definedName name="_ZA131" localSheetId="0">'Distance to nearest herd'!$C$49+"fC49"+16929+0+"?"+"&lt;ref1&gt;"+3+60</definedName>
    <definedName name="_ZA132" localSheetId="0">'Distance to nearest herd'!$C$50+"fC50"+16929+0+"?"+"&lt;ref1&gt;"+3+60</definedName>
    <definedName name="_ZA133" localSheetId="0">'Distance to nearest herd'!$C$51+"fC51"+16929+0+"?"+"&lt;ref1&gt;"+3+60</definedName>
    <definedName name="_ZA134" localSheetId="0">'Distance to nearest herd'!$C$52+"fC52"+16929+0+"?"+"&lt;ref1&gt;"+3+60</definedName>
    <definedName name="_ZA135" localSheetId="0">'Distance to nearest herd'!$C$53+"fC53"+16929+0+"?"+"&lt;ref1&gt;"+3+60</definedName>
    <definedName name="_ZA136" localSheetId="0">'Distance to nearest herd'!$C$54+"fC54"+16929+0+"?"+"&lt;ref1&gt;"+3+60</definedName>
    <definedName name="_ZA137" localSheetId="0">'Distance to nearest herd'!$C$55+"fC55"+16929+0+"?"+"&lt;ref1&gt;"+3+60</definedName>
    <definedName name="_ZA138" localSheetId="0">'Distance to nearest herd'!$C$56+"fC56"+16929+0+"?"+"&lt;ref1&gt;"+3+60</definedName>
    <definedName name="_ZA139" localSheetId="0">'Distance to nearest herd'!$C$57+"fC57"+16929+0+"?"+"&lt;ref1&gt;"+3+60</definedName>
    <definedName name="_ZA140" localSheetId="0">'Distance to nearest herd'!$C$58+"fC58"+16929+0+"?"+"&lt;ref1&gt;"+3+60</definedName>
    <definedName name="_ZA141" localSheetId="0">'Distance to nearest herd'!$C$59+"fC59"+16929+0+"?"+"&lt;ref1&gt;"+3+60</definedName>
    <definedName name="_ZA142" localSheetId="0">'Distance to nearest herd'!$C$60+"fC60"+16929+0+"?"+"&lt;ref1&gt;"+3+60</definedName>
    <definedName name="_ZA143" localSheetId="0">'Distance to nearest herd'!$C$61+"fC61"+16929+0+"?"+"&lt;ref1&gt;"+3+60</definedName>
    <definedName name="_ZA144" localSheetId="0">'Distance to nearest herd'!$C$62+"fC62"+16929+0+"?"+"&lt;ref1&gt;"+3+60</definedName>
    <definedName name="_ZA145" localSheetId="0">'Distance to nearest herd'!$C$63+"fC63"+16929+0+"?"+"&lt;ref1&gt;"+3+60</definedName>
    <definedName name="_ZA146" localSheetId="0">'Distance to nearest herd'!$C$64+"fC64"+16929+0+"?"+"&lt;ref1&gt;"+3+60</definedName>
    <definedName name="_ZA147" localSheetId="0">'Distance to nearest herd'!$C$65+"fC65"+16929+0+"?"+"&lt;ref1&gt;"+3+60</definedName>
    <definedName name="_ZA148" localSheetId="0">'Distance to nearest herd'!$C$66+"fC66"+16929+0+"?"+"&lt;ref1&gt;"+3+60</definedName>
    <definedName name="_ZA149" localSheetId="0">'Distance to nearest herd'!$C$67+"fC67"+16929+0+"?"+"&lt;ref1&gt;"+3+60</definedName>
    <definedName name="_ZA150" localSheetId="0">'Distance to nearest herd'!$C$68+"fC68"+16929+0+"?"+"&lt;ref1&gt;"+3+60</definedName>
    <definedName name="_ZA151" localSheetId="0">'Distance to nearest herd'!$C$69+"fC69"+16929+0+"?"+"&lt;ref1&gt;"+3+60</definedName>
    <definedName name="_ZA152" localSheetId="0">'Distance to nearest herd'!$C$70+"fC70"+16929+0+"?"+"&lt;ref1&gt;"+3+60</definedName>
    <definedName name="_ZA153" localSheetId="0">'Distance to nearest herd'!$C$71+"fC71"+16929+0+"?"+"&lt;ref1&gt;"+3+60</definedName>
    <definedName name="_ZA154" localSheetId="0">'Distance to nearest herd'!$C$72+"fC72"+16929+0+"?"+"&lt;ref1&gt;"+3+60</definedName>
    <definedName name="_ZA155" localSheetId="0">'Distance to nearest herd'!$C$73+"fC73"+16929+0+"?"+"&lt;ref1&gt;"+3+60</definedName>
    <definedName name="_ZA156" localSheetId="0">'Distance to nearest herd'!$C$74+"fC74"+16929+0+"?"+"&lt;ref1&gt;"+3+60</definedName>
    <definedName name="_ZA157" localSheetId="0">'Distance to nearest herd'!$C$75+"fC75"+16929+0+"?"+"&lt;ref1&gt;"+3+60</definedName>
    <definedName name="_ZA158" localSheetId="0">'Distance to nearest herd'!$C$76+"fC76"+16929+0+"?"+"&lt;ref1&gt;"+3+60</definedName>
    <definedName name="_ZA159" localSheetId="0">'Distance to nearest herd'!$C$77+"fC77"+16929+0+"?"+"&lt;ref1&gt;"+3+60</definedName>
    <definedName name="_ZA160" localSheetId="0">'Distance to nearest herd'!$C$78+"fC78"+16929+0+"?"+"&lt;ref1&gt;"+3+60</definedName>
    <definedName name="_ZA161" localSheetId="0">'Distance to nearest herd'!$C$79+"fC79"+16929+0+"?"+"&lt;ref1&gt;"+3+60</definedName>
    <definedName name="_ZA162" localSheetId="0">'Distance to nearest herd'!$C$80+"fC80"+16929+0+"?"+"&lt;ref1&gt;"+3+60</definedName>
    <definedName name="_ZA163" localSheetId="0">'Distance to nearest herd'!$C$81+"fC81"+16929+0+"?"+"&lt;ref1&gt;"+3+60</definedName>
    <definedName name="_ZA164" localSheetId="0">'Distance to nearest herd'!$C$82+"fC82"+16929+0+"?"+"&lt;ref1&gt;"+3+60</definedName>
    <definedName name="_ZA165" localSheetId="0">'Distance to nearest herd'!$C$83+"fC83"+16929+0+"?"+"&lt;ref1&gt;"+3+60</definedName>
    <definedName name="_ZA166" localSheetId="0">'Distance to nearest herd'!$C$84+"fC84"+16929+0+"?"+"&lt;ref1&gt;"+3+60</definedName>
    <definedName name="_ZA167" localSheetId="0">'Distance to nearest herd'!$C$85+"fC85"+16929+0+"?"+"&lt;ref1&gt;"+3+60</definedName>
    <definedName name="_ZA168" localSheetId="0">'Distance to nearest herd'!$C$86+"fC86"+16929+0+"?"+"&lt;ref1&gt;"+3+60</definedName>
    <definedName name="_ZA169" localSheetId="0">'Distance to nearest herd'!$C$87+"fC87"+16929+0+"?"+"&lt;ref1&gt;"+3+60</definedName>
    <definedName name="_ZA170" localSheetId="0">'Distance to nearest herd'!$C$88+"fC88"+16929+0+"?"+"&lt;ref1&gt;"+3+60</definedName>
    <definedName name="_ZA171" localSheetId="0">'Distance to nearest herd'!$C$89+"fC89"+16929+0+"?"+"&lt;ref1&gt;"+3+60</definedName>
    <definedName name="_ZA172" localSheetId="0">'Distance to nearest herd'!$C$90+"fC90"+16929+0+"?"+"&lt;ref1&gt;"+3+60</definedName>
    <definedName name="_ZA173" localSheetId="0">'Distance to nearest herd'!$C$91+"fC91"+16929+0+"?"+"&lt;ref1&gt;"+3+60</definedName>
    <definedName name="_ZA174" localSheetId="0">'Distance to nearest herd'!$C$92+"fC92"+16929+0+"?"+"&lt;ref1&gt;"+3+60</definedName>
    <definedName name="_ZA175" localSheetId="0">'Distance to nearest herd'!$C$93+"fC93"+16929+0+"?"+"&lt;ref1&gt;"+3+60</definedName>
    <definedName name="_ZA176" localSheetId="0">'Distance to nearest herd'!$C$94+"fC94"+16929+0+"?"+"&lt;ref1&gt;"+3+60</definedName>
    <definedName name="_ZA177" localSheetId="0">'Distance to nearest herd'!$C$95+"fC95"+16929+0+"?"+"&lt;ref1&gt;"+3+60</definedName>
    <definedName name="_ZA178" localSheetId="0">'Distance to nearest herd'!$C$96+"fC96"+16929+0+"?"+"&lt;ref1&gt;"+3+60</definedName>
    <definedName name="_ZA179" localSheetId="0">'Distance to nearest herd'!$C$97+"fC97"+16929+0+"?"+"&lt;ref1&gt;"+3+60</definedName>
    <definedName name="_ZA180" localSheetId="0">'Distance to nearest herd'!$C$98+"fC98"+16929+0+"?"+"&lt;ref1&gt;"+3+60</definedName>
    <definedName name="_ZA181" localSheetId="0">'Distance to nearest herd'!$C$99+"fC99"+16929+0+"?"+"&lt;ref1&gt;"+3+60</definedName>
    <definedName name="_ZA182" localSheetId="0">'Distance to nearest herd'!$C$100+"fC100"+16929+0+"?"+"&lt;ref1&gt;"+3+60</definedName>
    <definedName name="_ZA183" localSheetId="0">'Distance to nearest herd'!$C$101+"fC101"+16929+0+"?"+"&lt;ref1&gt;"+3+60</definedName>
    <definedName name="_ZA184" localSheetId="0">'Distance to nearest herd'!$C$102+"fC102"+16929+0+"?"+"&lt;ref1&gt;"+3+60</definedName>
    <definedName name="_ZA185" localSheetId="0">'Distance to nearest herd'!$C$103+"fC103"+16929+0+"?"+"&lt;ref1&gt;"+3+60</definedName>
    <definedName name="_ZA186" localSheetId="0">'Distance to nearest herd'!$C$104+"fC104"+16929+0+"?"+"&lt;ref1&gt;"+3+60</definedName>
    <definedName name="_ZA187" localSheetId="0">'Distance to nearest herd'!$C$105+"fC105"+16929+0+"?"+"&lt;ref1&gt;"+3+60</definedName>
    <definedName name="_ZA188" localSheetId="0">'Distance to nearest herd'!$C$106+"fC106"+16929+0+"?"+"&lt;ref1&gt;"+3+60</definedName>
    <definedName name="_ZA189" localSheetId="0">'Distance to nearest herd'!$C$107+"fC107"+16929+0+"?"+"&lt;ref1&gt;"+3+60</definedName>
    <definedName name="_ZA190" localSheetId="0">'Distance to nearest herd'!$C$108+"fC108"+16929+0+"?"+"&lt;ref1&gt;"+3+60</definedName>
    <definedName name="_ZA191" localSheetId="0">'Distance to nearest herd'!$C$109+"fC109"+16929+0+"?"+"&lt;ref1&gt;"+3+60</definedName>
    <definedName name="_ZA192" localSheetId="0">'Distance to nearest herd'!$C$110+"fC110"+16929+0+"?"+"&lt;ref1&gt;"+3+60</definedName>
    <definedName name="_ZA193" localSheetId="0">'Distance to nearest herd'!$C$111+"fC111"+16929+0+"?"+"&lt;ref1&gt;"+3+60</definedName>
    <definedName name="_ZA194" localSheetId="0">'Distance to nearest herd'!$C$112+"fC112"+16929+0+"?"+"&lt;ref1&gt;"+3+60</definedName>
    <definedName name="_ZA195" localSheetId="0">'Distance to nearest herd'!$C$113+"fC113"+16929+0+"?"+"&lt;ref1&gt;"+3+60</definedName>
    <definedName name="_ZA196" localSheetId="0">'Distance to nearest herd'!$C$114+"fC114"+16929+0+"?"+"&lt;ref1&gt;"+3+60</definedName>
    <definedName name="_ZA197" localSheetId="0">'Distance to nearest herd'!$C$115+"fC115"+16929+0+"?"+"&lt;ref1&gt;"+3+60</definedName>
    <definedName name="_ZA198" localSheetId="0">'Distance to nearest herd'!$C$116+"fC116"+16929+0+"?"+"&lt;ref1&gt;"+3+60</definedName>
    <definedName name="_ZA199" localSheetId="0">'Distance to nearest herd'!$C$117+"fC117"+16929+0+"?"+"&lt;ref1&gt;"+3+60</definedName>
    <definedName name="_ZA200" localSheetId="0">'Distance to nearest herd'!$C$118+"fC118"+16929+0+"?"+"&lt;ref1&gt;"+3+60</definedName>
    <definedName name="_ZA201" localSheetId="0">'Distance to nearest herd'!$C$119+"fC119"+16929+0+"?"+"&lt;ref1&gt;"+3+60</definedName>
    <definedName name="_ZA202" localSheetId="0">'Distance to nearest herd'!$C$120+"fC120"+16929+0+"?"+"&lt;ref1&gt;"+3+60</definedName>
    <definedName name="_ZA203" localSheetId="0">'Distance to nearest herd'!$C$121+"fC121"+16929+0+"?"+"&lt;ref1&gt;"+3+60</definedName>
    <definedName name="_ZA204" localSheetId="0">'Distance to nearest herd'!$C$122+"fC122"+16929+0+"?"+"&lt;ref1&gt;"+3+60</definedName>
    <definedName name="_ZA205" localSheetId="0">'Distance to nearest herd'!$C$123+"fC123"+16929+0+"?"+"&lt;ref1&gt;"+3+60</definedName>
    <definedName name="_ZA206" localSheetId="0">'Distance to nearest herd'!$C$124+"fC124"+16929+0+"?"+"&lt;ref1&gt;"+3+60</definedName>
    <definedName name="_ZA207" localSheetId="0">'Distance to nearest herd'!$C$125+"fC125"+16929+0+"?"+"&lt;ref1&gt;"+3+60</definedName>
    <definedName name="_ZA208" localSheetId="0">'Distance to nearest herd'!$C$126+"fC126"+16929+0+"?"+"&lt;ref1&gt;"+3+60</definedName>
    <definedName name="_ZA209" localSheetId="0">'Distance to nearest herd'!$C$127+"fC127"+16929+0+"?"+"&lt;ref1&gt;"+3+60</definedName>
    <definedName name="_ZA210" localSheetId="0">'Distance to nearest herd'!$C$128+"fC128"+16929+0+"?"+"&lt;ref1&gt;"+3+60</definedName>
    <definedName name="_ZA211" localSheetId="0">'Distance to nearest herd'!$C$129+"fC129"+16929+0+"?"+"&lt;ref1&gt;"+3+60</definedName>
    <definedName name="_ZA212" localSheetId="0">'Distance to nearest herd'!$C$130+"fC130"+16929+0+"?"+"&lt;ref1&gt;"+3+60</definedName>
    <definedName name="_ZA213" localSheetId="0">'Distance to nearest herd'!$C$131+"fC131"+16929+0+"?"+"&lt;ref1&gt;"+3+60</definedName>
    <definedName name="_ZA214" localSheetId="0">'Distance to nearest herd'!$C$132+"fC132"+16929+0+"?"+"&lt;ref1&gt;"+3+60</definedName>
    <definedName name="_ZA215" localSheetId="0">'Distance to nearest herd'!$C$133+"fC133"+16929+0+"?"+"&lt;ref1&gt;"+3+60</definedName>
    <definedName name="_ZA216" localSheetId="0">'Distance to nearest herd'!$C$134+"fC134"+16929+0+"?"+"&lt;ref1&gt;"+3+60</definedName>
    <definedName name="_ZA217" localSheetId="0">'Distance to nearest herd'!$C$135+"fC135"+16929+0+"?"+"&lt;ref1&gt;"+3+60</definedName>
    <definedName name="_ZA218" localSheetId="0">'Distance to nearest herd'!$C$136+"fC136"+16929+0+"?"+"&lt;ref1&gt;"+3+60</definedName>
    <definedName name="_ZA219" localSheetId="0">'Distance to nearest herd'!$C$137+"fC137"+16929+0+"?"+"&lt;ref1&gt;"+3+60</definedName>
    <definedName name="_ZA220" localSheetId="0">'Distance to nearest herd'!$C$138+"fC138"+16929+0+"?"+"&lt;ref1&gt;"+3+60</definedName>
    <definedName name="_ZA221" localSheetId="0">'Distance to nearest herd'!$C$139+"fC139"+16929+0+"?"+"&lt;ref1&gt;"+3+60</definedName>
    <definedName name="_ZA222" localSheetId="0">'Distance to nearest herd'!$C$140+"fC140"+16929+0+"?"+"&lt;ref1&gt;"+3+60</definedName>
    <definedName name="_ZA223" localSheetId="0">'Distance to nearest herd'!$C$141+"fC141"+16929+0+"?"+"&lt;ref1&gt;"+3+60</definedName>
    <definedName name="_ZA224" localSheetId="0">'Distance to nearest herd'!$C$142+"fC142"+16929+0+"?"+"&lt;ref1&gt;"+3+60</definedName>
    <definedName name="_ZA225" localSheetId="0">'Distance to nearest herd'!$C$143+"fC143"+16929+0+"?"+"&lt;ref1&gt;"+3+60</definedName>
    <definedName name="_ZA226" localSheetId="0">'Distance to nearest herd'!$C$144+"fC144"+16929+0+"?"+"&lt;ref1&gt;"+3+60</definedName>
    <definedName name="_ZA227" localSheetId="0">'Distance to nearest herd'!$C$145+"fC145"+16929+0+"?"+"&lt;ref1&gt;"+3+60</definedName>
    <definedName name="_ZA228" localSheetId="0">'Distance to nearest herd'!$C$146+"fC146"+16929+0+"?"+"&lt;ref1&gt;"+3+60</definedName>
    <definedName name="_ZA229" localSheetId="0">'Distance to nearest herd'!$C$147+"fC147"+16929+0+"?"+"&lt;ref1&gt;"+3+60</definedName>
    <definedName name="_ZA230" localSheetId="0">'Distance to nearest herd'!$C$148+"fC148"+16929+0+"?"+"&lt;ref1&gt;"+3+60</definedName>
    <definedName name="_ZA231" localSheetId="0">'Distance to nearest herd'!$C$149+"fC149"+16929+0+"?"+"&lt;ref1&gt;"+3+60</definedName>
    <definedName name="_ZA232" localSheetId="0">'Distance to nearest herd'!$C$150+"fC150"+16929+0+"?"+"&lt;ref1&gt;"+3+60</definedName>
    <definedName name="_ZA233" localSheetId="0">'Distance to nearest herd'!$C$151+"fC151"+16929+0+"?"+"&lt;ref1&gt;"+3+60</definedName>
    <definedName name="_ZA234" localSheetId="0">'Distance to nearest herd'!$C$152+"fC152"+16929+0+"?"+"&lt;ref1&gt;"+3+60</definedName>
    <definedName name="_ZA235" localSheetId="0">'Distance to nearest herd'!$C$153+"fC153"+16929+0+"?"+"&lt;ref1&gt;"+3+60</definedName>
    <definedName name="_ZA236" localSheetId="0">'Distance to nearest herd'!$C$154+"fC154"+16929+0+"?"+"&lt;ref1&gt;"+3+60</definedName>
    <definedName name="_ZA237" localSheetId="0">'Distance to nearest herd'!$C$155+"fC155"+16929+0+"?"+"&lt;ref1&gt;"+3+60</definedName>
    <definedName name="_ZA238" localSheetId="0">'Distance to nearest herd'!$C$156+"fC156"+16929+0+"?"+"&lt;ref1&gt;"+3+60</definedName>
    <definedName name="_ZA239" localSheetId="0">'Distance to nearest herd'!$C$157+"fC157"+16929+0+"?"+"&lt;ref1&gt;"+3+60</definedName>
    <definedName name="_ZA240" localSheetId="0">'Distance to nearest herd'!$C$158+"fC158"+16929+0+"?"+"&lt;ref1&gt;"+3+60</definedName>
    <definedName name="_ZA241" localSheetId="0">'Distance to nearest herd'!$C$159+"fC159"+16929+0+"?"+"&lt;ref1&gt;"+3+60</definedName>
    <definedName name="_ZA242" localSheetId="0">'Distance to nearest herd'!$C$160+"fC160"+16929+0+"?"+"&lt;ref1&gt;"+3+60</definedName>
    <definedName name="_ZA243" localSheetId="0">'Distance to nearest herd'!$C$161+"fC161"+16929+0+"?"+"&lt;ref1&gt;"+3+60</definedName>
    <definedName name="_ZA244" localSheetId="0">'Distance to nearest herd'!$C$162+"fC162"+16929+0+"?"+"&lt;ref1&gt;"+3+60</definedName>
    <definedName name="_ZA245" localSheetId="0">'Distance to nearest herd'!$C$163+"fC163"+16929+0+"?"+"&lt;ref1&gt;"+3+60</definedName>
    <definedName name="_ZA246" localSheetId="0">'Distance to nearest herd'!$C$164+"fC164"+16929+0+"?"+"&lt;ref1&gt;"+3+60</definedName>
    <definedName name="_ZA247" localSheetId="0">'Distance to nearest herd'!$C$165+"fC165"+16929+0+"?"+"&lt;ref1&gt;"+3+60</definedName>
    <definedName name="_ZA248" localSheetId="0">'Distance to nearest herd'!$C$166+"fC166"+16929+0+"?"+"&lt;ref1&gt;"+3+60</definedName>
    <definedName name="_ZA249" localSheetId="0">'Distance to nearest herd'!$C$167+"fC167"+16929+0+"?"+"&lt;ref1&gt;"+3+60</definedName>
    <definedName name="_ZA250" localSheetId="0">'Distance to nearest herd'!$C$168+"fC168"+16929+0+"?"+"&lt;ref1&gt;"+3+60</definedName>
    <definedName name="_ZA251" localSheetId="0">'Distance to nearest herd'!$C$169+"fC169"+16929+0+"?"+"&lt;ref1&gt;"+3+60</definedName>
    <definedName name="_ZA252" localSheetId="0">'Distance to nearest herd'!$C$170+"fC170"+16929+0+"?"+"&lt;ref1&gt;"+3+60</definedName>
    <definedName name="_ZA253" localSheetId="0">'Distance to nearest herd'!$C$171+"fC171"+16929+0+"?"+"&lt;ref1&gt;"+3+60</definedName>
    <definedName name="_ZA254" localSheetId="0">'Distance to nearest herd'!$C$172+"fC172"+16929+0+"?"+"&lt;ref1&gt;"+3+60</definedName>
    <definedName name="_ZA255" localSheetId="0">'Distance to nearest herd'!$C$173+"fC173"+16929+0+"?"+"&lt;ref1&gt;"+3+60</definedName>
    <definedName name="_ZA256" localSheetId="0">'Distance to nearest herd'!$C$174+"fC174"+16929+0+"?"+"&lt;ref1&gt;"+3+60</definedName>
    <definedName name="_ZA257" localSheetId="0">'Distance to nearest herd'!$C$175+"fC175"+16929+0+"?"+"&lt;ref1&gt;"+3+60</definedName>
    <definedName name="_ZA258" localSheetId="0">'Distance to nearest herd'!$C$176+"fC176"+16929+0+"?"+"&lt;ref1&gt;"+3+60</definedName>
    <definedName name="_ZA259" localSheetId="0">'Distance to nearest herd'!$C$177+"fC177"+16929+0+"?"+"&lt;ref1&gt;"+3+60</definedName>
    <definedName name="_ZA260" localSheetId="0">'Distance to nearest herd'!$C$178+"fC178"+16929+0+"?"+"&lt;ref1&gt;"+3+60</definedName>
    <definedName name="_ZA261" localSheetId="0">'Distance to nearest herd'!$C$179+"fC179"+16929+0+"?"+"&lt;ref1&gt;"+3+60</definedName>
    <definedName name="_ZA262" localSheetId="0">'Distance to nearest herd'!$C$180+"fC180"+16929+0+"?"+"&lt;ref1&gt;"+3+60</definedName>
    <definedName name="_ZA263" localSheetId="0">'Distance to nearest herd'!$C$181+"fC181"+16929+0+"?"+"&lt;ref1&gt;"+3+60</definedName>
    <definedName name="_ZA264" localSheetId="0">'Distance to nearest herd'!$C$182+"fC182"+16929+0+"?"+"&lt;ref1&gt;"+3+60</definedName>
    <definedName name="_ZA265" localSheetId="0">'Distance to nearest herd'!$C$183+"fC183"+16929+0+"?"+"&lt;ref1&gt;"+3+60</definedName>
    <definedName name="_ZA266" localSheetId="0">'Distance to nearest herd'!$C$184+"fC184"+16929+0+"?"+"&lt;ref1&gt;"+3+60</definedName>
    <definedName name="_ZA267" localSheetId="0">'Distance to nearest herd'!$C$185+"fC185"+16929+0+"?"+"&lt;ref1&gt;"+3+60</definedName>
    <definedName name="_ZA268" localSheetId="0">'Distance to nearest herd'!$C$186+"fC186"+16929+0+"?"+"&lt;ref1&gt;"+3+60</definedName>
    <definedName name="_ZA269" localSheetId="0">'Distance to nearest herd'!$C$187+"fC187"+16929+0+"?"+"&lt;ref1&gt;"+3+60</definedName>
    <definedName name="_ZA270" localSheetId="0">'Distance to nearest herd'!$C$188+"fC188"+16929+0+"?"+"&lt;ref1&gt;"+3+60</definedName>
    <definedName name="_ZA271" localSheetId="0">'Distance to nearest herd'!$C$189+"fC189"+16929+0+"?"+"&lt;ref1&gt;"+3+60</definedName>
    <definedName name="_ZA272" localSheetId="0">'Distance to nearest herd'!$C$190+"fC190"+16929+0+"?"+"&lt;ref1&gt;"+3+60</definedName>
    <definedName name="_ZA273" localSheetId="0">'Distance to nearest herd'!$C$191+"fC191"+16929+0+"?"+"&lt;ref1&gt;"+3+60</definedName>
    <definedName name="_ZA274" localSheetId="0">'Distance to nearest herd'!$C$192+"fC192"+16929+0+"?"+"&lt;ref1&gt;"+3+60</definedName>
    <definedName name="_ZA275" localSheetId="0">'Distance to nearest herd'!$C$193+"fC193"+16929+0+"?"+"&lt;ref1&gt;"+3+60</definedName>
    <definedName name="_ZA276" localSheetId="0">'Distance to nearest herd'!$C$194+"fC194"+16929+0+"?"+"&lt;ref1&gt;"+3+60</definedName>
    <definedName name="_ZA277" localSheetId="0">'Distance to nearest herd'!$C$195+"fC195"+16929+0+"?"+"&lt;ref1&gt;"+3+60</definedName>
    <definedName name="_ZA278" localSheetId="0">'Distance to nearest herd'!$C$196+"fC196"+16929+0+"?"+"&lt;ref1&gt;"+3+60</definedName>
    <definedName name="_ZA279" localSheetId="0">'Distance to nearest herd'!$C$197+"fC197"+16929+0+"?"+"&lt;ref1&gt;"+3+60</definedName>
    <definedName name="_ZA280" localSheetId="0">'Distance to nearest herd'!$C$198+"fC198"+16929+0+"?"+"&lt;ref1&gt;"+3+60</definedName>
    <definedName name="_ZA281" localSheetId="0">'Distance to nearest herd'!$C$199+"fC199"+16929+0+"?"+"&lt;ref1&gt;"+3+60</definedName>
    <definedName name="_ZA282" localSheetId="0">'Distance to nearest herd'!$C$200+"fC200"+16929+0+"?"+"&lt;ref1&gt;"+3+60</definedName>
    <definedName name="_ZA283" localSheetId="0">'Distance to nearest herd'!$C$201+"fC201"+16929+0+"?"+"&lt;ref1&gt;"+3+60</definedName>
    <definedName name="_ZA284" localSheetId="0">'Distance to nearest herd'!$C$202+"fC202"+16929+0+"?"+"&lt;ref1&gt;"+3+60</definedName>
    <definedName name="_ZA285" localSheetId="0">'Distance to nearest herd'!$C$203+"fC203"+16929+0+"?"+"&lt;ref1&gt;"+3+60</definedName>
    <definedName name="_ZA286" localSheetId="0">'Distance to nearest herd'!$C$204+"fC204"+16929+0+"?"+"&lt;ref1&gt;"+3+60</definedName>
    <definedName name="_ZA287" localSheetId="0">'Distance to nearest herd'!$C$205+"fC205"+16929+0+"?"+"&lt;ref1&gt;"+3+60</definedName>
    <definedName name="_ZA288" localSheetId="0">'Distance to nearest herd'!$C$206+"fC206"+16929+0+"?"+"&lt;ref1&gt;"+3+60</definedName>
    <definedName name="_ZA289" localSheetId="0">'Distance to nearest herd'!$C$207+"fC207"+16929+0+"?"+"&lt;ref1&gt;"+3+60</definedName>
    <definedName name="_ZA290" localSheetId="0">'Distance to nearest herd'!$C$208+"fC208"+16929+0+"?"+"&lt;ref1&gt;"+3+60</definedName>
    <definedName name="_ZA291" localSheetId="0">'Distance to nearest herd'!$C$209+"fC209"+16929+0+"?"+"&lt;ref1&gt;"+3+60</definedName>
    <definedName name="_ZA292" localSheetId="0">'Distance to nearest herd'!$C$210+"fC210"+16929+0+"?"+"&lt;ref1&gt;"+3+60</definedName>
    <definedName name="_ZA293" localSheetId="0">'Distance to nearest herd'!$C$211+"fC211"+16929+0+"?"+"&lt;ref1&gt;"+3+60</definedName>
    <definedName name="_ZA294" localSheetId="0">'Distance to nearest herd'!$C$212+"fC212"+16929+0+"?"+"&lt;ref1&gt;"+3+60</definedName>
    <definedName name="_ZA295" localSheetId="0">'Distance to nearest herd'!$C$213+"fC213"+16929+0+"?"+"&lt;ref1&gt;"+3+60</definedName>
    <definedName name="_ZA296" localSheetId="0">'Distance to nearest herd'!$C$214+"fC214"+16929+0+"?"+"&lt;ref1&gt;"+3+60</definedName>
    <definedName name="_ZA297" localSheetId="0">'Distance to nearest herd'!$C$215+"fC215"+16929+0+"?"+"&lt;ref1&gt;"+3+60</definedName>
    <definedName name="_ZA298" localSheetId="0">'Distance to nearest herd'!$C$216+"fC216"+16929+0+"?"+"&lt;ref1&gt;"+3+60</definedName>
    <definedName name="_ZA299" localSheetId="0">'Distance to nearest herd'!$C$217+"fC217"+16929+0+"?"+"&lt;ref1&gt;"+3+60</definedName>
    <definedName name="_ZA300" localSheetId="0">'Distance to nearest herd'!$C$218+"fC218"+16929+0+"?"+"&lt;ref1&gt;"+3+60</definedName>
    <definedName name="_ZA301" localSheetId="0">'Distance to nearest herd'!$C$219+"fC219"+16929+0+"?"+"&lt;ref1&gt;"+3+60</definedName>
    <definedName name="_ZA302" localSheetId="0">'Distance to nearest herd'!$C$220+"fC220"+16929+0+"?"+"&lt;ref1&gt;"+3+60</definedName>
    <definedName name="_ZA303" localSheetId="0">'Distance to nearest herd'!$C$221+"fC221"+16929+0+"?"+"&lt;ref1&gt;"+3+60</definedName>
    <definedName name="_ZA304" localSheetId="0">'Distance to nearest herd'!$C$222+"fC222"+16929+0+"?"+"&lt;ref1&gt;"+3+60</definedName>
    <definedName name="_ZA305" localSheetId="0">'Distance to nearest herd'!$C$223+"fC223"+16929+0+"?"+"&lt;ref1&gt;"+3+60</definedName>
    <definedName name="_ZA306" localSheetId="0">'Distance to nearest herd'!$C$224+"fC224"+16929+0+"?"+"&lt;ref1&gt;"+3+60</definedName>
    <definedName name="_ZA307" localSheetId="0">'Distance to nearest herd'!$C$225+"fC225"+16929+0+"?"+"&lt;ref1&gt;"+3+60</definedName>
    <definedName name="_ZA308" localSheetId="0">'Distance to nearest herd'!$C$226+"fC226"+16929+0+"?"+"&lt;ref1&gt;"+3+60</definedName>
    <definedName name="_ZA309" localSheetId="0">'Distance to nearest herd'!$C$227+"fC227"+16929+0+"?"+"&lt;ref1&gt;"+3+60</definedName>
    <definedName name="_ZA310" localSheetId="0">'Distance to nearest herd'!$C$228+"fC228"+16929+0+"?"+"&lt;ref1&gt;"+3+60</definedName>
    <definedName name="_ZA311" localSheetId="0">'Distance to nearest herd'!$C$229+"fC229"+16929+0+"?"+"&lt;ref1&gt;"+3+60</definedName>
    <definedName name="_ZA312" localSheetId="0">'Distance to nearest herd'!$C$230+"fC230"+16929+0+"?"+"&lt;ref1&gt;"+3+60</definedName>
    <definedName name="_ZA313" localSheetId="0">'Distance to nearest herd'!$C$231+"fC231"+16929+0+"?"+"&lt;ref1&gt;"+3+60</definedName>
    <definedName name="_ZA314" localSheetId="0">'Distance to nearest herd'!$C$232+"fC232"+16929+0+"?"+"&lt;ref1&gt;"+3+60</definedName>
    <definedName name="_ZA315" localSheetId="0">'Distance to nearest herd'!$C$233+"fC233"+16929+0+"?"+"&lt;ref1&gt;"+3+60</definedName>
    <definedName name="_ZA316" localSheetId="0">'Distance to nearest herd'!$C$234+"fC234"+16929+0+"?"+"&lt;ref1&gt;"+3+60</definedName>
    <definedName name="_ZA317" localSheetId="0">'Distance to nearest herd'!$C$235+"fC235"+16929+0+"?"+"&lt;ref1&gt;"+3+60</definedName>
    <definedName name="_ZA318" localSheetId="0">'Distance to nearest herd'!$C$236+"fC236"+16929+0+"?"+"&lt;ref1&gt;"+3+60</definedName>
    <definedName name="_ZA319" localSheetId="0">'Distance to nearest herd'!$C$237+"fC237"+16929+0+"?"+"&lt;ref1&gt;"+3+60</definedName>
    <definedName name="_ZA320" localSheetId="0">'Distance to nearest herd'!$C$238+"fC238"+16929+0+"?"+"&lt;ref1&gt;"+3+60</definedName>
    <definedName name="_ZA321" localSheetId="0">'Distance to nearest herd'!$C$239+"fC239"+16929+0+"?"+"&lt;ref1&gt;"+3+60</definedName>
    <definedName name="_ZA322" localSheetId="0">'Distance to nearest herd'!$C$240+"fC240"+16929+0+"?"+"&lt;ref1&gt;"+3+60</definedName>
    <definedName name="_ZA323" localSheetId="0">'Distance to nearest herd'!$C$241+"fC241"+16929+0+"?"+"&lt;ref1&gt;"+3+60</definedName>
    <definedName name="_ZA324" localSheetId="0">'Distance to nearest herd'!$C$242+"fC242"+16929+0+"?"+"&lt;ref1&gt;"+3+60</definedName>
    <definedName name="_ZA325" localSheetId="0">'Distance to nearest herd'!$C$243+"fC243"+16929+0+"?"+"&lt;ref1&gt;"+3+60</definedName>
    <definedName name="_ZA326" localSheetId="0">'Distance to nearest herd'!$C$244+"fC244"+16929+0+"?"+"&lt;ref1&gt;"+3+60</definedName>
    <definedName name="_ZA327" localSheetId="0">'Distance to nearest herd'!$C$245+"fC245"+16929+0+"?"+"&lt;ref1&gt;"+3+60</definedName>
    <definedName name="_ZA328" localSheetId="0">'Distance to nearest herd'!$C$246+"fC246"+16929+0+"?"+"&lt;ref1&gt;"+3+60</definedName>
    <definedName name="_ZA329" localSheetId="0">'Distance to nearest herd'!$C$247+"fC247"+16929+0+"?"+"&lt;ref1&gt;"+3+60</definedName>
    <definedName name="_ZA330" localSheetId="0">'Distance to nearest herd'!$C$248+"fC248"+16929+0+"?"+"&lt;ref1&gt;"+3+60</definedName>
    <definedName name="_ZA331" localSheetId="0">'Distance to nearest herd'!$C$249+"fC249"+16929+0+"?"+"&lt;ref1&gt;"+3+60</definedName>
    <definedName name="_ZA332" localSheetId="0">'Distance to nearest herd'!$C$250+"fC250"+16929+0+"?"+"&lt;ref1&gt;"+3+60</definedName>
    <definedName name="_ZA333" localSheetId="0">'Distance to nearest herd'!$C$251+"fC251"+16929+0+"?"+"&lt;ref1&gt;"+3+60</definedName>
    <definedName name="_ZA334" localSheetId="0">'Distance to nearest herd'!$C$252+"fC252"+16929+0+"?"+"&lt;ref1&gt;"+3+60</definedName>
    <definedName name="_ZA335" localSheetId="0">'Distance to nearest herd'!$C$253+"fC253"+16929+0+"?"+"&lt;ref1&gt;"+3+60</definedName>
    <definedName name="_ZA336" localSheetId="0">'Distance to nearest herd'!$C$254+"fC254"+16929+0+"?"+"&lt;ref1&gt;"+3+60</definedName>
    <definedName name="_ZA337" localSheetId="0">'Distance to nearest herd'!$C$255+"fC255"+16929+0+"?"+"&lt;ref1&gt;"+3+60</definedName>
    <definedName name="_ZA338" localSheetId="0">'Distance to nearest herd'!$C$256+"fC256"+16929+0+"?"+"&lt;ref1&gt;"+3+60</definedName>
    <definedName name="_ZA339" localSheetId="0">'Distance to nearest herd'!$C$257+"fC257"+16929+0+"?"+"&lt;ref1&gt;"+3+60</definedName>
    <definedName name="_ZA340" localSheetId="0">'Distance to nearest herd'!$C$258+"fC258"+16929+0+"?"+"&lt;ref1&gt;"+3+60</definedName>
    <definedName name="_ZA341" localSheetId="0">'Distance to nearest herd'!$C$259+"fC259"+16929+0+"?"+"&lt;ref1&gt;"+3+60</definedName>
    <definedName name="_ZA342" localSheetId="0">'Distance to nearest herd'!$C$260+"fC260"+16929+0+"?"+"&lt;ref1&gt;"+3+60</definedName>
    <definedName name="_ZA343" localSheetId="0">'Distance to nearest herd'!$C$261+"fC261"+16929+0+"?"+"&lt;ref1&gt;"+3+60</definedName>
    <definedName name="_ZA344" localSheetId="0">'Distance to nearest herd'!$C$262+"fC262"+16929+0+"?"+"&lt;ref1&gt;"+3+60</definedName>
    <definedName name="_ZA345" localSheetId="0">'Distance to nearest herd'!$C$263+"fC263"+16929+0+"?"+"&lt;ref1&gt;"+3+60</definedName>
    <definedName name="_ZA346" localSheetId="0">'Distance to nearest herd'!$C$264+"fC264"+16929+0+"?"+"&lt;ref1&gt;"+3+60</definedName>
    <definedName name="_ZA347" localSheetId="0">'Distance to nearest herd'!$C$265+"fC265"+16929+0+"?"+"&lt;ref1&gt;"+3+60</definedName>
    <definedName name="_ZA348" localSheetId="0">'Distance to nearest herd'!$C$266+"fC266"+16929+0+"?"+"&lt;ref1&gt;"+3+60</definedName>
    <definedName name="_ZA349" localSheetId="0">'Distance to nearest herd'!$C$267+"fC267"+16929+0+"?"+"&lt;ref1&gt;"+3+60</definedName>
    <definedName name="_ZA350" localSheetId="0">'Distance to nearest herd'!$C$268+"fC268"+16929+0+"?"+"&lt;ref1&gt;"+3+60</definedName>
    <definedName name="_ZA351" localSheetId="0">'Distance to nearest herd'!$C$269+"fC269"+16929+0+"?"+"&lt;ref1&gt;"+3+60</definedName>
    <definedName name="_ZA352" localSheetId="0">'Distance to nearest herd'!$E$21+"fNA"+545+0+"?"+"&lt;ref1&gt;"+3+60</definedName>
    <definedName name="_ZA353" localSheetId="0">'Distance to nearest herd'!$E$22+"fE22"+16929+0+"?"+"&lt;ref1&gt;"+3+60</definedName>
    <definedName name="_ZA354" localSheetId="0">'Distance to nearest herd'!$E$23+"fE23"+16929+0+"?"+"&lt;ref1&gt;"+3+60</definedName>
    <definedName name="_ZA355" localSheetId="0">'Distance to nearest herd'!$E$24+"fE24"+16929+0+"?"+"&lt;ref1&gt;"+3+60</definedName>
    <definedName name="_ZA356" localSheetId="0">'Distance to nearest herd'!$E$25+"fE25"+16929+0+"?"+"&lt;ref1&gt;"+3+60</definedName>
    <definedName name="_ZA357" localSheetId="0">'Distance to nearest herd'!$E$26+"fE26"+16929+0+"?"+"&lt;ref1&gt;"+3+60</definedName>
    <definedName name="_ZA358" localSheetId="0">'Distance to nearest herd'!$E$27+"fE27"+16929+0+"?"+"&lt;ref1&gt;"+3+60</definedName>
    <definedName name="_ZA359" localSheetId="0">'Distance to nearest herd'!$E$28+"fE28"+16929+0+"?"+"&lt;ref1&gt;"+3+60</definedName>
    <definedName name="_ZA360" localSheetId="0">'Distance to nearest herd'!$E$29+"fE29"+16929+0+"?"+"&lt;ref1&gt;"+3+60</definedName>
    <definedName name="_ZA361" localSheetId="0">'Distance to nearest herd'!$E$30+"fE30"+16929+0+"?"+"&lt;ref1&gt;"+3+60</definedName>
    <definedName name="_ZA362" localSheetId="0">'Distance to nearest herd'!$E$31+"fE31"+16929+0+"?"+"&lt;ref1&gt;"+3+60</definedName>
    <definedName name="_ZA363" localSheetId="0">'Distance to nearest herd'!$E$32+"fE32"+16929+0+"?"+"&lt;ref1&gt;"+3+60</definedName>
    <definedName name="_ZA364" localSheetId="0">'Distance to nearest herd'!$E$33+"fE33"+16929+0+"?"+"&lt;ref1&gt;"+3+60</definedName>
    <definedName name="_ZA365" localSheetId="0">'Distance to nearest herd'!$E$34+"fE34"+16929+0+"?"+"&lt;ref1&gt;"+3+60</definedName>
    <definedName name="_ZA366" localSheetId="0">'Distance to nearest herd'!$E$35+"fE35"+16929+0+"?"+"&lt;ref1&gt;"+3+60</definedName>
    <definedName name="_ZA367" localSheetId="0">'Distance to nearest herd'!$E$36+"fE36"+16929+0+"?"+"&lt;ref1&gt;"+3+60</definedName>
    <definedName name="_ZA368" localSheetId="0">'Distance to nearest herd'!$E$37+"fE37"+16929+0+"?"+"&lt;ref1&gt;"+3+60</definedName>
    <definedName name="_ZA369" localSheetId="0">'Distance to nearest herd'!$E$38+"fE38"+16929+0+"?"+"&lt;ref1&gt;"+3+60</definedName>
    <definedName name="_ZA370" localSheetId="0">'Distance to nearest herd'!$E$39+"fE39"+16929+0+"?"+"&lt;ref1&gt;"+3+60</definedName>
    <definedName name="_ZA371" localSheetId="0">'Distance to nearest herd'!$E$40+"fE40"+16929+0+"?"+"&lt;ref1&gt;"+3+60</definedName>
    <definedName name="_ZA372" localSheetId="0">'Distance to nearest herd'!$E$41+"fE41"+16929+0+"?"+"&lt;ref1&gt;"+3+60</definedName>
    <definedName name="_ZA373" localSheetId="0">'Distance to nearest herd'!$E$42+"fE42"+16929+0+"?"+"&lt;ref1&gt;"+3+60</definedName>
    <definedName name="_ZA374" localSheetId="0">'Distance to nearest herd'!$E$43+"fE43"+16929+0+"?"+"&lt;ref1&gt;"+3+60</definedName>
    <definedName name="_ZA375" localSheetId="0">'Distance to nearest herd'!$E$44+"fE44"+16929+0+"?"+"&lt;ref1&gt;"+3+60</definedName>
    <definedName name="_ZA376" localSheetId="0">'Distance to nearest herd'!$E$45+"fE45"+16929+0+"?"+"&lt;ref1&gt;"+3+60</definedName>
    <definedName name="_ZA377" localSheetId="0">'Distance to nearest herd'!$E$46+"fE46"+16929+0+"?"+"&lt;ref1&gt;"+3+60</definedName>
    <definedName name="_ZA378" localSheetId="0">'Distance to nearest herd'!$E$47+"fE47"+16929+0+"?"+"&lt;ref1&gt;"+3+60</definedName>
    <definedName name="_ZA379" localSheetId="0">'Distance to nearest herd'!$E$48+"fE48"+16929+0+"?"+"&lt;ref1&gt;"+3+60</definedName>
    <definedName name="_ZA380" localSheetId="0">'Distance to nearest herd'!$E$49+"fE49"+16929+0+"?"+"&lt;ref1&gt;"+3+60</definedName>
    <definedName name="_ZA381" localSheetId="0">'Distance to nearest herd'!$E$50+"fE50"+16929+0+"?"+"&lt;ref1&gt;"+3+60</definedName>
    <definedName name="_ZA382" localSheetId="0">'Distance to nearest herd'!$E$51+"fE51"+16929+0+"?"+"&lt;ref1&gt;"+3+60</definedName>
    <definedName name="_ZA383" localSheetId="0">'Distance to nearest herd'!$E$52+"fE52"+16929+0+"?"+"&lt;ref1&gt;"+3+60</definedName>
    <definedName name="_ZA384" localSheetId="0">'Distance to nearest herd'!$E$53+"fE53"+16929+0+"?"+"&lt;ref1&gt;"+3+60</definedName>
    <definedName name="_ZA385" localSheetId="0">'Distance to nearest herd'!$E$54+"fE54"+16929+0+"?"+"&lt;ref1&gt;"+3+60</definedName>
    <definedName name="_ZA386" localSheetId="0">'Distance to nearest herd'!$E$55+"fE55"+16929+0+"?"+"&lt;ref1&gt;"+3+60</definedName>
    <definedName name="_ZA387" localSheetId="0">'Distance to nearest herd'!$E$56+"fE56"+16929+0+"?"+"&lt;ref1&gt;"+3+60</definedName>
    <definedName name="_ZA388" localSheetId="0">'Distance to nearest herd'!$E$57+"fE57"+16929+0+"?"+"&lt;ref1&gt;"+3+60</definedName>
    <definedName name="_ZA389" localSheetId="0">'Distance to nearest herd'!$E$58+"fE58"+16929+0+"?"+"&lt;ref1&gt;"+3+60</definedName>
    <definedName name="_ZA390" localSheetId="0">'Distance to nearest herd'!$E$59+"fE59"+16929+0+"?"+"&lt;ref1&gt;"+3+60</definedName>
    <definedName name="_ZA391" localSheetId="0">'Distance to nearest herd'!$E$60+"fE60"+16929+0+"?"+"&lt;ref1&gt;"+3+60</definedName>
    <definedName name="_ZA392" localSheetId="0">'Distance to nearest herd'!$E$61+"fE61"+16929+0+"?"+"&lt;ref1&gt;"+3+60</definedName>
    <definedName name="_ZA393" localSheetId="0">'Distance to nearest herd'!$E$62+"fE62"+16929+0+"?"+"&lt;ref1&gt;"+3+60</definedName>
    <definedName name="_ZA394" localSheetId="0">'Distance to nearest herd'!$E$63+"fE63"+16929+0+"?"+"&lt;ref1&gt;"+3+60</definedName>
    <definedName name="_ZA395" localSheetId="0">'Distance to nearest herd'!$E$64+"fE64"+16929+0+"?"+"&lt;ref1&gt;"+3+60</definedName>
    <definedName name="_ZA396" localSheetId="0">'Distance to nearest herd'!$E$65+"fE65"+16929+0+"?"+"&lt;ref1&gt;"+3+60</definedName>
    <definedName name="_ZA397" localSheetId="0">'Distance to nearest herd'!$E$66+"fE66"+16929+0+"?"+"&lt;ref1&gt;"+3+60</definedName>
    <definedName name="_ZA398" localSheetId="0">'Distance to nearest herd'!$E$67+"fE67"+16929+0+"?"+"&lt;ref1&gt;"+3+60</definedName>
    <definedName name="_ZA399" localSheetId="0">'Distance to nearest herd'!$E$68+"fE68"+16929+0+"?"+"&lt;ref1&gt;"+3+60</definedName>
    <definedName name="_ZA400" localSheetId="0">'Distance to nearest herd'!$E$69+"fE69"+16929+0+"?"+"&lt;ref1&gt;"+3+60</definedName>
    <definedName name="_ZA401" localSheetId="0">'Distance to nearest herd'!$E$70+"fE70"+16929+0+"?"+"&lt;ref1&gt;"+3+60</definedName>
    <definedName name="_ZA402" localSheetId="0">'Distance to nearest herd'!$E$71+"fE71"+16929+0+"?"+"&lt;ref1&gt;"+3+60</definedName>
    <definedName name="_ZA403" localSheetId="0">'Distance to nearest herd'!$E$72+"fE72"+16929+0+"?"+"&lt;ref1&gt;"+3+60</definedName>
    <definedName name="_ZA404" localSheetId="0">'Distance to nearest herd'!$E$73+"fE73"+16929+0+"?"+"&lt;ref1&gt;"+3+60</definedName>
    <definedName name="_ZA405" localSheetId="0">'Distance to nearest herd'!$E$74+"fE74"+16929+0+"?"+"&lt;ref1&gt;"+3+60</definedName>
    <definedName name="_ZA406" localSheetId="0">'Distance to nearest herd'!$E$75+"fE75"+16929+0+"?"+"&lt;ref1&gt;"+3+60</definedName>
    <definedName name="_ZA407" localSheetId="0">'Distance to nearest herd'!$E$76+"fE76"+16929+0+"?"+"&lt;ref1&gt;"+3+60</definedName>
    <definedName name="_ZA408" localSheetId="0">'Distance to nearest herd'!$E$77+"fE77"+16929+0+"?"+"&lt;ref1&gt;"+3+60</definedName>
    <definedName name="_ZA409" localSheetId="0">'Distance to nearest herd'!$E$78+"fE78"+16929+0+"?"+"&lt;ref1&gt;"+3+60</definedName>
    <definedName name="_ZA410" localSheetId="0">'Distance to nearest herd'!$E$79+"fE79"+16929+0+"?"+"&lt;ref1&gt;"+3+60</definedName>
    <definedName name="_ZA411" localSheetId="0">'Distance to nearest herd'!$E$80+"fE80"+16929+0+"?"+"&lt;ref1&gt;"+3+60</definedName>
    <definedName name="_ZA412" localSheetId="0">'Distance to nearest herd'!$E$81+"fE81"+16929+0+"?"+"&lt;ref1&gt;"+3+60</definedName>
    <definedName name="_ZA413" localSheetId="0">'Distance to nearest herd'!$E$82+"fE82"+16929+0+"?"+"&lt;ref1&gt;"+3+60</definedName>
    <definedName name="_ZA414" localSheetId="0">'Distance to nearest herd'!$E$83+"fE83"+16929+0+"?"+"&lt;ref1&gt;"+3+60</definedName>
    <definedName name="_ZA415" localSheetId="0">'Distance to nearest herd'!$E$84+"fE84"+16929+0+"?"+"&lt;ref1&gt;"+3+60</definedName>
    <definedName name="_ZA416" localSheetId="0">'Distance to nearest herd'!$E$85+"fE85"+16929+0+"?"+"&lt;ref1&gt;"+3+60</definedName>
    <definedName name="_ZA417" localSheetId="0">'Distance to nearest herd'!$E$86+"fE86"+16929+0+"?"+"&lt;ref1&gt;"+3+60</definedName>
    <definedName name="_ZA418" localSheetId="0">'Distance to nearest herd'!$E$87+"fE87"+16929+0+"?"+"&lt;ref1&gt;"+3+60</definedName>
    <definedName name="_ZA419" localSheetId="0">'Distance to nearest herd'!$E$88+"fE88"+16929+0+"?"+"&lt;ref1&gt;"+3+60</definedName>
    <definedName name="_ZA420" localSheetId="0">'Distance to nearest herd'!$E$89+"fE89"+16929+0+"?"+"&lt;ref1&gt;"+3+60</definedName>
    <definedName name="_ZA421" localSheetId="0">'Distance to nearest herd'!$E$90+"fE90"+16929+0+"?"+"&lt;ref1&gt;"+3+60</definedName>
    <definedName name="_ZA422" localSheetId="0">'Distance to nearest herd'!$E$91+"fE91"+16929+0+"?"+"&lt;ref1&gt;"+3+60</definedName>
    <definedName name="_ZA423" localSheetId="0">'Distance to nearest herd'!$E$92+"fE92"+16929+0+"?"+"&lt;ref1&gt;"+3+60</definedName>
    <definedName name="_ZA424" localSheetId="0">'Distance to nearest herd'!$E$93+"fE93"+16929+0+"?"+"&lt;ref1&gt;"+3+60</definedName>
    <definedName name="_ZA425" localSheetId="0">'Distance to nearest herd'!$E$94+"fE94"+16929+0+"?"+"&lt;ref1&gt;"+3+60</definedName>
    <definedName name="_ZA426" localSheetId="0">'Distance to nearest herd'!$E$95+"fE95"+16929+0+"?"+"&lt;ref1&gt;"+3+60</definedName>
    <definedName name="_ZA427" localSheetId="0">'Distance to nearest herd'!$E$96+"fE96"+16929+0+"?"+"&lt;ref1&gt;"+3+60</definedName>
    <definedName name="_ZA428" localSheetId="0">'Distance to nearest herd'!$E$97+"fE97"+16929+0+"?"+"&lt;ref1&gt;"+3+60</definedName>
    <definedName name="_ZA429" localSheetId="0">'Distance to nearest herd'!$E$98+"fE98"+16929+0+"?"+"&lt;ref1&gt;"+3+60</definedName>
    <definedName name="_ZA430" localSheetId="0">'Distance to nearest herd'!$E$99+"fE99"+16929+0+"?"+"&lt;ref1&gt;"+3+60</definedName>
    <definedName name="_ZA431" localSheetId="0">'Distance to nearest herd'!$E$100+"fE100"+16929+0+"?"+"&lt;ref1&gt;"+3+60</definedName>
    <definedName name="_ZA432" localSheetId="0">'Distance to nearest herd'!$E$101+"fE101"+16929+0+"?"+"&lt;ref1&gt;"+3+60</definedName>
    <definedName name="_ZA433" localSheetId="0">'Distance to nearest herd'!$E$102+"fE102"+16929+0+"?"+"&lt;ref1&gt;"+3+60</definedName>
    <definedName name="_ZA434" localSheetId="0">'Distance to nearest herd'!$E$103+"fE103"+16929+0+"?"+"&lt;ref1&gt;"+3+60</definedName>
    <definedName name="_ZA435" localSheetId="0">'Distance to nearest herd'!$E$104+"fE104"+16929+0+"?"+"&lt;ref1&gt;"+3+60</definedName>
    <definedName name="_ZA436" localSheetId="0">'Distance to nearest herd'!$E$105+"fE105"+16929+0+"?"+"&lt;ref1&gt;"+3+60</definedName>
    <definedName name="_ZA437" localSheetId="0">'Distance to nearest herd'!$E$106+"fE106"+16929+0+"?"+"&lt;ref1&gt;"+3+60</definedName>
    <definedName name="_ZA438" localSheetId="0">'Distance to nearest herd'!$E$107+"fE107"+16929+0+"?"+"&lt;ref1&gt;"+3+60</definedName>
    <definedName name="_ZA439" localSheetId="0">'Distance to nearest herd'!$E$108+"fE108"+16929+0+"?"+"&lt;ref1&gt;"+3+60</definedName>
    <definedName name="_ZA440" localSheetId="0">'Distance to nearest herd'!$E$109+"fE109"+16929+0+"?"+"&lt;ref1&gt;"+3+60</definedName>
    <definedName name="_ZA441" localSheetId="0">'Distance to nearest herd'!$E$110+"fE110"+16929+0+"?"+"&lt;ref1&gt;"+3+60</definedName>
    <definedName name="_ZA442" localSheetId="0">'Distance to nearest herd'!$E$111+"fE111"+16929+0+"?"+"&lt;ref1&gt;"+3+60</definedName>
    <definedName name="_ZA443" localSheetId="0">'Distance to nearest herd'!$E$112+"fE112"+16929+0+"?"+"&lt;ref1&gt;"+3+60</definedName>
    <definedName name="_ZA444" localSheetId="0">'Distance to nearest herd'!$E$113+"fE113"+16929+0+"?"+"&lt;ref1&gt;"+3+60</definedName>
    <definedName name="_ZA445" localSheetId="0">'Distance to nearest herd'!$E$114+"fE114"+16929+0+"?"+"&lt;ref1&gt;"+3+60</definedName>
    <definedName name="_ZA446" localSheetId="0">'Distance to nearest herd'!$E$115+"fE115"+16929+0+"?"+"&lt;ref1&gt;"+3+60</definedName>
    <definedName name="_ZA447" localSheetId="0">'Distance to nearest herd'!$E$116+"fE116"+16929+0+"?"+"&lt;ref1&gt;"+3+60</definedName>
    <definedName name="_ZA448" localSheetId="0">'Distance to nearest herd'!$E$117+"fE117"+16929+0+"?"+"&lt;ref1&gt;"+3+60</definedName>
    <definedName name="_ZA449" localSheetId="0">'Distance to nearest herd'!$E$118+"fE118"+16929+0+"?"+"&lt;ref1&gt;"+3+60</definedName>
    <definedName name="_ZA450" localSheetId="0">'Distance to nearest herd'!$E$119+"fE119"+16929+0+"?"+"&lt;ref1&gt;"+3+60</definedName>
    <definedName name="_ZA451" localSheetId="0">'Distance to nearest herd'!$E$120+"fE120"+16929+0+"?"+"&lt;ref1&gt;"+3+60</definedName>
    <definedName name="_ZA452" localSheetId="0">'Distance to nearest herd'!$E$121+"fE121"+16929+0+"?"+"&lt;ref1&gt;"+3+60</definedName>
    <definedName name="_ZA453" localSheetId="0">'Distance to nearest herd'!$E$122+"fE122"+16929+0+"?"+"&lt;ref1&gt;"+3+60</definedName>
    <definedName name="_ZA454" localSheetId="0">'Distance to nearest herd'!$E$123+"fE123"+16929+0+"?"+"&lt;ref1&gt;"+3+60</definedName>
    <definedName name="_ZA455" localSheetId="0">'Distance to nearest herd'!$E$124+"fE124"+16929+0+"?"+"&lt;ref1&gt;"+3+60</definedName>
    <definedName name="_ZA456" localSheetId="0">'Distance to nearest herd'!$E$125+"fE125"+16929+0+"?"+"&lt;ref1&gt;"+3+60</definedName>
    <definedName name="_ZA457" localSheetId="0">'Distance to nearest herd'!$E$126+"fE126"+16929+0+"?"+"&lt;ref1&gt;"+3+60</definedName>
    <definedName name="_ZA458" localSheetId="0">'Distance to nearest herd'!$E$127+"fE127"+16929+0+"?"+"&lt;ref1&gt;"+3+60</definedName>
    <definedName name="_ZA459" localSheetId="0">'Distance to nearest herd'!$E$128+"fE128"+16929+0+"?"+"&lt;ref1&gt;"+3+60</definedName>
    <definedName name="_ZA460" localSheetId="0">'Distance to nearest herd'!$E$129+"fE129"+16929+0+"?"+"&lt;ref1&gt;"+3+60</definedName>
    <definedName name="_ZA461" localSheetId="0">'Distance to nearest herd'!$E$130+"fE130"+16929+0+"?"+"&lt;ref1&gt;"+3+60</definedName>
    <definedName name="_ZA462" localSheetId="0">'Distance to nearest herd'!$E$131+"fE131"+16929+0+"?"+"&lt;ref1&gt;"+3+60</definedName>
    <definedName name="_ZA463" localSheetId="0">'Distance to nearest herd'!$E$132+"fE132"+16929+0+"?"+"&lt;ref1&gt;"+3+60</definedName>
    <definedName name="_ZA464" localSheetId="0">'Distance to nearest herd'!$E$133+"fE133"+16929+0+"?"+"&lt;ref1&gt;"+3+60</definedName>
    <definedName name="_ZA465" localSheetId="0">'Distance to nearest herd'!$E$134+"fE134"+16929+0+"?"+"&lt;ref1&gt;"+3+60</definedName>
    <definedName name="_ZA466" localSheetId="0">'Distance to nearest herd'!$E$135+"fE135"+16929+0+"?"+"&lt;ref1&gt;"+3+60</definedName>
    <definedName name="_ZA467" localSheetId="0">'Distance to nearest herd'!$E$136+"fE136"+16929+0+"?"+"&lt;ref1&gt;"+3+60</definedName>
    <definedName name="_ZA468" localSheetId="0">'Distance to nearest herd'!$E$137+"fE137"+16929+0+"?"+"&lt;ref1&gt;"+3+60</definedName>
    <definedName name="_ZA469" localSheetId="0">'Distance to nearest herd'!$E$138+"fE138"+16929+0+"?"+"&lt;ref1&gt;"+3+60</definedName>
    <definedName name="_ZA470" localSheetId="0">'Distance to nearest herd'!$E$139+"fE139"+16929+0+"?"+"&lt;ref1&gt;"+3+60</definedName>
    <definedName name="_ZA471" localSheetId="0">'Distance to nearest herd'!$E$140+"fE140"+16929+0+"?"+"&lt;ref1&gt;"+3+60</definedName>
    <definedName name="_ZA472" localSheetId="0">'Distance to nearest herd'!$E$141+"fE141"+16929+0+"?"+"&lt;ref1&gt;"+3+60</definedName>
    <definedName name="_ZA473" localSheetId="0">'Distance to nearest herd'!$E$142+"fE142"+16929+0+"?"+"&lt;ref1&gt;"+3+60</definedName>
    <definedName name="_ZA474" localSheetId="0">'Distance to nearest herd'!$E$143+"fE143"+16929+0+"?"+"&lt;ref1&gt;"+3+60</definedName>
    <definedName name="_ZA475" localSheetId="0">'Distance to nearest herd'!$E$144+"fE144"+16929+0+"?"+"&lt;ref1&gt;"+3+60</definedName>
    <definedName name="_ZA476" localSheetId="0">'Distance to nearest herd'!$E$145+"fE145"+16929+0+"?"+"&lt;ref1&gt;"+3+60</definedName>
    <definedName name="_ZA477" localSheetId="0">'Distance to nearest herd'!$E$146+"fE146"+16929+0+"?"+"&lt;ref1&gt;"+3+60</definedName>
    <definedName name="_ZA478" localSheetId="0">'Distance to nearest herd'!$E$147+"fE147"+16929+0+"?"+"&lt;ref1&gt;"+3+60</definedName>
    <definedName name="_ZA479" localSheetId="0">'Distance to nearest herd'!$E$148+"fE148"+16929+0+"?"+"&lt;ref1&gt;"+3+60</definedName>
    <definedName name="_ZA480" localSheetId="0">'Distance to nearest herd'!$E$149+"fE149"+16929+0+"?"+"&lt;ref1&gt;"+3+60</definedName>
    <definedName name="_ZA481" localSheetId="0">'Distance to nearest herd'!$E$150+"fE150"+16929+0+"?"+"&lt;ref1&gt;"+3+60</definedName>
    <definedName name="_ZA482" localSheetId="0">'Distance to nearest herd'!$E$151+"fE151"+16929+0+"?"+"&lt;ref1&gt;"+3+60</definedName>
    <definedName name="_ZA483" localSheetId="0">'Distance to nearest herd'!$E$152+"fE152"+16929+0+"?"+"&lt;ref1&gt;"+3+60</definedName>
    <definedName name="_ZA484" localSheetId="0">'Distance to nearest herd'!$E$153+"fE153"+16929+0+"?"+"&lt;ref1&gt;"+3+60</definedName>
    <definedName name="_ZA485" localSheetId="0">'Distance to nearest herd'!$E$154+"fE154"+16929+0+"?"+"&lt;ref1&gt;"+3+60</definedName>
    <definedName name="_ZA486" localSheetId="0">'Distance to nearest herd'!$E$155+"fE155"+16929+0+"?"+"&lt;ref1&gt;"+3+60</definedName>
    <definedName name="_ZA487" localSheetId="0">'Distance to nearest herd'!$E$156+"fE156"+16929+0+"?"+"&lt;ref1&gt;"+3+60</definedName>
    <definedName name="_ZA488" localSheetId="0">'Distance to nearest herd'!$E$157+"fE157"+16929+0+"?"+"&lt;ref1&gt;"+3+60</definedName>
    <definedName name="_ZA489" localSheetId="0">'Distance to nearest herd'!$E$158+"fE158"+16929+0+"?"+"&lt;ref1&gt;"+3+60</definedName>
    <definedName name="_ZA490" localSheetId="0">'Distance to nearest herd'!$E$159+"fE159"+16929+0+"?"+"&lt;ref1&gt;"+3+60</definedName>
    <definedName name="_ZA491" localSheetId="0">'Distance to nearest herd'!$E$160+"fE160"+16929+0+"?"+"&lt;ref1&gt;"+3+60</definedName>
    <definedName name="_ZA492" localSheetId="0">'Distance to nearest herd'!$E$161+"fE161"+16929+0+"?"+"&lt;ref1&gt;"+3+60</definedName>
    <definedName name="_ZA493" localSheetId="0">'Distance to nearest herd'!$E$162+"fE162"+16929+0+"?"+"&lt;ref1&gt;"+3+60</definedName>
    <definedName name="_ZA494" localSheetId="0">'Distance to nearest herd'!$E$163+"fE163"+16929+0+"?"+"&lt;ref1&gt;"+3+60</definedName>
    <definedName name="_ZA495" localSheetId="0">'Distance to nearest herd'!$E$164+"fE164"+16929+0+"?"+"&lt;ref1&gt;"+3+60</definedName>
    <definedName name="_ZA496" localSheetId="0">'Distance to nearest herd'!$E$165+"fE165"+16929+0+"?"+"&lt;ref1&gt;"+3+60</definedName>
    <definedName name="_ZA497" localSheetId="0">'Distance to nearest herd'!$E$166+"fE166"+16929+0+"?"+"&lt;ref1&gt;"+3+60</definedName>
    <definedName name="_ZA498" localSheetId="0">'Distance to nearest herd'!$E$167+"fE167"+16929+0+"?"+"&lt;ref1&gt;"+3+60</definedName>
    <definedName name="_ZA499" localSheetId="0">'Distance to nearest herd'!$E$168+"fE168"+16929+0+"?"+"&lt;ref1&gt;"+3+60</definedName>
    <definedName name="_ZA500" localSheetId="0">'Distance to nearest herd'!$E$169+"fE169"+16929+0+"?"+"&lt;ref1&gt;"+3+60</definedName>
    <definedName name="_ZA501" localSheetId="0">'Distance to nearest herd'!$E$170+"fE170"+16929+0+"?"+"&lt;ref1&gt;"+3+60</definedName>
    <definedName name="_ZA502" localSheetId="0">'Distance to nearest herd'!$E$171+"fE171"+16929+0+"?"+"&lt;ref1&gt;"+3+60</definedName>
    <definedName name="_ZA503" localSheetId="0">'Distance to nearest herd'!$E$172+"fE172"+16929+0+"?"+"&lt;ref1&gt;"+3+60</definedName>
    <definedName name="_ZA504" localSheetId="0">'Distance to nearest herd'!$E$173+"fE173"+16929+0+"?"+"&lt;ref1&gt;"+3+60</definedName>
    <definedName name="_ZA505" localSheetId="0">'Distance to nearest herd'!$E$174+"fE174"+16929+0+"?"+"&lt;ref1&gt;"+3+60</definedName>
    <definedName name="_ZA506" localSheetId="0">'Distance to nearest herd'!$E$175+"fE175"+16929+0+"?"+"&lt;ref1&gt;"+3+60</definedName>
    <definedName name="_ZA507" localSheetId="0">'Distance to nearest herd'!$E$176+"fE176"+16929+0+"?"+"&lt;ref1&gt;"+3+60</definedName>
    <definedName name="_ZA508" localSheetId="0">'Distance to nearest herd'!$E$177+"fE177"+16929+0+"?"+"&lt;ref1&gt;"+3+60</definedName>
    <definedName name="_ZA509" localSheetId="0">'Distance to nearest herd'!$E$178+"fE178"+16929+0+"?"+"&lt;ref1&gt;"+3+60</definedName>
    <definedName name="_ZA510" localSheetId="0">'Distance to nearest herd'!$E$179+"fE179"+16929+0+"?"+"&lt;ref1&gt;"+3+60</definedName>
    <definedName name="_ZA511" localSheetId="0">'Distance to nearest herd'!$E$180+"fE180"+16929+0+"?"+"&lt;ref1&gt;"+3+60</definedName>
    <definedName name="_ZA512" localSheetId="0">'Distance to nearest herd'!$E$181+"fE181"+16929+0+"?"+"&lt;ref1&gt;"+3+60</definedName>
    <definedName name="_ZA513" localSheetId="0">'Distance to nearest herd'!$E$182+"fE182"+16929+0+"?"+"&lt;ref1&gt;"+3+60</definedName>
    <definedName name="_ZA514" localSheetId="0">'Distance to nearest herd'!$E$183+"fE183"+16929+0+"?"+"&lt;ref1&gt;"+3+60</definedName>
    <definedName name="_ZA515" localSheetId="0">'Distance to nearest herd'!$E$184+"fE184"+16929+0+"?"+"&lt;ref1&gt;"+3+60</definedName>
    <definedName name="_ZA516" localSheetId="0">'Distance to nearest herd'!$E$185+"fE185"+16929+0+"?"+"&lt;ref1&gt;"+3+60</definedName>
    <definedName name="_ZA517" localSheetId="0">'Distance to nearest herd'!$E$186+"fE186"+16929+0+"?"+"&lt;ref1&gt;"+3+60</definedName>
    <definedName name="_ZA518" localSheetId="0">'Distance to nearest herd'!$E$187+"fE187"+16929+0+"?"+"&lt;ref1&gt;"+3+60</definedName>
    <definedName name="_ZA519" localSheetId="0">'Distance to nearest herd'!$E$188+"fE188"+16929+0+"?"+"&lt;ref1&gt;"+3+60</definedName>
    <definedName name="_ZA520" localSheetId="0">'Distance to nearest herd'!$E$189+"fE189"+16929+0+"?"+"&lt;ref1&gt;"+3+60</definedName>
    <definedName name="_ZA521" localSheetId="0">'Distance to nearest herd'!$E$190+"fE190"+16929+0+"?"+"&lt;ref1&gt;"+3+60</definedName>
    <definedName name="_ZA522" localSheetId="0">'Distance to nearest herd'!$E$191+"fE191"+16929+0+"?"+"&lt;ref1&gt;"+3+60</definedName>
    <definedName name="_ZA523" localSheetId="0">'Distance to nearest herd'!$E$192+"fE192"+16929+0+"?"+"&lt;ref1&gt;"+3+60</definedName>
    <definedName name="_ZA524" localSheetId="0">'Distance to nearest herd'!$E$193+"fE193"+16929+0+"?"+"&lt;ref1&gt;"+3+60</definedName>
    <definedName name="_ZA525" localSheetId="0">'Distance to nearest herd'!$E$194+"fE194"+16929+0+"?"+"&lt;ref1&gt;"+3+60</definedName>
    <definedName name="_ZA526" localSheetId="0">'Distance to nearest herd'!$E$195+"fE195"+16929+0+"?"+"&lt;ref1&gt;"+3+60</definedName>
    <definedName name="_ZA527" localSheetId="0">'Distance to nearest herd'!$E$196+"fE196"+16929+0+"?"+"&lt;ref1&gt;"+3+60</definedName>
    <definedName name="_ZA528" localSheetId="0">'Distance to nearest herd'!$E$197+"fE197"+16929+0+"?"+"&lt;ref1&gt;"+3+60</definedName>
    <definedName name="_ZA529" localSheetId="0">'Distance to nearest herd'!$E$198+"fE198"+16929+0+"?"+"&lt;ref1&gt;"+3+60</definedName>
    <definedName name="_ZA530" localSheetId="0">'Distance to nearest herd'!$E$199+"fE199"+16929+0+"?"+"&lt;ref1&gt;"+3+60</definedName>
    <definedName name="_ZA531" localSheetId="0">'Distance to nearest herd'!$E$200+"fE200"+16929+0+"?"+"&lt;ref1&gt;"+3+60</definedName>
    <definedName name="_ZA532" localSheetId="0">'Distance to nearest herd'!$E$201+"fE201"+16929+0+"?"+"&lt;ref1&gt;"+3+60</definedName>
    <definedName name="_ZA533" localSheetId="0">'Distance to nearest herd'!$E$202+"fE202"+16929+0+"?"+"&lt;ref1&gt;"+3+60</definedName>
    <definedName name="_ZA534" localSheetId="0">'Distance to nearest herd'!$E$203+"fE203"+16929+0+"?"+"&lt;ref1&gt;"+3+60</definedName>
    <definedName name="_ZA535" localSheetId="0">'Distance to nearest herd'!$E$204+"fE204"+16929+0+"?"+"&lt;ref1&gt;"+3+60</definedName>
    <definedName name="_ZA536" localSheetId="0">'Distance to nearest herd'!$E$205+"fE205"+16929+0+"?"+"&lt;ref1&gt;"+3+60</definedName>
    <definedName name="_ZA537" localSheetId="0">'Distance to nearest herd'!$E$206+"fE206"+16929+0+"?"+"&lt;ref1&gt;"+3+60</definedName>
    <definedName name="_ZA538" localSheetId="0">'Distance to nearest herd'!$E$207+"fE207"+16929+0+"?"+"&lt;ref1&gt;"+3+60</definedName>
    <definedName name="_ZA539" localSheetId="0">'Distance to nearest herd'!$E$208+"fE208"+16929+0+"?"+"&lt;ref1&gt;"+3+60</definedName>
    <definedName name="_ZA540" localSheetId="0">'Distance to nearest herd'!$E$209+"fE209"+16929+0+"?"+"&lt;ref1&gt;"+3+60</definedName>
    <definedName name="_ZA541" localSheetId="0">'Distance to nearest herd'!$E$210+"fE210"+16929+0+"?"+"&lt;ref1&gt;"+3+60</definedName>
    <definedName name="_ZA542" localSheetId="0">'Distance to nearest herd'!$E$211+"fE211"+16929+0+"?"+"&lt;ref1&gt;"+3+60</definedName>
    <definedName name="_ZA543" localSheetId="0">'Distance to nearest herd'!$E$212+"fE212"+16929+0+"?"+"&lt;ref1&gt;"+3+60</definedName>
    <definedName name="_ZA544" localSheetId="0">'Distance to nearest herd'!$E$213+"fE213"+16929+0+"?"+"&lt;ref1&gt;"+3+60</definedName>
    <definedName name="_ZA545" localSheetId="0">'Distance to nearest herd'!$E$214+"fE214"+16929+0+"?"+"&lt;ref1&gt;"+3+60</definedName>
    <definedName name="_ZA546" localSheetId="0">'Distance to nearest herd'!$E$215+"fE215"+16929+0+"?"+"&lt;ref1&gt;"+3+60</definedName>
    <definedName name="_ZA547" localSheetId="0">'Distance to nearest herd'!$E$216+"fE216"+16929+0+"?"+"&lt;ref1&gt;"+3+60</definedName>
    <definedName name="_ZA548" localSheetId="0">'Distance to nearest herd'!$E$217+"fE217"+16929+0+"?"+"&lt;ref1&gt;"+3+60</definedName>
    <definedName name="_ZA549" localSheetId="0">'Distance to nearest herd'!$E$218+"fE218"+16929+0+"?"+"&lt;ref1&gt;"+3+60</definedName>
    <definedName name="_ZA550" localSheetId="0">'Distance to nearest herd'!$E$219+"fE219"+16929+0+"?"+"&lt;ref1&gt;"+3+60</definedName>
    <definedName name="_ZA551" localSheetId="0">'Distance to nearest herd'!$E$220+"fE220"+16929+0+"?"+"&lt;ref1&gt;"+3+60</definedName>
    <definedName name="_ZA552" localSheetId="0">'Distance to nearest herd'!$E$221+"fE221"+16929+0+"?"+"&lt;ref1&gt;"+3+60</definedName>
    <definedName name="_ZA553" localSheetId="0">'Distance to nearest herd'!$E$222+"fE222"+16929+0+"?"+"&lt;ref1&gt;"+3+60</definedName>
    <definedName name="_ZA554" localSheetId="0">'Distance to nearest herd'!$E$223+"fE223"+16929+0+"?"+"&lt;ref1&gt;"+3+60</definedName>
    <definedName name="_ZA555" localSheetId="0">'Distance to nearest herd'!$E$224+"fE224"+16929+0+"?"+"&lt;ref1&gt;"+3+60</definedName>
    <definedName name="_ZA556" localSheetId="0">'Distance to nearest herd'!$E$225+"fE225"+16929+0+"?"+"&lt;ref1&gt;"+3+60</definedName>
    <definedName name="_ZA557" localSheetId="0">'Distance to nearest herd'!$E$226+"fE226"+16929+0+"?"+"&lt;ref1&gt;"+3+60</definedName>
    <definedName name="_ZA558" localSheetId="0">'Distance to nearest herd'!$E$227+"fE227"+16929+0+"?"+"&lt;ref1&gt;"+3+60</definedName>
    <definedName name="_ZA559" localSheetId="0">'Distance to nearest herd'!$E$228+"fE228"+16929+0+"?"+"&lt;ref1&gt;"+3+60</definedName>
    <definedName name="_ZA560" localSheetId="0">'Distance to nearest herd'!$E$229+"fE229"+16929+0+"?"+"&lt;ref1&gt;"+3+60</definedName>
    <definedName name="_ZA561" localSheetId="0">'Distance to nearest herd'!$E$230+"fE230"+16929+0+"?"+"&lt;ref1&gt;"+3+60</definedName>
    <definedName name="_ZA562" localSheetId="0">'Distance to nearest herd'!$E$231+"fE231"+16929+0+"?"+"&lt;ref1&gt;"+3+60</definedName>
    <definedName name="_ZA563" localSheetId="0">'Distance to nearest herd'!$E$232+"fE232"+16929+0+"?"+"&lt;ref1&gt;"+3+60</definedName>
    <definedName name="_ZA564" localSheetId="0">'Distance to nearest herd'!$E$233+"fE233"+16929+0+"?"+"&lt;ref1&gt;"+3+60</definedName>
    <definedName name="_ZA565" localSheetId="0">'Distance to nearest herd'!$E$234+"fE234"+16929+0+"?"+"&lt;ref1&gt;"+3+60</definedName>
    <definedName name="_ZA566" localSheetId="0">'Distance to nearest herd'!$E$235+"fE235"+16929+0+"?"+"&lt;ref1&gt;"+3+60</definedName>
    <definedName name="_ZA567" localSheetId="0">'Distance to nearest herd'!$E$236+"fE236"+16929+0+"?"+"&lt;ref1&gt;"+3+60</definedName>
    <definedName name="_ZA568" localSheetId="0">'Distance to nearest herd'!$E$237+"fE237"+16929+0+"?"+"&lt;ref1&gt;"+3+60</definedName>
    <definedName name="_ZA569" localSheetId="0">'Distance to nearest herd'!$E$238+"fE238"+16929+0+"?"+"&lt;ref1&gt;"+3+60</definedName>
    <definedName name="_ZA570" localSheetId="0">'Distance to nearest herd'!$E$239+"fE239"+16929+0+"?"+"&lt;ref1&gt;"+3+60</definedName>
    <definedName name="_ZA571" localSheetId="0">'Distance to nearest herd'!$E$240+"fE240"+16929+0+"?"+"&lt;ref1&gt;"+3+60</definedName>
    <definedName name="_ZA572" localSheetId="0">'Distance to nearest herd'!$E$241+"fE241"+16929+0+"?"+"&lt;ref1&gt;"+3+60</definedName>
    <definedName name="_ZA573" localSheetId="0">'Distance to nearest herd'!$E$242+"fE242"+16929+0+"?"+"&lt;ref1&gt;"+3+60</definedName>
    <definedName name="_ZA574" localSheetId="0">'Distance to nearest herd'!$E$243+"fE243"+16929+0+"?"+"&lt;ref1&gt;"+3+60</definedName>
    <definedName name="_ZA575" localSheetId="0">'Distance to nearest herd'!$E$244+"fE244"+16929+0+"?"+"&lt;ref1&gt;"+3+60</definedName>
    <definedName name="_ZA576" localSheetId="0">'Distance to nearest herd'!$E$245+"fE245"+16929+0+"?"+"&lt;ref1&gt;"+3+60</definedName>
    <definedName name="_ZA577" localSheetId="0">'Distance to nearest herd'!$E$246+"fE246"+16929+0+"?"+"&lt;ref1&gt;"+3+60</definedName>
    <definedName name="_ZA578" localSheetId="0">'Distance to nearest herd'!$E$247+"fE247"+16929+0+"?"+"&lt;ref1&gt;"+3+60</definedName>
    <definedName name="_ZA579" localSheetId="0">'Distance to nearest herd'!$E$248+"fE248"+16929+0+"?"+"&lt;ref1&gt;"+3+60</definedName>
    <definedName name="_ZA580" localSheetId="0">'Distance to nearest herd'!$E$249+"fE249"+16929+0+"?"+"&lt;ref1&gt;"+3+60</definedName>
    <definedName name="_ZA581" localSheetId="0">'Distance to nearest herd'!$E$250+"fE250"+16929+0+"?"+"&lt;ref1&gt;"+3+60</definedName>
    <definedName name="_ZA582" localSheetId="0">'Distance to nearest herd'!$E$251+"fE251"+16929+0+"?"+"&lt;ref1&gt;"+3+60</definedName>
    <definedName name="_ZA583" localSheetId="0">'Distance to nearest herd'!$E$252+"fE252"+16929+0+"?"+"&lt;ref1&gt;"+3+60</definedName>
    <definedName name="_ZA584" localSheetId="0">'Distance to nearest herd'!$E$253+"fE253"+16929+0+"?"+"&lt;ref1&gt;"+3+60</definedName>
    <definedName name="_ZA585" localSheetId="0">'Distance to nearest herd'!$E$254+"fE254"+16929+0+"?"+"&lt;ref1&gt;"+3+60</definedName>
    <definedName name="_ZA586" localSheetId="0">'Distance to nearest herd'!$E$255+"fE255"+16929+0+"?"+"&lt;ref1&gt;"+3+60</definedName>
    <definedName name="_ZA587" localSheetId="0">'Distance to nearest herd'!$E$256+"fE256"+16929+0+"?"+"&lt;ref1&gt;"+3+60</definedName>
    <definedName name="_ZA588" localSheetId="0">'Distance to nearest herd'!$E$257+"fE257"+16929+0+"?"+"&lt;ref1&gt;"+3+60</definedName>
    <definedName name="_ZA589" localSheetId="0">'Distance to nearest herd'!$E$258+"fE258"+16929+0+"?"+"&lt;ref1&gt;"+3+60</definedName>
    <definedName name="_ZA590" localSheetId="0">'Distance to nearest herd'!$E$259+"fE259"+16929+0+"?"+"&lt;ref1&gt;"+3+60</definedName>
    <definedName name="_ZA591" localSheetId="0">'Distance to nearest herd'!$E$260+"fE260"+16929+0+"?"+"&lt;ref1&gt;"+3+60</definedName>
    <definedName name="_ZA592" localSheetId="0">'Distance to nearest herd'!$E$261+"fE261"+16929+0+"?"+"&lt;ref1&gt;"+3+60</definedName>
    <definedName name="_ZA593" localSheetId="0">'Distance to nearest herd'!$E$262+"fE262"+16929+0+"?"+"&lt;ref1&gt;"+3+60</definedName>
    <definedName name="_ZA594" localSheetId="0">'Distance to nearest herd'!$E$263+"fE263"+16929+0+"?"+"&lt;ref1&gt;"+3+60</definedName>
    <definedName name="_ZA595" localSheetId="0">'Distance to nearest herd'!$E$264+"fE264"+16929+0+"?"+"&lt;ref1&gt;"+3+60</definedName>
    <definedName name="_ZA596" localSheetId="0">'Distance to nearest herd'!$E$265+"fE265"+16929+0+"?"+"&lt;ref1&gt;"+3+60</definedName>
    <definedName name="_ZA597" localSheetId="0">'Distance to nearest herd'!$E$266+"fE266"+16929+0+"?"+"&lt;ref1&gt;"+3+60</definedName>
    <definedName name="_ZA598" localSheetId="0">'Distance to nearest herd'!$E$267+"fE267"+16929+0+"?"+"&lt;ref1&gt;"+3+60</definedName>
    <definedName name="_ZA599" localSheetId="0">'Distance to nearest herd'!$E$268+"fE268"+16929+0+"?"+"&lt;ref1&gt;"+3+60</definedName>
    <definedName name="_ZA600" localSheetId="0">'Distance to nearest herd'!$E$269+"fE269"+16929+0+"?"+"&lt;ref1&gt;"+3+60</definedName>
    <definedName name="_ZF100" localSheetId="0">'Distance to nearest herd'!$F$13+"Distance to closest herd. cell F13"+""+545+0+219+126+18+411+477+4+3+"-"+"+"+2.6+50+2+4+95+0.165169325439846+5+2+"-"+"+"+-1+-1+0</definedName>
    <definedName name="_ZF101" localSheetId="0">'Distance to nearest herd'!$F$14+"Alternative 1. cell F14"+""+545+0+219+103+214+388+673+4+3+"-"+"+"+2.6+50+2+4+95+0.197988981258768+5+2+"-"+"+"+-1+-1+0</definedName>
    <definedName name="_ZF102" localSheetId="0">'Distance to nearest herd'!$F$15+"Alternative 2. cell F15"+""+545+0+219+188+566+473+1025+4+3+"-"+"+"+2.6+50+2+4+95+0.149817354858262+5+2+"-"+"+"+-1+-1+0</definedName>
    <definedName name="ActualHerds">'Distance to nearest herd'!$E$11</definedName>
    <definedName name="Area">'Distance to nearest herd'!$E$9</definedName>
    <definedName name="distance">'Distance to nearest herd'!$G$21:$G$269</definedName>
    <definedName name="herd">'Distance to nearest herd'!$B$20:$B$269</definedName>
    <definedName name="lambda">'Distance to nearest herd'!$E$10</definedName>
    <definedName name="n">#REF!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">#REF!</definedName>
    <definedName name="ss">#REF!</definedName>
    <definedName name="x">'Distance to nearest herd'!$D$20:$D$219</definedName>
    <definedName name="y">'Distance to nearest herd'!$F$20:$F$219</definedName>
    <definedName name="ZA0" localSheetId="0">"Crystal Ball Data : Ver. 5.5"</definedName>
    <definedName name="ZA0A" localSheetId="0">501+600</definedName>
    <definedName name="ZA0C" localSheetId="0">0+0</definedName>
    <definedName name="ZA0D" localSheetId="0">0+0</definedName>
    <definedName name="ZA0F" localSheetId="0">3+102</definedName>
    <definedName name="ZA0T" localSheetId="0">19236270+0</definedName>
    <definedName name="ZA100R1" localSheetId="0">'Distance to nearest herd'!$G$11+1</definedName>
    <definedName name="ZA101R1" localSheetId="0">'Distance to nearest herd'!$G$14+1</definedName>
    <definedName name="ZA102R1" localSheetId="0">'Distance to nearest herd'!$G$15+1</definedName>
    <definedName name="ZA103R1" localSheetId="0">'Distance to nearest herd'!$H$9+1</definedName>
    <definedName name="ZA104R1" localSheetId="0">'Distance to nearest herd'!$H$9+1</definedName>
    <definedName name="ZA105R1" localSheetId="0">'Distance to nearest herd'!$H$9+1</definedName>
    <definedName name="ZA106R1" localSheetId="0">'Distance to nearest herd'!$H$9+1</definedName>
    <definedName name="ZA107R1" localSheetId="0">'Distance to nearest herd'!$H$9+1</definedName>
    <definedName name="ZA108R1" localSheetId="0">'Distance to nearest herd'!$H$9+1</definedName>
    <definedName name="ZA109R1" localSheetId="0">'Distance to nearest herd'!$H$9+1</definedName>
    <definedName name="ZA110R1" localSheetId="0">'Distance to nearest herd'!$H$9+1</definedName>
    <definedName name="ZA111R1" localSheetId="0">'Distance to nearest herd'!$H$9+1</definedName>
    <definedName name="ZA112R1" localSheetId="0">'Distance to nearest herd'!$H$9+1</definedName>
    <definedName name="ZA113R1" localSheetId="0">'Distance to nearest herd'!$H$9+1</definedName>
    <definedName name="ZA114R1" localSheetId="0">'Distance to nearest herd'!$H$9+1</definedName>
    <definedName name="ZA115R1" localSheetId="0">'Distance to nearest herd'!$H$9+1</definedName>
    <definedName name="ZA116R1" localSheetId="0">'Distance to nearest herd'!$H$9+1</definedName>
    <definedName name="ZA117R1" localSheetId="0">'Distance to nearest herd'!$H$9+1</definedName>
    <definedName name="ZA118R1" localSheetId="0">'Distance to nearest herd'!$H$9+1</definedName>
    <definedName name="ZA119R1" localSheetId="0">'Distance to nearest herd'!$H$9+1</definedName>
    <definedName name="ZA120R1" localSheetId="0">'Distance to nearest herd'!$H$9+1</definedName>
    <definedName name="ZA121R1" localSheetId="0">'Distance to nearest herd'!$H$9+1</definedName>
    <definedName name="ZA122R1" localSheetId="0">'Distance to nearest herd'!$H$9+1</definedName>
    <definedName name="ZA123R1" localSheetId="0">'Distance to nearest herd'!$H$9+1</definedName>
    <definedName name="ZA124R1" localSheetId="0">'Distance to nearest herd'!$H$9+1</definedName>
    <definedName name="ZA125R1" localSheetId="0">'Distance to nearest herd'!$H$9+1</definedName>
    <definedName name="ZA126R1" localSheetId="0">'Distance to nearest herd'!$H$9+1</definedName>
    <definedName name="ZA127R1" localSheetId="0">'Distance to nearest herd'!$H$9+1</definedName>
    <definedName name="ZA128R1" localSheetId="0">'Distance to nearest herd'!$H$9+1</definedName>
    <definedName name="ZA129R1" localSheetId="0">'Distance to nearest herd'!$H$9+1</definedName>
    <definedName name="ZA130R1" localSheetId="0">'Distance to nearest herd'!$H$9+1</definedName>
    <definedName name="ZA131R1" localSheetId="0">'Distance to nearest herd'!$H$9+1</definedName>
    <definedName name="ZA132R1" localSheetId="0">'Distance to nearest herd'!$H$9+1</definedName>
    <definedName name="ZA133R1" localSheetId="0">'Distance to nearest herd'!$H$9+1</definedName>
    <definedName name="ZA134R1" localSheetId="0">'Distance to nearest herd'!$H$9+1</definedName>
    <definedName name="ZA135R1" localSheetId="0">'Distance to nearest herd'!$H$9+1</definedName>
    <definedName name="ZA136R1" localSheetId="0">'Distance to nearest herd'!$H$9+1</definedName>
    <definedName name="ZA137R1" localSheetId="0">'Distance to nearest herd'!$H$9+1</definedName>
    <definedName name="ZA138R1" localSheetId="0">'Distance to nearest herd'!$H$9+1</definedName>
    <definedName name="ZA139R1" localSheetId="0">'Distance to nearest herd'!$H$9+1</definedName>
    <definedName name="ZA140R1" localSheetId="0">'Distance to nearest herd'!$H$9+1</definedName>
    <definedName name="ZA141R1" localSheetId="0">'Distance to nearest herd'!$H$9+1</definedName>
    <definedName name="ZA142R1" localSheetId="0">'Distance to nearest herd'!$H$9+1</definedName>
    <definedName name="ZA143R1" localSheetId="0">'Distance to nearest herd'!$H$9+1</definedName>
    <definedName name="ZA144R1" localSheetId="0">'Distance to nearest herd'!$H$9+1</definedName>
    <definedName name="ZA145R1" localSheetId="0">'Distance to nearest herd'!$H$9+1</definedName>
    <definedName name="ZA146R1" localSheetId="0">'Distance to nearest herd'!$H$9+1</definedName>
    <definedName name="ZA147R1" localSheetId="0">'Distance to nearest herd'!$H$9+1</definedName>
    <definedName name="ZA148R1" localSheetId="0">'Distance to nearest herd'!$H$9+1</definedName>
    <definedName name="ZA149R1" localSheetId="0">'Distance to nearest herd'!$H$9+1</definedName>
    <definedName name="ZA150R1" localSheetId="0">'Distance to nearest herd'!$H$9+1</definedName>
    <definedName name="ZA151R1" localSheetId="0">'Distance to nearest herd'!$H$9+1</definedName>
    <definedName name="ZA152R1" localSheetId="0">'Distance to nearest herd'!$H$9+1</definedName>
    <definedName name="ZA153R1" localSheetId="0">'Distance to nearest herd'!$H$9+1</definedName>
    <definedName name="ZA154R1" localSheetId="0">'Distance to nearest herd'!$H$9+1</definedName>
    <definedName name="ZA155R1" localSheetId="0">'Distance to nearest herd'!$H$9+1</definedName>
    <definedName name="ZA156R1" localSheetId="0">'Distance to nearest herd'!$H$9+1</definedName>
    <definedName name="ZA157R1" localSheetId="0">'Distance to nearest herd'!$H$9+1</definedName>
    <definedName name="ZA158R1" localSheetId="0">'Distance to nearest herd'!$H$9+1</definedName>
    <definedName name="ZA159R1" localSheetId="0">'Distance to nearest herd'!$H$9+1</definedName>
    <definedName name="ZA160R1" localSheetId="0">'Distance to nearest herd'!$H$9+1</definedName>
    <definedName name="ZA161R1" localSheetId="0">'Distance to nearest herd'!$H$9+1</definedName>
    <definedName name="ZA162R1" localSheetId="0">'Distance to nearest herd'!$H$9+1</definedName>
    <definedName name="ZA163R1" localSheetId="0">'Distance to nearest herd'!$H$9+1</definedName>
    <definedName name="ZA164R1" localSheetId="0">'Distance to nearest herd'!$H$9+1</definedName>
    <definedName name="ZA165R1" localSheetId="0">'Distance to nearest herd'!$H$9+1</definedName>
    <definedName name="ZA166R1" localSheetId="0">'Distance to nearest herd'!$H$9+1</definedName>
    <definedName name="ZA167R1" localSheetId="0">'Distance to nearest herd'!$H$9+1</definedName>
    <definedName name="ZA168R1" localSheetId="0">'Distance to nearest herd'!$H$9+1</definedName>
    <definedName name="ZA169R1" localSheetId="0">'Distance to nearest herd'!$H$9+1</definedName>
    <definedName name="ZA170R1" localSheetId="0">'Distance to nearest herd'!$H$9+1</definedName>
    <definedName name="ZA171R1" localSheetId="0">'Distance to nearest herd'!$H$9+1</definedName>
    <definedName name="ZA172R1" localSheetId="0">'Distance to nearest herd'!$H$9+1</definedName>
    <definedName name="ZA173R1" localSheetId="0">'Distance to nearest herd'!$H$9+1</definedName>
    <definedName name="ZA174R1" localSheetId="0">'Distance to nearest herd'!$H$9+1</definedName>
    <definedName name="ZA175R1" localSheetId="0">'Distance to nearest herd'!$H$9+1</definedName>
    <definedName name="ZA176R1" localSheetId="0">'Distance to nearest herd'!$H$9+1</definedName>
    <definedName name="ZA177R1" localSheetId="0">'Distance to nearest herd'!$H$9+1</definedName>
    <definedName name="ZA178R1" localSheetId="0">'Distance to nearest herd'!$H$9+1</definedName>
    <definedName name="ZA179R1" localSheetId="0">'Distance to nearest herd'!$H$9+1</definedName>
    <definedName name="ZA180R1" localSheetId="0">'Distance to nearest herd'!$H$9+1</definedName>
    <definedName name="ZA181R1" localSheetId="0">'Distance to nearest herd'!$H$9+1</definedName>
    <definedName name="ZA182R1" localSheetId="0">'Distance to nearest herd'!$H$9+1</definedName>
    <definedName name="ZA183R1" localSheetId="0">'Distance to nearest herd'!$H$9+1</definedName>
    <definedName name="ZA184R1" localSheetId="0">'Distance to nearest herd'!$H$9+1</definedName>
    <definedName name="ZA185R1" localSheetId="0">'Distance to nearest herd'!$H$9+1</definedName>
    <definedName name="ZA186R1" localSheetId="0">'Distance to nearest herd'!$H$9+1</definedName>
    <definedName name="ZA187R1" localSheetId="0">'Distance to nearest herd'!$H$9+1</definedName>
    <definedName name="ZA188R1" localSheetId="0">'Distance to nearest herd'!$H$9+1</definedName>
    <definedName name="ZA189R1" localSheetId="0">'Distance to nearest herd'!$H$9+1</definedName>
    <definedName name="ZA190R1" localSheetId="0">'Distance to nearest herd'!$H$9+1</definedName>
    <definedName name="ZA191R1" localSheetId="0">'Distance to nearest herd'!$H$9+1</definedName>
    <definedName name="ZA192R1" localSheetId="0">'Distance to nearest herd'!$H$9+1</definedName>
    <definedName name="ZA193R1" localSheetId="0">'Distance to nearest herd'!$H$9+1</definedName>
    <definedName name="ZA194R1" localSheetId="0">'Distance to nearest herd'!$H$9+1</definedName>
    <definedName name="ZA195R1" localSheetId="0">'Distance to nearest herd'!$H$9+1</definedName>
    <definedName name="ZA196R1" localSheetId="0">'Distance to nearest herd'!$H$9+1</definedName>
    <definedName name="ZA197R1" localSheetId="0">'Distance to nearest herd'!$H$9+1</definedName>
    <definedName name="ZA198R1" localSheetId="0">'Distance to nearest herd'!$H$9+1</definedName>
    <definedName name="ZA199R1" localSheetId="0">'Distance to nearest herd'!$H$9+1</definedName>
    <definedName name="ZA200R1" localSheetId="0">'Distance to nearest herd'!$H$9+1</definedName>
    <definedName name="ZA201R1" localSheetId="0">'Distance to nearest herd'!$H$9+1</definedName>
    <definedName name="ZA202R1" localSheetId="0">'Distance to nearest herd'!$H$9+1</definedName>
    <definedName name="ZA203R1" localSheetId="0">'Distance to nearest herd'!$H$9+1</definedName>
    <definedName name="ZA204R1" localSheetId="0">'Distance to nearest herd'!$H$9+1</definedName>
    <definedName name="ZA205R1" localSheetId="0">'Distance to nearest herd'!$H$9+1</definedName>
    <definedName name="ZA206R1" localSheetId="0">'Distance to nearest herd'!$H$9+1</definedName>
    <definedName name="ZA207R1" localSheetId="0">'Distance to nearest herd'!$H$9+1</definedName>
    <definedName name="ZA208R1" localSheetId="0">'Distance to nearest herd'!$H$9+1</definedName>
    <definedName name="ZA209R1" localSheetId="0">'Distance to nearest herd'!$H$9+1</definedName>
    <definedName name="ZA210R1" localSheetId="0">'Distance to nearest herd'!$H$9+1</definedName>
    <definedName name="ZA211R1" localSheetId="0">'Distance to nearest herd'!$H$9+1</definedName>
    <definedName name="ZA212R1" localSheetId="0">'Distance to nearest herd'!$H$9+1</definedName>
    <definedName name="ZA213R1" localSheetId="0">'Distance to nearest herd'!$H$9+1</definedName>
    <definedName name="ZA214R1" localSheetId="0">'Distance to nearest herd'!$H$9+1</definedName>
    <definedName name="ZA215R1" localSheetId="0">'Distance to nearest herd'!$H$9+1</definedName>
    <definedName name="ZA216R1" localSheetId="0">'Distance to nearest herd'!$H$9+1</definedName>
    <definedName name="ZA217R1" localSheetId="0">'Distance to nearest herd'!$H$9+1</definedName>
    <definedName name="ZA218R1" localSheetId="0">'Distance to nearest herd'!$H$9+1</definedName>
    <definedName name="ZA219R1" localSheetId="0">'Distance to nearest herd'!$H$9+1</definedName>
    <definedName name="ZA220R1" localSheetId="0">'Distance to nearest herd'!$H$9+1</definedName>
    <definedName name="ZA221R1" localSheetId="0">'Distance to nearest herd'!$H$9+1</definedName>
    <definedName name="ZA222R1" localSheetId="0">'Distance to nearest herd'!$H$9+1</definedName>
    <definedName name="ZA223R1" localSheetId="0">'Distance to nearest herd'!$H$9+1</definedName>
    <definedName name="ZA224R1" localSheetId="0">'Distance to nearest herd'!$H$9+1</definedName>
    <definedName name="ZA225R1" localSheetId="0">'Distance to nearest herd'!$H$9+1</definedName>
    <definedName name="ZA226R1" localSheetId="0">'Distance to nearest herd'!$H$9+1</definedName>
    <definedName name="ZA227R1" localSheetId="0">'Distance to nearest herd'!$H$9+1</definedName>
    <definedName name="ZA228R1" localSheetId="0">'Distance to nearest herd'!$H$9+1</definedName>
    <definedName name="ZA229R1" localSheetId="0">'Distance to nearest herd'!$H$9+1</definedName>
    <definedName name="ZA230R1" localSheetId="0">'Distance to nearest herd'!$H$9+1</definedName>
    <definedName name="ZA231R1" localSheetId="0">'Distance to nearest herd'!$H$9+1</definedName>
    <definedName name="ZA232R1" localSheetId="0">'Distance to nearest herd'!$H$9+1</definedName>
    <definedName name="ZA233R1" localSheetId="0">'Distance to nearest herd'!$H$9+1</definedName>
    <definedName name="ZA234R1" localSheetId="0">'Distance to nearest herd'!$H$9+1</definedName>
    <definedName name="ZA235R1" localSheetId="0">'Distance to nearest herd'!$H$9+1</definedName>
    <definedName name="ZA236R1" localSheetId="0">'Distance to nearest herd'!$H$9+1</definedName>
    <definedName name="ZA237R1" localSheetId="0">'Distance to nearest herd'!$H$9+1</definedName>
    <definedName name="ZA238R1" localSheetId="0">'Distance to nearest herd'!$H$9+1</definedName>
    <definedName name="ZA239R1" localSheetId="0">'Distance to nearest herd'!$H$9+1</definedName>
    <definedName name="ZA240R1" localSheetId="0">'Distance to nearest herd'!$H$9+1</definedName>
    <definedName name="ZA241R1" localSheetId="0">'Distance to nearest herd'!$H$9+1</definedName>
    <definedName name="ZA242R1" localSheetId="0">'Distance to nearest herd'!$H$9+1</definedName>
    <definedName name="ZA243R1" localSheetId="0">'Distance to nearest herd'!$H$9+1</definedName>
    <definedName name="ZA244R1" localSheetId="0">'Distance to nearest herd'!$H$9+1</definedName>
    <definedName name="ZA245R1" localSheetId="0">'Distance to nearest herd'!$H$9+1</definedName>
    <definedName name="ZA246R1" localSheetId="0">'Distance to nearest herd'!$H$9+1</definedName>
    <definedName name="ZA247R1" localSheetId="0">'Distance to nearest herd'!$H$9+1</definedName>
    <definedName name="ZA248R1" localSheetId="0">'Distance to nearest herd'!$H$9+1</definedName>
    <definedName name="ZA249R1" localSheetId="0">'Distance to nearest herd'!$H$9+1</definedName>
    <definedName name="ZA250R1" localSheetId="0">'Distance to nearest herd'!$H$9+1</definedName>
    <definedName name="ZA251R1" localSheetId="0">'Distance to nearest herd'!$H$9+1</definedName>
    <definedName name="ZA252R1" localSheetId="0">'Distance to nearest herd'!$H$9+1</definedName>
    <definedName name="ZA253R1" localSheetId="0">'Distance to nearest herd'!$H$9+1</definedName>
    <definedName name="ZA254R1" localSheetId="0">'Distance to nearest herd'!$H$9+1</definedName>
    <definedName name="ZA255R1" localSheetId="0">'Distance to nearest herd'!$H$9+1</definedName>
    <definedName name="ZA256R1" localSheetId="0">'Distance to nearest herd'!$H$9+1</definedName>
    <definedName name="ZA257R1" localSheetId="0">'Distance to nearest herd'!$H$9+1</definedName>
    <definedName name="ZA258R1" localSheetId="0">'Distance to nearest herd'!$H$9+1</definedName>
    <definedName name="ZA259R1" localSheetId="0">'Distance to nearest herd'!$H$9+1</definedName>
    <definedName name="ZA260R1" localSheetId="0">'Distance to nearest herd'!$H$9+1</definedName>
    <definedName name="ZA261R1" localSheetId="0">'Distance to nearest herd'!$H$9+1</definedName>
    <definedName name="ZA262R1" localSheetId="0">'Distance to nearest herd'!$H$9+1</definedName>
    <definedName name="ZA263R1" localSheetId="0">'Distance to nearest herd'!$H$9+1</definedName>
    <definedName name="ZA264R1" localSheetId="0">'Distance to nearest herd'!$H$9+1</definedName>
    <definedName name="ZA265R1" localSheetId="0">'Distance to nearest herd'!$H$9+1</definedName>
    <definedName name="ZA266R1" localSheetId="0">'Distance to nearest herd'!$H$9+1</definedName>
    <definedName name="ZA267R1" localSheetId="0">'Distance to nearest herd'!$H$9+1</definedName>
    <definedName name="ZA268R1" localSheetId="0">'Distance to nearest herd'!$H$9+1</definedName>
    <definedName name="ZA269R1" localSheetId="0">'Distance to nearest herd'!$H$9+1</definedName>
    <definedName name="ZA270R1" localSheetId="0">'Distance to nearest herd'!$H$9+1</definedName>
    <definedName name="ZA271R1" localSheetId="0">'Distance to nearest herd'!$H$9+1</definedName>
    <definedName name="ZA272R1" localSheetId="0">'Distance to nearest herd'!$H$9+1</definedName>
    <definedName name="ZA273R1" localSheetId="0">'Distance to nearest herd'!$H$9+1</definedName>
    <definedName name="ZA274R1" localSheetId="0">'Distance to nearest herd'!$H$9+1</definedName>
    <definedName name="ZA275R1" localSheetId="0">'Distance to nearest herd'!$H$9+1</definedName>
    <definedName name="ZA276R1" localSheetId="0">'Distance to nearest herd'!$H$9+1</definedName>
    <definedName name="ZA277R1" localSheetId="0">'Distance to nearest herd'!$H$9+1</definedName>
    <definedName name="ZA278R1" localSheetId="0">'Distance to nearest herd'!$H$9+1</definedName>
    <definedName name="ZA279R1" localSheetId="0">'Distance to nearest herd'!$H$9+1</definedName>
    <definedName name="ZA280R1" localSheetId="0">'Distance to nearest herd'!$H$9+1</definedName>
    <definedName name="ZA281R1" localSheetId="0">'Distance to nearest herd'!$H$9+1</definedName>
    <definedName name="ZA282R1" localSheetId="0">'Distance to nearest herd'!$H$9+1</definedName>
    <definedName name="ZA283R1" localSheetId="0">'Distance to nearest herd'!$H$9+1</definedName>
    <definedName name="ZA284R1" localSheetId="0">'Distance to nearest herd'!$H$9+1</definedName>
    <definedName name="ZA285R1" localSheetId="0">'Distance to nearest herd'!$H$9+1</definedName>
    <definedName name="ZA286R1" localSheetId="0">'Distance to nearest herd'!$H$9+1</definedName>
    <definedName name="ZA287R1" localSheetId="0">'Distance to nearest herd'!$H$9+1</definedName>
    <definedName name="ZA288R1" localSheetId="0">'Distance to nearest herd'!$H$9+1</definedName>
    <definedName name="ZA289R1" localSheetId="0">'Distance to nearest herd'!$H$9+1</definedName>
    <definedName name="ZA290R1" localSheetId="0">'Distance to nearest herd'!$H$9+1</definedName>
    <definedName name="ZA291R1" localSheetId="0">'Distance to nearest herd'!$H$9+1</definedName>
    <definedName name="ZA292R1" localSheetId="0">'Distance to nearest herd'!$H$9+1</definedName>
    <definedName name="ZA293R1" localSheetId="0">'Distance to nearest herd'!$H$9+1</definedName>
    <definedName name="ZA294R1" localSheetId="0">'Distance to nearest herd'!$H$9+1</definedName>
    <definedName name="ZA295R1" localSheetId="0">'Distance to nearest herd'!$H$9+1</definedName>
    <definedName name="ZA296R1" localSheetId="0">'Distance to nearest herd'!$H$9+1</definedName>
    <definedName name="ZA297R1" localSheetId="0">'Distance to nearest herd'!$H$9+1</definedName>
    <definedName name="ZA298R1" localSheetId="0">'Distance to nearest herd'!$H$9+1</definedName>
    <definedName name="ZA299R1" localSheetId="0">'Distance to nearest herd'!$H$9+1</definedName>
    <definedName name="ZA300R1" localSheetId="0">'Distance to nearest herd'!$H$9+1</definedName>
    <definedName name="ZA301R1" localSheetId="0">'Distance to nearest herd'!$H$9+1</definedName>
    <definedName name="ZA302R1" localSheetId="0">'Distance to nearest herd'!$H$9+1</definedName>
    <definedName name="ZA303R1" localSheetId="0">'Distance to nearest herd'!$H$9+1</definedName>
    <definedName name="ZA304R1" localSheetId="0">'Distance to nearest herd'!$H$9+1</definedName>
    <definedName name="ZA305R1" localSheetId="0">'Distance to nearest herd'!$H$9+1</definedName>
    <definedName name="ZA306R1" localSheetId="0">'Distance to nearest herd'!$H$9+1</definedName>
    <definedName name="ZA307R1" localSheetId="0">'Distance to nearest herd'!$H$9+1</definedName>
    <definedName name="ZA308R1" localSheetId="0">'Distance to nearest herd'!$H$9+1</definedName>
    <definedName name="ZA309R1" localSheetId="0">'Distance to nearest herd'!$H$9+1</definedName>
    <definedName name="ZA310R1" localSheetId="0">'Distance to nearest herd'!$H$9+1</definedName>
    <definedName name="ZA311R1" localSheetId="0">'Distance to nearest herd'!$H$9+1</definedName>
    <definedName name="ZA312R1" localSheetId="0">'Distance to nearest herd'!$H$9+1</definedName>
    <definedName name="ZA313R1" localSheetId="0">'Distance to nearest herd'!$H$9+1</definedName>
    <definedName name="ZA314R1" localSheetId="0">'Distance to nearest herd'!$H$9+1</definedName>
    <definedName name="ZA315R1" localSheetId="0">'Distance to nearest herd'!$H$9+1</definedName>
    <definedName name="ZA316R1" localSheetId="0">'Distance to nearest herd'!$H$9+1</definedName>
    <definedName name="ZA317R1" localSheetId="0">'Distance to nearest herd'!$H$9+1</definedName>
    <definedName name="ZA318R1" localSheetId="0">'Distance to nearest herd'!$H$9+1</definedName>
    <definedName name="ZA319R1" localSheetId="0">'Distance to nearest herd'!$H$9+1</definedName>
    <definedName name="ZA320R1" localSheetId="0">'Distance to nearest herd'!$H$9+1</definedName>
    <definedName name="ZA321R1" localSheetId="0">'Distance to nearest herd'!$H$9+1</definedName>
    <definedName name="ZA322R1" localSheetId="0">'Distance to nearest herd'!$H$9+1</definedName>
    <definedName name="ZA323R1" localSheetId="0">'Distance to nearest herd'!$H$9+1</definedName>
    <definedName name="ZA324R1" localSheetId="0">'Distance to nearest herd'!$H$9+1</definedName>
    <definedName name="ZA325R1" localSheetId="0">'Distance to nearest herd'!$H$9+1</definedName>
    <definedName name="ZA326R1" localSheetId="0">'Distance to nearest herd'!$H$9+1</definedName>
    <definedName name="ZA327R1" localSheetId="0">'Distance to nearest herd'!$H$9+1</definedName>
    <definedName name="ZA328R1" localSheetId="0">'Distance to nearest herd'!$H$9+1</definedName>
    <definedName name="ZA329R1" localSheetId="0">'Distance to nearest herd'!$H$9+1</definedName>
    <definedName name="ZA330R1" localSheetId="0">'Distance to nearest herd'!$H$9+1</definedName>
    <definedName name="ZA331R1" localSheetId="0">'Distance to nearest herd'!$H$9+1</definedName>
    <definedName name="ZA332R1" localSheetId="0">'Distance to nearest herd'!$H$9+1</definedName>
    <definedName name="ZA333R1" localSheetId="0">'Distance to nearest herd'!$H$9+1</definedName>
    <definedName name="ZA334R1" localSheetId="0">'Distance to nearest herd'!$H$9+1</definedName>
    <definedName name="ZA335R1" localSheetId="0">'Distance to nearest herd'!$H$9+1</definedName>
    <definedName name="ZA336R1" localSheetId="0">'Distance to nearest herd'!$H$9+1</definedName>
    <definedName name="ZA337R1" localSheetId="0">'Distance to nearest herd'!$H$9+1</definedName>
    <definedName name="ZA338R1" localSheetId="0">'Distance to nearest herd'!$H$9+1</definedName>
    <definedName name="ZA339R1" localSheetId="0">'Distance to nearest herd'!$H$9+1</definedName>
    <definedName name="ZA340R1" localSheetId="0">'Distance to nearest herd'!$H$9+1</definedName>
    <definedName name="ZA341R1" localSheetId="0">'Distance to nearest herd'!$H$9+1</definedName>
    <definedName name="ZA342R1" localSheetId="0">'Distance to nearest herd'!$H$9+1</definedName>
    <definedName name="ZA343R1" localSheetId="0">'Distance to nearest herd'!$H$9+1</definedName>
    <definedName name="ZA344R1" localSheetId="0">'Distance to nearest herd'!$H$9+1</definedName>
    <definedName name="ZA345R1" localSheetId="0">'Distance to nearest herd'!$H$9+1</definedName>
    <definedName name="ZA346R1" localSheetId="0">'Distance to nearest herd'!$H$9+1</definedName>
    <definedName name="ZA347R1" localSheetId="0">'Distance to nearest herd'!$H$9+1</definedName>
    <definedName name="ZA348R1" localSheetId="0">'Distance to nearest herd'!$H$9+1</definedName>
    <definedName name="ZA349R1" localSheetId="0">'Distance to nearest herd'!$H$9+1</definedName>
    <definedName name="ZA350R1" localSheetId="0">'Distance to nearest herd'!$H$9+1</definedName>
    <definedName name="ZA351R1" localSheetId="0">'Distance to nearest herd'!$H$9+1</definedName>
    <definedName name="ZA352R1" localSheetId="0">'Distance to nearest herd'!$H$9+1</definedName>
    <definedName name="ZA353R1" localSheetId="0">'Distance to nearest herd'!$H$9+1</definedName>
    <definedName name="ZA354R1" localSheetId="0">'Distance to nearest herd'!$H$9+1</definedName>
    <definedName name="ZA355R1" localSheetId="0">'Distance to nearest herd'!$H$9+1</definedName>
    <definedName name="ZA356R1" localSheetId="0">'Distance to nearest herd'!$H$9+1</definedName>
    <definedName name="ZA357R1" localSheetId="0">'Distance to nearest herd'!$H$9+1</definedName>
    <definedName name="ZA358R1" localSheetId="0">'Distance to nearest herd'!$H$9+1</definedName>
    <definedName name="ZA359R1" localSheetId="0">'Distance to nearest herd'!$H$9+1</definedName>
    <definedName name="ZA360R1" localSheetId="0">'Distance to nearest herd'!$H$9+1</definedName>
    <definedName name="ZA361R1" localSheetId="0">'Distance to nearest herd'!$H$9+1</definedName>
    <definedName name="ZA362R1" localSheetId="0">'Distance to nearest herd'!$H$9+1</definedName>
    <definedName name="ZA363R1" localSheetId="0">'Distance to nearest herd'!$H$9+1</definedName>
    <definedName name="ZA364R1" localSheetId="0">'Distance to nearest herd'!$H$9+1</definedName>
    <definedName name="ZA365R1" localSheetId="0">'Distance to nearest herd'!$H$9+1</definedName>
    <definedName name="ZA366R1" localSheetId="0">'Distance to nearest herd'!$H$9+1</definedName>
    <definedName name="ZA367R1" localSheetId="0">'Distance to nearest herd'!$H$9+1</definedName>
    <definedName name="ZA368R1" localSheetId="0">'Distance to nearest herd'!$H$9+1</definedName>
    <definedName name="ZA369R1" localSheetId="0">'Distance to nearest herd'!$H$9+1</definedName>
    <definedName name="ZA370R1" localSheetId="0">'Distance to nearest herd'!$H$9+1</definedName>
    <definedName name="ZA371R1" localSheetId="0">'Distance to nearest herd'!$H$9+1</definedName>
    <definedName name="ZA372R1" localSheetId="0">'Distance to nearest herd'!$H$9+1</definedName>
    <definedName name="ZA373R1" localSheetId="0">'Distance to nearest herd'!$H$9+1</definedName>
    <definedName name="ZA374R1" localSheetId="0">'Distance to nearest herd'!$H$9+1</definedName>
    <definedName name="ZA375R1" localSheetId="0">'Distance to nearest herd'!$H$9+1</definedName>
    <definedName name="ZA376R1" localSheetId="0">'Distance to nearest herd'!$H$9+1</definedName>
    <definedName name="ZA377R1" localSheetId="0">'Distance to nearest herd'!$H$9+1</definedName>
    <definedName name="ZA378R1" localSheetId="0">'Distance to nearest herd'!$H$9+1</definedName>
    <definedName name="ZA379R1" localSheetId="0">'Distance to nearest herd'!$H$9+1</definedName>
    <definedName name="ZA380R1" localSheetId="0">'Distance to nearest herd'!$H$9+1</definedName>
    <definedName name="ZA381R1" localSheetId="0">'Distance to nearest herd'!$H$9+1</definedName>
    <definedName name="ZA382R1" localSheetId="0">'Distance to nearest herd'!$H$9+1</definedName>
    <definedName name="ZA383R1" localSheetId="0">'Distance to nearest herd'!$H$9+1</definedName>
    <definedName name="ZA384R1" localSheetId="0">'Distance to nearest herd'!$H$9+1</definedName>
    <definedName name="ZA385R1" localSheetId="0">'Distance to nearest herd'!$H$9+1</definedName>
    <definedName name="ZA386R1" localSheetId="0">'Distance to nearest herd'!$H$9+1</definedName>
    <definedName name="ZA387R1" localSheetId="0">'Distance to nearest herd'!$H$9+1</definedName>
    <definedName name="ZA388R1" localSheetId="0">'Distance to nearest herd'!$H$9+1</definedName>
    <definedName name="ZA389R1" localSheetId="0">'Distance to nearest herd'!$H$9+1</definedName>
    <definedName name="ZA390R1" localSheetId="0">'Distance to nearest herd'!$H$9+1</definedName>
    <definedName name="ZA391R1" localSheetId="0">'Distance to nearest herd'!$H$9+1</definedName>
    <definedName name="ZA392R1" localSheetId="0">'Distance to nearest herd'!$H$9+1</definedName>
    <definedName name="ZA393R1" localSheetId="0">'Distance to nearest herd'!$H$9+1</definedName>
    <definedName name="ZA394R1" localSheetId="0">'Distance to nearest herd'!$H$9+1</definedName>
    <definedName name="ZA395R1" localSheetId="0">'Distance to nearest herd'!$H$9+1</definedName>
    <definedName name="ZA396R1" localSheetId="0">'Distance to nearest herd'!$H$9+1</definedName>
    <definedName name="ZA397R1" localSheetId="0">'Distance to nearest herd'!$H$9+1</definedName>
    <definedName name="ZA398R1" localSheetId="0">'Distance to nearest herd'!$H$9+1</definedName>
    <definedName name="ZA399R1" localSheetId="0">'Distance to nearest herd'!$H$9+1</definedName>
    <definedName name="ZA400R1" localSheetId="0">'Distance to nearest herd'!$H$9+1</definedName>
    <definedName name="ZA401R1" localSheetId="0">'Distance to nearest herd'!$H$9+1</definedName>
    <definedName name="ZA402R1" localSheetId="0">'Distance to nearest herd'!$H$9+1</definedName>
    <definedName name="ZA403R1" localSheetId="0">'Distance to nearest herd'!$H$9+1</definedName>
    <definedName name="ZA404R1" localSheetId="0">'Distance to nearest herd'!$H$9+1</definedName>
    <definedName name="ZA405R1" localSheetId="0">'Distance to nearest herd'!$H$9+1</definedName>
    <definedName name="ZA406R1" localSheetId="0">'Distance to nearest herd'!$H$9+1</definedName>
    <definedName name="ZA407R1" localSheetId="0">'Distance to nearest herd'!$H$9+1</definedName>
    <definedName name="ZA408R1" localSheetId="0">'Distance to nearest herd'!$H$9+1</definedName>
    <definedName name="ZA409R1" localSheetId="0">'Distance to nearest herd'!$H$9+1</definedName>
    <definedName name="ZA410R1" localSheetId="0">'Distance to nearest herd'!$H$9+1</definedName>
    <definedName name="ZA411R1" localSheetId="0">'Distance to nearest herd'!$H$9+1</definedName>
    <definedName name="ZA412R1" localSheetId="0">'Distance to nearest herd'!$H$9+1</definedName>
    <definedName name="ZA413R1" localSheetId="0">'Distance to nearest herd'!$H$9+1</definedName>
    <definedName name="ZA414R1" localSheetId="0">'Distance to nearest herd'!$H$9+1</definedName>
    <definedName name="ZA415R1" localSheetId="0">'Distance to nearest herd'!$H$9+1</definedName>
    <definedName name="ZA416R1" localSheetId="0">'Distance to nearest herd'!$H$9+1</definedName>
    <definedName name="ZA417R1" localSheetId="0">'Distance to nearest herd'!$H$9+1</definedName>
    <definedName name="ZA418R1" localSheetId="0">'Distance to nearest herd'!$H$9+1</definedName>
    <definedName name="ZA419R1" localSheetId="0">'Distance to nearest herd'!$H$9+1</definedName>
    <definedName name="ZA420R1" localSheetId="0">'Distance to nearest herd'!$H$9+1</definedName>
    <definedName name="ZA421R1" localSheetId="0">'Distance to nearest herd'!$H$9+1</definedName>
    <definedName name="ZA422R1" localSheetId="0">'Distance to nearest herd'!$H$9+1</definedName>
    <definedName name="ZA423R1" localSheetId="0">'Distance to nearest herd'!$H$9+1</definedName>
    <definedName name="ZA424R1" localSheetId="0">'Distance to nearest herd'!$H$9+1</definedName>
    <definedName name="ZA425R1" localSheetId="0">'Distance to nearest herd'!$H$9+1</definedName>
    <definedName name="ZA426R1" localSheetId="0">'Distance to nearest herd'!$H$9+1</definedName>
    <definedName name="ZA427R1" localSheetId="0">'Distance to nearest herd'!$H$9+1</definedName>
    <definedName name="ZA428R1" localSheetId="0">'Distance to nearest herd'!$H$9+1</definedName>
    <definedName name="ZA429R1" localSheetId="0">'Distance to nearest herd'!$H$9+1</definedName>
    <definedName name="ZA430R1" localSheetId="0">'Distance to nearest herd'!$H$9+1</definedName>
    <definedName name="ZA431R1" localSheetId="0">'Distance to nearest herd'!$H$9+1</definedName>
    <definedName name="ZA432R1" localSheetId="0">'Distance to nearest herd'!$H$9+1</definedName>
    <definedName name="ZA433R1" localSheetId="0">'Distance to nearest herd'!$H$9+1</definedName>
    <definedName name="ZA434R1" localSheetId="0">'Distance to nearest herd'!$H$9+1</definedName>
    <definedName name="ZA435R1" localSheetId="0">'Distance to nearest herd'!$H$9+1</definedName>
    <definedName name="ZA436R1" localSheetId="0">'Distance to nearest herd'!$H$9+1</definedName>
    <definedName name="ZA437R1" localSheetId="0">'Distance to nearest herd'!$H$9+1</definedName>
    <definedName name="ZA438R1" localSheetId="0">'Distance to nearest herd'!$H$9+1</definedName>
    <definedName name="ZA439R1" localSheetId="0">'Distance to nearest herd'!$H$9+1</definedName>
    <definedName name="ZA440R1" localSheetId="0">'Distance to nearest herd'!$H$9+1</definedName>
    <definedName name="ZA441R1" localSheetId="0">'Distance to nearest herd'!$H$9+1</definedName>
    <definedName name="ZA442R1" localSheetId="0">'Distance to nearest herd'!$H$9+1</definedName>
    <definedName name="ZA443R1" localSheetId="0">'Distance to nearest herd'!$H$9+1</definedName>
    <definedName name="ZA444R1" localSheetId="0">'Distance to nearest herd'!$H$9+1</definedName>
    <definedName name="ZA445R1" localSheetId="0">'Distance to nearest herd'!$H$9+1</definedName>
    <definedName name="ZA446R1" localSheetId="0">'Distance to nearest herd'!$H$9+1</definedName>
    <definedName name="ZA447R1" localSheetId="0">'Distance to nearest herd'!$H$9+1</definedName>
    <definedName name="ZA448R1" localSheetId="0">'Distance to nearest herd'!$H$9+1</definedName>
    <definedName name="ZA449R1" localSheetId="0">'Distance to nearest herd'!$H$9+1</definedName>
    <definedName name="ZA450R1" localSheetId="0">'Distance to nearest herd'!$H$9+1</definedName>
    <definedName name="ZA451R1" localSheetId="0">'Distance to nearest herd'!$H$9+1</definedName>
    <definedName name="ZA452R1" localSheetId="0">'Distance to nearest herd'!$H$9+1</definedName>
    <definedName name="ZA453R1" localSheetId="0">'Distance to nearest herd'!$H$9+1</definedName>
    <definedName name="ZA454R1" localSheetId="0">'Distance to nearest herd'!$H$9+1</definedName>
    <definedName name="ZA455R1" localSheetId="0">'Distance to nearest herd'!$H$9+1</definedName>
    <definedName name="ZA456R1" localSheetId="0">'Distance to nearest herd'!$H$9+1</definedName>
    <definedName name="ZA457R1" localSheetId="0">'Distance to nearest herd'!$H$9+1</definedName>
    <definedName name="ZA458R1" localSheetId="0">'Distance to nearest herd'!$H$9+1</definedName>
    <definedName name="ZA459R1" localSheetId="0">'Distance to nearest herd'!$H$9+1</definedName>
    <definedName name="ZA460R1" localSheetId="0">'Distance to nearest herd'!$H$9+1</definedName>
    <definedName name="ZA461R1" localSheetId="0">'Distance to nearest herd'!$H$9+1</definedName>
    <definedName name="ZA462R1" localSheetId="0">'Distance to nearest herd'!$H$9+1</definedName>
    <definedName name="ZA463R1" localSheetId="0">'Distance to nearest herd'!$H$9+1</definedName>
    <definedName name="ZA464R1" localSheetId="0">'Distance to nearest herd'!$H$9+1</definedName>
    <definedName name="ZA465R1" localSheetId="0">'Distance to nearest herd'!$H$9+1</definedName>
    <definedName name="ZA466R1" localSheetId="0">'Distance to nearest herd'!$H$9+1</definedName>
    <definedName name="ZA467R1" localSheetId="0">'Distance to nearest herd'!$H$9+1</definedName>
    <definedName name="ZA468R1" localSheetId="0">'Distance to nearest herd'!$H$9+1</definedName>
    <definedName name="ZA469R1" localSheetId="0">'Distance to nearest herd'!$H$9+1</definedName>
    <definedName name="ZA470R1" localSheetId="0">'Distance to nearest herd'!$H$9+1</definedName>
    <definedName name="ZA471R1" localSheetId="0">'Distance to nearest herd'!$H$9+1</definedName>
    <definedName name="ZA472R1" localSheetId="0">'Distance to nearest herd'!$H$9+1</definedName>
    <definedName name="ZA473R1" localSheetId="0">'Distance to nearest herd'!$H$9+1</definedName>
    <definedName name="ZA474R1" localSheetId="0">'Distance to nearest herd'!$H$9+1</definedName>
    <definedName name="ZA475R1" localSheetId="0">'Distance to nearest herd'!$H$9+1</definedName>
    <definedName name="ZA476R1" localSheetId="0">'Distance to nearest herd'!$H$9+1</definedName>
    <definedName name="ZA477R1" localSheetId="0">'Distance to nearest herd'!$H$9+1</definedName>
    <definedName name="ZA478R1" localSheetId="0">'Distance to nearest herd'!$H$9+1</definedName>
    <definedName name="ZA479R1" localSheetId="0">'Distance to nearest herd'!$H$9+1</definedName>
    <definedName name="ZA480R1" localSheetId="0">'Distance to nearest herd'!$H$9+1</definedName>
    <definedName name="ZA481R1" localSheetId="0">'Distance to nearest herd'!$H$9+1</definedName>
    <definedName name="ZA482R1" localSheetId="0">'Distance to nearest herd'!$H$9+1</definedName>
    <definedName name="ZA483R1" localSheetId="0">'Distance to nearest herd'!$H$9+1</definedName>
    <definedName name="ZA484R1" localSheetId="0">'Distance to nearest herd'!$H$9+1</definedName>
    <definedName name="ZA485R1" localSheetId="0">'Distance to nearest herd'!$H$9+1</definedName>
    <definedName name="ZA486R1" localSheetId="0">'Distance to nearest herd'!$H$9+1</definedName>
    <definedName name="ZA487R1" localSheetId="0">'Distance to nearest herd'!$H$9+1</definedName>
    <definedName name="ZA488R1" localSheetId="0">'Distance to nearest herd'!$H$9+1</definedName>
    <definedName name="ZA489R1" localSheetId="0">'Distance to nearest herd'!$H$9+1</definedName>
    <definedName name="ZA490R1" localSheetId="0">'Distance to nearest herd'!$H$9+1</definedName>
    <definedName name="ZA491R1" localSheetId="0">'Distance to nearest herd'!$H$9+1</definedName>
    <definedName name="ZA492R1" localSheetId="0">'Distance to nearest herd'!$H$9+1</definedName>
    <definedName name="ZA493R1" localSheetId="0">'Distance to nearest herd'!$H$9+1</definedName>
    <definedName name="ZA494R1" localSheetId="0">'Distance to nearest herd'!$H$9+1</definedName>
    <definedName name="ZA495R1" localSheetId="0">'Distance to nearest herd'!$H$9+1</definedName>
    <definedName name="ZA496R1" localSheetId="0">'Distance to nearest herd'!$H$9+1</definedName>
    <definedName name="ZA497R1" localSheetId="0">'Distance to nearest herd'!$H$9+1</definedName>
    <definedName name="ZA498R1" localSheetId="0">'Distance to nearest herd'!$H$9+1</definedName>
    <definedName name="ZA499R1" localSheetId="0">'Distance to nearest herd'!$H$9+1</definedName>
    <definedName name="ZA500R1" localSheetId="0">'Distance to nearest herd'!$H$9+1</definedName>
    <definedName name="ZA501R1" localSheetId="0">'Distance to nearest herd'!$H$9+1</definedName>
    <definedName name="ZA502R1" localSheetId="0">'Distance to nearest herd'!$H$9+1</definedName>
    <definedName name="ZA503R1" localSheetId="0">'Distance to nearest herd'!$H$9+1</definedName>
    <definedName name="ZA504R1" localSheetId="0">'Distance to nearest herd'!$H$9+1</definedName>
    <definedName name="ZA505R1" localSheetId="0">'Distance to nearest herd'!$H$9+1</definedName>
    <definedName name="ZA506R1" localSheetId="0">'Distance to nearest herd'!$H$9+1</definedName>
    <definedName name="ZA507R1" localSheetId="0">'Distance to nearest herd'!$H$9+1</definedName>
    <definedName name="ZA508R1" localSheetId="0">'Distance to nearest herd'!$H$9+1</definedName>
    <definedName name="ZA509R1" localSheetId="0">'Distance to nearest herd'!$H$9+1</definedName>
    <definedName name="ZA510R1" localSheetId="0">'Distance to nearest herd'!$H$9+1</definedName>
    <definedName name="ZA511R1" localSheetId="0">'Distance to nearest herd'!$H$9+1</definedName>
    <definedName name="ZA512R1" localSheetId="0">'Distance to nearest herd'!$H$9+1</definedName>
    <definedName name="ZA513R1" localSheetId="0">'Distance to nearest herd'!$H$9+1</definedName>
    <definedName name="ZA514R1" localSheetId="0">'Distance to nearest herd'!$H$9+1</definedName>
    <definedName name="ZA515R1" localSheetId="0">'Distance to nearest herd'!$H$9+1</definedName>
    <definedName name="ZA516R1" localSheetId="0">'Distance to nearest herd'!$H$9+1</definedName>
    <definedName name="ZA517R1" localSheetId="0">'Distance to nearest herd'!$H$9+1</definedName>
    <definedName name="ZA518R1" localSheetId="0">'Distance to nearest herd'!$H$9+1</definedName>
    <definedName name="ZA519R1" localSheetId="0">'Distance to nearest herd'!$H$9+1</definedName>
    <definedName name="ZA520R1" localSheetId="0">'Distance to nearest herd'!$H$9+1</definedName>
    <definedName name="ZA521R1" localSheetId="0">'Distance to nearest herd'!$H$9+1</definedName>
    <definedName name="ZA522R1" localSheetId="0">'Distance to nearest herd'!$H$9+1</definedName>
    <definedName name="ZA523R1" localSheetId="0">'Distance to nearest herd'!$H$9+1</definedName>
    <definedName name="ZA524R1" localSheetId="0">'Distance to nearest herd'!$H$9+1</definedName>
    <definedName name="ZA525R1" localSheetId="0">'Distance to nearest herd'!$H$9+1</definedName>
    <definedName name="ZA526R1" localSheetId="0">'Distance to nearest herd'!$H$9+1</definedName>
    <definedName name="ZA527R1" localSheetId="0">'Distance to nearest herd'!$H$9+1</definedName>
    <definedName name="ZA528R1" localSheetId="0">'Distance to nearest herd'!$H$9+1</definedName>
    <definedName name="ZA529R1" localSheetId="0">'Distance to nearest herd'!$H$9+1</definedName>
    <definedName name="ZA530R1" localSheetId="0">'Distance to nearest herd'!$H$9+1</definedName>
    <definedName name="ZA531R1" localSheetId="0">'Distance to nearest herd'!$H$9+1</definedName>
    <definedName name="ZA532R1" localSheetId="0">'Distance to nearest herd'!$H$9+1</definedName>
    <definedName name="ZA533R1" localSheetId="0">'Distance to nearest herd'!$H$9+1</definedName>
    <definedName name="ZA534R1" localSheetId="0">'Distance to nearest herd'!$H$9+1</definedName>
    <definedName name="ZA535R1" localSheetId="0">'Distance to nearest herd'!$H$9+1</definedName>
    <definedName name="ZA536R1" localSheetId="0">'Distance to nearest herd'!$H$9+1</definedName>
    <definedName name="ZA537R1" localSheetId="0">'Distance to nearest herd'!$H$9+1</definedName>
    <definedName name="ZA538R1" localSheetId="0">'Distance to nearest herd'!$H$9+1</definedName>
    <definedName name="ZA539R1" localSheetId="0">'Distance to nearest herd'!$H$9+1</definedName>
    <definedName name="ZA540R1" localSheetId="0">'Distance to nearest herd'!$H$9+1</definedName>
    <definedName name="ZA541R1" localSheetId="0">'Distance to nearest herd'!$H$9+1</definedName>
    <definedName name="ZA542R1" localSheetId="0">'Distance to nearest herd'!$H$9+1</definedName>
    <definedName name="ZA543R1" localSheetId="0">'Distance to nearest herd'!$H$9+1</definedName>
    <definedName name="ZA544R1" localSheetId="0">'Distance to nearest herd'!$H$9+1</definedName>
    <definedName name="ZA545R1" localSheetId="0">'Distance to nearest herd'!$H$9+1</definedName>
    <definedName name="ZA546R1" localSheetId="0">'Distance to nearest herd'!$H$9+1</definedName>
    <definedName name="ZA547R1" localSheetId="0">'Distance to nearest herd'!$H$9+1</definedName>
    <definedName name="ZA548R1" localSheetId="0">'Distance to nearest herd'!$H$9+1</definedName>
    <definedName name="ZA549R1" localSheetId="0">'Distance to nearest herd'!$H$9+1</definedName>
    <definedName name="ZA550R1" localSheetId="0">'Distance to nearest herd'!$H$9+1</definedName>
    <definedName name="ZA551R1" localSheetId="0">'Distance to nearest herd'!$H$9+1</definedName>
    <definedName name="ZA552R1" localSheetId="0">'Distance to nearest herd'!$H$9+1</definedName>
    <definedName name="ZA553R1" localSheetId="0">'Distance to nearest herd'!$H$9+1</definedName>
    <definedName name="ZA554R1" localSheetId="0">'Distance to nearest herd'!$H$9+1</definedName>
    <definedName name="ZA555R1" localSheetId="0">'Distance to nearest herd'!$H$9+1</definedName>
    <definedName name="ZA556R1" localSheetId="0">'Distance to nearest herd'!$H$9+1</definedName>
    <definedName name="ZA557R1" localSheetId="0">'Distance to nearest herd'!$H$9+1</definedName>
    <definedName name="ZA558R1" localSheetId="0">'Distance to nearest herd'!$H$9+1</definedName>
    <definedName name="ZA559R1" localSheetId="0">'Distance to nearest herd'!$H$9+1</definedName>
    <definedName name="ZA560R1" localSheetId="0">'Distance to nearest herd'!$H$9+1</definedName>
    <definedName name="ZA561R1" localSheetId="0">'Distance to nearest herd'!$H$9+1</definedName>
    <definedName name="ZA562R1" localSheetId="0">'Distance to nearest herd'!$H$9+1</definedName>
    <definedName name="ZA563R1" localSheetId="0">'Distance to nearest herd'!$H$9+1</definedName>
    <definedName name="ZA564R1" localSheetId="0">'Distance to nearest herd'!$H$9+1</definedName>
    <definedName name="ZA565R1" localSheetId="0">'Distance to nearest herd'!$H$9+1</definedName>
    <definedName name="ZA566R1" localSheetId="0">'Distance to nearest herd'!$H$9+1</definedName>
    <definedName name="ZA567R1" localSheetId="0">'Distance to nearest herd'!$H$9+1</definedName>
    <definedName name="ZA568R1" localSheetId="0">'Distance to nearest herd'!$H$9+1</definedName>
    <definedName name="ZA569R1" localSheetId="0">'Distance to nearest herd'!$H$9+1</definedName>
    <definedName name="ZA570R1" localSheetId="0">'Distance to nearest herd'!$H$9+1</definedName>
    <definedName name="ZA571R1" localSheetId="0">'Distance to nearest herd'!$H$9+1</definedName>
    <definedName name="ZA572R1" localSheetId="0">'Distance to nearest herd'!$H$9+1</definedName>
    <definedName name="ZA573R1" localSheetId="0">'Distance to nearest herd'!$H$9+1</definedName>
    <definedName name="ZA574R1" localSheetId="0">'Distance to nearest herd'!$H$9+1</definedName>
    <definedName name="ZA575R1" localSheetId="0">'Distance to nearest herd'!$H$9+1</definedName>
    <definedName name="ZA576R1" localSheetId="0">'Distance to nearest herd'!$H$9+1</definedName>
    <definedName name="ZA577R1" localSheetId="0">'Distance to nearest herd'!$H$9+1</definedName>
    <definedName name="ZA578R1" localSheetId="0">'Distance to nearest herd'!$H$9+1</definedName>
    <definedName name="ZA579R1" localSheetId="0">'Distance to nearest herd'!$H$9+1</definedName>
    <definedName name="ZA580R1" localSheetId="0">'Distance to nearest herd'!$H$9+1</definedName>
    <definedName name="ZA581R1" localSheetId="0">'Distance to nearest herd'!$H$9+1</definedName>
    <definedName name="ZA582R1" localSheetId="0">'Distance to nearest herd'!$H$9+1</definedName>
    <definedName name="ZA583R1" localSheetId="0">'Distance to nearest herd'!$H$9+1</definedName>
    <definedName name="ZA584R1" localSheetId="0">'Distance to nearest herd'!$H$9+1</definedName>
    <definedName name="ZA585R1" localSheetId="0">'Distance to nearest herd'!$H$9+1</definedName>
    <definedName name="ZA586R1" localSheetId="0">'Distance to nearest herd'!$H$9+1</definedName>
    <definedName name="ZA587R1" localSheetId="0">'Distance to nearest herd'!$H$9+1</definedName>
    <definedName name="ZA588R1" localSheetId="0">'Distance to nearest herd'!$H$9+1</definedName>
    <definedName name="ZA589R1" localSheetId="0">'Distance to nearest herd'!$H$9+1</definedName>
    <definedName name="ZA590R1" localSheetId="0">'Distance to nearest herd'!$H$9+1</definedName>
    <definedName name="ZA591R1" localSheetId="0">'Distance to nearest herd'!$H$9+1</definedName>
    <definedName name="ZA592R1" localSheetId="0">'Distance to nearest herd'!$H$9+1</definedName>
    <definedName name="ZA593R1" localSheetId="0">'Distance to nearest herd'!$H$9+1</definedName>
    <definedName name="ZA594R1" localSheetId="0">'Distance to nearest herd'!$H$9+1</definedName>
    <definedName name="ZA595R1" localSheetId="0">'Distance to nearest herd'!$H$9+1</definedName>
    <definedName name="ZA596R1" localSheetId="0">'Distance to nearest herd'!$H$9+1</definedName>
    <definedName name="ZA597R1" localSheetId="0">'Distance to nearest herd'!$H$9+1</definedName>
    <definedName name="ZA598R1" localSheetId="0">'Distance to nearest herd'!$H$9+1</definedName>
    <definedName name="ZA599R1" localSheetId="0">'Distance to nearest herd'!$H$9+1</definedName>
    <definedName name="ZA600R1" localSheetId="0">'Distance to nearest herd'!$H$9+1</definedName>
  </definedNames>
  <calcPr calcId="171027" calcMode="manual"/>
</workbook>
</file>

<file path=xl/calcChain.xml><?xml version="1.0" encoding="utf-8"?>
<calcChain xmlns="http://schemas.openxmlformats.org/spreadsheetml/2006/main">
  <c r="D21" i="2" l="1"/>
  <c r="G21" i="2" s="1"/>
  <c r="F21" i="2"/>
  <c r="D22" i="2"/>
  <c r="F22" i="2"/>
  <c r="D23" i="2"/>
  <c r="F23" i="2"/>
  <c r="D24" i="2"/>
  <c r="F24" i="2"/>
  <c r="G24" i="2" s="1"/>
  <c r="D25" i="2"/>
  <c r="F25" i="2"/>
  <c r="G25" i="2" s="1"/>
  <c r="D26" i="2"/>
  <c r="G26" i="2" s="1"/>
  <c r="F26" i="2"/>
  <c r="D27" i="2"/>
  <c r="G27" i="2" s="1"/>
  <c r="F27" i="2"/>
  <c r="D28" i="2"/>
  <c r="F28" i="2"/>
  <c r="G28" i="2" s="1"/>
  <c r="D29" i="2"/>
  <c r="F29" i="2"/>
  <c r="G29" i="2"/>
  <c r="D30" i="2"/>
  <c r="G30" i="2" s="1"/>
  <c r="F30" i="2"/>
  <c r="D31" i="2"/>
  <c r="F31" i="2"/>
  <c r="D32" i="2"/>
  <c r="F32" i="2"/>
  <c r="G32" i="2"/>
  <c r="D33" i="2"/>
  <c r="G33" i="2" s="1"/>
  <c r="F33" i="2"/>
  <c r="D34" i="2"/>
  <c r="G34" i="2" s="1"/>
  <c r="F34" i="2"/>
  <c r="D35" i="2"/>
  <c r="G35" i="2" s="1"/>
  <c r="F35" i="2"/>
  <c r="D36" i="2"/>
  <c r="F36" i="2"/>
  <c r="G36" i="2"/>
  <c r="D37" i="2"/>
  <c r="F37" i="2"/>
  <c r="G37" i="2"/>
  <c r="D38" i="2"/>
  <c r="F38" i="2"/>
  <c r="D39" i="2"/>
  <c r="F39" i="2"/>
  <c r="D40" i="2"/>
  <c r="G40" i="2" s="1"/>
  <c r="F40" i="2"/>
  <c r="D41" i="2"/>
  <c r="G41" i="2"/>
  <c r="F41" i="2"/>
  <c r="D42" i="2"/>
  <c r="F42" i="2"/>
  <c r="G42" i="2" s="1"/>
  <c r="D43" i="2"/>
  <c r="F43" i="2"/>
  <c r="G43" i="2"/>
  <c r="D44" i="2"/>
  <c r="G44" i="2" s="1"/>
  <c r="F44" i="2"/>
  <c r="D45" i="2"/>
  <c r="G45" i="2" s="1"/>
  <c r="F45" i="2"/>
  <c r="D46" i="2"/>
  <c r="F46" i="2"/>
  <c r="G46" i="2" s="1"/>
  <c r="D47" i="2"/>
  <c r="F47" i="2"/>
  <c r="D48" i="2"/>
  <c r="G48" i="2" s="1"/>
  <c r="F48" i="2"/>
  <c r="D49" i="2"/>
  <c r="F49" i="2"/>
  <c r="G49" i="2" s="1"/>
  <c r="D50" i="2"/>
  <c r="G50" i="2" s="1"/>
  <c r="F50" i="2"/>
  <c r="D51" i="2"/>
  <c r="G51" i="2" s="1"/>
  <c r="F51" i="2"/>
  <c r="D52" i="2"/>
  <c r="G52" i="2" s="1"/>
  <c r="F52" i="2"/>
  <c r="D53" i="2"/>
  <c r="F53" i="2"/>
  <c r="G53" i="2"/>
  <c r="D54" i="2"/>
  <c r="F54" i="2"/>
  <c r="D55" i="2"/>
  <c r="F55" i="2"/>
  <c r="D56" i="2"/>
  <c r="F56" i="2"/>
  <c r="G56" i="2"/>
  <c r="D57" i="2"/>
  <c r="G57" i="2" s="1"/>
  <c r="F57" i="2"/>
  <c r="D58" i="2"/>
  <c r="G58" i="2"/>
  <c r="F58" i="2"/>
  <c r="D59" i="2"/>
  <c r="F59" i="2"/>
  <c r="G59" i="2"/>
  <c r="D60" i="2"/>
  <c r="F60" i="2"/>
  <c r="G60" i="2"/>
  <c r="D61" i="2"/>
  <c r="G61" i="2" s="1"/>
  <c r="F61" i="2"/>
  <c r="D62" i="2"/>
  <c r="G62" i="2"/>
  <c r="F62" i="2"/>
  <c r="D63" i="2"/>
  <c r="F63" i="2"/>
  <c r="D64" i="2"/>
  <c r="G64" i="2" s="1"/>
  <c r="F64" i="2"/>
  <c r="D65" i="2"/>
  <c r="G65" i="2"/>
  <c r="F65" i="2"/>
  <c r="D66" i="2"/>
  <c r="F66" i="2"/>
  <c r="G66" i="2" s="1"/>
  <c r="D67" i="2"/>
  <c r="F67" i="2"/>
  <c r="G67" i="2"/>
  <c r="D68" i="2"/>
  <c r="G68" i="2" s="1"/>
  <c r="F68" i="2"/>
  <c r="D69" i="2"/>
  <c r="G69" i="2" s="1"/>
  <c r="F69" i="2"/>
  <c r="D70" i="2"/>
  <c r="F70" i="2"/>
  <c r="D71" i="2"/>
  <c r="F71" i="2"/>
  <c r="D72" i="2"/>
  <c r="F72" i="2"/>
  <c r="G72" i="2"/>
  <c r="D73" i="2"/>
  <c r="G73" i="2" s="1"/>
  <c r="F73" i="2"/>
  <c r="D74" i="2"/>
  <c r="G74" i="2" s="1"/>
  <c r="F74" i="2"/>
  <c r="D75" i="2"/>
  <c r="G75" i="2" s="1"/>
  <c r="F75" i="2"/>
  <c r="D76" i="2"/>
  <c r="F76" i="2"/>
  <c r="G76" i="2"/>
  <c r="D77" i="2"/>
  <c r="F77" i="2"/>
  <c r="G77" i="2"/>
  <c r="D78" i="2"/>
  <c r="G78" i="2" s="1"/>
  <c r="F78" i="2"/>
  <c r="D79" i="2"/>
  <c r="F79" i="2"/>
  <c r="D80" i="2"/>
  <c r="F80" i="2"/>
  <c r="G80" i="2"/>
  <c r="D81" i="2"/>
  <c r="G81" i="2" s="1"/>
  <c r="F81" i="2"/>
  <c r="D82" i="2"/>
  <c r="G82" i="2"/>
  <c r="F82" i="2"/>
  <c r="D83" i="2"/>
  <c r="F83" i="2"/>
  <c r="G83" i="2"/>
  <c r="D84" i="2"/>
  <c r="F84" i="2"/>
  <c r="G84" i="2"/>
  <c r="D85" i="2"/>
  <c r="G85" i="2" s="1"/>
  <c r="F85" i="2"/>
  <c r="D86" i="2"/>
  <c r="F86" i="2"/>
  <c r="D87" i="2"/>
  <c r="F87" i="2"/>
  <c r="D88" i="2"/>
  <c r="G88" i="2" s="1"/>
  <c r="F88" i="2"/>
  <c r="D89" i="2"/>
  <c r="F89" i="2"/>
  <c r="G89" i="2" s="1"/>
  <c r="D90" i="2"/>
  <c r="F90" i="2"/>
  <c r="G90" i="2" s="1"/>
  <c r="D91" i="2"/>
  <c r="G91" i="2" s="1"/>
  <c r="F91" i="2"/>
  <c r="D92" i="2"/>
  <c r="G92" i="2" s="1"/>
  <c r="F92" i="2"/>
  <c r="D93" i="2"/>
  <c r="F93" i="2"/>
  <c r="G93" i="2"/>
  <c r="D94" i="2"/>
  <c r="G94" i="2" s="1"/>
  <c r="F94" i="2"/>
  <c r="D95" i="2"/>
  <c r="F95" i="2"/>
  <c r="D96" i="2"/>
  <c r="F96" i="2"/>
  <c r="G96" i="2"/>
  <c r="D97" i="2"/>
  <c r="G97" i="2" s="1"/>
  <c r="F97" i="2"/>
  <c r="D98" i="2"/>
  <c r="G98" i="2" s="1"/>
  <c r="F98" i="2"/>
  <c r="D99" i="2"/>
  <c r="G99" i="2" s="1"/>
  <c r="F99" i="2"/>
  <c r="D100" i="2"/>
  <c r="F100" i="2"/>
  <c r="G100" i="2"/>
  <c r="D101" i="2"/>
  <c r="F101" i="2"/>
  <c r="G101" i="2"/>
  <c r="D102" i="2"/>
  <c r="F102" i="2"/>
  <c r="D103" i="2"/>
  <c r="F103" i="2"/>
  <c r="D104" i="2"/>
  <c r="G104" i="2" s="1"/>
  <c r="F104" i="2"/>
  <c r="D105" i="2"/>
  <c r="G105" i="2"/>
  <c r="F105" i="2"/>
  <c r="D106" i="2"/>
  <c r="F106" i="2"/>
  <c r="G106" i="2" s="1"/>
  <c r="D107" i="2"/>
  <c r="F107" i="2"/>
  <c r="G107" i="2"/>
  <c r="D108" i="2"/>
  <c r="G108" i="2" s="1"/>
  <c r="F108" i="2"/>
  <c r="D109" i="2"/>
  <c r="G109" i="2" s="1"/>
  <c r="F109" i="2"/>
  <c r="D110" i="2"/>
  <c r="F110" i="2"/>
  <c r="G110" i="2" s="1"/>
  <c r="D111" i="2"/>
  <c r="F111" i="2"/>
  <c r="D112" i="2"/>
  <c r="G112" i="2" s="1"/>
  <c r="F112" i="2"/>
  <c r="D113" i="2"/>
  <c r="F113" i="2"/>
  <c r="G113" i="2" s="1"/>
  <c r="D114" i="2"/>
  <c r="G114" i="2" s="1"/>
  <c r="F114" i="2"/>
  <c r="D115" i="2"/>
  <c r="G115" i="2" s="1"/>
  <c r="F115" i="2"/>
  <c r="D116" i="2"/>
  <c r="G116" i="2" s="1"/>
  <c r="F116" i="2"/>
  <c r="D117" i="2"/>
  <c r="F117" i="2"/>
  <c r="G117" i="2"/>
  <c r="D118" i="2"/>
  <c r="F118" i="2"/>
  <c r="D119" i="2"/>
  <c r="F119" i="2"/>
  <c r="D120" i="2"/>
  <c r="F120" i="2"/>
  <c r="G120" i="2"/>
  <c r="D121" i="2"/>
  <c r="G121" i="2" s="1"/>
  <c r="F121" i="2"/>
  <c r="D122" i="2"/>
  <c r="G122" i="2"/>
  <c r="F122" i="2"/>
  <c r="D123" i="2"/>
  <c r="F123" i="2"/>
  <c r="G123" i="2"/>
  <c r="D124" i="2"/>
  <c r="F124" i="2"/>
  <c r="G124" i="2"/>
  <c r="D125" i="2"/>
  <c r="G125" i="2" s="1"/>
  <c r="F125" i="2"/>
  <c r="D126" i="2"/>
  <c r="G126" i="2"/>
  <c r="F126" i="2"/>
  <c r="D127" i="2"/>
  <c r="F127" i="2"/>
  <c r="D128" i="2"/>
  <c r="G128" i="2" s="1"/>
  <c r="F128" i="2"/>
  <c r="D129" i="2"/>
  <c r="G129" i="2"/>
  <c r="F129" i="2"/>
  <c r="D130" i="2"/>
  <c r="F130" i="2"/>
  <c r="G130" i="2" s="1"/>
  <c r="D131" i="2"/>
  <c r="F131" i="2"/>
  <c r="G131" i="2"/>
  <c r="D132" i="2"/>
  <c r="G132" i="2" s="1"/>
  <c r="F132" i="2"/>
  <c r="D133" i="2"/>
  <c r="G133" i="2" s="1"/>
  <c r="F133" i="2"/>
  <c r="D134" i="2"/>
  <c r="F134" i="2"/>
  <c r="D135" i="2"/>
  <c r="F135" i="2"/>
  <c r="D136" i="2"/>
  <c r="F136" i="2"/>
  <c r="G136" i="2"/>
  <c r="D137" i="2"/>
  <c r="G137" i="2" s="1"/>
  <c r="F137" i="2"/>
  <c r="D138" i="2"/>
  <c r="G138" i="2" s="1"/>
  <c r="F138" i="2"/>
  <c r="D139" i="2"/>
  <c r="G139" i="2" s="1"/>
  <c r="F139" i="2"/>
  <c r="D140" i="2"/>
  <c r="F140" i="2"/>
  <c r="G140" i="2"/>
  <c r="D141" i="2"/>
  <c r="F141" i="2"/>
  <c r="G141" i="2"/>
  <c r="D142" i="2"/>
  <c r="G142" i="2" s="1"/>
  <c r="F142" i="2"/>
  <c r="D143" i="2"/>
  <c r="F143" i="2"/>
  <c r="D144" i="2"/>
  <c r="F144" i="2"/>
  <c r="G144" i="2"/>
  <c r="D145" i="2"/>
  <c r="G145" i="2" s="1"/>
  <c r="F145" i="2"/>
  <c r="D146" i="2"/>
  <c r="G146" i="2"/>
  <c r="F146" i="2"/>
  <c r="D147" i="2"/>
  <c r="F147" i="2"/>
  <c r="G147" i="2"/>
  <c r="D148" i="2"/>
  <c r="F148" i="2"/>
  <c r="G148" i="2"/>
  <c r="D149" i="2"/>
  <c r="G149" i="2" s="1"/>
  <c r="F149" i="2"/>
  <c r="D150" i="2"/>
  <c r="F150" i="2"/>
  <c r="D151" i="2"/>
  <c r="F151" i="2"/>
  <c r="D152" i="2"/>
  <c r="G152" i="2" s="1"/>
  <c r="F152" i="2"/>
  <c r="D153" i="2"/>
  <c r="F153" i="2"/>
  <c r="G153" i="2" s="1"/>
  <c r="D154" i="2"/>
  <c r="F154" i="2"/>
  <c r="G154" i="2" s="1"/>
  <c r="D155" i="2"/>
  <c r="G155" i="2" s="1"/>
  <c r="F155" i="2"/>
  <c r="D156" i="2"/>
  <c r="G156" i="2" s="1"/>
  <c r="F156" i="2"/>
  <c r="D157" i="2"/>
  <c r="F157" i="2"/>
  <c r="G157" i="2"/>
  <c r="D158" i="2"/>
  <c r="F158" i="2"/>
  <c r="G158" i="2" s="1"/>
  <c r="D159" i="2"/>
  <c r="F159" i="2"/>
  <c r="D160" i="2"/>
  <c r="F160" i="2"/>
  <c r="G160" i="2"/>
  <c r="D161" i="2"/>
  <c r="F161" i="2"/>
  <c r="G161" i="2" s="1"/>
  <c r="D162" i="2"/>
  <c r="G162" i="2" s="1"/>
  <c r="F162" i="2"/>
  <c r="D163" i="2"/>
  <c r="G163" i="2" s="1"/>
  <c r="F163" i="2"/>
  <c r="D164" i="2"/>
  <c r="F164" i="2"/>
  <c r="G164" i="2"/>
  <c r="D165" i="2"/>
  <c r="F165" i="2"/>
  <c r="G165" i="2"/>
  <c r="D166" i="2"/>
  <c r="F166" i="2"/>
  <c r="D167" i="2"/>
  <c r="F167" i="2"/>
  <c r="D168" i="2"/>
  <c r="G168" i="2" s="1"/>
  <c r="F168" i="2"/>
  <c r="D169" i="2"/>
  <c r="G169" i="2"/>
  <c r="F169" i="2"/>
  <c r="D170" i="2"/>
  <c r="F170" i="2"/>
  <c r="G170" i="2" s="1"/>
  <c r="D171" i="2"/>
  <c r="F171" i="2"/>
  <c r="G171" i="2"/>
  <c r="D172" i="2"/>
  <c r="G172" i="2" s="1"/>
  <c r="F172" i="2"/>
  <c r="D173" i="2"/>
  <c r="G173" i="2" s="1"/>
  <c r="F173" i="2"/>
  <c r="D174" i="2"/>
  <c r="F174" i="2"/>
  <c r="G174" i="2" s="1"/>
  <c r="D175" i="2"/>
  <c r="F175" i="2"/>
  <c r="D176" i="2"/>
  <c r="G176" i="2" s="1"/>
  <c r="F176" i="2"/>
  <c r="D177" i="2"/>
  <c r="F177" i="2"/>
  <c r="G177" i="2"/>
  <c r="D178" i="2"/>
  <c r="F178" i="2"/>
  <c r="G178" i="2" s="1"/>
  <c r="D179" i="2"/>
  <c r="G179" i="2" s="1"/>
  <c r="F179" i="2"/>
  <c r="D180" i="2"/>
  <c r="G180" i="2" s="1"/>
  <c r="F180" i="2"/>
  <c r="D181" i="2"/>
  <c r="F181" i="2"/>
  <c r="G181" i="2"/>
  <c r="D182" i="2"/>
  <c r="F182" i="2"/>
  <c r="G182" i="2" s="1"/>
  <c r="D183" i="2"/>
  <c r="F183" i="2"/>
  <c r="D184" i="2"/>
  <c r="F184" i="2"/>
  <c r="G184" i="2"/>
  <c r="D185" i="2"/>
  <c r="G185" i="2" s="1"/>
  <c r="F185" i="2"/>
  <c r="D186" i="2"/>
  <c r="G186" i="2" s="1"/>
  <c r="F186" i="2"/>
  <c r="D187" i="2"/>
  <c r="G187" i="2" s="1"/>
  <c r="F187" i="2"/>
  <c r="D188" i="2"/>
  <c r="F188" i="2"/>
  <c r="G188" i="2"/>
  <c r="D189" i="2"/>
  <c r="F189" i="2"/>
  <c r="G189" i="2"/>
  <c r="D190" i="2"/>
  <c r="F190" i="2"/>
  <c r="D191" i="2"/>
  <c r="F191" i="2"/>
  <c r="D192" i="2"/>
  <c r="G192" i="2" s="1"/>
  <c r="F192" i="2"/>
  <c r="D193" i="2"/>
  <c r="G193" i="2"/>
  <c r="F193" i="2"/>
  <c r="D194" i="2"/>
  <c r="F194" i="2"/>
  <c r="G194" i="2" s="1"/>
  <c r="D195" i="2"/>
  <c r="F195" i="2"/>
  <c r="G195" i="2"/>
  <c r="D196" i="2"/>
  <c r="G196" i="2" s="1"/>
  <c r="F196" i="2"/>
  <c r="D197" i="2"/>
  <c r="G197" i="2" s="1"/>
  <c r="F197" i="2"/>
  <c r="D198" i="2"/>
  <c r="F198" i="2"/>
  <c r="D199" i="2"/>
  <c r="G199" i="2" s="1"/>
  <c r="F199" i="2"/>
  <c r="D200" i="2"/>
  <c r="G200" i="2" s="1"/>
  <c r="F200" i="2"/>
  <c r="D201" i="2"/>
  <c r="F201" i="2"/>
  <c r="G201" i="2"/>
  <c r="D202" i="2"/>
  <c r="F202" i="2"/>
  <c r="G202" i="2" s="1"/>
  <c r="D203" i="2"/>
  <c r="G203" i="2" s="1"/>
  <c r="F203" i="2"/>
  <c r="D204" i="2"/>
  <c r="G204" i="2" s="1"/>
  <c r="F204" i="2"/>
  <c r="D205" i="2"/>
  <c r="F205" i="2"/>
  <c r="G205" i="2"/>
  <c r="D206" i="2"/>
  <c r="F206" i="2"/>
  <c r="D207" i="2"/>
  <c r="F207" i="2"/>
  <c r="D208" i="2"/>
  <c r="F208" i="2"/>
  <c r="G208" i="2"/>
  <c r="D209" i="2"/>
  <c r="G209" i="2" s="1"/>
  <c r="F209" i="2"/>
  <c r="D210" i="2"/>
  <c r="G210" i="2"/>
  <c r="F210" i="2"/>
  <c r="D211" i="2"/>
  <c r="F211" i="2"/>
  <c r="G211" i="2" s="1"/>
  <c r="D212" i="2"/>
  <c r="F212" i="2"/>
  <c r="G212" i="2"/>
  <c r="D213" i="2"/>
  <c r="G213" i="2" s="1"/>
  <c r="F213" i="2"/>
  <c r="D214" i="2"/>
  <c r="G214" i="2"/>
  <c r="F214" i="2"/>
  <c r="D215" i="2"/>
  <c r="F215" i="2"/>
  <c r="D216" i="2"/>
  <c r="G216" i="2" s="1"/>
  <c r="F216" i="2"/>
  <c r="D217" i="2"/>
  <c r="G217" i="2"/>
  <c r="F217" i="2"/>
  <c r="D218" i="2"/>
  <c r="F218" i="2"/>
  <c r="G218" i="2" s="1"/>
  <c r="D219" i="2"/>
  <c r="G219" i="2" s="1"/>
  <c r="F219" i="2"/>
  <c r="D220" i="2"/>
  <c r="G220" i="2" s="1"/>
  <c r="F220" i="2"/>
  <c r="D221" i="2"/>
  <c r="G221" i="2" s="1"/>
  <c r="F221" i="2"/>
  <c r="D222" i="2"/>
  <c r="F222" i="2"/>
  <c r="D223" i="2"/>
  <c r="G223" i="2" s="1"/>
  <c r="F223" i="2"/>
  <c r="D224" i="2"/>
  <c r="G224" i="2" s="1"/>
  <c r="F224" i="2"/>
  <c r="D225" i="2"/>
  <c r="F225" i="2"/>
  <c r="G225" i="2" s="1"/>
  <c r="D226" i="2"/>
  <c r="G226" i="2" s="1"/>
  <c r="F226" i="2"/>
  <c r="D227" i="2"/>
  <c r="G227" i="2" s="1"/>
  <c r="F227" i="2"/>
  <c r="D228" i="2"/>
  <c r="G228" i="2" s="1"/>
  <c r="F228" i="2"/>
  <c r="D229" i="2"/>
  <c r="F229" i="2"/>
  <c r="G229" i="2"/>
  <c r="D230" i="2"/>
  <c r="F230" i="2"/>
  <c r="D231" i="2"/>
  <c r="F231" i="2"/>
  <c r="D232" i="2"/>
  <c r="F232" i="2"/>
  <c r="G232" i="2"/>
  <c r="D233" i="2"/>
  <c r="G233" i="2" s="1"/>
  <c r="F233" i="2"/>
  <c r="D234" i="2"/>
  <c r="G234" i="2"/>
  <c r="F234" i="2"/>
  <c r="D235" i="2"/>
  <c r="F235" i="2"/>
  <c r="G235" i="2"/>
  <c r="D236" i="2"/>
  <c r="F236" i="2"/>
  <c r="G236" i="2"/>
  <c r="D237" i="2"/>
  <c r="G237" i="2" s="1"/>
  <c r="F237" i="2"/>
  <c r="D238" i="2"/>
  <c r="F238" i="2"/>
  <c r="G238" i="2" s="1"/>
  <c r="D239" i="2"/>
  <c r="F239" i="2"/>
  <c r="G239" i="2" s="1"/>
  <c r="D240" i="2"/>
  <c r="G240" i="2" s="1"/>
  <c r="F240" i="2"/>
  <c r="D241" i="2"/>
  <c r="F241" i="2"/>
  <c r="G241" i="2" s="1"/>
  <c r="D242" i="2"/>
  <c r="G242" i="2" s="1"/>
  <c r="F242" i="2"/>
  <c r="D243" i="2"/>
  <c r="G243" i="2" s="1"/>
  <c r="F243" i="2"/>
  <c r="D244" i="2"/>
  <c r="G244" i="2" s="1"/>
  <c r="F244" i="2"/>
  <c r="D245" i="2"/>
  <c r="F245" i="2"/>
  <c r="G245" i="2"/>
  <c r="D246" i="2"/>
  <c r="F246" i="2"/>
  <c r="D247" i="2"/>
  <c r="F247" i="2"/>
  <c r="D248" i="2"/>
  <c r="F248" i="2"/>
  <c r="G248" i="2"/>
  <c r="D249" i="2"/>
  <c r="G249" i="2" s="1"/>
  <c r="F249" i="2"/>
  <c r="D250" i="2"/>
  <c r="G250" i="2"/>
  <c r="F250" i="2"/>
  <c r="D251" i="2"/>
  <c r="F251" i="2"/>
  <c r="G251" i="2" s="1"/>
  <c r="D252" i="2"/>
  <c r="F252" i="2"/>
  <c r="G252" i="2"/>
  <c r="D253" i="2"/>
  <c r="G253" i="2" s="1"/>
  <c r="F253" i="2"/>
  <c r="D254" i="2"/>
  <c r="F254" i="2"/>
  <c r="G254" i="2" s="1"/>
  <c r="D255" i="2"/>
  <c r="G255" i="2" s="1"/>
  <c r="F255" i="2"/>
  <c r="D256" i="2"/>
  <c r="G256" i="2" s="1"/>
  <c r="F256" i="2"/>
  <c r="D257" i="2"/>
  <c r="G257" i="2"/>
  <c r="F257" i="2"/>
  <c r="D258" i="2"/>
  <c r="F258" i="2"/>
  <c r="G258" i="2" s="1"/>
  <c r="D259" i="2"/>
  <c r="F259" i="2"/>
  <c r="G259" i="2"/>
  <c r="D260" i="2"/>
  <c r="G260" i="2" s="1"/>
  <c r="F260" i="2"/>
  <c r="D261" i="2"/>
  <c r="G261" i="2" s="1"/>
  <c r="F261" i="2"/>
  <c r="D262" i="2"/>
  <c r="F262" i="2"/>
  <c r="D263" i="2"/>
  <c r="G263" i="2" s="1"/>
  <c r="F263" i="2"/>
  <c r="D264" i="2"/>
  <c r="G264" i="2" s="1"/>
  <c r="F264" i="2"/>
  <c r="D265" i="2"/>
  <c r="F265" i="2"/>
  <c r="G265" i="2"/>
  <c r="D266" i="2"/>
  <c r="G266" i="2" s="1"/>
  <c r="F266" i="2"/>
  <c r="D267" i="2"/>
  <c r="G267" i="2" s="1"/>
  <c r="F267" i="2"/>
  <c r="D268" i="2"/>
  <c r="G268" i="2" s="1"/>
  <c r="F268" i="2"/>
  <c r="D269" i="2"/>
  <c r="F269" i="2"/>
  <c r="G269" i="2"/>
  <c r="H9" i="2"/>
  <c r="F15" i="2"/>
  <c r="G15" i="2"/>
  <c r="F14" i="2"/>
  <c r="G14" i="2"/>
  <c r="G11" i="2"/>
  <c r="J20" i="2"/>
  <c r="K20" i="2"/>
  <c r="A8" i="2"/>
  <c r="G198" i="2"/>
  <c r="G183" i="2"/>
  <c r="G222" i="2"/>
  <c r="G207" i="2"/>
  <c r="G167" i="2"/>
  <c r="G151" i="2"/>
  <c r="G135" i="2"/>
  <c r="G119" i="2"/>
  <c r="G103" i="2"/>
  <c r="G87" i="2"/>
  <c r="G71" i="2"/>
  <c r="G55" i="2"/>
  <c r="G39" i="2"/>
  <c r="G23" i="2"/>
  <c r="G247" i="2"/>
  <c r="G166" i="2"/>
  <c r="G150" i="2"/>
  <c r="G134" i="2"/>
  <c r="G54" i="2"/>
  <c r="G38" i="2"/>
  <c r="G215" i="2"/>
  <c r="G231" i="2"/>
  <c r="G118" i="2"/>
  <c r="G86" i="2"/>
  <c r="G70" i="2"/>
  <c r="G22" i="2"/>
  <c r="G262" i="2"/>
  <c r="G246" i="2"/>
  <c r="G230" i="2"/>
  <c r="G190" i="2"/>
  <c r="G175" i="2"/>
  <c r="G159" i="2"/>
  <c r="G143" i="2"/>
  <c r="G127" i="2"/>
  <c r="G111" i="2"/>
  <c r="G95" i="2"/>
  <c r="G79" i="2"/>
  <c r="G63" i="2"/>
  <c r="G47" i="2"/>
  <c r="G31" i="2"/>
  <c r="G206" i="2"/>
  <c r="G191" i="2"/>
  <c r="G102" i="2"/>
  <c r="F13" i="2" l="1"/>
  <c r="H119" i="2" s="1"/>
  <c r="H125" i="2" l="1"/>
  <c r="H241" i="2"/>
  <c r="H38" i="2"/>
  <c r="H102" i="2"/>
  <c r="H173" i="2"/>
  <c r="H247" i="2"/>
  <c r="H238" i="2"/>
  <c r="H70" i="2"/>
  <c r="H127" i="2"/>
  <c r="H103" i="2"/>
  <c r="H150" i="2"/>
  <c r="H23" i="2"/>
  <c r="H167" i="2"/>
  <c r="H215" i="2"/>
  <c r="H190" i="2"/>
  <c r="H198" i="2"/>
  <c r="H231" i="2"/>
  <c r="H191" i="2"/>
  <c r="H37" i="2"/>
  <c r="H195" i="2"/>
  <c r="H105" i="2"/>
  <c r="H250" i="2"/>
  <c r="H181" i="2"/>
  <c r="H236" i="2"/>
  <c r="H157" i="2"/>
  <c r="H41" i="2"/>
  <c r="H205" i="2"/>
  <c r="H118" i="2"/>
  <c r="H183" i="2"/>
  <c r="H207" i="2"/>
  <c r="H21" i="2"/>
  <c r="H72" i="2"/>
  <c r="H229" i="2"/>
  <c r="H130" i="2"/>
  <c r="H162" i="2"/>
  <c r="H141" i="2"/>
  <c r="H145" i="2"/>
  <c r="H61" i="2"/>
  <c r="H200" i="2"/>
  <c r="H29" i="2"/>
  <c r="H89" i="2"/>
  <c r="H132" i="2"/>
  <c r="H129" i="2"/>
  <c r="H65" i="2"/>
  <c r="H66" i="2"/>
  <c r="H189" i="2"/>
  <c r="H179" i="2"/>
  <c r="H255" i="2"/>
  <c r="H30" i="2"/>
  <c r="H172" i="2"/>
  <c r="H107" i="2"/>
  <c r="H217" i="2"/>
  <c r="H237" i="2"/>
  <c r="H92" i="2"/>
  <c r="H232" i="2"/>
  <c r="H76" i="2"/>
  <c r="H233" i="2"/>
  <c r="H263" i="2"/>
  <c r="H146" i="2"/>
  <c r="H115" i="2"/>
  <c r="H193" i="2"/>
  <c r="H147" i="2"/>
  <c r="H133" i="2"/>
  <c r="H188" i="2"/>
  <c r="H220" i="2"/>
  <c r="H235" i="2"/>
  <c r="H254" i="2"/>
  <c r="H63" i="2"/>
  <c r="H31" i="2"/>
  <c r="H79" i="2"/>
  <c r="H206" i="2"/>
  <c r="H53" i="2"/>
  <c r="H45" i="2"/>
  <c r="H152" i="2"/>
  <c r="H48" i="2"/>
  <c r="H216" i="2"/>
  <c r="H177" i="2"/>
  <c r="H100" i="2"/>
  <c r="H269" i="2"/>
  <c r="H99" i="2"/>
  <c r="H77" i="2"/>
  <c r="H161" i="2"/>
  <c r="H80" i="2"/>
  <c r="H169" i="2"/>
  <c r="H149" i="2"/>
  <c r="H148" i="2"/>
  <c r="H227" i="2"/>
  <c r="H116" i="2"/>
  <c r="H36" i="2"/>
  <c r="H64" i="2"/>
  <c r="H50" i="2"/>
  <c r="H74" i="2"/>
  <c r="H264" i="2"/>
  <c r="H165" i="2"/>
  <c r="H203" i="2"/>
  <c r="H126" i="2"/>
  <c r="H69" i="2"/>
  <c r="H208" i="2"/>
  <c r="H81" i="2"/>
  <c r="H253" i="2"/>
  <c r="H267" i="2"/>
  <c r="H221" i="2"/>
  <c r="H84" i="2"/>
  <c r="H211" i="2"/>
  <c r="H204" i="2"/>
  <c r="H156" i="2"/>
  <c r="H259" i="2"/>
  <c r="H184" i="2"/>
  <c r="H186" i="2"/>
  <c r="H35" i="2"/>
  <c r="H94" i="2"/>
  <c r="H155" i="2"/>
  <c r="H268" i="2"/>
  <c r="H106" i="2"/>
  <c r="H212" i="2"/>
  <c r="H257" i="2"/>
  <c r="H178" i="2"/>
  <c r="H54" i="2"/>
  <c r="H175" i="2"/>
  <c r="H86" i="2"/>
  <c r="H87" i="2"/>
  <c r="H159" i="2"/>
  <c r="H151" i="2"/>
  <c r="H176" i="2"/>
  <c r="H97" i="2"/>
  <c r="H52" i="2"/>
  <c r="H117" i="2"/>
  <c r="H168" i="2"/>
  <c r="H56" i="2"/>
  <c r="H153" i="2"/>
  <c r="H104" i="2"/>
  <c r="H73" i="2"/>
  <c r="H136" i="2"/>
  <c r="H194" i="2"/>
  <c r="H24" i="2"/>
  <c r="H110" i="2"/>
  <c r="H142" i="2"/>
  <c r="H51" i="2"/>
  <c r="H180" i="2"/>
  <c r="H218" i="2"/>
  <c r="H88" i="2"/>
  <c r="H243" i="2"/>
  <c r="H154" i="2"/>
  <c r="H201" i="2"/>
  <c r="H59" i="2"/>
  <c r="H140" i="2"/>
  <c r="H245" i="2"/>
  <c r="H171" i="2"/>
  <c r="H265" i="2"/>
  <c r="H90" i="2"/>
  <c r="H96" i="2"/>
  <c r="H202" i="2"/>
  <c r="H49" i="2"/>
  <c r="H43" i="2"/>
  <c r="H58" i="2"/>
  <c r="H213" i="2"/>
  <c r="H128" i="2"/>
  <c r="H240" i="2"/>
  <c r="H252" i="2"/>
  <c r="H251" i="2"/>
  <c r="H210" i="2"/>
  <c r="H248" i="2"/>
  <c r="H108" i="2"/>
  <c r="H174" i="2"/>
  <c r="H266" i="2"/>
  <c r="H138" i="2"/>
  <c r="H123" i="2"/>
  <c r="H160" i="2"/>
  <c r="H131" i="2"/>
  <c r="H39" i="2"/>
  <c r="H22" i="2"/>
  <c r="H166" i="2"/>
  <c r="H143" i="2"/>
  <c r="H114" i="2"/>
  <c r="H124" i="2"/>
  <c r="H139" i="2"/>
  <c r="H101" i="2"/>
  <c r="H185" i="2"/>
  <c r="H78" i="2"/>
  <c r="H62" i="2"/>
  <c r="H40" i="2"/>
  <c r="H122" i="2"/>
  <c r="H230" i="2"/>
  <c r="H47" i="2"/>
  <c r="H182" i="2"/>
  <c r="H42" i="2"/>
  <c r="H261" i="2"/>
  <c r="H197" i="2"/>
  <c r="H27" i="2"/>
  <c r="H60" i="2"/>
  <c r="H71" i="2"/>
  <c r="H135" i="2"/>
  <c r="H134" i="2"/>
  <c r="H222" i="2"/>
  <c r="H120" i="2"/>
  <c r="H137" i="2"/>
  <c r="H113" i="2"/>
  <c r="H158" i="2"/>
  <c r="H57" i="2"/>
  <c r="H109" i="2"/>
  <c r="H112" i="2"/>
  <c r="H260" i="2"/>
  <c r="H144" i="2"/>
  <c r="H33" i="2"/>
  <c r="H98" i="2"/>
  <c r="H93" i="2"/>
  <c r="H249" i="2"/>
  <c r="H225" i="2"/>
  <c r="H25" i="2"/>
  <c r="H163" i="2"/>
  <c r="H228" i="2"/>
  <c r="H170" i="2"/>
  <c r="H44" i="2"/>
  <c r="H91" i="2"/>
  <c r="H224" i="2"/>
  <c r="H223" i="2"/>
  <c r="H32" i="2"/>
  <c r="H75" i="2"/>
  <c r="H196" i="2"/>
  <c r="H214" i="2"/>
  <c r="H164" i="2"/>
  <c r="H234" i="2"/>
  <c r="H83" i="2"/>
  <c r="H46" i="2"/>
  <c r="H67" i="2"/>
  <c r="H258" i="2"/>
  <c r="H121" i="2"/>
  <c r="H256" i="2"/>
  <c r="H68" i="2"/>
  <c r="H219" i="2"/>
  <c r="H28" i="2"/>
  <c r="H111" i="2"/>
  <c r="H95" i="2"/>
  <c r="H26" i="2"/>
  <c r="H192" i="2"/>
  <c r="H242" i="2"/>
  <c r="H209" i="2"/>
  <c r="H82" i="2"/>
  <c r="H262" i="2"/>
  <c r="H226" i="2"/>
  <c r="H85" i="2"/>
  <c r="H187" i="2"/>
  <c r="H246" i="2"/>
  <c r="H34" i="2"/>
  <c r="H239" i="2"/>
  <c r="H244" i="2"/>
  <c r="H199" i="2"/>
  <c r="H55" i="2"/>
  <c r="J18" i="2" l="1"/>
  <c r="J21" i="2" l="1"/>
  <c r="K21" i="2"/>
</calcChain>
</file>

<file path=xl/comments1.xml><?xml version="1.0" encoding="utf-8"?>
<comments xmlns="http://schemas.openxmlformats.org/spreadsheetml/2006/main">
  <authors>
    <author>David Vose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A value that is high so there will be lots of neighbouring herds</t>
        </r>
      </text>
    </comment>
    <comment ref="E11" authorId="0" shapeId="0">
      <text>
        <r>
          <rPr>
            <sz val="8"/>
            <color indexed="81"/>
            <rFont val="Tahoma"/>
            <family val="2"/>
          </rPr>
          <t>One herd assumed to be at co-ordinates (30,30), so we subtract one off the number of herds simulated</t>
        </r>
      </text>
    </comment>
    <comment ref="B20" authorId="0" shapeId="0">
      <text>
        <r>
          <rPr>
            <sz val="8"/>
            <color indexed="81"/>
            <rFont val="Tahoma"/>
            <family val="2"/>
          </rPr>
          <t>The randomly selected herd for which we determine the distance to its nearest neighbour</t>
        </r>
      </text>
    </comment>
  </commentList>
</comments>
</file>

<file path=xl/sharedStrings.xml><?xml version="1.0" encoding="utf-8"?>
<sst xmlns="http://schemas.openxmlformats.org/spreadsheetml/2006/main" count="26" uniqueCount="21">
  <si>
    <t>Area =</t>
  </si>
  <si>
    <t>Position</t>
  </si>
  <si>
    <t>x</t>
  </si>
  <si>
    <t>y</t>
  </si>
  <si>
    <t>Distance</t>
  </si>
  <si>
    <r>
      <t>km</t>
    </r>
    <r>
      <rPr>
        <vertAlign val="superscript"/>
        <sz val="10"/>
        <rFont val="Arial"/>
        <family val="2"/>
      </rPr>
      <t>2</t>
    </r>
  </si>
  <si>
    <t>No. actual herds in the region</t>
  </si>
  <si>
    <r>
      <t>herds/km</t>
    </r>
    <r>
      <rPr>
        <vertAlign val="superscript"/>
        <sz val="10"/>
        <rFont val="Arial"/>
        <family val="2"/>
      </rPr>
      <t>2</t>
    </r>
  </si>
  <si>
    <t>herds</t>
  </si>
  <si>
    <t>Distance to closest herds</t>
  </si>
  <si>
    <t>Herd</t>
  </si>
  <si>
    <t>Distance to nearest herd</t>
  </si>
  <si>
    <r>
      <t>Concentration of herds/km</t>
    </r>
    <r>
      <rPr>
        <b/>
        <vertAlign val="superscript"/>
        <sz val="10"/>
        <rFont val="Arial"/>
        <family val="2"/>
      </rPr>
      <t>2</t>
    </r>
  </si>
  <si>
    <t>Alternative method 1</t>
  </si>
  <si>
    <t>Alternative method 2</t>
  </si>
  <si>
    <r>
      <t>Problem:</t>
    </r>
    <r>
      <rPr>
        <sz val="10"/>
        <rFont val="Times New Roman"/>
        <family val="1"/>
      </rPr>
      <t xml:space="preserve"> We are looking at the ability of flies to move from one herd of cattle to another and thereby act as a disease vector. It was known that the average density of herds in the region was 0.052/km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, but no information was available about the distribution of distance between these herds. We assume that the herds are randomly distributed and that their is no clustering in their position.</t>
    </r>
  </si>
  <si>
    <t>Distribution</t>
  </si>
  <si>
    <t>Parameter</t>
  </si>
  <si>
    <t>Sqrt</t>
  </si>
  <si>
    <t>CB Uniform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</si>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</sst>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vertAlign val="superscript"/>
      <sz val="10"/>
      <name val="Arial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4"/>
      <name val="Arial"/>
      <family val="2"/>
    </font>
    <font>
      <vertAlign val="superscript"/>
      <sz val="10"/>
      <name val="Times New Roman"/>
      <family val="1"/>
    </font>
    <font>
      <b/>
      <vertAlign val="superscript"/>
      <sz val="10"/>
      <name val="Arial"/>
      <family val="2"/>
    </font>
    <font>
      <i/>
      <sz val="10"/>
      <color indexed="23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horizontal="left"/>
    </xf>
  </cellStyleXfs>
  <cellXfs count="5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 applyProtection="1"/>
    <xf numFmtId="0" fontId="0" fillId="0" borderId="0" xfId="0" applyProtection="1"/>
    <xf numFmtId="0" fontId="9" fillId="0" borderId="0" xfId="0" applyFont="1"/>
    <xf numFmtId="0" fontId="12" fillId="0" borderId="0" xfId="0" applyFont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8" fillId="2" borderId="9" xfId="0" applyFont="1" applyFill="1" applyBorder="1" applyProtection="1">
      <protection locked="0"/>
    </xf>
    <xf numFmtId="0" fontId="16" fillId="0" borderId="0" xfId="0" applyFont="1" applyProtection="1">
      <protection locked="0"/>
    </xf>
    <xf numFmtId="0" fontId="0" fillId="0" borderId="10" xfId="0" applyBorder="1" applyProtection="1">
      <protection locked="0"/>
    </xf>
    <xf numFmtId="0" fontId="7" fillId="0" borderId="0" xfId="0" applyFont="1" applyProtection="1">
      <protection locked="0"/>
    </xf>
    <xf numFmtId="0" fontId="3" fillId="3" borderId="11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4" borderId="12" xfId="0" applyFill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15" fillId="0" borderId="14" xfId="0" applyFont="1" applyBorder="1" applyAlignment="1" applyProtection="1">
      <protection locked="0"/>
    </xf>
    <xf numFmtId="0" fontId="15" fillId="0" borderId="15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protection locked="0"/>
    </xf>
    <xf numFmtId="0" fontId="15" fillId="0" borderId="8" xfId="0" applyFont="1" applyBorder="1" applyAlignment="1" applyProtection="1">
      <protection locked="0"/>
    </xf>
    <xf numFmtId="0" fontId="15" fillId="4" borderId="18" xfId="0" applyFont="1" applyFill="1" applyBorder="1" applyAlignment="1" applyProtection="1">
      <alignment horizont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5" fillId="4" borderId="20" xfId="0" applyFont="1" applyFill="1" applyBorder="1" applyAlignment="1" applyProtection="1">
      <alignment horizontal="center"/>
      <protection locked="0"/>
    </xf>
    <xf numFmtId="0" fontId="3" fillId="3" borderId="21" xfId="0" applyFont="1" applyFill="1" applyBorder="1" applyAlignment="1" applyProtection="1">
      <alignment horizontal="center"/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10" fillId="5" borderId="24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left" vertical="center" wrapText="1"/>
    </xf>
    <xf numFmtId="0" fontId="10" fillId="5" borderId="25" xfId="0" applyFont="1" applyFill="1" applyBorder="1" applyAlignment="1">
      <alignment horizontal="left" vertical="center" wrapText="1"/>
    </xf>
    <xf numFmtId="0" fontId="10" fillId="5" borderId="26" xfId="0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 wrapText="1"/>
    </xf>
    <xf numFmtId="0" fontId="10" fillId="5" borderId="27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 applyProtection="1">
      <alignment horizontal="left"/>
      <protection locked="0"/>
    </xf>
    <xf numFmtId="0" fontId="3" fillId="3" borderId="15" xfId="0" applyFont="1" applyFill="1" applyBorder="1" applyAlignment="1" applyProtection="1">
      <alignment horizontal="left"/>
      <protection locked="0"/>
    </xf>
    <xf numFmtId="0" fontId="3" fillId="3" borderId="29" xfId="0" applyFont="1" applyFill="1" applyBorder="1" applyAlignment="1" applyProtection="1">
      <alignment horizontal="left"/>
      <protection locked="0"/>
    </xf>
    <xf numFmtId="0" fontId="3" fillId="3" borderId="14" xfId="0" applyFont="1" applyFill="1" applyBorder="1" applyAlignment="1" applyProtection="1">
      <alignment horizontal="left"/>
      <protection locked="0"/>
    </xf>
    <xf numFmtId="0" fontId="3" fillId="3" borderId="30" xfId="0" applyFont="1" applyFill="1" applyBorder="1" applyAlignment="1" applyProtection="1">
      <alignment horizontal="left"/>
      <protection locked="0"/>
    </xf>
    <xf numFmtId="0" fontId="3" fillId="3" borderId="8" xfId="0" applyFont="1" applyFill="1" applyBorder="1" applyAlignment="1" applyProtection="1">
      <alignment horizontal="left"/>
      <protection locked="0"/>
    </xf>
    <xf numFmtId="0" fontId="3" fillId="3" borderId="31" xfId="0" applyFont="1" applyFill="1" applyBorder="1" applyAlignment="1" applyProtection="1">
      <alignment horizontal="center" vertical="distributed"/>
      <protection locked="0"/>
    </xf>
    <xf numFmtId="0" fontId="3" fillId="3" borderId="32" xfId="0" applyFont="1" applyFill="1" applyBorder="1" applyAlignment="1" applyProtection="1">
      <alignment horizontal="center" vertical="distributed"/>
      <protection locked="0"/>
    </xf>
    <xf numFmtId="0" fontId="3" fillId="3" borderId="33" xfId="0" applyFont="1" applyFill="1" applyBorder="1" applyAlignment="1" applyProtection="1">
      <alignment horizontal="center" vertical="distributed"/>
      <protection locked="0"/>
    </xf>
    <xf numFmtId="0" fontId="3" fillId="3" borderId="34" xfId="0" applyFont="1" applyFill="1" applyBorder="1" applyAlignment="1" applyProtection="1">
      <alignment horizontal="center" vertical="distributed"/>
      <protection locked="0"/>
    </xf>
    <xf numFmtId="0" fontId="3" fillId="3" borderId="24" xfId="0" applyFont="1" applyFill="1" applyBorder="1" applyAlignment="1" applyProtection="1">
      <alignment horizontal="center" vertical="distributed"/>
      <protection locked="0"/>
    </xf>
    <xf numFmtId="0" fontId="3" fillId="3" borderId="35" xfId="0" applyFont="1" applyFill="1" applyBorder="1" applyAlignment="1" applyProtection="1">
      <alignment horizontal="center" vertical="distributed"/>
      <protection locked="0"/>
    </xf>
    <xf numFmtId="0" fontId="3" fillId="3" borderId="22" xfId="0" applyFont="1" applyFill="1" applyBorder="1" applyAlignment="1" applyProtection="1">
      <alignment horizontal="left"/>
      <protection locked="0"/>
    </xf>
    <xf numFmtId="0" fontId="3" fillId="3" borderId="23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RISKnormLabel" xfId="1"/>
  </cellStyles>
  <dxfs count="2">
    <dxf>
      <font>
        <condense val="0"/>
        <extend val="0"/>
        <color indexed="22"/>
      </font>
    </dxf>
    <dxf>
      <font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Position of herd 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O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denotes the target herd and the closest herd</a:t>
            </a:r>
          </a:p>
        </c:rich>
      </c:tx>
      <c:layout>
        <c:manualLayout>
          <c:xMode val="edge"/>
          <c:yMode val="edge"/>
          <c:x val="0.14775753294690405"/>
          <c:y val="1.37362637362637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40197322566229E-2"/>
          <c:y val="0.11813202659794948"/>
          <c:w val="0.89182172944545868"/>
          <c:h val="0.796704365428031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'Distance to nearest herd'!$D$20:$D$219</c:f>
              <c:numCache>
                <c:formatCode>General</c:formatCode>
                <c:ptCount val="200"/>
                <c:pt idx="0">
                  <c:v>30</c:v>
                </c:pt>
                <c:pt idx="1">
                  <c:v>10.006364025793207</c:v>
                </c:pt>
                <c:pt idx="2">
                  <c:v>59.69407646530032</c:v>
                </c:pt>
                <c:pt idx="3">
                  <c:v>20.235159415451417</c:v>
                </c:pt>
                <c:pt idx="4">
                  <c:v>17.277246809172095</c:v>
                </c:pt>
                <c:pt idx="5">
                  <c:v>12.91369883484845</c:v>
                </c:pt>
                <c:pt idx="6">
                  <c:v>57.89791330483645</c:v>
                </c:pt>
                <c:pt idx="7">
                  <c:v>10.969895302043248</c:v>
                </c:pt>
                <c:pt idx="8">
                  <c:v>41.471976019810874</c:v>
                </c:pt>
                <c:pt idx="9">
                  <c:v>58.071790992520654</c:v>
                </c:pt>
                <c:pt idx="10">
                  <c:v>38.868828141684098</c:v>
                </c:pt>
                <c:pt idx="11">
                  <c:v>29.347964983148483</c:v>
                </c:pt>
                <c:pt idx="12">
                  <c:v>30.302135934318478</c:v>
                </c:pt>
                <c:pt idx="13">
                  <c:v>25.224408581547628</c:v>
                </c:pt>
                <c:pt idx="14">
                  <c:v>25.531175243338186</c:v>
                </c:pt>
                <c:pt idx="15">
                  <c:v>13.999537526555144</c:v>
                </c:pt>
                <c:pt idx="16">
                  <c:v>42.63290364751262</c:v>
                </c:pt>
                <c:pt idx="17">
                  <c:v>4.0913466578774838</c:v>
                </c:pt>
                <c:pt idx="18">
                  <c:v>14.257062222071486</c:v>
                </c:pt>
                <c:pt idx="19">
                  <c:v>17.552840850405786</c:v>
                </c:pt>
                <c:pt idx="20">
                  <c:v>6.5049001826834401</c:v>
                </c:pt>
                <c:pt idx="21">
                  <c:v>31.611905701296362</c:v>
                </c:pt>
                <c:pt idx="22">
                  <c:v>38.13973483989934</c:v>
                </c:pt>
                <c:pt idx="23">
                  <c:v>27.278360024522225</c:v>
                </c:pt>
                <c:pt idx="24">
                  <c:v>9.9375229735009007</c:v>
                </c:pt>
                <c:pt idx="25">
                  <c:v>41.761769990065027</c:v>
                </c:pt>
                <c:pt idx="26">
                  <c:v>11.026588406407548</c:v>
                </c:pt>
                <c:pt idx="27">
                  <c:v>15.569604536932708</c:v>
                </c:pt>
                <c:pt idx="28">
                  <c:v>5.115659019796019</c:v>
                </c:pt>
                <c:pt idx="29">
                  <c:v>38.303093934069899</c:v>
                </c:pt>
                <c:pt idx="30">
                  <c:v>9.8643515995258237</c:v>
                </c:pt>
                <c:pt idx="31">
                  <c:v>53.013247549148858</c:v>
                </c:pt>
                <c:pt idx="32">
                  <c:v>7.1497105502475566</c:v>
                </c:pt>
                <c:pt idx="33">
                  <c:v>51.530997794666796</c:v>
                </c:pt>
                <c:pt idx="34">
                  <c:v>37.580931452168585</c:v>
                </c:pt>
                <c:pt idx="35">
                  <c:v>56.345800724786614</c:v>
                </c:pt>
                <c:pt idx="36">
                  <c:v>52.609653418869549</c:v>
                </c:pt>
                <c:pt idx="37">
                  <c:v>38.639552537184002</c:v>
                </c:pt>
                <c:pt idx="38">
                  <c:v>21.964659709355171</c:v>
                </c:pt>
                <c:pt idx="39">
                  <c:v>33.515627288779072</c:v>
                </c:pt>
                <c:pt idx="40">
                  <c:v>34.36508523358269</c:v>
                </c:pt>
                <c:pt idx="41">
                  <c:v>31.85182029177054</c:v>
                </c:pt>
                <c:pt idx="42">
                  <c:v>40.583468157268811</c:v>
                </c:pt>
                <c:pt idx="43">
                  <c:v>32.923484045659883</c:v>
                </c:pt>
                <c:pt idx="44">
                  <c:v>54.623993858054277</c:v>
                </c:pt>
                <c:pt idx="45">
                  <c:v>29.898139952187492</c:v>
                </c:pt>
                <c:pt idx="46">
                  <c:v>30.994855864175992</c:v>
                </c:pt>
                <c:pt idx="47">
                  <c:v>1.8859501954009525</c:v>
                </c:pt>
                <c:pt idx="48">
                  <c:v>44.334836099638991</c:v>
                </c:pt>
                <c:pt idx="49">
                  <c:v>32.892780939700444</c:v>
                </c:pt>
                <c:pt idx="50">
                  <c:v>13.24511918721959</c:v>
                </c:pt>
                <c:pt idx="51">
                  <c:v>2.3928932977248416</c:v>
                </c:pt>
                <c:pt idx="52">
                  <c:v>0.66113856042788299</c:v>
                </c:pt>
                <c:pt idx="53">
                  <c:v>21.580752982693145</c:v>
                </c:pt>
                <c:pt idx="54">
                  <c:v>36.617853226614116</c:v>
                </c:pt>
                <c:pt idx="55">
                  <c:v>16.12175076430745</c:v>
                </c:pt>
                <c:pt idx="56">
                  <c:v>1.4222112203865365</c:v>
                </c:pt>
                <c:pt idx="57">
                  <c:v>59.354596937612911</c:v>
                </c:pt>
                <c:pt idx="58">
                  <c:v>52.275790592541817</c:v>
                </c:pt>
                <c:pt idx="59">
                  <c:v>0.23678293481319349</c:v>
                </c:pt>
                <c:pt idx="60">
                  <c:v>46.079670790638623</c:v>
                </c:pt>
                <c:pt idx="61">
                  <c:v>56.873350511208805</c:v>
                </c:pt>
                <c:pt idx="62">
                  <c:v>28.724631959090303</c:v>
                </c:pt>
                <c:pt idx="63">
                  <c:v>17.515593806000236</c:v>
                </c:pt>
                <c:pt idx="64">
                  <c:v>29.910634650956204</c:v>
                </c:pt>
                <c:pt idx="65">
                  <c:v>7.1639440349880346</c:v>
                </c:pt>
                <c:pt idx="66">
                  <c:v>57.597272959145378</c:v>
                </c:pt>
                <c:pt idx="67">
                  <c:v>9.0304335879862467</c:v>
                </c:pt>
                <c:pt idx="68">
                  <c:v>51.035706258600442</c:v>
                </c:pt>
                <c:pt idx="69">
                  <c:v>42.455472399282954</c:v>
                </c:pt>
                <c:pt idx="70">
                  <c:v>25.938698131562536</c:v>
                </c:pt>
                <c:pt idx="71">
                  <c:v>0.42732295931657915</c:v>
                </c:pt>
                <c:pt idx="72">
                  <c:v>10.013687671056804</c:v>
                </c:pt>
                <c:pt idx="73">
                  <c:v>5.2750715041882688E-2</c:v>
                </c:pt>
                <c:pt idx="74">
                  <c:v>5.5391638727947905</c:v>
                </c:pt>
                <c:pt idx="75">
                  <c:v>38.491307041557185</c:v>
                </c:pt>
                <c:pt idx="76">
                  <c:v>50.342909488483755</c:v>
                </c:pt>
                <c:pt idx="77">
                  <c:v>55.895340242821419</c:v>
                </c:pt>
                <c:pt idx="78">
                  <c:v>30.544087960042102</c:v>
                </c:pt>
                <c:pt idx="79">
                  <c:v>5.6712764061760517</c:v>
                </c:pt>
                <c:pt idx="80">
                  <c:v>9.4767309869065564</c:v>
                </c:pt>
                <c:pt idx="81">
                  <c:v>0.34785834090218803</c:v>
                </c:pt>
                <c:pt idx="82">
                  <c:v>59.461099916389728</c:v>
                </c:pt>
                <c:pt idx="83">
                  <c:v>13.204211562967027</c:v>
                </c:pt>
                <c:pt idx="84">
                  <c:v>25.156375677937817</c:v>
                </c:pt>
                <c:pt idx="85">
                  <c:v>58.037679485044293</c:v>
                </c:pt>
                <c:pt idx="86">
                  <c:v>12.657263993666165</c:v>
                </c:pt>
                <c:pt idx="87">
                  <c:v>39.861582688494394</c:v>
                </c:pt>
                <c:pt idx="88">
                  <c:v>52.359774944037092</c:v>
                </c:pt>
                <c:pt idx="89">
                  <c:v>46.748183147715487</c:v>
                </c:pt>
                <c:pt idx="90">
                  <c:v>20.729740288783674</c:v>
                </c:pt>
                <c:pt idx="91">
                  <c:v>16.797575683480861</c:v>
                </c:pt>
                <c:pt idx="92">
                  <c:v>48.155421845929425</c:v>
                </c:pt>
                <c:pt idx="93">
                  <c:v>1.1389760084538609</c:v>
                </c:pt>
                <c:pt idx="94">
                  <c:v>45.54910946994513</c:v>
                </c:pt>
                <c:pt idx="95">
                  <c:v>55.426470672686804</c:v>
                </c:pt>
                <c:pt idx="96">
                  <c:v>49.143333085115685</c:v>
                </c:pt>
                <c:pt idx="97">
                  <c:v>46.724251552505535</c:v>
                </c:pt>
                <c:pt idx="98">
                  <c:v>0.89559802843984126</c:v>
                </c:pt>
                <c:pt idx="99">
                  <c:v>44.425604785413299</c:v>
                </c:pt>
                <c:pt idx="100">
                  <c:v>49.061545939064374</c:v>
                </c:pt>
                <c:pt idx="101">
                  <c:v>38.938600596533433</c:v>
                </c:pt>
                <c:pt idx="102">
                  <c:v>7.6920171638075345</c:v>
                </c:pt>
                <c:pt idx="103">
                  <c:v>51.474567516890616</c:v>
                </c:pt>
                <c:pt idx="104">
                  <c:v>14.514506895390575</c:v>
                </c:pt>
                <c:pt idx="105">
                  <c:v>59.763885577620883</c:v>
                </c:pt>
                <c:pt idx="106">
                  <c:v>50.142675432256738</c:v>
                </c:pt>
                <c:pt idx="107">
                  <c:v>9.4449408835568196</c:v>
                </c:pt>
                <c:pt idx="108">
                  <c:v>54.458017761771572</c:v>
                </c:pt>
                <c:pt idx="109">
                  <c:v>11.376258219245942</c:v>
                </c:pt>
                <c:pt idx="110">
                  <c:v>2.3346790840731368</c:v>
                </c:pt>
                <c:pt idx="111">
                  <c:v>52.820937573472477</c:v>
                </c:pt>
                <c:pt idx="112">
                  <c:v>45.808350667305454</c:v>
                </c:pt>
                <c:pt idx="113">
                  <c:v>40.426033969161118</c:v>
                </c:pt>
                <c:pt idx="114">
                  <c:v>11.730430930168568</c:v>
                </c:pt>
                <c:pt idx="115">
                  <c:v>36.368935983911591</c:v>
                </c:pt>
                <c:pt idx="116">
                  <c:v>6.0506572189417938</c:v>
                </c:pt>
                <c:pt idx="117">
                  <c:v>17.313911749792243</c:v>
                </c:pt>
                <c:pt idx="118">
                  <c:v>45.42932577171797</c:v>
                </c:pt>
                <c:pt idx="119">
                  <c:v>7.6939979357151307</c:v>
                </c:pt>
                <c:pt idx="120">
                  <c:v>26.745572304774807</c:v>
                </c:pt>
                <c:pt idx="121">
                  <c:v>6.0580238392287979</c:v>
                </c:pt>
                <c:pt idx="122">
                  <c:v>41.36046704491622</c:v>
                </c:pt>
                <c:pt idx="123">
                  <c:v>49.651641077609568</c:v>
                </c:pt>
                <c:pt idx="124">
                  <c:v>53.448433793842995</c:v>
                </c:pt>
                <c:pt idx="125">
                  <c:v>45.839303253572112</c:v>
                </c:pt>
                <c:pt idx="126">
                  <c:v>51.246074019952715</c:v>
                </c:pt>
                <c:pt idx="127">
                  <c:v>38.572640851704705</c:v>
                </c:pt>
                <c:pt idx="128">
                  <c:v>0.35201345694810776</c:v>
                </c:pt>
                <c:pt idx="129">
                  <c:v>24.367084459274579</c:v>
                </c:pt>
                <c:pt idx="130">
                  <c:v>19.619758554054311</c:v>
                </c:pt>
                <c:pt idx="131">
                  <c:v>30.069720497722606</c:v>
                </c:pt>
                <c:pt idx="132">
                  <c:v>25.897160082299802</c:v>
                </c:pt>
                <c:pt idx="133">
                  <c:v>44.961339539066579</c:v>
                </c:pt>
                <c:pt idx="134">
                  <c:v>53.4505151761931</c:v>
                </c:pt>
                <c:pt idx="135">
                  <c:v>13.724861231299519</c:v>
                </c:pt>
                <c:pt idx="136">
                  <c:v>51.886378639697277</c:v>
                </c:pt>
                <c:pt idx="137">
                  <c:v>47.631563720345291</c:v>
                </c:pt>
                <c:pt idx="138">
                  <c:v>41.580971150687418</c:v>
                </c:pt>
                <c:pt idx="139">
                  <c:v>59.241975257807397</c:v>
                </c:pt>
                <c:pt idx="140">
                  <c:v>26.94878566842004</c:v>
                </c:pt>
                <c:pt idx="141">
                  <c:v>6.5314236990043071</c:v>
                </c:pt>
                <c:pt idx="142">
                  <c:v>20.056967653621438</c:v>
                </c:pt>
                <c:pt idx="143">
                  <c:v>40.348689251238802</c:v>
                </c:pt>
                <c:pt idx="144">
                  <c:v>56.889121184409184</c:v>
                </c:pt>
                <c:pt idx="145">
                  <c:v>12.955400979982411</c:v>
                </c:pt>
                <c:pt idx="146">
                  <c:v>54.524450135214465</c:v>
                </c:pt>
                <c:pt idx="147">
                  <c:v>42.630791525873725</c:v>
                </c:pt>
                <c:pt idx="148">
                  <c:v>28.819493882180886</c:v>
                </c:pt>
                <c:pt idx="149">
                  <c:v>48.858368518975738</c:v>
                </c:pt>
                <c:pt idx="150">
                  <c:v>14.591451639286918</c:v>
                </c:pt>
                <c:pt idx="151">
                  <c:v>54.638039902205598</c:v>
                </c:pt>
                <c:pt idx="152">
                  <c:v>6.7725825604855006</c:v>
                </c:pt>
                <c:pt idx="153">
                  <c:v>59.75252226233134</c:v>
                </c:pt>
                <c:pt idx="154">
                  <c:v>48.134918493151162</c:v>
                </c:pt>
                <c:pt idx="155">
                  <c:v>32.393987183027896</c:v>
                </c:pt>
                <c:pt idx="156">
                  <c:v>53.284690062405865</c:v>
                </c:pt>
                <c:pt idx="157">
                  <c:v>45.603724735604473</c:v>
                </c:pt>
                <c:pt idx="158">
                  <c:v>44.991238930090908</c:v>
                </c:pt>
                <c:pt idx="159">
                  <c:v>47.794829491411726</c:v>
                </c:pt>
                <c:pt idx="160">
                  <c:v>9.8774579752783556</c:v>
                </c:pt>
                <c:pt idx="161">
                  <c:v>16.008347059417677</c:v>
                </c:pt>
                <c:pt idx="162">
                  <c:v>33.63542832033496</c:v>
                </c:pt>
                <c:pt idx="163">
                  <c:v>53.060433653677087</c:v>
                </c:pt>
                <c:pt idx="164">
                  <c:v>35.532063538698509</c:v>
                </c:pt>
                <c:pt idx="165">
                  <c:v>46.029833667999988</c:v>
                </c:pt>
                <c:pt idx="166">
                  <c:v>55.439276928864082</c:v>
                </c:pt>
                <c:pt idx="167">
                  <c:v>38.401084272377695</c:v>
                </c:pt>
                <c:pt idx="168">
                  <c:v>51.734783191576035</c:v>
                </c:pt>
                <c:pt idx="169">
                  <c:v>4.7317294834608816</c:v>
                </c:pt>
                <c:pt idx="170">
                  <c:v>46.097266546197822</c:v>
                </c:pt>
                <c:pt idx="171">
                  <c:v>31.584270476449408</c:v>
                </c:pt>
                <c:pt idx="172">
                  <c:v>17.521110005491</c:v>
                </c:pt>
                <c:pt idx="173">
                  <c:v>7.4862059632717664</c:v>
                </c:pt>
                <c:pt idx="174">
                  <c:v>38.686052433515925</c:v>
                </c:pt>
                <c:pt idx="175">
                  <c:v>3.6479784267805417</c:v>
                </c:pt>
                <c:pt idx="176">
                  <c:v>46.317595394196729</c:v>
                </c:pt>
                <c:pt idx="177">
                  <c:v>42.775551057819065</c:v>
                </c:pt>
                <c:pt idx="178">
                  <c:v>28.118143773208438</c:v>
                </c:pt>
                <c:pt idx="179">
                  <c:v>22.773772333512909</c:v>
                </c:pt>
                <c:pt idx="180">
                  <c:v>52.167653138063685</c:v>
                </c:pt>
                <c:pt idx="181">
                  <c:v>30.915698766166205</c:v>
                </c:pt>
                <c:pt idx="182">
                  <c:v>56.738713287123808</c:v>
                </c:pt>
                <c:pt idx="183">
                  <c:v>7.4670598227842993</c:v>
                </c:pt>
                <c:pt idx="184">
                  <c:v>6.5119390383138969</c:v>
                </c:pt>
                <c:pt idx="185">
                  <c:v>31.899153910474457</c:v>
                </c:pt>
                <c:pt idx="186">
                  <c:v>23.529458617311651</c:v>
                </c:pt>
                <c:pt idx="187">
                  <c:v>54.994605849159235</c:v>
                </c:pt>
                <c:pt idx="188">
                  <c:v>30.54132854363943</c:v>
                </c:pt>
                <c:pt idx="189">
                  <c:v>27.652929256787957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'Distance to nearest herd'!$F$20:$F$219</c:f>
              <c:numCache>
                <c:formatCode>General</c:formatCode>
                <c:ptCount val="200"/>
                <c:pt idx="0">
                  <c:v>30</c:v>
                </c:pt>
                <c:pt idx="1">
                  <c:v>5.677302455993976</c:v>
                </c:pt>
                <c:pt idx="2">
                  <c:v>3.1339999795584008</c:v>
                </c:pt>
                <c:pt idx="3">
                  <c:v>17.53271805463951</c:v>
                </c:pt>
                <c:pt idx="4">
                  <c:v>52.537218829326896</c:v>
                </c:pt>
                <c:pt idx="5">
                  <c:v>50.737230345223672</c:v>
                </c:pt>
                <c:pt idx="6">
                  <c:v>39.033464451764459</c:v>
                </c:pt>
                <c:pt idx="7">
                  <c:v>19.666122444172448</c:v>
                </c:pt>
                <c:pt idx="8">
                  <c:v>53.601447740216486</c:v>
                </c:pt>
                <c:pt idx="9">
                  <c:v>54.593990047515362</c:v>
                </c:pt>
                <c:pt idx="10">
                  <c:v>50.110313351578228</c:v>
                </c:pt>
                <c:pt idx="11">
                  <c:v>22.247281102392488</c:v>
                </c:pt>
                <c:pt idx="12">
                  <c:v>2.2336155112430527</c:v>
                </c:pt>
                <c:pt idx="13">
                  <c:v>22.294031751125136</c:v>
                </c:pt>
                <c:pt idx="14">
                  <c:v>55.687546246483713</c:v>
                </c:pt>
                <c:pt idx="15">
                  <c:v>43.659377804966354</c:v>
                </c:pt>
                <c:pt idx="16">
                  <c:v>11.72601642014739</c:v>
                </c:pt>
                <c:pt idx="17">
                  <c:v>9.9448777883243178</c:v>
                </c:pt>
                <c:pt idx="18">
                  <c:v>20.35624709842552</c:v>
                </c:pt>
                <c:pt idx="19">
                  <c:v>13.291256224481042</c:v>
                </c:pt>
                <c:pt idx="20">
                  <c:v>50.744512886695802</c:v>
                </c:pt>
                <c:pt idx="21">
                  <c:v>3.4386881439940482</c:v>
                </c:pt>
                <c:pt idx="22">
                  <c:v>37.245492244328133</c:v>
                </c:pt>
                <c:pt idx="23">
                  <c:v>23.823475655812526</c:v>
                </c:pt>
                <c:pt idx="24">
                  <c:v>10.601427615062066</c:v>
                </c:pt>
                <c:pt idx="25">
                  <c:v>34.804780591095231</c:v>
                </c:pt>
                <c:pt idx="26">
                  <c:v>22.535571333903619</c:v>
                </c:pt>
                <c:pt idx="27">
                  <c:v>34.215079098127354</c:v>
                </c:pt>
                <c:pt idx="28">
                  <c:v>12.753547024910127</c:v>
                </c:pt>
                <c:pt idx="29">
                  <c:v>38.136012652616955</c:v>
                </c:pt>
                <c:pt idx="30">
                  <c:v>3.9559079915266055</c:v>
                </c:pt>
                <c:pt idx="31">
                  <c:v>37.596229024713963</c:v>
                </c:pt>
                <c:pt idx="32">
                  <c:v>43.818765300725943</c:v>
                </c:pt>
                <c:pt idx="33">
                  <c:v>54.911773623503642</c:v>
                </c:pt>
                <c:pt idx="34">
                  <c:v>2.246263481213834</c:v>
                </c:pt>
                <c:pt idx="35">
                  <c:v>58.430889250277957</c:v>
                </c:pt>
                <c:pt idx="36">
                  <c:v>41.11463678473357</c:v>
                </c:pt>
                <c:pt idx="37">
                  <c:v>48.267943226484554</c:v>
                </c:pt>
                <c:pt idx="38">
                  <c:v>44.689348642811808</c:v>
                </c:pt>
                <c:pt idx="39">
                  <c:v>40.464131075061921</c:v>
                </c:pt>
                <c:pt idx="40">
                  <c:v>43.439612479638129</c:v>
                </c:pt>
                <c:pt idx="41">
                  <c:v>56.863127874873172</c:v>
                </c:pt>
                <c:pt idx="42">
                  <c:v>14.788165276007804</c:v>
                </c:pt>
                <c:pt idx="43">
                  <c:v>46.749620026531453</c:v>
                </c:pt>
                <c:pt idx="44">
                  <c:v>56.046529271289025</c:v>
                </c:pt>
                <c:pt idx="45">
                  <c:v>50.241139126420549</c:v>
                </c:pt>
                <c:pt idx="46">
                  <c:v>13.646125010329357</c:v>
                </c:pt>
                <c:pt idx="47">
                  <c:v>53.350868939827599</c:v>
                </c:pt>
                <c:pt idx="48">
                  <c:v>41.849465166167107</c:v>
                </c:pt>
                <c:pt idx="49">
                  <c:v>46.139456169018267</c:v>
                </c:pt>
                <c:pt idx="50">
                  <c:v>35.689600030393152</c:v>
                </c:pt>
                <c:pt idx="51">
                  <c:v>45.981058406485737</c:v>
                </c:pt>
                <c:pt idx="52">
                  <c:v>25.377955689550358</c:v>
                </c:pt>
                <c:pt idx="53">
                  <c:v>52.377001677424182</c:v>
                </c:pt>
                <c:pt idx="54">
                  <c:v>52.083771588655082</c:v>
                </c:pt>
                <c:pt idx="55">
                  <c:v>26.828083047451489</c:v>
                </c:pt>
                <c:pt idx="56">
                  <c:v>22.44861013206123</c:v>
                </c:pt>
                <c:pt idx="57">
                  <c:v>41.076271256318442</c:v>
                </c:pt>
                <c:pt idx="58">
                  <c:v>27.411459761472166</c:v>
                </c:pt>
                <c:pt idx="59">
                  <c:v>45.069981869268226</c:v>
                </c:pt>
                <c:pt idx="60">
                  <c:v>3.6307061664158042</c:v>
                </c:pt>
                <c:pt idx="61">
                  <c:v>18.636172295769757</c:v>
                </c:pt>
                <c:pt idx="62">
                  <c:v>42.794444709175472</c:v>
                </c:pt>
                <c:pt idx="63">
                  <c:v>52.847239026244374</c:v>
                </c:pt>
                <c:pt idx="64">
                  <c:v>14.489601992578061</c:v>
                </c:pt>
                <c:pt idx="65">
                  <c:v>46.742078860766291</c:v>
                </c:pt>
                <c:pt idx="66">
                  <c:v>3.6355437139959745</c:v>
                </c:pt>
                <c:pt idx="67">
                  <c:v>43.841151531320598</c:v>
                </c:pt>
                <c:pt idx="68">
                  <c:v>48.706809591197789</c:v>
                </c:pt>
                <c:pt idx="69">
                  <c:v>38.860326967714506</c:v>
                </c:pt>
                <c:pt idx="70">
                  <c:v>50.423004158243074</c:v>
                </c:pt>
                <c:pt idx="71">
                  <c:v>58.834487010983047</c:v>
                </c:pt>
                <c:pt idx="72">
                  <c:v>51.372540298054247</c:v>
                </c:pt>
                <c:pt idx="73">
                  <c:v>12.078993246443101</c:v>
                </c:pt>
                <c:pt idx="74">
                  <c:v>8.6774416751588888</c:v>
                </c:pt>
                <c:pt idx="75">
                  <c:v>48.782136120732005</c:v>
                </c:pt>
                <c:pt idx="76">
                  <c:v>17.067882815705559</c:v>
                </c:pt>
                <c:pt idx="77">
                  <c:v>41.610029345420202</c:v>
                </c:pt>
                <c:pt idx="78">
                  <c:v>27.037946282773255</c:v>
                </c:pt>
                <c:pt idx="79">
                  <c:v>4.3895875213991795</c:v>
                </c:pt>
                <c:pt idx="80">
                  <c:v>27.005594494568925</c:v>
                </c:pt>
                <c:pt idx="81">
                  <c:v>28.513389192872395</c:v>
                </c:pt>
                <c:pt idx="82">
                  <c:v>0.41403906541598917</c:v>
                </c:pt>
                <c:pt idx="83">
                  <c:v>36.605853417592989</c:v>
                </c:pt>
                <c:pt idx="84">
                  <c:v>23.825026081756235</c:v>
                </c:pt>
                <c:pt idx="85">
                  <c:v>53.920598703008423</c:v>
                </c:pt>
                <c:pt idx="86">
                  <c:v>1.5325423730409435</c:v>
                </c:pt>
                <c:pt idx="87">
                  <c:v>48.635088228301655</c:v>
                </c:pt>
                <c:pt idx="88">
                  <c:v>6.9591039490695596</c:v>
                </c:pt>
                <c:pt idx="89">
                  <c:v>41.378866530442082</c:v>
                </c:pt>
                <c:pt idx="90">
                  <c:v>55.679121358003059</c:v>
                </c:pt>
                <c:pt idx="91">
                  <c:v>51.618329491996363</c:v>
                </c:pt>
                <c:pt idx="92">
                  <c:v>39.282075375859662</c:v>
                </c:pt>
                <c:pt idx="93">
                  <c:v>33.036357298622072</c:v>
                </c:pt>
                <c:pt idx="94">
                  <c:v>5.2706363936283793</c:v>
                </c:pt>
                <c:pt idx="95">
                  <c:v>46.978794693694823</c:v>
                </c:pt>
                <c:pt idx="96">
                  <c:v>38.858780879070416</c:v>
                </c:pt>
                <c:pt idx="97">
                  <c:v>58.891843781476766</c:v>
                </c:pt>
                <c:pt idx="98">
                  <c:v>18.352053489420587</c:v>
                </c:pt>
                <c:pt idx="99">
                  <c:v>37.897850138516098</c:v>
                </c:pt>
                <c:pt idx="100">
                  <c:v>35.665485129275119</c:v>
                </c:pt>
                <c:pt idx="101">
                  <c:v>40.407886745840258</c:v>
                </c:pt>
                <c:pt idx="102">
                  <c:v>58.883063537461247</c:v>
                </c:pt>
                <c:pt idx="103">
                  <c:v>35.772409450622469</c:v>
                </c:pt>
                <c:pt idx="104">
                  <c:v>39.848083756700198</c:v>
                </c:pt>
                <c:pt idx="105">
                  <c:v>12.77001050739084</c:v>
                </c:pt>
                <c:pt idx="106">
                  <c:v>43.256167847260912</c:v>
                </c:pt>
                <c:pt idx="107">
                  <c:v>54.42553009643477</c:v>
                </c:pt>
                <c:pt idx="108">
                  <c:v>49.111581829093204</c:v>
                </c:pt>
                <c:pt idx="109">
                  <c:v>55.058293526609567</c:v>
                </c:pt>
                <c:pt idx="110">
                  <c:v>41.782949435423568</c:v>
                </c:pt>
                <c:pt idx="111">
                  <c:v>25.437608256227154</c:v>
                </c:pt>
                <c:pt idx="112">
                  <c:v>50.495983420617868</c:v>
                </c:pt>
                <c:pt idx="113">
                  <c:v>7.2615777875210989</c:v>
                </c:pt>
                <c:pt idx="114">
                  <c:v>52.784366602592343</c:v>
                </c:pt>
                <c:pt idx="115">
                  <c:v>3.0872344476949585</c:v>
                </c:pt>
                <c:pt idx="116">
                  <c:v>44.547509877452399</c:v>
                </c:pt>
                <c:pt idx="117">
                  <c:v>40.719474019016829</c:v>
                </c:pt>
                <c:pt idx="118">
                  <c:v>36.07900186354248</c:v>
                </c:pt>
                <c:pt idx="119">
                  <c:v>1.3313340688177078</c:v>
                </c:pt>
                <c:pt idx="120">
                  <c:v>23.239863755199995</c:v>
                </c:pt>
                <c:pt idx="121">
                  <c:v>14.13221845344278</c:v>
                </c:pt>
                <c:pt idx="122">
                  <c:v>4.8041536860373588</c:v>
                </c:pt>
                <c:pt idx="123">
                  <c:v>58.774060754410023</c:v>
                </c:pt>
                <c:pt idx="124">
                  <c:v>36.747862418120661</c:v>
                </c:pt>
                <c:pt idx="125">
                  <c:v>2.7109480245369246</c:v>
                </c:pt>
                <c:pt idx="126">
                  <c:v>42.630351886279115</c:v>
                </c:pt>
                <c:pt idx="127">
                  <c:v>57.096461547676689</c:v>
                </c:pt>
                <c:pt idx="128">
                  <c:v>55.426105840628082</c:v>
                </c:pt>
                <c:pt idx="129">
                  <c:v>29.203731158358853</c:v>
                </c:pt>
                <c:pt idx="130">
                  <c:v>28.97047236467268</c:v>
                </c:pt>
                <c:pt idx="131">
                  <c:v>32.085199759269692</c:v>
                </c:pt>
                <c:pt idx="132">
                  <c:v>56.994277268012183</c:v>
                </c:pt>
                <c:pt idx="133">
                  <c:v>26.373838167271501</c:v>
                </c:pt>
                <c:pt idx="134">
                  <c:v>2.8838854649122272</c:v>
                </c:pt>
                <c:pt idx="135">
                  <c:v>31.60480392148942</c:v>
                </c:pt>
                <c:pt idx="136">
                  <c:v>52.218328506899219</c:v>
                </c:pt>
                <c:pt idx="137">
                  <c:v>16.027530170691911</c:v>
                </c:pt>
                <c:pt idx="138">
                  <c:v>45.958932295403876</c:v>
                </c:pt>
                <c:pt idx="139">
                  <c:v>2.4790394107806679</c:v>
                </c:pt>
                <c:pt idx="140">
                  <c:v>44.354491669793845</c:v>
                </c:pt>
                <c:pt idx="141">
                  <c:v>46.554864546114047</c:v>
                </c:pt>
                <c:pt idx="142">
                  <c:v>21.700304733095834</c:v>
                </c:pt>
                <c:pt idx="143">
                  <c:v>58.996403791679256</c:v>
                </c:pt>
                <c:pt idx="144">
                  <c:v>47.243703381160138</c:v>
                </c:pt>
                <c:pt idx="145">
                  <c:v>41.27526164894703</c:v>
                </c:pt>
                <c:pt idx="146">
                  <c:v>15.143285741630608</c:v>
                </c:pt>
                <c:pt idx="147">
                  <c:v>14.109910949370782</c:v>
                </c:pt>
                <c:pt idx="148">
                  <c:v>50.568620482798956</c:v>
                </c:pt>
                <c:pt idx="149">
                  <c:v>3.90460299781738</c:v>
                </c:pt>
                <c:pt idx="150">
                  <c:v>21.203386327737658</c:v>
                </c:pt>
                <c:pt idx="151">
                  <c:v>10.514026848112245</c:v>
                </c:pt>
                <c:pt idx="152">
                  <c:v>48.402230168321275</c:v>
                </c:pt>
                <c:pt idx="153">
                  <c:v>4.482065814734467</c:v>
                </c:pt>
                <c:pt idx="154">
                  <c:v>43.105687358335445</c:v>
                </c:pt>
                <c:pt idx="155">
                  <c:v>42.637011848146564</c:v>
                </c:pt>
                <c:pt idx="156">
                  <c:v>23.699006119099913</c:v>
                </c:pt>
                <c:pt idx="157">
                  <c:v>19.371091649407099</c:v>
                </c:pt>
                <c:pt idx="158">
                  <c:v>50.034061995201775</c:v>
                </c:pt>
                <c:pt idx="159">
                  <c:v>2.275491616016017</c:v>
                </c:pt>
                <c:pt idx="160">
                  <c:v>33.643029337023862</c:v>
                </c:pt>
                <c:pt idx="161">
                  <c:v>50.856588898569619</c:v>
                </c:pt>
                <c:pt idx="162">
                  <c:v>5.3876273253129918</c:v>
                </c:pt>
                <c:pt idx="163">
                  <c:v>15.757612351829938</c:v>
                </c:pt>
                <c:pt idx="164">
                  <c:v>17.347212354963279</c:v>
                </c:pt>
                <c:pt idx="165">
                  <c:v>1.9475078635604623</c:v>
                </c:pt>
                <c:pt idx="166">
                  <c:v>46.415771635517373</c:v>
                </c:pt>
                <c:pt idx="167">
                  <c:v>24.49929760460709</c:v>
                </c:pt>
                <c:pt idx="168">
                  <c:v>22.048220939863576</c:v>
                </c:pt>
                <c:pt idx="169">
                  <c:v>2.4135241303655897</c:v>
                </c:pt>
                <c:pt idx="170">
                  <c:v>26.645354299510529</c:v>
                </c:pt>
                <c:pt idx="171">
                  <c:v>20.193806411174037</c:v>
                </c:pt>
                <c:pt idx="172">
                  <c:v>16.018795818043312</c:v>
                </c:pt>
                <c:pt idx="173">
                  <c:v>15.149267843453805</c:v>
                </c:pt>
                <c:pt idx="174">
                  <c:v>16.427132367616114</c:v>
                </c:pt>
                <c:pt idx="175">
                  <c:v>37.861944344966645</c:v>
                </c:pt>
                <c:pt idx="176">
                  <c:v>3.5589365978534038</c:v>
                </c:pt>
                <c:pt idx="177">
                  <c:v>16.072627440408166</c:v>
                </c:pt>
                <c:pt idx="178">
                  <c:v>59.256629207365506</c:v>
                </c:pt>
                <c:pt idx="179">
                  <c:v>48.950549095548013</c:v>
                </c:pt>
                <c:pt idx="180">
                  <c:v>21.947556604066659</c:v>
                </c:pt>
                <c:pt idx="181">
                  <c:v>26.522598221284618</c:v>
                </c:pt>
                <c:pt idx="182">
                  <c:v>19.05507759370612</c:v>
                </c:pt>
                <c:pt idx="183">
                  <c:v>14.03261195372446</c:v>
                </c:pt>
                <c:pt idx="184">
                  <c:v>3.82398883312195</c:v>
                </c:pt>
                <c:pt idx="185">
                  <c:v>55.128874803990534</c:v>
                </c:pt>
                <c:pt idx="186">
                  <c:v>40.005212204272489</c:v>
                </c:pt>
                <c:pt idx="187">
                  <c:v>31.822253363962403</c:v>
                </c:pt>
                <c:pt idx="188">
                  <c:v>50.400531952455886</c:v>
                </c:pt>
                <c:pt idx="189">
                  <c:v>54.885638833365235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4-4FE7-838F-F965F93882EB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'Distance to nearest herd'!$J$19:$J$24</c:f>
              <c:numCache>
                <c:formatCode>General</c:formatCode>
                <c:ptCount val="6"/>
                <c:pt idx="1">
                  <c:v>30</c:v>
                </c:pt>
                <c:pt idx="2">
                  <c:v>30.069720497722606</c:v>
                </c:pt>
              </c:numCache>
            </c:numRef>
          </c:xVal>
          <c:yVal>
            <c:numRef>
              <c:f>'Distance to nearest herd'!$K$19:$K$24</c:f>
              <c:numCache>
                <c:formatCode>General</c:formatCode>
                <c:ptCount val="6"/>
                <c:pt idx="1">
                  <c:v>30</c:v>
                </c:pt>
                <c:pt idx="2">
                  <c:v>32.085199759269692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4-4FE7-838F-F965F938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53632"/>
        <c:axId val="1"/>
      </c:scatterChart>
      <c:valAx>
        <c:axId val="582353632"/>
        <c:scaling>
          <c:orientation val="minMax"/>
          <c:max val="6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53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269</xdr:row>
      <xdr:rowOff>60325</xdr:rowOff>
    </xdr:from>
    <xdr:to>
      <xdr:col>6</xdr:col>
      <xdr:colOff>558826</xdr:colOff>
      <xdr:row>274</xdr:row>
      <xdr:rowOff>117475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37704FCF-B2A4-480D-98E7-69E35663BBD5}"/>
            </a:ext>
          </a:extLst>
        </xdr:cNvPr>
        <xdr:cNvSpPr txBox="1">
          <a:spLocks noChangeArrowheads="1"/>
        </xdr:cNvSpPr>
      </xdr:nvSpPr>
      <xdr:spPr bwMode="auto">
        <a:xfrm>
          <a:off x="2486025" y="43853100"/>
          <a:ext cx="1485900" cy="866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 quick look at the Poisson distribution in Cell E7 shows that we need go no further than 250 here</a:t>
          </a:r>
        </a:p>
      </xdr:txBody>
    </xdr:sp>
    <xdr:clientData/>
  </xdr:twoCellAnchor>
  <xdr:twoCellAnchor>
    <xdr:from>
      <xdr:col>8</xdr:col>
      <xdr:colOff>50800</xdr:colOff>
      <xdr:row>7</xdr:row>
      <xdr:rowOff>44450</xdr:rowOff>
    </xdr:from>
    <xdr:to>
      <xdr:col>14</xdr:col>
      <xdr:colOff>0</xdr:colOff>
      <xdr:row>28</xdr:row>
      <xdr:rowOff>6350</xdr:rowOff>
    </xdr:to>
    <xdr:graphicFrame macro="">
      <xdr:nvGraphicFramePr>
        <xdr:cNvPr id="2577" name="Chart 11">
          <a:extLst>
            <a:ext uri="{FF2B5EF4-FFF2-40B4-BE49-F238E27FC236}">
              <a16:creationId xmlns:a16="http://schemas.microsoft.com/office/drawing/2014/main" id="{BDD35A4F-AEFB-44AE-99BF-1D46B993E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50800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7715C8-E928-48B9-B644-69DA9F971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0800"/>
          <a:ext cx="20256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69"/>
  <sheetViews>
    <sheetView showGridLines="0" tabSelected="1" workbookViewId="0">
      <selection activeCell="R19" sqref="R19"/>
    </sheetView>
  </sheetViews>
  <sheetFormatPr defaultColWidth="9.1796875" defaultRowHeight="12.5" x14ac:dyDescent="0.25"/>
  <cols>
    <col min="1" max="1" width="2.7265625" style="4" customWidth="1"/>
    <col min="2" max="2" width="9.1796875" style="1"/>
    <col min="3" max="3" width="10.54296875" style="1" customWidth="1"/>
    <col min="4" max="4" width="9.26953125" style="1" customWidth="1"/>
    <col min="5" max="5" width="10.7265625" style="1" customWidth="1"/>
    <col min="6" max="6" width="9.1796875" style="1"/>
    <col min="7" max="7" width="9.81640625" style="1" customWidth="1"/>
    <col min="8" max="8" width="10.453125" style="1" customWidth="1"/>
    <col min="9" max="16384" width="9.1796875" style="1"/>
  </cols>
  <sheetData>
    <row r="1" spans="1:12" ht="57" customHeight="1" x14ac:dyDescent="0.25">
      <c r="A1" s="1"/>
    </row>
    <row r="2" spans="1:12" ht="17.25" customHeight="1" x14ac:dyDescent="0.25">
      <c r="A2" s="1"/>
      <c r="F2" s="6" t="s">
        <v>11</v>
      </c>
    </row>
    <row r="3" spans="1:12" ht="17.25" customHeight="1" thickBot="1" x14ac:dyDescent="0.4">
      <c r="A3" s="1"/>
      <c r="E3" s="5"/>
    </row>
    <row r="4" spans="1:12" ht="12.75" customHeight="1" x14ac:dyDescent="0.25">
      <c r="A4" s="1"/>
      <c r="B4" s="35" t="s">
        <v>15</v>
      </c>
      <c r="C4" s="36"/>
      <c r="D4" s="36"/>
      <c r="E4" s="36"/>
      <c r="F4" s="36"/>
      <c r="G4" s="36"/>
      <c r="H4" s="36"/>
      <c r="I4" s="36"/>
      <c r="J4" s="36"/>
      <c r="K4" s="36"/>
      <c r="L4" s="37"/>
    </row>
    <row r="5" spans="1:12" ht="12.75" customHeight="1" x14ac:dyDescent="0.25">
      <c r="A5" s="1"/>
      <c r="B5" s="38"/>
      <c r="C5" s="39"/>
      <c r="D5" s="39"/>
      <c r="E5" s="39"/>
      <c r="F5" s="39"/>
      <c r="G5" s="39"/>
      <c r="H5" s="39"/>
      <c r="I5" s="39"/>
      <c r="J5" s="39"/>
      <c r="K5" s="39"/>
      <c r="L5" s="40"/>
    </row>
    <row r="6" spans="1:12" ht="12.75" customHeight="1" x14ac:dyDescent="0.25">
      <c r="A6" s="1"/>
      <c r="B6" s="38"/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1:12" ht="12.75" customHeight="1" thickBot="1" x14ac:dyDescent="0.3">
      <c r="A7" s="1"/>
      <c r="B7" s="41"/>
      <c r="C7" s="42"/>
      <c r="D7" s="42"/>
      <c r="E7" s="42"/>
      <c r="F7" s="42"/>
      <c r="G7" s="42"/>
      <c r="H7" s="42"/>
      <c r="I7" s="42"/>
      <c r="J7" s="42"/>
      <c r="K7" s="42"/>
      <c r="L7" s="43"/>
    </row>
    <row r="8" spans="1:12" ht="13" thickBot="1" x14ac:dyDescent="0.3">
      <c r="A8" s="3">
        <f>SQRT(D20^2+F20^2)</f>
        <v>42.426406871192853</v>
      </c>
    </row>
    <row r="9" spans="1:12" ht="15" x14ac:dyDescent="0.3">
      <c r="B9" s="44" t="s">
        <v>0</v>
      </c>
      <c r="C9" s="45"/>
      <c r="D9" s="45"/>
      <c r="E9" s="33">
        <v>3600</v>
      </c>
      <c r="F9" s="16" t="s">
        <v>5</v>
      </c>
      <c r="G9" s="24" t="s">
        <v>18</v>
      </c>
      <c r="H9" s="25">
        <f>SQRT(Area)</f>
        <v>60</v>
      </c>
    </row>
    <row r="10" spans="1:12" ht="15" x14ac:dyDescent="0.3">
      <c r="B10" s="46" t="s">
        <v>12</v>
      </c>
      <c r="C10" s="47"/>
      <c r="D10" s="47"/>
      <c r="E10" s="34">
        <v>5.1999999999999998E-2</v>
      </c>
      <c r="F10" s="11" t="s">
        <v>7</v>
      </c>
      <c r="G10" s="23" t="s">
        <v>17</v>
      </c>
      <c r="H10" s="26" t="s">
        <v>16</v>
      </c>
    </row>
    <row r="11" spans="1:12" ht="13.5" thickBot="1" x14ac:dyDescent="0.35">
      <c r="B11" s="48" t="s">
        <v>6</v>
      </c>
      <c r="C11" s="49"/>
      <c r="D11" s="49"/>
      <c r="E11" s="13">
        <v>190</v>
      </c>
      <c r="F11" s="12" t="s">
        <v>8</v>
      </c>
      <c r="G11" s="27">
        <f>Area*lambda</f>
        <v>187.2</v>
      </c>
      <c r="H11" s="28">
        <v>177</v>
      </c>
    </row>
    <row r="12" spans="1:12" ht="13.5" thickBot="1" x14ac:dyDescent="0.35">
      <c r="G12" s="15"/>
      <c r="H12" s="15"/>
    </row>
    <row r="13" spans="1:12" ht="13.5" thickBot="1" x14ac:dyDescent="0.35">
      <c r="B13" s="56" t="s">
        <v>9</v>
      </c>
      <c r="C13" s="57"/>
      <c r="D13" s="57"/>
      <c r="E13" s="57"/>
      <c r="F13" s="14">
        <f xml:space="preserve"> MIN(distance)</f>
        <v>2.0863650169280228</v>
      </c>
      <c r="G13" s="29" t="s">
        <v>17</v>
      </c>
      <c r="H13" s="30" t="s">
        <v>16</v>
      </c>
    </row>
    <row r="14" spans="1:12" ht="13.5" thickBot="1" x14ac:dyDescent="0.35">
      <c r="B14" s="56" t="s">
        <v>13</v>
      </c>
      <c r="C14" s="57"/>
      <c r="D14" s="57"/>
      <c r="E14" s="57"/>
      <c r="F14" s="14">
        <f>H14</f>
        <v>2.4426431511576472</v>
      </c>
      <c r="G14" s="29">
        <f>SQRT(2)*SQRT(1/(2*PI()*lambda))</f>
        <v>2.4741349933002641</v>
      </c>
      <c r="H14" s="31">
        <v>2.4426431511576472</v>
      </c>
    </row>
    <row r="15" spans="1:12" ht="13.5" thickBot="1" x14ac:dyDescent="0.35">
      <c r="B15" s="56" t="s">
        <v>14</v>
      </c>
      <c r="C15" s="57"/>
      <c r="D15" s="57"/>
      <c r="E15" s="57"/>
      <c r="F15" s="14">
        <f>SQRT(H15)</f>
        <v>0.95723460725643938</v>
      </c>
      <c r="G15" s="29">
        <f>(PI()*lambda)</f>
        <v>0.16336281798666924</v>
      </c>
      <c r="H15" s="31">
        <v>0.91629809332938983</v>
      </c>
    </row>
    <row r="17" spans="1:11" ht="13" thickBot="1" x14ac:dyDescent="0.3"/>
    <row r="18" spans="1:11" ht="13" x14ac:dyDescent="0.3">
      <c r="B18" s="54" t="s">
        <v>10</v>
      </c>
      <c r="C18" s="50" t="s">
        <v>19</v>
      </c>
      <c r="D18" s="18" t="s">
        <v>1</v>
      </c>
      <c r="E18" s="50" t="s">
        <v>19</v>
      </c>
      <c r="F18" s="18" t="s">
        <v>1</v>
      </c>
      <c r="G18" s="52" t="s">
        <v>4</v>
      </c>
      <c r="J18" s="1">
        <f>SUM(H21:H219)</f>
        <v>132</v>
      </c>
    </row>
    <row r="19" spans="1:11" ht="13" x14ac:dyDescent="0.3">
      <c r="B19" s="55"/>
      <c r="C19" s="51"/>
      <c r="D19" s="32" t="s">
        <v>2</v>
      </c>
      <c r="E19" s="51"/>
      <c r="F19" s="32" t="s">
        <v>3</v>
      </c>
      <c r="G19" s="53"/>
    </row>
    <row r="20" spans="1:11" x14ac:dyDescent="0.25">
      <c r="A20" s="3"/>
      <c r="B20" s="7">
        <v>1</v>
      </c>
      <c r="C20" s="19" t="s">
        <v>20</v>
      </c>
      <c r="D20" s="2">
        <v>30</v>
      </c>
      <c r="E20" s="19" t="s">
        <v>20</v>
      </c>
      <c r="F20" s="2">
        <v>30</v>
      </c>
      <c r="G20" s="8"/>
      <c r="J20" s="1">
        <f>D20</f>
        <v>30</v>
      </c>
      <c r="K20" s="1">
        <f>F20</f>
        <v>30</v>
      </c>
    </row>
    <row r="21" spans="1:11" x14ac:dyDescent="0.25">
      <c r="A21" s="3"/>
      <c r="B21" s="7">
        <v>2</v>
      </c>
      <c r="C21" s="20">
        <v>10.006364025793207</v>
      </c>
      <c r="D21" s="2">
        <f t="shared" ref="D21:D84" si="0">IF(herd&gt;ActualHerds,0,C21)</f>
        <v>10.006364025793207</v>
      </c>
      <c r="E21" s="20">
        <v>5.677302455993976</v>
      </c>
      <c r="F21" s="2">
        <f t="shared" ref="F21:F84" si="1">IF(herd&gt;ActualHerds,0,E21)</f>
        <v>5.677302455993976</v>
      </c>
      <c r="G21" s="8">
        <f t="shared" ref="G21:G84" si="2">SQRT((D21-30)^2+(F21-30)^2)</f>
        <v>31.485537875130749</v>
      </c>
      <c r="H21" s="17">
        <f>IF(G21=$F$13,B21,0)</f>
        <v>0</v>
      </c>
      <c r="J21" s="1">
        <f>VLOOKUP($J$18,$B$20:$F$219,3)</f>
        <v>30.069720497722606</v>
      </c>
      <c r="K21" s="1">
        <f>VLOOKUP($J$18,$B$20:$F$219,5)</f>
        <v>32.085199759269692</v>
      </c>
    </row>
    <row r="22" spans="1:11" x14ac:dyDescent="0.25">
      <c r="A22" s="3"/>
      <c r="B22" s="7">
        <v>3</v>
      </c>
      <c r="C22" s="20">
        <v>59.69407646530032</v>
      </c>
      <c r="D22" s="2">
        <f t="shared" si="0"/>
        <v>59.69407646530032</v>
      </c>
      <c r="E22" s="20">
        <v>3.1339999795584008</v>
      </c>
      <c r="F22" s="2">
        <f t="shared" si="1"/>
        <v>3.1339999795584008</v>
      </c>
      <c r="G22" s="8">
        <f t="shared" si="2"/>
        <v>40.043977502559237</v>
      </c>
      <c r="H22" s="17">
        <f t="shared" ref="H22:H85" si="3">IF(G22=$F$13,B22,0)</f>
        <v>0</v>
      </c>
    </row>
    <row r="23" spans="1:11" x14ac:dyDescent="0.25">
      <c r="A23" s="3"/>
      <c r="B23" s="7">
        <v>4</v>
      </c>
      <c r="C23" s="20">
        <v>20.235159415451417</v>
      </c>
      <c r="D23" s="2">
        <f t="shared" si="0"/>
        <v>20.235159415451417</v>
      </c>
      <c r="E23" s="20">
        <v>17.53271805463951</v>
      </c>
      <c r="F23" s="2">
        <f t="shared" si="1"/>
        <v>17.53271805463951</v>
      </c>
      <c r="G23" s="8">
        <f t="shared" si="2"/>
        <v>15.836200009685365</v>
      </c>
      <c r="H23" s="17">
        <f t="shared" si="3"/>
        <v>0</v>
      </c>
    </row>
    <row r="24" spans="1:11" x14ac:dyDescent="0.25">
      <c r="A24" s="3"/>
      <c r="B24" s="7">
        <v>5</v>
      </c>
      <c r="C24" s="20">
        <v>17.277246809172095</v>
      </c>
      <c r="D24" s="2">
        <f t="shared" si="0"/>
        <v>17.277246809172095</v>
      </c>
      <c r="E24" s="20">
        <v>52.537218829326896</v>
      </c>
      <c r="F24" s="2">
        <f t="shared" si="1"/>
        <v>52.537218829326896</v>
      </c>
      <c r="G24" s="8">
        <f t="shared" si="2"/>
        <v>25.880391830799017</v>
      </c>
      <c r="H24" s="17">
        <f t="shared" si="3"/>
        <v>0</v>
      </c>
    </row>
    <row r="25" spans="1:11" x14ac:dyDescent="0.25">
      <c r="A25" s="3"/>
      <c r="B25" s="7">
        <v>6</v>
      </c>
      <c r="C25" s="20">
        <v>12.91369883484845</v>
      </c>
      <c r="D25" s="2">
        <f t="shared" si="0"/>
        <v>12.91369883484845</v>
      </c>
      <c r="E25" s="20">
        <v>50.737230345223672</v>
      </c>
      <c r="F25" s="2">
        <f t="shared" si="1"/>
        <v>50.737230345223672</v>
      </c>
      <c r="G25" s="8">
        <f t="shared" si="2"/>
        <v>26.869581498362134</v>
      </c>
      <c r="H25" s="17">
        <f t="shared" si="3"/>
        <v>0</v>
      </c>
    </row>
    <row r="26" spans="1:11" x14ac:dyDescent="0.25">
      <c r="A26" s="3"/>
      <c r="B26" s="7">
        <v>7</v>
      </c>
      <c r="C26" s="20">
        <v>57.89791330483645</v>
      </c>
      <c r="D26" s="2">
        <f t="shared" si="0"/>
        <v>57.89791330483645</v>
      </c>
      <c r="E26" s="20">
        <v>39.033464451764459</v>
      </c>
      <c r="F26" s="2">
        <f t="shared" si="1"/>
        <v>39.033464451764459</v>
      </c>
      <c r="G26" s="8">
        <f t="shared" si="2"/>
        <v>29.324001206613374</v>
      </c>
      <c r="H26" s="17">
        <f t="shared" si="3"/>
        <v>0</v>
      </c>
    </row>
    <row r="27" spans="1:11" x14ac:dyDescent="0.25">
      <c r="A27" s="3"/>
      <c r="B27" s="7">
        <v>8</v>
      </c>
      <c r="C27" s="20">
        <v>10.969895302043248</v>
      </c>
      <c r="D27" s="2">
        <f t="shared" si="0"/>
        <v>10.969895302043248</v>
      </c>
      <c r="E27" s="20">
        <v>19.666122444172448</v>
      </c>
      <c r="F27" s="2">
        <f t="shared" si="1"/>
        <v>19.666122444172448</v>
      </c>
      <c r="G27" s="8">
        <f t="shared" si="2"/>
        <v>21.654881901179515</v>
      </c>
      <c r="H27" s="17">
        <f t="shared" si="3"/>
        <v>0</v>
      </c>
    </row>
    <row r="28" spans="1:11" x14ac:dyDescent="0.25">
      <c r="A28" s="3"/>
      <c r="B28" s="7">
        <v>9</v>
      </c>
      <c r="C28" s="20">
        <v>41.471976019810874</v>
      </c>
      <c r="D28" s="2">
        <f t="shared" si="0"/>
        <v>41.471976019810874</v>
      </c>
      <c r="E28" s="20">
        <v>53.601447740216486</v>
      </c>
      <c r="F28" s="2">
        <f t="shared" si="1"/>
        <v>53.601447740216486</v>
      </c>
      <c r="G28" s="8">
        <f t="shared" si="2"/>
        <v>26.241847671863461</v>
      </c>
      <c r="H28" s="17">
        <f t="shared" si="3"/>
        <v>0</v>
      </c>
    </row>
    <row r="29" spans="1:11" x14ac:dyDescent="0.25">
      <c r="A29" s="3"/>
      <c r="B29" s="7">
        <v>10</v>
      </c>
      <c r="C29" s="20">
        <v>58.071790992520654</v>
      </c>
      <c r="D29" s="2">
        <f t="shared" si="0"/>
        <v>58.071790992520654</v>
      </c>
      <c r="E29" s="20">
        <v>54.593990047515362</v>
      </c>
      <c r="F29" s="2">
        <f t="shared" si="1"/>
        <v>54.593990047515362</v>
      </c>
      <c r="G29" s="8">
        <f t="shared" si="2"/>
        <v>37.321438825225485</v>
      </c>
      <c r="H29" s="17">
        <f t="shared" si="3"/>
        <v>0</v>
      </c>
    </row>
    <row r="30" spans="1:11" x14ac:dyDescent="0.25">
      <c r="A30" s="3"/>
      <c r="B30" s="7">
        <v>11</v>
      </c>
      <c r="C30" s="20">
        <v>38.868828141684098</v>
      </c>
      <c r="D30" s="2">
        <f t="shared" si="0"/>
        <v>38.868828141684098</v>
      </c>
      <c r="E30" s="20">
        <v>50.110313351578228</v>
      </c>
      <c r="F30" s="2">
        <f t="shared" si="1"/>
        <v>50.110313351578228</v>
      </c>
      <c r="G30" s="8">
        <f t="shared" si="2"/>
        <v>21.979099519893744</v>
      </c>
      <c r="H30" s="17">
        <f t="shared" si="3"/>
        <v>0</v>
      </c>
    </row>
    <row r="31" spans="1:11" x14ac:dyDescent="0.25">
      <c r="A31" s="3"/>
      <c r="B31" s="7">
        <v>12</v>
      </c>
      <c r="C31" s="20">
        <v>29.347964983148483</v>
      </c>
      <c r="D31" s="2">
        <f t="shared" si="0"/>
        <v>29.347964983148483</v>
      </c>
      <c r="E31" s="20">
        <v>22.247281102392488</v>
      </c>
      <c r="F31" s="2">
        <f t="shared" si="1"/>
        <v>22.247281102392488</v>
      </c>
      <c r="G31" s="8">
        <f t="shared" si="2"/>
        <v>7.7800899717497609</v>
      </c>
      <c r="H31" s="17">
        <f t="shared" si="3"/>
        <v>0</v>
      </c>
    </row>
    <row r="32" spans="1:11" x14ac:dyDescent="0.25">
      <c r="A32" s="3"/>
      <c r="B32" s="7">
        <v>13</v>
      </c>
      <c r="C32" s="20">
        <v>30.302135934318478</v>
      </c>
      <c r="D32" s="2">
        <f t="shared" si="0"/>
        <v>30.302135934318478</v>
      </c>
      <c r="E32" s="20">
        <v>2.2336155112430527</v>
      </c>
      <c r="F32" s="2">
        <f t="shared" si="1"/>
        <v>2.2336155112430527</v>
      </c>
      <c r="G32" s="8">
        <f t="shared" si="2"/>
        <v>27.768028264539939</v>
      </c>
      <c r="H32" s="17">
        <f t="shared" si="3"/>
        <v>0</v>
      </c>
    </row>
    <row r="33" spans="1:8" x14ac:dyDescent="0.25">
      <c r="A33" s="3"/>
      <c r="B33" s="7">
        <v>14</v>
      </c>
      <c r="C33" s="20">
        <v>25.224408581547628</v>
      </c>
      <c r="D33" s="2">
        <f t="shared" si="0"/>
        <v>25.224408581547628</v>
      </c>
      <c r="E33" s="20">
        <v>22.294031751125136</v>
      </c>
      <c r="F33" s="2">
        <f t="shared" si="1"/>
        <v>22.294031751125136</v>
      </c>
      <c r="G33" s="8">
        <f t="shared" si="2"/>
        <v>9.0657718948065025</v>
      </c>
      <c r="H33" s="17">
        <f t="shared" si="3"/>
        <v>0</v>
      </c>
    </row>
    <row r="34" spans="1:8" x14ac:dyDescent="0.25">
      <c r="A34" s="3"/>
      <c r="B34" s="7">
        <v>15</v>
      </c>
      <c r="C34" s="20">
        <v>25.531175243338186</v>
      </c>
      <c r="D34" s="2">
        <f t="shared" si="0"/>
        <v>25.531175243338186</v>
      </c>
      <c r="E34" s="20">
        <v>55.687546246483713</v>
      </c>
      <c r="F34" s="2">
        <f t="shared" si="1"/>
        <v>55.687546246483713</v>
      </c>
      <c r="G34" s="8">
        <f t="shared" si="2"/>
        <v>26.073366235892767</v>
      </c>
      <c r="H34" s="17">
        <f t="shared" si="3"/>
        <v>0</v>
      </c>
    </row>
    <row r="35" spans="1:8" x14ac:dyDescent="0.25">
      <c r="A35" s="3"/>
      <c r="B35" s="7">
        <v>16</v>
      </c>
      <c r="C35" s="20">
        <v>13.999537526555144</v>
      </c>
      <c r="D35" s="2">
        <f t="shared" si="0"/>
        <v>13.999537526555144</v>
      </c>
      <c r="E35" s="20">
        <v>43.659377804966354</v>
      </c>
      <c r="F35" s="2">
        <f t="shared" si="1"/>
        <v>43.659377804966354</v>
      </c>
      <c r="G35" s="8">
        <f t="shared" si="2"/>
        <v>21.037903920850209</v>
      </c>
      <c r="H35" s="17">
        <f t="shared" si="3"/>
        <v>0</v>
      </c>
    </row>
    <row r="36" spans="1:8" x14ac:dyDescent="0.25">
      <c r="A36" s="3"/>
      <c r="B36" s="7">
        <v>17</v>
      </c>
      <c r="C36" s="20">
        <v>42.63290364751262</v>
      </c>
      <c r="D36" s="2">
        <f t="shared" si="0"/>
        <v>42.63290364751262</v>
      </c>
      <c r="E36" s="20">
        <v>11.72601642014739</v>
      </c>
      <c r="F36" s="2">
        <f t="shared" si="1"/>
        <v>11.72601642014739</v>
      </c>
      <c r="G36" s="8">
        <f t="shared" si="2"/>
        <v>22.215506531341134</v>
      </c>
      <c r="H36" s="17">
        <f t="shared" si="3"/>
        <v>0</v>
      </c>
    </row>
    <row r="37" spans="1:8" x14ac:dyDescent="0.25">
      <c r="A37" s="3"/>
      <c r="B37" s="7">
        <v>18</v>
      </c>
      <c r="C37" s="20">
        <v>4.0913466578774838</v>
      </c>
      <c r="D37" s="2">
        <f t="shared" si="0"/>
        <v>4.0913466578774838</v>
      </c>
      <c r="E37" s="20">
        <v>9.9448777883243178</v>
      </c>
      <c r="F37" s="2">
        <f t="shared" si="1"/>
        <v>9.9448777883243178</v>
      </c>
      <c r="G37" s="8">
        <f t="shared" si="2"/>
        <v>32.76379472722175</v>
      </c>
      <c r="H37" s="17">
        <f t="shared" si="3"/>
        <v>0</v>
      </c>
    </row>
    <row r="38" spans="1:8" x14ac:dyDescent="0.25">
      <c r="A38" s="3"/>
      <c r="B38" s="7">
        <v>19</v>
      </c>
      <c r="C38" s="20">
        <v>14.257062222071486</v>
      </c>
      <c r="D38" s="2">
        <f t="shared" si="0"/>
        <v>14.257062222071486</v>
      </c>
      <c r="E38" s="20">
        <v>20.35624709842552</v>
      </c>
      <c r="F38" s="2">
        <f t="shared" si="1"/>
        <v>20.35624709842552</v>
      </c>
      <c r="G38" s="8">
        <f t="shared" si="2"/>
        <v>18.461908349527548</v>
      </c>
      <c r="H38" s="17">
        <f t="shared" si="3"/>
        <v>0</v>
      </c>
    </row>
    <row r="39" spans="1:8" x14ac:dyDescent="0.25">
      <c r="A39" s="3"/>
      <c r="B39" s="7">
        <v>20</v>
      </c>
      <c r="C39" s="20">
        <v>17.552840850405786</v>
      </c>
      <c r="D39" s="2">
        <f t="shared" si="0"/>
        <v>17.552840850405786</v>
      </c>
      <c r="E39" s="20">
        <v>13.291256224481042</v>
      </c>
      <c r="F39" s="2">
        <f t="shared" si="1"/>
        <v>13.291256224481042</v>
      </c>
      <c r="G39" s="8">
        <f t="shared" si="2"/>
        <v>20.835399910999318</v>
      </c>
      <c r="H39" s="17">
        <f t="shared" si="3"/>
        <v>0</v>
      </c>
    </row>
    <row r="40" spans="1:8" x14ac:dyDescent="0.25">
      <c r="A40" s="3"/>
      <c r="B40" s="7">
        <v>21</v>
      </c>
      <c r="C40" s="20">
        <v>6.5049001826834401</v>
      </c>
      <c r="D40" s="2">
        <f t="shared" si="0"/>
        <v>6.5049001826834401</v>
      </c>
      <c r="E40" s="20">
        <v>50.744512886695802</v>
      </c>
      <c r="F40" s="2">
        <f t="shared" si="1"/>
        <v>50.744512886695802</v>
      </c>
      <c r="G40" s="8">
        <f t="shared" si="2"/>
        <v>31.342535480269568</v>
      </c>
      <c r="H40" s="17">
        <f t="shared" si="3"/>
        <v>0</v>
      </c>
    </row>
    <row r="41" spans="1:8" x14ac:dyDescent="0.25">
      <c r="A41" s="3"/>
      <c r="B41" s="7">
        <v>22</v>
      </c>
      <c r="C41" s="20">
        <v>31.611905701296362</v>
      </c>
      <c r="D41" s="2">
        <f t="shared" si="0"/>
        <v>31.611905701296362</v>
      </c>
      <c r="E41" s="20">
        <v>3.4386881439940482</v>
      </c>
      <c r="F41" s="2">
        <f t="shared" si="1"/>
        <v>3.4386881439940482</v>
      </c>
      <c r="G41" s="8">
        <f t="shared" si="2"/>
        <v>26.610177141497463</v>
      </c>
      <c r="H41" s="17">
        <f t="shared" si="3"/>
        <v>0</v>
      </c>
    </row>
    <row r="42" spans="1:8" x14ac:dyDescent="0.25">
      <c r="A42" s="3"/>
      <c r="B42" s="7">
        <v>23</v>
      </c>
      <c r="C42" s="20">
        <v>38.13973483989934</v>
      </c>
      <c r="D42" s="2">
        <f t="shared" si="0"/>
        <v>38.13973483989934</v>
      </c>
      <c r="E42" s="20">
        <v>37.245492244328133</v>
      </c>
      <c r="F42" s="2">
        <f t="shared" si="1"/>
        <v>37.245492244328133</v>
      </c>
      <c r="G42" s="8">
        <f t="shared" si="2"/>
        <v>10.897359364841112</v>
      </c>
      <c r="H42" s="17">
        <f t="shared" si="3"/>
        <v>0</v>
      </c>
    </row>
    <row r="43" spans="1:8" x14ac:dyDescent="0.25">
      <c r="A43" s="3"/>
      <c r="B43" s="7">
        <v>24</v>
      </c>
      <c r="C43" s="20">
        <v>27.278360024522225</v>
      </c>
      <c r="D43" s="2">
        <f t="shared" si="0"/>
        <v>27.278360024522225</v>
      </c>
      <c r="E43" s="20">
        <v>23.823475655812526</v>
      </c>
      <c r="F43" s="2">
        <f t="shared" si="1"/>
        <v>23.823475655812526</v>
      </c>
      <c r="G43" s="8">
        <f t="shared" si="2"/>
        <v>6.7495760704253991</v>
      </c>
      <c r="H43" s="17">
        <f t="shared" si="3"/>
        <v>0</v>
      </c>
    </row>
    <row r="44" spans="1:8" x14ac:dyDescent="0.25">
      <c r="A44" s="3"/>
      <c r="B44" s="7">
        <v>25</v>
      </c>
      <c r="C44" s="20">
        <v>9.9375229735009007</v>
      </c>
      <c r="D44" s="2">
        <f t="shared" si="0"/>
        <v>9.9375229735009007</v>
      </c>
      <c r="E44" s="20">
        <v>10.601427615062066</v>
      </c>
      <c r="F44" s="2">
        <f t="shared" si="1"/>
        <v>10.601427615062066</v>
      </c>
      <c r="G44" s="8">
        <f t="shared" si="2"/>
        <v>27.907124449009089</v>
      </c>
      <c r="H44" s="17">
        <f t="shared" si="3"/>
        <v>0</v>
      </c>
    </row>
    <row r="45" spans="1:8" x14ac:dyDescent="0.25">
      <c r="A45" s="3"/>
      <c r="B45" s="7">
        <v>26</v>
      </c>
      <c r="C45" s="20">
        <v>41.761769990065027</v>
      </c>
      <c r="D45" s="2">
        <f t="shared" si="0"/>
        <v>41.761769990065027</v>
      </c>
      <c r="E45" s="20">
        <v>34.804780591095231</v>
      </c>
      <c r="F45" s="2">
        <f t="shared" si="1"/>
        <v>34.804780591095231</v>
      </c>
      <c r="G45" s="8">
        <f t="shared" si="2"/>
        <v>12.705319745199635</v>
      </c>
      <c r="H45" s="17">
        <f t="shared" si="3"/>
        <v>0</v>
      </c>
    </row>
    <row r="46" spans="1:8" x14ac:dyDescent="0.25">
      <c r="A46" s="3"/>
      <c r="B46" s="7">
        <v>27</v>
      </c>
      <c r="C46" s="20">
        <v>11.026588406407548</v>
      </c>
      <c r="D46" s="2">
        <f t="shared" si="0"/>
        <v>11.026588406407548</v>
      </c>
      <c r="E46" s="20">
        <v>22.535571333903619</v>
      </c>
      <c r="F46" s="2">
        <f t="shared" si="1"/>
        <v>22.535571333903619</v>
      </c>
      <c r="G46" s="8">
        <f t="shared" si="2"/>
        <v>20.388919608726447</v>
      </c>
      <c r="H46" s="17">
        <f t="shared" si="3"/>
        <v>0</v>
      </c>
    </row>
    <row r="47" spans="1:8" x14ac:dyDescent="0.25">
      <c r="A47" s="3"/>
      <c r="B47" s="7">
        <v>28</v>
      </c>
      <c r="C47" s="20">
        <v>15.569604536932708</v>
      </c>
      <c r="D47" s="2">
        <f t="shared" si="0"/>
        <v>15.569604536932708</v>
      </c>
      <c r="E47" s="20">
        <v>34.215079098127354</v>
      </c>
      <c r="F47" s="2">
        <f t="shared" si="1"/>
        <v>34.215079098127354</v>
      </c>
      <c r="G47" s="8">
        <f t="shared" si="2"/>
        <v>15.033402975507016</v>
      </c>
      <c r="H47" s="17">
        <f t="shared" si="3"/>
        <v>0</v>
      </c>
    </row>
    <row r="48" spans="1:8" x14ac:dyDescent="0.25">
      <c r="A48" s="3"/>
      <c r="B48" s="7">
        <v>29</v>
      </c>
      <c r="C48" s="20">
        <v>5.115659019796019</v>
      </c>
      <c r="D48" s="2">
        <f t="shared" si="0"/>
        <v>5.115659019796019</v>
      </c>
      <c r="E48" s="20">
        <v>12.753547024910127</v>
      </c>
      <c r="F48" s="2">
        <f t="shared" si="1"/>
        <v>12.753547024910127</v>
      </c>
      <c r="G48" s="8">
        <f t="shared" si="2"/>
        <v>30.276567940257785</v>
      </c>
      <c r="H48" s="17">
        <f t="shared" si="3"/>
        <v>0</v>
      </c>
    </row>
    <row r="49" spans="1:8" x14ac:dyDescent="0.25">
      <c r="A49" s="3"/>
      <c r="B49" s="7">
        <v>30</v>
      </c>
      <c r="C49" s="20">
        <v>38.303093934069899</v>
      </c>
      <c r="D49" s="2">
        <f t="shared" si="0"/>
        <v>38.303093934069899</v>
      </c>
      <c r="E49" s="20">
        <v>38.136012652616955</v>
      </c>
      <c r="F49" s="2">
        <f t="shared" si="1"/>
        <v>38.136012652616955</v>
      </c>
      <c r="G49" s="8">
        <f t="shared" si="2"/>
        <v>11.624804117125223</v>
      </c>
      <c r="H49" s="17">
        <f t="shared" si="3"/>
        <v>0</v>
      </c>
    </row>
    <row r="50" spans="1:8" x14ac:dyDescent="0.25">
      <c r="A50" s="3"/>
      <c r="B50" s="7">
        <v>31</v>
      </c>
      <c r="C50" s="20">
        <v>9.8643515995258237</v>
      </c>
      <c r="D50" s="2">
        <f t="shared" si="0"/>
        <v>9.8643515995258237</v>
      </c>
      <c r="E50" s="20">
        <v>3.9559079915266055</v>
      </c>
      <c r="F50" s="2">
        <f t="shared" si="1"/>
        <v>3.9559079915266055</v>
      </c>
      <c r="G50" s="8">
        <f t="shared" si="2"/>
        <v>32.920192360515543</v>
      </c>
      <c r="H50" s="17">
        <f t="shared" si="3"/>
        <v>0</v>
      </c>
    </row>
    <row r="51" spans="1:8" x14ac:dyDescent="0.25">
      <c r="A51" s="3"/>
      <c r="B51" s="7">
        <v>32</v>
      </c>
      <c r="C51" s="20">
        <v>53.013247549148858</v>
      </c>
      <c r="D51" s="2">
        <f t="shared" si="0"/>
        <v>53.013247549148858</v>
      </c>
      <c r="E51" s="20">
        <v>37.596229024713963</v>
      </c>
      <c r="F51" s="2">
        <f t="shared" si="1"/>
        <v>37.596229024713963</v>
      </c>
      <c r="G51" s="8">
        <f t="shared" si="2"/>
        <v>24.23452615906308</v>
      </c>
      <c r="H51" s="17">
        <f t="shared" si="3"/>
        <v>0</v>
      </c>
    </row>
    <row r="52" spans="1:8" x14ac:dyDescent="0.25">
      <c r="A52" s="3"/>
      <c r="B52" s="7">
        <v>33</v>
      </c>
      <c r="C52" s="20">
        <v>7.1497105502475566</v>
      </c>
      <c r="D52" s="2">
        <f t="shared" si="0"/>
        <v>7.1497105502475566</v>
      </c>
      <c r="E52" s="20">
        <v>43.818765300725943</v>
      </c>
      <c r="F52" s="2">
        <f t="shared" si="1"/>
        <v>43.818765300725943</v>
      </c>
      <c r="G52" s="8">
        <f t="shared" si="2"/>
        <v>26.703819995910983</v>
      </c>
      <c r="H52" s="17">
        <f t="shared" si="3"/>
        <v>0</v>
      </c>
    </row>
    <row r="53" spans="1:8" x14ac:dyDescent="0.25">
      <c r="A53" s="3"/>
      <c r="B53" s="7">
        <v>34</v>
      </c>
      <c r="C53" s="20">
        <v>51.530997794666796</v>
      </c>
      <c r="D53" s="2">
        <f t="shared" si="0"/>
        <v>51.530997794666796</v>
      </c>
      <c r="E53" s="20">
        <v>54.911773623503642</v>
      </c>
      <c r="F53" s="2">
        <f t="shared" si="1"/>
        <v>54.911773623503642</v>
      </c>
      <c r="G53" s="8">
        <f t="shared" si="2"/>
        <v>32.926893736012183</v>
      </c>
      <c r="H53" s="17">
        <f t="shared" si="3"/>
        <v>0</v>
      </c>
    </row>
    <row r="54" spans="1:8" x14ac:dyDescent="0.25">
      <c r="A54" s="3"/>
      <c r="B54" s="7">
        <v>35</v>
      </c>
      <c r="C54" s="20">
        <v>37.580931452168585</v>
      </c>
      <c r="D54" s="2">
        <f t="shared" si="0"/>
        <v>37.580931452168585</v>
      </c>
      <c r="E54" s="20">
        <v>2.246263481213834</v>
      </c>
      <c r="F54" s="2">
        <f t="shared" si="1"/>
        <v>2.246263481213834</v>
      </c>
      <c r="G54" s="8">
        <f t="shared" si="2"/>
        <v>28.770478140564222</v>
      </c>
      <c r="H54" s="17">
        <f t="shared" si="3"/>
        <v>0</v>
      </c>
    </row>
    <row r="55" spans="1:8" x14ac:dyDescent="0.25">
      <c r="A55" s="3"/>
      <c r="B55" s="7">
        <v>36</v>
      </c>
      <c r="C55" s="20">
        <v>56.345800724786614</v>
      </c>
      <c r="D55" s="2">
        <f t="shared" si="0"/>
        <v>56.345800724786614</v>
      </c>
      <c r="E55" s="20">
        <v>58.430889250277957</v>
      </c>
      <c r="F55" s="2">
        <f t="shared" si="1"/>
        <v>58.430889250277957</v>
      </c>
      <c r="G55" s="8">
        <f t="shared" si="2"/>
        <v>38.761020102568736</v>
      </c>
      <c r="H55" s="17">
        <f t="shared" si="3"/>
        <v>0</v>
      </c>
    </row>
    <row r="56" spans="1:8" x14ac:dyDescent="0.25">
      <c r="A56" s="3"/>
      <c r="B56" s="7">
        <v>37</v>
      </c>
      <c r="C56" s="20">
        <v>52.609653418869549</v>
      </c>
      <c r="D56" s="2">
        <f t="shared" si="0"/>
        <v>52.609653418869549</v>
      </c>
      <c r="E56" s="20">
        <v>41.11463678473357</v>
      </c>
      <c r="F56" s="2">
        <f t="shared" si="1"/>
        <v>41.11463678473357</v>
      </c>
      <c r="G56" s="8">
        <f t="shared" si="2"/>
        <v>25.193879784145039</v>
      </c>
      <c r="H56" s="17">
        <f t="shared" si="3"/>
        <v>0</v>
      </c>
    </row>
    <row r="57" spans="1:8" x14ac:dyDescent="0.25">
      <c r="A57" s="3"/>
      <c r="B57" s="7">
        <v>38</v>
      </c>
      <c r="C57" s="20">
        <v>38.639552537184002</v>
      </c>
      <c r="D57" s="2">
        <f t="shared" si="0"/>
        <v>38.639552537184002</v>
      </c>
      <c r="E57" s="20">
        <v>48.267943226484554</v>
      </c>
      <c r="F57" s="2">
        <f t="shared" si="1"/>
        <v>48.267943226484554</v>
      </c>
      <c r="G57" s="8">
        <f t="shared" si="2"/>
        <v>20.207909782281426</v>
      </c>
      <c r="H57" s="17">
        <f t="shared" si="3"/>
        <v>0</v>
      </c>
    </row>
    <row r="58" spans="1:8" x14ac:dyDescent="0.25">
      <c r="A58" s="3"/>
      <c r="B58" s="7">
        <v>39</v>
      </c>
      <c r="C58" s="20">
        <v>21.964659709355171</v>
      </c>
      <c r="D58" s="2">
        <f t="shared" si="0"/>
        <v>21.964659709355171</v>
      </c>
      <c r="E58" s="20">
        <v>44.689348642811808</v>
      </c>
      <c r="F58" s="2">
        <f t="shared" si="1"/>
        <v>44.689348642811808</v>
      </c>
      <c r="G58" s="8">
        <f t="shared" si="2"/>
        <v>16.743466102827611</v>
      </c>
      <c r="H58" s="17">
        <f t="shared" si="3"/>
        <v>0</v>
      </c>
    </row>
    <row r="59" spans="1:8" x14ac:dyDescent="0.25">
      <c r="A59" s="3"/>
      <c r="B59" s="7">
        <v>40</v>
      </c>
      <c r="C59" s="20">
        <v>33.515627288779072</v>
      </c>
      <c r="D59" s="2">
        <f t="shared" si="0"/>
        <v>33.515627288779072</v>
      </c>
      <c r="E59" s="20">
        <v>40.464131075061921</v>
      </c>
      <c r="F59" s="2">
        <f t="shared" si="1"/>
        <v>40.464131075061921</v>
      </c>
      <c r="G59" s="8">
        <f t="shared" si="2"/>
        <v>11.038916359393465</v>
      </c>
      <c r="H59" s="17">
        <f t="shared" si="3"/>
        <v>0</v>
      </c>
    </row>
    <row r="60" spans="1:8" x14ac:dyDescent="0.25">
      <c r="A60" s="3"/>
      <c r="B60" s="7">
        <v>41</v>
      </c>
      <c r="C60" s="20">
        <v>34.36508523358269</v>
      </c>
      <c r="D60" s="2">
        <f t="shared" si="0"/>
        <v>34.36508523358269</v>
      </c>
      <c r="E60" s="20">
        <v>43.439612479638129</v>
      </c>
      <c r="F60" s="2">
        <f t="shared" si="1"/>
        <v>43.439612479638129</v>
      </c>
      <c r="G60" s="8">
        <f t="shared" si="2"/>
        <v>14.130716637852681</v>
      </c>
      <c r="H60" s="17">
        <f t="shared" si="3"/>
        <v>0</v>
      </c>
    </row>
    <row r="61" spans="1:8" x14ac:dyDescent="0.25">
      <c r="A61" s="3"/>
      <c r="B61" s="7">
        <v>42</v>
      </c>
      <c r="C61" s="20">
        <v>31.85182029177054</v>
      </c>
      <c r="D61" s="2">
        <f t="shared" si="0"/>
        <v>31.85182029177054</v>
      </c>
      <c r="E61" s="20">
        <v>56.863127874873172</v>
      </c>
      <c r="F61" s="2">
        <f t="shared" si="1"/>
        <v>56.863127874873172</v>
      </c>
      <c r="G61" s="8">
        <f t="shared" si="2"/>
        <v>26.926880205749814</v>
      </c>
      <c r="H61" s="17">
        <f t="shared" si="3"/>
        <v>0</v>
      </c>
    </row>
    <row r="62" spans="1:8" x14ac:dyDescent="0.25">
      <c r="A62" s="3"/>
      <c r="B62" s="7">
        <v>43</v>
      </c>
      <c r="C62" s="20">
        <v>40.583468157268811</v>
      </c>
      <c r="D62" s="2">
        <f t="shared" si="0"/>
        <v>40.583468157268811</v>
      </c>
      <c r="E62" s="20">
        <v>14.788165276007804</v>
      </c>
      <c r="F62" s="2">
        <f t="shared" si="1"/>
        <v>14.788165276007804</v>
      </c>
      <c r="G62" s="8">
        <f t="shared" si="2"/>
        <v>18.531317112012779</v>
      </c>
      <c r="H62" s="17">
        <f t="shared" si="3"/>
        <v>0</v>
      </c>
    </row>
    <row r="63" spans="1:8" x14ac:dyDescent="0.25">
      <c r="A63" s="3"/>
      <c r="B63" s="7">
        <v>44</v>
      </c>
      <c r="C63" s="20">
        <v>32.923484045659883</v>
      </c>
      <c r="D63" s="2">
        <f t="shared" si="0"/>
        <v>32.923484045659883</v>
      </c>
      <c r="E63" s="20">
        <v>46.749620026531453</v>
      </c>
      <c r="F63" s="2">
        <f t="shared" si="1"/>
        <v>46.749620026531453</v>
      </c>
      <c r="G63" s="8">
        <f t="shared" si="2"/>
        <v>17.002838880563779</v>
      </c>
      <c r="H63" s="17">
        <f t="shared" si="3"/>
        <v>0</v>
      </c>
    </row>
    <row r="64" spans="1:8" x14ac:dyDescent="0.25">
      <c r="A64" s="3"/>
      <c r="B64" s="7">
        <v>45</v>
      </c>
      <c r="C64" s="20">
        <v>54.623993858054277</v>
      </c>
      <c r="D64" s="2">
        <f t="shared" si="0"/>
        <v>54.623993858054277</v>
      </c>
      <c r="E64" s="20">
        <v>56.046529271289025</v>
      </c>
      <c r="F64" s="2">
        <f t="shared" si="1"/>
        <v>56.046529271289025</v>
      </c>
      <c r="G64" s="8">
        <f t="shared" si="2"/>
        <v>35.843587440455941</v>
      </c>
      <c r="H64" s="17">
        <f t="shared" si="3"/>
        <v>0</v>
      </c>
    </row>
    <row r="65" spans="1:8" x14ac:dyDescent="0.25">
      <c r="A65" s="3"/>
      <c r="B65" s="7">
        <v>46</v>
      </c>
      <c r="C65" s="20">
        <v>29.898139952187492</v>
      </c>
      <c r="D65" s="2">
        <f t="shared" si="0"/>
        <v>29.898139952187492</v>
      </c>
      <c r="E65" s="20">
        <v>50.241139126420549</v>
      </c>
      <c r="F65" s="2">
        <f t="shared" si="1"/>
        <v>50.241139126420549</v>
      </c>
      <c r="G65" s="8">
        <f t="shared" si="2"/>
        <v>20.241395421374811</v>
      </c>
      <c r="H65" s="17">
        <f t="shared" si="3"/>
        <v>0</v>
      </c>
    </row>
    <row r="66" spans="1:8" x14ac:dyDescent="0.25">
      <c r="A66" s="3"/>
      <c r="B66" s="7">
        <v>47</v>
      </c>
      <c r="C66" s="20">
        <v>30.994855864175992</v>
      </c>
      <c r="D66" s="2">
        <f t="shared" si="0"/>
        <v>30.994855864175992</v>
      </c>
      <c r="E66" s="20">
        <v>13.646125010329357</v>
      </c>
      <c r="F66" s="2">
        <f t="shared" si="1"/>
        <v>13.646125010329357</v>
      </c>
      <c r="G66" s="8">
        <f t="shared" si="2"/>
        <v>16.384107097070025</v>
      </c>
      <c r="H66" s="17">
        <f t="shared" si="3"/>
        <v>0</v>
      </c>
    </row>
    <row r="67" spans="1:8" x14ac:dyDescent="0.25">
      <c r="A67" s="3"/>
      <c r="B67" s="7">
        <v>48</v>
      </c>
      <c r="C67" s="20">
        <v>1.8859501954009525</v>
      </c>
      <c r="D67" s="2">
        <f t="shared" si="0"/>
        <v>1.8859501954009525</v>
      </c>
      <c r="E67" s="20">
        <v>53.350868939827599</v>
      </c>
      <c r="F67" s="2">
        <f t="shared" si="1"/>
        <v>53.350868939827599</v>
      </c>
      <c r="G67" s="8">
        <f t="shared" si="2"/>
        <v>36.546721831930164</v>
      </c>
      <c r="H67" s="17">
        <f t="shared" si="3"/>
        <v>0</v>
      </c>
    </row>
    <row r="68" spans="1:8" x14ac:dyDescent="0.25">
      <c r="A68" s="3"/>
      <c r="B68" s="7">
        <v>49</v>
      </c>
      <c r="C68" s="20">
        <v>44.334836099638991</v>
      </c>
      <c r="D68" s="2">
        <f t="shared" si="0"/>
        <v>44.334836099638991</v>
      </c>
      <c r="E68" s="20">
        <v>41.849465166167107</v>
      </c>
      <c r="F68" s="2">
        <f t="shared" si="1"/>
        <v>41.849465166167107</v>
      </c>
      <c r="G68" s="8">
        <f t="shared" si="2"/>
        <v>18.598315803526965</v>
      </c>
      <c r="H68" s="17">
        <f t="shared" si="3"/>
        <v>0</v>
      </c>
    </row>
    <row r="69" spans="1:8" x14ac:dyDescent="0.25">
      <c r="A69" s="3"/>
      <c r="B69" s="7">
        <v>50</v>
      </c>
      <c r="C69" s="20">
        <v>32.892780939700444</v>
      </c>
      <c r="D69" s="2">
        <f t="shared" si="0"/>
        <v>32.892780939700444</v>
      </c>
      <c r="E69" s="20">
        <v>46.139456169018267</v>
      </c>
      <c r="F69" s="2">
        <f t="shared" si="1"/>
        <v>46.139456169018267</v>
      </c>
      <c r="G69" s="8">
        <f t="shared" si="2"/>
        <v>16.396652920543143</v>
      </c>
      <c r="H69" s="17">
        <f t="shared" si="3"/>
        <v>0</v>
      </c>
    </row>
    <row r="70" spans="1:8" x14ac:dyDescent="0.25">
      <c r="A70" s="3"/>
      <c r="B70" s="7">
        <v>51</v>
      </c>
      <c r="C70" s="20">
        <v>13.24511918721959</v>
      </c>
      <c r="D70" s="2">
        <f t="shared" si="0"/>
        <v>13.24511918721959</v>
      </c>
      <c r="E70" s="20">
        <v>35.689600030393152</v>
      </c>
      <c r="F70" s="2">
        <f t="shared" si="1"/>
        <v>35.689600030393152</v>
      </c>
      <c r="G70" s="8">
        <f t="shared" si="2"/>
        <v>17.694563559362717</v>
      </c>
      <c r="H70" s="17">
        <f t="shared" si="3"/>
        <v>0</v>
      </c>
    </row>
    <row r="71" spans="1:8" x14ac:dyDescent="0.25">
      <c r="A71" s="3"/>
      <c r="B71" s="7">
        <v>52</v>
      </c>
      <c r="C71" s="20">
        <v>2.3928932977248416</v>
      </c>
      <c r="D71" s="2">
        <f t="shared" si="0"/>
        <v>2.3928932977248416</v>
      </c>
      <c r="E71" s="20">
        <v>45.981058406485737</v>
      </c>
      <c r="F71" s="2">
        <f t="shared" si="1"/>
        <v>45.981058406485737</v>
      </c>
      <c r="G71" s="8">
        <f t="shared" si="2"/>
        <v>31.899005756642548</v>
      </c>
      <c r="H71" s="17">
        <f t="shared" si="3"/>
        <v>0</v>
      </c>
    </row>
    <row r="72" spans="1:8" x14ac:dyDescent="0.25">
      <c r="A72" s="3"/>
      <c r="B72" s="7">
        <v>53</v>
      </c>
      <c r="C72" s="20">
        <v>0.66113856042788299</v>
      </c>
      <c r="D72" s="2">
        <f t="shared" si="0"/>
        <v>0.66113856042788299</v>
      </c>
      <c r="E72" s="20">
        <v>25.377955689550358</v>
      </c>
      <c r="F72" s="2">
        <f t="shared" si="1"/>
        <v>25.377955689550358</v>
      </c>
      <c r="G72" s="8">
        <f t="shared" si="2"/>
        <v>29.700708479397786</v>
      </c>
      <c r="H72" s="17">
        <f t="shared" si="3"/>
        <v>0</v>
      </c>
    </row>
    <row r="73" spans="1:8" x14ac:dyDescent="0.25">
      <c r="A73" s="3"/>
      <c r="B73" s="7">
        <v>54</v>
      </c>
      <c r="C73" s="20">
        <v>21.580752982693145</v>
      </c>
      <c r="D73" s="2">
        <f t="shared" si="0"/>
        <v>21.580752982693145</v>
      </c>
      <c r="E73" s="20">
        <v>52.377001677424182</v>
      </c>
      <c r="F73" s="2">
        <f t="shared" si="1"/>
        <v>52.377001677424182</v>
      </c>
      <c r="G73" s="8">
        <f t="shared" si="2"/>
        <v>23.908448808107043</v>
      </c>
      <c r="H73" s="17">
        <f t="shared" si="3"/>
        <v>0</v>
      </c>
    </row>
    <row r="74" spans="1:8" x14ac:dyDescent="0.25">
      <c r="A74" s="3"/>
      <c r="B74" s="7">
        <v>55</v>
      </c>
      <c r="C74" s="20">
        <v>36.617853226614116</v>
      </c>
      <c r="D74" s="2">
        <f t="shared" si="0"/>
        <v>36.617853226614116</v>
      </c>
      <c r="E74" s="20">
        <v>52.083771588655082</v>
      </c>
      <c r="F74" s="2">
        <f t="shared" si="1"/>
        <v>52.083771588655082</v>
      </c>
      <c r="G74" s="8">
        <f t="shared" si="2"/>
        <v>23.054044090113482</v>
      </c>
      <c r="H74" s="17">
        <f t="shared" si="3"/>
        <v>0</v>
      </c>
    </row>
    <row r="75" spans="1:8" x14ac:dyDescent="0.25">
      <c r="A75" s="3"/>
      <c r="B75" s="7">
        <v>56</v>
      </c>
      <c r="C75" s="20">
        <v>16.12175076430745</v>
      </c>
      <c r="D75" s="2">
        <f t="shared" si="0"/>
        <v>16.12175076430745</v>
      </c>
      <c r="E75" s="20">
        <v>26.828083047451489</v>
      </c>
      <c r="F75" s="2">
        <f t="shared" si="1"/>
        <v>26.828083047451489</v>
      </c>
      <c r="G75" s="8">
        <f t="shared" si="2"/>
        <v>14.23611109123083</v>
      </c>
      <c r="H75" s="17">
        <f t="shared" si="3"/>
        <v>0</v>
      </c>
    </row>
    <row r="76" spans="1:8" x14ac:dyDescent="0.25">
      <c r="A76" s="3"/>
      <c r="B76" s="7">
        <v>57</v>
      </c>
      <c r="C76" s="20">
        <v>1.4222112203865365</v>
      </c>
      <c r="D76" s="2">
        <f t="shared" si="0"/>
        <v>1.4222112203865365</v>
      </c>
      <c r="E76" s="20">
        <v>22.44861013206123</v>
      </c>
      <c r="F76" s="2">
        <f t="shared" si="1"/>
        <v>22.44861013206123</v>
      </c>
      <c r="G76" s="8">
        <f t="shared" si="2"/>
        <v>29.558645105447738</v>
      </c>
      <c r="H76" s="17">
        <f t="shared" si="3"/>
        <v>0</v>
      </c>
    </row>
    <row r="77" spans="1:8" x14ac:dyDescent="0.25">
      <c r="A77" s="3"/>
      <c r="B77" s="7">
        <v>58</v>
      </c>
      <c r="C77" s="20">
        <v>59.354596937612911</v>
      </c>
      <c r="D77" s="2">
        <f t="shared" si="0"/>
        <v>59.354596937612911</v>
      </c>
      <c r="E77" s="20">
        <v>41.076271256318442</v>
      </c>
      <c r="F77" s="2">
        <f t="shared" si="1"/>
        <v>41.076271256318442</v>
      </c>
      <c r="G77" s="8">
        <f t="shared" si="2"/>
        <v>31.374769263107886</v>
      </c>
      <c r="H77" s="17">
        <f t="shared" si="3"/>
        <v>0</v>
      </c>
    </row>
    <row r="78" spans="1:8" x14ac:dyDescent="0.25">
      <c r="A78" s="3"/>
      <c r="B78" s="7">
        <v>59</v>
      </c>
      <c r="C78" s="20">
        <v>52.275790592541817</v>
      </c>
      <c r="D78" s="2">
        <f t="shared" si="0"/>
        <v>52.275790592541817</v>
      </c>
      <c r="E78" s="20">
        <v>27.411459761472166</v>
      </c>
      <c r="F78" s="2">
        <f t="shared" si="1"/>
        <v>27.411459761472166</v>
      </c>
      <c r="G78" s="8">
        <f t="shared" si="2"/>
        <v>22.425685877788716</v>
      </c>
      <c r="H78" s="17">
        <f t="shared" si="3"/>
        <v>0</v>
      </c>
    </row>
    <row r="79" spans="1:8" x14ac:dyDescent="0.25">
      <c r="A79" s="3"/>
      <c r="B79" s="7">
        <v>60</v>
      </c>
      <c r="C79" s="20">
        <v>0.23678293481319349</v>
      </c>
      <c r="D79" s="2">
        <f t="shared" si="0"/>
        <v>0.23678293481319349</v>
      </c>
      <c r="E79" s="20">
        <v>45.069981869268226</v>
      </c>
      <c r="F79" s="2">
        <f t="shared" si="1"/>
        <v>45.069981869268226</v>
      </c>
      <c r="G79" s="8">
        <f t="shared" si="2"/>
        <v>33.360956874908432</v>
      </c>
      <c r="H79" s="17">
        <f t="shared" si="3"/>
        <v>0</v>
      </c>
    </row>
    <row r="80" spans="1:8" x14ac:dyDescent="0.25">
      <c r="A80" s="3"/>
      <c r="B80" s="7">
        <v>61</v>
      </c>
      <c r="C80" s="20">
        <v>46.079670790638623</v>
      </c>
      <c r="D80" s="2">
        <f t="shared" si="0"/>
        <v>46.079670790638623</v>
      </c>
      <c r="E80" s="20">
        <v>3.6307061664158042</v>
      </c>
      <c r="F80" s="2">
        <f t="shared" si="1"/>
        <v>3.6307061664158042</v>
      </c>
      <c r="G80" s="8">
        <f t="shared" si="2"/>
        <v>30.885198235031911</v>
      </c>
      <c r="H80" s="17">
        <f t="shared" si="3"/>
        <v>0</v>
      </c>
    </row>
    <row r="81" spans="1:8" x14ac:dyDescent="0.25">
      <c r="A81" s="3"/>
      <c r="B81" s="7">
        <v>62</v>
      </c>
      <c r="C81" s="20">
        <v>56.873350511208805</v>
      </c>
      <c r="D81" s="2">
        <f t="shared" si="0"/>
        <v>56.873350511208805</v>
      </c>
      <c r="E81" s="20">
        <v>18.636172295769757</v>
      </c>
      <c r="F81" s="2">
        <f t="shared" si="1"/>
        <v>18.636172295769757</v>
      </c>
      <c r="G81" s="8">
        <f t="shared" si="2"/>
        <v>29.177277936601925</v>
      </c>
      <c r="H81" s="17">
        <f t="shared" si="3"/>
        <v>0</v>
      </c>
    </row>
    <row r="82" spans="1:8" x14ac:dyDescent="0.25">
      <c r="A82" s="3"/>
      <c r="B82" s="7">
        <v>63</v>
      </c>
      <c r="C82" s="20">
        <v>28.724631959090303</v>
      </c>
      <c r="D82" s="2">
        <f t="shared" si="0"/>
        <v>28.724631959090303</v>
      </c>
      <c r="E82" s="20">
        <v>42.794444709175472</v>
      </c>
      <c r="F82" s="2">
        <f t="shared" si="1"/>
        <v>42.794444709175472</v>
      </c>
      <c r="G82" s="8">
        <f t="shared" si="2"/>
        <v>12.857852816700076</v>
      </c>
      <c r="H82" s="17">
        <f t="shared" si="3"/>
        <v>0</v>
      </c>
    </row>
    <row r="83" spans="1:8" x14ac:dyDescent="0.25">
      <c r="A83" s="3"/>
      <c r="B83" s="7">
        <v>64</v>
      </c>
      <c r="C83" s="20">
        <v>17.515593806000236</v>
      </c>
      <c r="D83" s="2">
        <f t="shared" si="0"/>
        <v>17.515593806000236</v>
      </c>
      <c r="E83" s="20">
        <v>52.847239026244374</v>
      </c>
      <c r="F83" s="2">
        <f t="shared" si="1"/>
        <v>52.847239026244374</v>
      </c>
      <c r="G83" s="8">
        <f t="shared" si="2"/>
        <v>26.035681845097194</v>
      </c>
      <c r="H83" s="17">
        <f t="shared" si="3"/>
        <v>0</v>
      </c>
    </row>
    <row r="84" spans="1:8" x14ac:dyDescent="0.25">
      <c r="A84" s="3"/>
      <c r="B84" s="7">
        <v>65</v>
      </c>
      <c r="C84" s="20">
        <v>29.910634650956204</v>
      </c>
      <c r="D84" s="2">
        <f t="shared" si="0"/>
        <v>29.910634650956204</v>
      </c>
      <c r="E84" s="20">
        <v>14.489601992578061</v>
      </c>
      <c r="F84" s="2">
        <f t="shared" si="1"/>
        <v>14.489601992578061</v>
      </c>
      <c r="G84" s="8">
        <f t="shared" si="2"/>
        <v>15.510655450826318</v>
      </c>
      <c r="H84" s="17">
        <f t="shared" si="3"/>
        <v>0</v>
      </c>
    </row>
    <row r="85" spans="1:8" x14ac:dyDescent="0.25">
      <c r="A85" s="3"/>
      <c r="B85" s="7">
        <v>66</v>
      </c>
      <c r="C85" s="20">
        <v>7.1639440349880346</v>
      </c>
      <c r="D85" s="2">
        <f t="shared" ref="D85:D148" si="4">IF(herd&gt;ActualHerds,0,C85)</f>
        <v>7.1639440349880346</v>
      </c>
      <c r="E85" s="20">
        <v>46.742078860766291</v>
      </c>
      <c r="F85" s="2">
        <f t="shared" ref="F85:F148" si="5">IF(herd&gt;ActualHerds,0,E85)</f>
        <v>46.742078860766291</v>
      </c>
      <c r="G85" s="8">
        <f t="shared" ref="G85:G148" si="6">SQRT((D85-30)^2+(F85-30)^2)</f>
        <v>28.315766926171648</v>
      </c>
      <c r="H85" s="17">
        <f t="shared" si="3"/>
        <v>0</v>
      </c>
    </row>
    <row r="86" spans="1:8" x14ac:dyDescent="0.25">
      <c r="A86" s="3"/>
      <c r="B86" s="7">
        <v>67</v>
      </c>
      <c r="C86" s="20">
        <v>57.597272959145378</v>
      </c>
      <c r="D86" s="2">
        <f t="shared" si="4"/>
        <v>57.597272959145378</v>
      </c>
      <c r="E86" s="20">
        <v>3.6355437139959745</v>
      </c>
      <c r="F86" s="2">
        <f t="shared" si="5"/>
        <v>3.6355437139959745</v>
      </c>
      <c r="G86" s="8">
        <f t="shared" si="6"/>
        <v>38.166661237763435</v>
      </c>
      <c r="H86" s="17">
        <f t="shared" ref="H86:H149" si="7">IF(G86=$F$13,B86,0)</f>
        <v>0</v>
      </c>
    </row>
    <row r="87" spans="1:8" x14ac:dyDescent="0.25">
      <c r="A87" s="3"/>
      <c r="B87" s="7">
        <v>68</v>
      </c>
      <c r="C87" s="20">
        <v>9.0304335879862467</v>
      </c>
      <c r="D87" s="2">
        <f t="shared" si="4"/>
        <v>9.0304335879862467</v>
      </c>
      <c r="E87" s="20">
        <v>43.841151531320598</v>
      </c>
      <c r="F87" s="2">
        <f t="shared" si="5"/>
        <v>43.841151531320598</v>
      </c>
      <c r="G87" s="8">
        <f t="shared" si="6"/>
        <v>25.125687875575348</v>
      </c>
      <c r="H87" s="17">
        <f t="shared" si="7"/>
        <v>0</v>
      </c>
    </row>
    <row r="88" spans="1:8" x14ac:dyDescent="0.25">
      <c r="A88" s="3"/>
      <c r="B88" s="7">
        <v>69</v>
      </c>
      <c r="C88" s="20">
        <v>51.035706258600442</v>
      </c>
      <c r="D88" s="2">
        <f t="shared" si="4"/>
        <v>51.035706258600442</v>
      </c>
      <c r="E88" s="20">
        <v>48.706809591197789</v>
      </c>
      <c r="F88" s="2">
        <f t="shared" si="5"/>
        <v>48.706809591197789</v>
      </c>
      <c r="G88" s="8">
        <f t="shared" si="6"/>
        <v>28.150411415811519</v>
      </c>
      <c r="H88" s="17">
        <f t="shared" si="7"/>
        <v>0</v>
      </c>
    </row>
    <row r="89" spans="1:8" x14ac:dyDescent="0.25">
      <c r="A89" s="3"/>
      <c r="B89" s="7">
        <v>70</v>
      </c>
      <c r="C89" s="20">
        <v>42.455472399282954</v>
      </c>
      <c r="D89" s="2">
        <f t="shared" si="4"/>
        <v>42.455472399282954</v>
      </c>
      <c r="E89" s="20">
        <v>38.860326967714506</v>
      </c>
      <c r="F89" s="2">
        <f t="shared" si="5"/>
        <v>38.860326967714506</v>
      </c>
      <c r="G89" s="8">
        <f t="shared" si="6"/>
        <v>15.285423993599537</v>
      </c>
      <c r="H89" s="17">
        <f t="shared" si="7"/>
        <v>0</v>
      </c>
    </row>
    <row r="90" spans="1:8" x14ac:dyDescent="0.25">
      <c r="A90" s="3"/>
      <c r="B90" s="7">
        <v>71</v>
      </c>
      <c r="C90" s="20">
        <v>25.938698131562536</v>
      </c>
      <c r="D90" s="2">
        <f t="shared" si="4"/>
        <v>25.938698131562536</v>
      </c>
      <c r="E90" s="20">
        <v>50.423004158243074</v>
      </c>
      <c r="F90" s="2">
        <f t="shared" si="5"/>
        <v>50.423004158243074</v>
      </c>
      <c r="G90" s="8">
        <f t="shared" si="6"/>
        <v>20.8229025765907</v>
      </c>
      <c r="H90" s="17">
        <f t="shared" si="7"/>
        <v>0</v>
      </c>
    </row>
    <row r="91" spans="1:8" x14ac:dyDescent="0.25">
      <c r="A91" s="3"/>
      <c r="B91" s="7">
        <v>72</v>
      </c>
      <c r="C91" s="20">
        <v>0.42732295931657915</v>
      </c>
      <c r="D91" s="2">
        <f t="shared" si="4"/>
        <v>0.42732295931657915</v>
      </c>
      <c r="E91" s="20">
        <v>58.834487010983047</v>
      </c>
      <c r="F91" s="2">
        <f t="shared" si="5"/>
        <v>58.834487010983047</v>
      </c>
      <c r="G91" s="8">
        <f t="shared" si="6"/>
        <v>41.303400205541365</v>
      </c>
      <c r="H91" s="17">
        <f t="shared" si="7"/>
        <v>0</v>
      </c>
    </row>
    <row r="92" spans="1:8" x14ac:dyDescent="0.25">
      <c r="A92" s="3"/>
      <c r="B92" s="7">
        <v>73</v>
      </c>
      <c r="C92" s="20">
        <v>10.013687671056804</v>
      </c>
      <c r="D92" s="2">
        <f t="shared" si="4"/>
        <v>10.013687671056804</v>
      </c>
      <c r="E92" s="20">
        <v>51.372540298054247</v>
      </c>
      <c r="F92" s="2">
        <f t="shared" si="5"/>
        <v>51.372540298054247</v>
      </c>
      <c r="G92" s="8">
        <f t="shared" si="6"/>
        <v>29.26154745227975</v>
      </c>
      <c r="H92" s="17">
        <f t="shared" si="7"/>
        <v>0</v>
      </c>
    </row>
    <row r="93" spans="1:8" x14ac:dyDescent="0.25">
      <c r="A93" s="3"/>
      <c r="B93" s="7">
        <v>74</v>
      </c>
      <c r="C93" s="20">
        <v>5.2750715041882688E-2</v>
      </c>
      <c r="D93" s="2">
        <f t="shared" si="4"/>
        <v>5.2750715041882688E-2</v>
      </c>
      <c r="E93" s="20">
        <v>12.078993246443101</v>
      </c>
      <c r="F93" s="2">
        <f t="shared" si="5"/>
        <v>12.078993246443101</v>
      </c>
      <c r="G93" s="8">
        <f t="shared" si="6"/>
        <v>34.899859925169565</v>
      </c>
      <c r="H93" s="17">
        <f t="shared" si="7"/>
        <v>0</v>
      </c>
    </row>
    <row r="94" spans="1:8" x14ac:dyDescent="0.25">
      <c r="A94" s="3"/>
      <c r="B94" s="7">
        <v>75</v>
      </c>
      <c r="C94" s="20">
        <v>5.5391638727947905</v>
      </c>
      <c r="D94" s="2">
        <f t="shared" si="4"/>
        <v>5.5391638727947905</v>
      </c>
      <c r="E94" s="20">
        <v>8.6774416751588888</v>
      </c>
      <c r="F94" s="2">
        <f t="shared" si="5"/>
        <v>8.6774416751588888</v>
      </c>
      <c r="G94" s="8">
        <f t="shared" si="6"/>
        <v>32.44971490719508</v>
      </c>
      <c r="H94" s="17">
        <f t="shared" si="7"/>
        <v>0</v>
      </c>
    </row>
    <row r="95" spans="1:8" x14ac:dyDescent="0.25">
      <c r="A95" s="3"/>
      <c r="B95" s="7">
        <v>76</v>
      </c>
      <c r="C95" s="20">
        <v>38.491307041557185</v>
      </c>
      <c r="D95" s="2">
        <f t="shared" si="4"/>
        <v>38.491307041557185</v>
      </c>
      <c r="E95" s="20">
        <v>48.782136120732005</v>
      </c>
      <c r="F95" s="2">
        <f t="shared" si="5"/>
        <v>48.782136120732005</v>
      </c>
      <c r="G95" s="8">
        <f t="shared" si="6"/>
        <v>20.612397544480469</v>
      </c>
      <c r="H95" s="17">
        <f t="shared" si="7"/>
        <v>0</v>
      </c>
    </row>
    <row r="96" spans="1:8" x14ac:dyDescent="0.25">
      <c r="A96" s="3"/>
      <c r="B96" s="7">
        <v>77</v>
      </c>
      <c r="C96" s="20">
        <v>50.342909488483755</v>
      </c>
      <c r="D96" s="2">
        <f t="shared" si="4"/>
        <v>50.342909488483755</v>
      </c>
      <c r="E96" s="20">
        <v>17.067882815705559</v>
      </c>
      <c r="F96" s="2">
        <f t="shared" si="5"/>
        <v>17.067882815705559</v>
      </c>
      <c r="G96" s="8">
        <f t="shared" si="6"/>
        <v>24.105468701623828</v>
      </c>
      <c r="H96" s="17">
        <f t="shared" si="7"/>
        <v>0</v>
      </c>
    </row>
    <row r="97" spans="1:8" x14ac:dyDescent="0.25">
      <c r="A97" s="3"/>
      <c r="B97" s="7">
        <v>78</v>
      </c>
      <c r="C97" s="20">
        <v>55.895340242821419</v>
      </c>
      <c r="D97" s="2">
        <f t="shared" si="4"/>
        <v>55.895340242821419</v>
      </c>
      <c r="E97" s="20">
        <v>41.610029345420202</v>
      </c>
      <c r="F97" s="2">
        <f t="shared" si="5"/>
        <v>41.610029345420202</v>
      </c>
      <c r="G97" s="8">
        <f t="shared" si="6"/>
        <v>28.378890529634958</v>
      </c>
      <c r="H97" s="17">
        <f t="shared" si="7"/>
        <v>0</v>
      </c>
    </row>
    <row r="98" spans="1:8" x14ac:dyDescent="0.25">
      <c r="A98" s="3"/>
      <c r="B98" s="7">
        <v>79</v>
      </c>
      <c r="C98" s="20">
        <v>30.544087960042102</v>
      </c>
      <c r="D98" s="2">
        <f t="shared" si="4"/>
        <v>30.544087960042102</v>
      </c>
      <c r="E98" s="20">
        <v>27.037946282773255</v>
      </c>
      <c r="F98" s="2">
        <f t="shared" si="5"/>
        <v>27.037946282773255</v>
      </c>
      <c r="G98" s="8">
        <f t="shared" si="6"/>
        <v>3.011609857202548</v>
      </c>
      <c r="H98" s="17">
        <f t="shared" si="7"/>
        <v>0</v>
      </c>
    </row>
    <row r="99" spans="1:8" x14ac:dyDescent="0.25">
      <c r="A99" s="3"/>
      <c r="B99" s="7">
        <v>80</v>
      </c>
      <c r="C99" s="20">
        <v>5.6712764061760517</v>
      </c>
      <c r="D99" s="2">
        <f t="shared" si="4"/>
        <v>5.6712764061760517</v>
      </c>
      <c r="E99" s="20">
        <v>4.3895875213991795</v>
      </c>
      <c r="F99" s="2">
        <f t="shared" si="5"/>
        <v>4.3895875213991795</v>
      </c>
      <c r="G99" s="8">
        <f t="shared" si="6"/>
        <v>35.323929835576884</v>
      </c>
      <c r="H99" s="17">
        <f t="shared" si="7"/>
        <v>0</v>
      </c>
    </row>
    <row r="100" spans="1:8" x14ac:dyDescent="0.25">
      <c r="A100" s="3"/>
      <c r="B100" s="7">
        <v>81</v>
      </c>
      <c r="C100" s="20">
        <v>9.4767309869065564</v>
      </c>
      <c r="D100" s="2">
        <f t="shared" si="4"/>
        <v>9.4767309869065564</v>
      </c>
      <c r="E100" s="20">
        <v>27.005594494568925</v>
      </c>
      <c r="F100" s="2">
        <f t="shared" si="5"/>
        <v>27.005594494568925</v>
      </c>
      <c r="G100" s="8">
        <f t="shared" si="6"/>
        <v>20.740564970963483</v>
      </c>
      <c r="H100" s="17">
        <f t="shared" si="7"/>
        <v>0</v>
      </c>
    </row>
    <row r="101" spans="1:8" x14ac:dyDescent="0.25">
      <c r="A101" s="3"/>
      <c r="B101" s="7">
        <v>82</v>
      </c>
      <c r="C101" s="20">
        <v>0.34785834090218803</v>
      </c>
      <c r="D101" s="2">
        <f t="shared" si="4"/>
        <v>0.34785834090218803</v>
      </c>
      <c r="E101" s="20">
        <v>28.513389192872395</v>
      </c>
      <c r="F101" s="2">
        <f t="shared" si="5"/>
        <v>28.513389192872395</v>
      </c>
      <c r="G101" s="8">
        <f t="shared" si="6"/>
        <v>29.68938390507746</v>
      </c>
      <c r="H101" s="17">
        <f t="shared" si="7"/>
        <v>0</v>
      </c>
    </row>
    <row r="102" spans="1:8" x14ac:dyDescent="0.25">
      <c r="A102" s="3"/>
      <c r="B102" s="7">
        <v>83</v>
      </c>
      <c r="C102" s="20">
        <v>59.461099916389728</v>
      </c>
      <c r="D102" s="2">
        <f t="shared" si="4"/>
        <v>59.461099916389728</v>
      </c>
      <c r="E102" s="20">
        <v>0.41403906541598917</v>
      </c>
      <c r="F102" s="2">
        <f t="shared" si="5"/>
        <v>0.41403906541598917</v>
      </c>
      <c r="G102" s="8">
        <f t="shared" si="6"/>
        <v>41.752670485924973</v>
      </c>
      <c r="H102" s="17">
        <f t="shared" si="7"/>
        <v>0</v>
      </c>
    </row>
    <row r="103" spans="1:8" x14ac:dyDescent="0.25">
      <c r="A103" s="3"/>
      <c r="B103" s="7">
        <v>84</v>
      </c>
      <c r="C103" s="20">
        <v>13.204211562967027</v>
      </c>
      <c r="D103" s="2">
        <f t="shared" si="4"/>
        <v>13.204211562967027</v>
      </c>
      <c r="E103" s="20">
        <v>36.605853417592989</v>
      </c>
      <c r="F103" s="2">
        <f t="shared" si="5"/>
        <v>36.605853417592989</v>
      </c>
      <c r="G103" s="8">
        <f t="shared" si="6"/>
        <v>18.048152498144944</v>
      </c>
      <c r="H103" s="17">
        <f t="shared" si="7"/>
        <v>0</v>
      </c>
    </row>
    <row r="104" spans="1:8" x14ac:dyDescent="0.25">
      <c r="A104" s="3"/>
      <c r="B104" s="7">
        <v>85</v>
      </c>
      <c r="C104" s="20">
        <v>25.156375677937817</v>
      </c>
      <c r="D104" s="2">
        <f t="shared" si="4"/>
        <v>25.156375677937817</v>
      </c>
      <c r="E104" s="20">
        <v>23.825026081756235</v>
      </c>
      <c r="F104" s="2">
        <f t="shared" si="5"/>
        <v>23.825026081756235</v>
      </c>
      <c r="G104" s="8">
        <f t="shared" si="6"/>
        <v>7.8479933399731614</v>
      </c>
      <c r="H104" s="17">
        <f t="shared" si="7"/>
        <v>0</v>
      </c>
    </row>
    <row r="105" spans="1:8" x14ac:dyDescent="0.25">
      <c r="A105" s="3"/>
      <c r="B105" s="7">
        <v>86</v>
      </c>
      <c r="C105" s="20">
        <v>58.037679485044293</v>
      </c>
      <c r="D105" s="2">
        <f t="shared" si="4"/>
        <v>58.037679485044293</v>
      </c>
      <c r="E105" s="20">
        <v>53.920598703008423</v>
      </c>
      <c r="F105" s="2">
        <f t="shared" si="5"/>
        <v>53.920598703008423</v>
      </c>
      <c r="G105" s="8">
        <f t="shared" si="6"/>
        <v>36.855210123080859</v>
      </c>
      <c r="H105" s="17">
        <f t="shared" si="7"/>
        <v>0</v>
      </c>
    </row>
    <row r="106" spans="1:8" x14ac:dyDescent="0.25">
      <c r="A106" s="3"/>
      <c r="B106" s="7">
        <v>87</v>
      </c>
      <c r="C106" s="20">
        <v>12.657263993666165</v>
      </c>
      <c r="D106" s="2">
        <f t="shared" si="4"/>
        <v>12.657263993666165</v>
      </c>
      <c r="E106" s="20">
        <v>1.5325423730409435</v>
      </c>
      <c r="F106" s="2">
        <f t="shared" si="5"/>
        <v>1.5325423730409435</v>
      </c>
      <c r="G106" s="8">
        <f t="shared" si="6"/>
        <v>33.334166195183244</v>
      </c>
      <c r="H106" s="17">
        <f t="shared" si="7"/>
        <v>0</v>
      </c>
    </row>
    <row r="107" spans="1:8" x14ac:dyDescent="0.25">
      <c r="A107" s="3"/>
      <c r="B107" s="7">
        <v>88</v>
      </c>
      <c r="C107" s="20">
        <v>39.861582688494394</v>
      </c>
      <c r="D107" s="2">
        <f t="shared" si="4"/>
        <v>39.861582688494394</v>
      </c>
      <c r="E107" s="20">
        <v>48.635088228301655</v>
      </c>
      <c r="F107" s="2">
        <f t="shared" si="5"/>
        <v>48.635088228301655</v>
      </c>
      <c r="G107" s="8">
        <f t="shared" si="6"/>
        <v>21.083579544247208</v>
      </c>
      <c r="H107" s="17">
        <f t="shared" si="7"/>
        <v>0</v>
      </c>
    </row>
    <row r="108" spans="1:8" x14ac:dyDescent="0.25">
      <c r="A108" s="3"/>
      <c r="B108" s="7">
        <v>89</v>
      </c>
      <c r="C108" s="20">
        <v>52.359774944037092</v>
      </c>
      <c r="D108" s="2">
        <f t="shared" si="4"/>
        <v>52.359774944037092</v>
      </c>
      <c r="E108" s="20">
        <v>6.9591039490695596</v>
      </c>
      <c r="F108" s="2">
        <f t="shared" si="5"/>
        <v>6.9591039490695596</v>
      </c>
      <c r="G108" s="8">
        <f t="shared" si="6"/>
        <v>32.106734906834909</v>
      </c>
      <c r="H108" s="17">
        <f t="shared" si="7"/>
        <v>0</v>
      </c>
    </row>
    <row r="109" spans="1:8" x14ac:dyDescent="0.25">
      <c r="A109" s="3"/>
      <c r="B109" s="7">
        <v>90</v>
      </c>
      <c r="C109" s="20">
        <v>46.748183147715487</v>
      </c>
      <c r="D109" s="2">
        <f t="shared" si="4"/>
        <v>46.748183147715487</v>
      </c>
      <c r="E109" s="20">
        <v>41.378866530442082</v>
      </c>
      <c r="F109" s="2">
        <f t="shared" si="5"/>
        <v>41.378866530442082</v>
      </c>
      <c r="G109" s="8">
        <f t="shared" si="6"/>
        <v>20.24796884299845</v>
      </c>
      <c r="H109" s="17">
        <f t="shared" si="7"/>
        <v>0</v>
      </c>
    </row>
    <row r="110" spans="1:8" x14ac:dyDescent="0.25">
      <c r="A110" s="3"/>
      <c r="B110" s="7">
        <v>91</v>
      </c>
      <c r="C110" s="20">
        <v>20.729740288783674</v>
      </c>
      <c r="D110" s="2">
        <f t="shared" si="4"/>
        <v>20.729740288783674</v>
      </c>
      <c r="E110" s="20">
        <v>55.679121358003059</v>
      </c>
      <c r="F110" s="2">
        <f t="shared" si="5"/>
        <v>55.679121358003059</v>
      </c>
      <c r="G110" s="8">
        <f t="shared" si="6"/>
        <v>27.301190245709975</v>
      </c>
      <c r="H110" s="17">
        <f t="shared" si="7"/>
        <v>0</v>
      </c>
    </row>
    <row r="111" spans="1:8" x14ac:dyDescent="0.25">
      <c r="A111" s="3"/>
      <c r="B111" s="7">
        <v>92</v>
      </c>
      <c r="C111" s="20">
        <v>16.797575683480861</v>
      </c>
      <c r="D111" s="2">
        <f t="shared" si="4"/>
        <v>16.797575683480861</v>
      </c>
      <c r="E111" s="20">
        <v>51.618329491996363</v>
      </c>
      <c r="F111" s="2">
        <f t="shared" si="5"/>
        <v>51.618329491996363</v>
      </c>
      <c r="G111" s="8">
        <f t="shared" si="6"/>
        <v>25.330933221220562</v>
      </c>
      <c r="H111" s="17">
        <f t="shared" si="7"/>
        <v>0</v>
      </c>
    </row>
    <row r="112" spans="1:8" x14ac:dyDescent="0.25">
      <c r="A112" s="3"/>
      <c r="B112" s="7">
        <v>93</v>
      </c>
      <c r="C112" s="20">
        <v>48.155421845929425</v>
      </c>
      <c r="D112" s="2">
        <f t="shared" si="4"/>
        <v>48.155421845929425</v>
      </c>
      <c r="E112" s="20">
        <v>39.282075375859662</v>
      </c>
      <c r="F112" s="2">
        <f t="shared" si="5"/>
        <v>39.282075375859662</v>
      </c>
      <c r="G112" s="8">
        <f t="shared" si="6"/>
        <v>20.390592578117776</v>
      </c>
      <c r="H112" s="17">
        <f t="shared" si="7"/>
        <v>0</v>
      </c>
    </row>
    <row r="113" spans="1:8" x14ac:dyDescent="0.25">
      <c r="A113" s="3"/>
      <c r="B113" s="7">
        <v>94</v>
      </c>
      <c r="C113" s="20">
        <v>1.1389760084538609</v>
      </c>
      <c r="D113" s="2">
        <f t="shared" si="4"/>
        <v>1.1389760084538609</v>
      </c>
      <c r="E113" s="20">
        <v>33.036357298622072</v>
      </c>
      <c r="F113" s="2">
        <f t="shared" si="5"/>
        <v>33.036357298622072</v>
      </c>
      <c r="G113" s="8">
        <f t="shared" si="6"/>
        <v>29.020306192138936</v>
      </c>
      <c r="H113" s="17">
        <f t="shared" si="7"/>
        <v>0</v>
      </c>
    </row>
    <row r="114" spans="1:8" x14ac:dyDescent="0.25">
      <c r="A114" s="3"/>
      <c r="B114" s="7">
        <v>95</v>
      </c>
      <c r="C114" s="20">
        <v>45.54910946994513</v>
      </c>
      <c r="D114" s="2">
        <f t="shared" si="4"/>
        <v>45.54910946994513</v>
      </c>
      <c r="E114" s="20">
        <v>5.2706363936283793</v>
      </c>
      <c r="F114" s="2">
        <f t="shared" si="5"/>
        <v>5.2706363936283793</v>
      </c>
      <c r="G114" s="8">
        <f t="shared" si="6"/>
        <v>29.211576980445177</v>
      </c>
      <c r="H114" s="17">
        <f t="shared" si="7"/>
        <v>0</v>
      </c>
    </row>
    <row r="115" spans="1:8" x14ac:dyDescent="0.25">
      <c r="A115" s="3"/>
      <c r="B115" s="7">
        <v>96</v>
      </c>
      <c r="C115" s="20">
        <v>55.426470672686804</v>
      </c>
      <c r="D115" s="2">
        <f t="shared" si="4"/>
        <v>55.426470672686804</v>
      </c>
      <c r="E115" s="20">
        <v>46.978794693694823</v>
      </c>
      <c r="F115" s="2">
        <f t="shared" si="5"/>
        <v>46.978794693694823</v>
      </c>
      <c r="G115" s="8">
        <f t="shared" si="6"/>
        <v>30.57425191430923</v>
      </c>
      <c r="H115" s="17">
        <f t="shared" si="7"/>
        <v>0</v>
      </c>
    </row>
    <row r="116" spans="1:8" x14ac:dyDescent="0.25">
      <c r="A116" s="3"/>
      <c r="B116" s="7">
        <v>97</v>
      </c>
      <c r="C116" s="20">
        <v>49.143333085115685</v>
      </c>
      <c r="D116" s="2">
        <f t="shared" si="4"/>
        <v>49.143333085115685</v>
      </c>
      <c r="E116" s="20">
        <v>38.858780879070416</v>
      </c>
      <c r="F116" s="2">
        <f t="shared" si="5"/>
        <v>38.858780879070416</v>
      </c>
      <c r="G116" s="8">
        <f t="shared" si="6"/>
        <v>21.093724191594724</v>
      </c>
      <c r="H116" s="17">
        <f t="shared" si="7"/>
        <v>0</v>
      </c>
    </row>
    <row r="117" spans="1:8" x14ac:dyDescent="0.25">
      <c r="A117" s="3"/>
      <c r="B117" s="7">
        <v>98</v>
      </c>
      <c r="C117" s="20">
        <v>46.724251552505535</v>
      </c>
      <c r="D117" s="2">
        <f t="shared" si="4"/>
        <v>46.724251552505535</v>
      </c>
      <c r="E117" s="20">
        <v>58.891843781476766</v>
      </c>
      <c r="F117" s="2">
        <f t="shared" si="5"/>
        <v>58.891843781476766</v>
      </c>
      <c r="G117" s="8">
        <f t="shared" si="6"/>
        <v>33.383217746118206</v>
      </c>
      <c r="H117" s="17">
        <f t="shared" si="7"/>
        <v>0</v>
      </c>
    </row>
    <row r="118" spans="1:8" x14ac:dyDescent="0.25">
      <c r="A118" s="3"/>
      <c r="B118" s="7">
        <v>99</v>
      </c>
      <c r="C118" s="20">
        <v>0.89559802843984126</v>
      </c>
      <c r="D118" s="2">
        <f t="shared" si="4"/>
        <v>0.89559802843984126</v>
      </c>
      <c r="E118" s="20">
        <v>18.352053489420587</v>
      </c>
      <c r="F118" s="2">
        <f t="shared" si="5"/>
        <v>18.352053489420587</v>
      </c>
      <c r="G118" s="8">
        <f t="shared" si="6"/>
        <v>31.348698091555157</v>
      </c>
      <c r="H118" s="17">
        <f t="shared" si="7"/>
        <v>0</v>
      </c>
    </row>
    <row r="119" spans="1:8" x14ac:dyDescent="0.25">
      <c r="A119" s="3"/>
      <c r="B119" s="7">
        <v>100</v>
      </c>
      <c r="C119" s="20">
        <v>44.425604785413299</v>
      </c>
      <c r="D119" s="2">
        <f t="shared" si="4"/>
        <v>44.425604785413299</v>
      </c>
      <c r="E119" s="20">
        <v>37.897850138516098</v>
      </c>
      <c r="F119" s="2">
        <f t="shared" si="5"/>
        <v>37.897850138516098</v>
      </c>
      <c r="G119" s="8">
        <f t="shared" si="6"/>
        <v>16.446097112549161</v>
      </c>
      <c r="H119" s="17">
        <f t="shared" si="7"/>
        <v>0</v>
      </c>
    </row>
    <row r="120" spans="1:8" x14ac:dyDescent="0.25">
      <c r="A120" s="3"/>
      <c r="B120" s="7">
        <v>101</v>
      </c>
      <c r="C120" s="20">
        <v>49.061545939064374</v>
      </c>
      <c r="D120" s="2">
        <f t="shared" si="4"/>
        <v>49.061545939064374</v>
      </c>
      <c r="E120" s="20">
        <v>35.665485129275119</v>
      </c>
      <c r="F120" s="2">
        <f t="shared" si="5"/>
        <v>35.665485129275119</v>
      </c>
      <c r="G120" s="8">
        <f t="shared" si="6"/>
        <v>19.885679654894851</v>
      </c>
      <c r="H120" s="17">
        <f t="shared" si="7"/>
        <v>0</v>
      </c>
    </row>
    <row r="121" spans="1:8" x14ac:dyDescent="0.25">
      <c r="A121" s="3"/>
      <c r="B121" s="7">
        <v>102</v>
      </c>
      <c r="C121" s="20">
        <v>38.938600596533433</v>
      </c>
      <c r="D121" s="2">
        <f t="shared" si="4"/>
        <v>38.938600596533433</v>
      </c>
      <c r="E121" s="20">
        <v>40.407886745840258</v>
      </c>
      <c r="F121" s="2">
        <f t="shared" si="5"/>
        <v>40.407886745840258</v>
      </c>
      <c r="G121" s="8">
        <f t="shared" si="6"/>
        <v>13.719427361904913</v>
      </c>
      <c r="H121" s="17">
        <f t="shared" si="7"/>
        <v>0</v>
      </c>
    </row>
    <row r="122" spans="1:8" x14ac:dyDescent="0.25">
      <c r="A122" s="3"/>
      <c r="B122" s="7">
        <v>103</v>
      </c>
      <c r="C122" s="20">
        <v>7.6920171638075345</v>
      </c>
      <c r="D122" s="2">
        <f t="shared" si="4"/>
        <v>7.6920171638075345</v>
      </c>
      <c r="E122" s="20">
        <v>58.883063537461247</v>
      </c>
      <c r="F122" s="2">
        <f t="shared" si="5"/>
        <v>58.883063537461247</v>
      </c>
      <c r="G122" s="8">
        <f t="shared" si="6"/>
        <v>36.49489632166231</v>
      </c>
      <c r="H122" s="17">
        <f t="shared" si="7"/>
        <v>0</v>
      </c>
    </row>
    <row r="123" spans="1:8" x14ac:dyDescent="0.25">
      <c r="A123" s="3"/>
      <c r="B123" s="7">
        <v>104</v>
      </c>
      <c r="C123" s="20">
        <v>51.474567516890616</v>
      </c>
      <c r="D123" s="2">
        <f t="shared" si="4"/>
        <v>51.474567516890616</v>
      </c>
      <c r="E123" s="20">
        <v>35.772409450622469</v>
      </c>
      <c r="F123" s="2">
        <f t="shared" si="5"/>
        <v>35.772409450622469</v>
      </c>
      <c r="G123" s="8">
        <f t="shared" si="6"/>
        <v>22.236855913171027</v>
      </c>
      <c r="H123" s="17">
        <f t="shared" si="7"/>
        <v>0</v>
      </c>
    </row>
    <row r="124" spans="1:8" x14ac:dyDescent="0.25">
      <c r="A124" s="3"/>
      <c r="B124" s="7">
        <v>105</v>
      </c>
      <c r="C124" s="20">
        <v>14.514506895390575</v>
      </c>
      <c r="D124" s="2">
        <f t="shared" si="4"/>
        <v>14.514506895390575</v>
      </c>
      <c r="E124" s="20">
        <v>39.848083756700198</v>
      </c>
      <c r="F124" s="2">
        <f t="shared" si="5"/>
        <v>39.848083756700198</v>
      </c>
      <c r="G124" s="8">
        <f t="shared" si="6"/>
        <v>18.351709739746003</v>
      </c>
      <c r="H124" s="17">
        <f t="shared" si="7"/>
        <v>0</v>
      </c>
    </row>
    <row r="125" spans="1:8" x14ac:dyDescent="0.25">
      <c r="A125" s="3"/>
      <c r="B125" s="7">
        <v>106</v>
      </c>
      <c r="C125" s="20">
        <v>59.763885577620883</v>
      </c>
      <c r="D125" s="2">
        <f t="shared" si="4"/>
        <v>59.763885577620883</v>
      </c>
      <c r="E125" s="20">
        <v>12.77001050739084</v>
      </c>
      <c r="F125" s="2">
        <f t="shared" si="5"/>
        <v>12.77001050739084</v>
      </c>
      <c r="G125" s="8">
        <f t="shared" si="6"/>
        <v>34.39129864650549</v>
      </c>
      <c r="H125" s="17">
        <f t="shared" si="7"/>
        <v>0</v>
      </c>
    </row>
    <row r="126" spans="1:8" x14ac:dyDescent="0.25">
      <c r="A126" s="3"/>
      <c r="B126" s="7">
        <v>107</v>
      </c>
      <c r="C126" s="20">
        <v>50.142675432256738</v>
      </c>
      <c r="D126" s="2">
        <f t="shared" si="4"/>
        <v>50.142675432256738</v>
      </c>
      <c r="E126" s="20">
        <v>43.256167847260912</v>
      </c>
      <c r="F126" s="2">
        <f t="shared" si="5"/>
        <v>43.256167847260912</v>
      </c>
      <c r="G126" s="8">
        <f t="shared" si="6"/>
        <v>24.113344014549146</v>
      </c>
      <c r="H126" s="17">
        <f t="shared" si="7"/>
        <v>0</v>
      </c>
    </row>
    <row r="127" spans="1:8" x14ac:dyDescent="0.25">
      <c r="A127" s="3"/>
      <c r="B127" s="7">
        <v>108</v>
      </c>
      <c r="C127" s="20">
        <v>9.4449408835568196</v>
      </c>
      <c r="D127" s="2">
        <f t="shared" si="4"/>
        <v>9.4449408835568196</v>
      </c>
      <c r="E127" s="20">
        <v>54.42553009643477</v>
      </c>
      <c r="F127" s="2">
        <f t="shared" si="5"/>
        <v>54.42553009643477</v>
      </c>
      <c r="G127" s="8">
        <f t="shared" si="6"/>
        <v>31.923611571567442</v>
      </c>
      <c r="H127" s="17">
        <f t="shared" si="7"/>
        <v>0</v>
      </c>
    </row>
    <row r="128" spans="1:8" x14ac:dyDescent="0.25">
      <c r="A128" s="3"/>
      <c r="B128" s="7">
        <v>109</v>
      </c>
      <c r="C128" s="20">
        <v>54.458017761771572</v>
      </c>
      <c r="D128" s="2">
        <f t="shared" si="4"/>
        <v>54.458017761771572</v>
      </c>
      <c r="E128" s="20">
        <v>49.111581829093204</v>
      </c>
      <c r="F128" s="2">
        <f t="shared" si="5"/>
        <v>49.111581829093204</v>
      </c>
      <c r="G128" s="8">
        <f t="shared" si="6"/>
        <v>31.039445756090092</v>
      </c>
      <c r="H128" s="17">
        <f t="shared" si="7"/>
        <v>0</v>
      </c>
    </row>
    <row r="129" spans="1:8" x14ac:dyDescent="0.25">
      <c r="A129" s="3"/>
      <c r="B129" s="7">
        <v>110</v>
      </c>
      <c r="C129" s="20">
        <v>11.376258219245942</v>
      </c>
      <c r="D129" s="2">
        <f t="shared" si="4"/>
        <v>11.376258219245942</v>
      </c>
      <c r="E129" s="20">
        <v>55.058293526609567</v>
      </c>
      <c r="F129" s="2">
        <f t="shared" si="5"/>
        <v>55.058293526609567</v>
      </c>
      <c r="G129" s="8">
        <f t="shared" si="6"/>
        <v>31.221176024966248</v>
      </c>
      <c r="H129" s="17">
        <f t="shared" si="7"/>
        <v>0</v>
      </c>
    </row>
    <row r="130" spans="1:8" x14ac:dyDescent="0.25">
      <c r="A130" s="3"/>
      <c r="B130" s="7">
        <v>111</v>
      </c>
      <c r="C130" s="20">
        <v>2.3346790840731368</v>
      </c>
      <c r="D130" s="2">
        <f t="shared" si="4"/>
        <v>2.3346790840731368</v>
      </c>
      <c r="E130" s="20">
        <v>41.782949435423568</v>
      </c>
      <c r="F130" s="2">
        <f t="shared" si="5"/>
        <v>41.782949435423568</v>
      </c>
      <c r="G130" s="8">
        <f t="shared" si="6"/>
        <v>30.070049530703621</v>
      </c>
      <c r="H130" s="17">
        <f t="shared" si="7"/>
        <v>0</v>
      </c>
    </row>
    <row r="131" spans="1:8" x14ac:dyDescent="0.25">
      <c r="A131" s="3"/>
      <c r="B131" s="7">
        <v>112</v>
      </c>
      <c r="C131" s="20">
        <v>52.820937573472477</v>
      </c>
      <c r="D131" s="2">
        <f t="shared" si="4"/>
        <v>52.820937573472477</v>
      </c>
      <c r="E131" s="20">
        <v>25.437608256227154</v>
      </c>
      <c r="F131" s="2">
        <f t="shared" si="5"/>
        <v>25.437608256227154</v>
      </c>
      <c r="G131" s="8">
        <f t="shared" si="6"/>
        <v>23.272529088089556</v>
      </c>
      <c r="H131" s="17">
        <f t="shared" si="7"/>
        <v>0</v>
      </c>
    </row>
    <row r="132" spans="1:8" x14ac:dyDescent="0.25">
      <c r="A132" s="3"/>
      <c r="B132" s="7">
        <v>113</v>
      </c>
      <c r="C132" s="20">
        <v>45.808350667305454</v>
      </c>
      <c r="D132" s="2">
        <f t="shared" si="4"/>
        <v>45.808350667305454</v>
      </c>
      <c r="E132" s="20">
        <v>50.495983420617868</v>
      </c>
      <c r="F132" s="2">
        <f t="shared" si="5"/>
        <v>50.495983420617868</v>
      </c>
      <c r="G132" s="8">
        <f t="shared" si="6"/>
        <v>25.884151274452467</v>
      </c>
      <c r="H132" s="17">
        <f t="shared" si="7"/>
        <v>0</v>
      </c>
    </row>
    <row r="133" spans="1:8" x14ac:dyDescent="0.25">
      <c r="A133" s="3"/>
      <c r="B133" s="7">
        <v>114</v>
      </c>
      <c r="C133" s="20">
        <v>40.426033969161118</v>
      </c>
      <c r="D133" s="2">
        <f t="shared" si="4"/>
        <v>40.426033969161118</v>
      </c>
      <c r="E133" s="20">
        <v>7.2615777875210989</v>
      </c>
      <c r="F133" s="2">
        <f t="shared" si="5"/>
        <v>7.2615777875210989</v>
      </c>
      <c r="G133" s="8">
        <f t="shared" si="6"/>
        <v>25.014756225857077</v>
      </c>
      <c r="H133" s="17">
        <f t="shared" si="7"/>
        <v>0</v>
      </c>
    </row>
    <row r="134" spans="1:8" x14ac:dyDescent="0.25">
      <c r="A134" s="3"/>
      <c r="B134" s="7">
        <v>115</v>
      </c>
      <c r="C134" s="20">
        <v>11.730430930168568</v>
      </c>
      <c r="D134" s="2">
        <f t="shared" si="4"/>
        <v>11.730430930168568</v>
      </c>
      <c r="E134" s="20">
        <v>52.784366602592343</v>
      </c>
      <c r="F134" s="2">
        <f t="shared" si="5"/>
        <v>52.784366602592343</v>
      </c>
      <c r="G134" s="8">
        <f t="shared" si="6"/>
        <v>29.204529023400923</v>
      </c>
      <c r="H134" s="17">
        <f t="shared" si="7"/>
        <v>0</v>
      </c>
    </row>
    <row r="135" spans="1:8" x14ac:dyDescent="0.25">
      <c r="A135" s="3"/>
      <c r="B135" s="7">
        <v>116</v>
      </c>
      <c r="C135" s="20">
        <v>36.368935983911591</v>
      </c>
      <c r="D135" s="2">
        <f t="shared" si="4"/>
        <v>36.368935983911591</v>
      </c>
      <c r="E135" s="20">
        <v>3.0872344476949585</v>
      </c>
      <c r="F135" s="2">
        <f t="shared" si="5"/>
        <v>3.0872344476949585</v>
      </c>
      <c r="G135" s="8">
        <f t="shared" si="6"/>
        <v>27.656107738445424</v>
      </c>
      <c r="H135" s="17">
        <f t="shared" si="7"/>
        <v>0</v>
      </c>
    </row>
    <row r="136" spans="1:8" x14ac:dyDescent="0.25">
      <c r="A136" s="3"/>
      <c r="B136" s="7">
        <v>117</v>
      </c>
      <c r="C136" s="20">
        <v>6.0506572189417938</v>
      </c>
      <c r="D136" s="2">
        <f t="shared" si="4"/>
        <v>6.0506572189417938</v>
      </c>
      <c r="E136" s="20">
        <v>44.547509877452399</v>
      </c>
      <c r="F136" s="2">
        <f t="shared" si="5"/>
        <v>44.547509877452399</v>
      </c>
      <c r="G136" s="8">
        <f t="shared" si="6"/>
        <v>28.021439350597248</v>
      </c>
      <c r="H136" s="17">
        <f t="shared" si="7"/>
        <v>0</v>
      </c>
    </row>
    <row r="137" spans="1:8" x14ac:dyDescent="0.25">
      <c r="A137" s="3"/>
      <c r="B137" s="7">
        <v>118</v>
      </c>
      <c r="C137" s="20">
        <v>17.313911749792243</v>
      </c>
      <c r="D137" s="2">
        <f t="shared" si="4"/>
        <v>17.313911749792243</v>
      </c>
      <c r="E137" s="20">
        <v>40.719474019016829</v>
      </c>
      <c r="F137" s="2">
        <f t="shared" si="5"/>
        <v>40.719474019016829</v>
      </c>
      <c r="G137" s="8">
        <f t="shared" si="6"/>
        <v>16.608550759667025</v>
      </c>
      <c r="H137" s="17">
        <f t="shared" si="7"/>
        <v>0</v>
      </c>
    </row>
    <row r="138" spans="1:8" x14ac:dyDescent="0.25">
      <c r="A138" s="3"/>
      <c r="B138" s="7">
        <v>119</v>
      </c>
      <c r="C138" s="20">
        <v>45.42932577171797</v>
      </c>
      <c r="D138" s="2">
        <f t="shared" si="4"/>
        <v>45.42932577171797</v>
      </c>
      <c r="E138" s="20">
        <v>36.07900186354248</v>
      </c>
      <c r="F138" s="2">
        <f t="shared" si="5"/>
        <v>36.07900186354248</v>
      </c>
      <c r="G138" s="8">
        <f t="shared" si="6"/>
        <v>16.583677439782566</v>
      </c>
      <c r="H138" s="17">
        <f t="shared" si="7"/>
        <v>0</v>
      </c>
    </row>
    <row r="139" spans="1:8" x14ac:dyDescent="0.25">
      <c r="A139" s="3"/>
      <c r="B139" s="7">
        <v>120</v>
      </c>
      <c r="C139" s="20">
        <v>7.6939979357151307</v>
      </c>
      <c r="D139" s="2">
        <f t="shared" si="4"/>
        <v>7.6939979357151307</v>
      </c>
      <c r="E139" s="20">
        <v>1.3313340688177078</v>
      </c>
      <c r="F139" s="2">
        <f t="shared" si="5"/>
        <v>1.3313340688177078</v>
      </c>
      <c r="G139" s="8">
        <f t="shared" si="6"/>
        <v>36.324236184200942</v>
      </c>
      <c r="H139" s="17">
        <f t="shared" si="7"/>
        <v>0</v>
      </c>
    </row>
    <row r="140" spans="1:8" x14ac:dyDescent="0.25">
      <c r="A140" s="3"/>
      <c r="B140" s="7">
        <v>121</v>
      </c>
      <c r="C140" s="20">
        <v>26.745572304774807</v>
      </c>
      <c r="D140" s="2">
        <f t="shared" si="4"/>
        <v>26.745572304774807</v>
      </c>
      <c r="E140" s="20">
        <v>23.239863755199995</v>
      </c>
      <c r="F140" s="2">
        <f t="shared" si="5"/>
        <v>23.239863755199995</v>
      </c>
      <c r="G140" s="8">
        <f t="shared" si="6"/>
        <v>7.5027156198077689</v>
      </c>
      <c r="H140" s="17">
        <f t="shared" si="7"/>
        <v>0</v>
      </c>
    </row>
    <row r="141" spans="1:8" x14ac:dyDescent="0.25">
      <c r="A141" s="3"/>
      <c r="B141" s="7">
        <v>122</v>
      </c>
      <c r="C141" s="20">
        <v>6.0580238392287979</v>
      </c>
      <c r="D141" s="2">
        <f t="shared" si="4"/>
        <v>6.0580238392287979</v>
      </c>
      <c r="E141" s="20">
        <v>14.13221845344278</v>
      </c>
      <c r="F141" s="2">
        <f t="shared" si="5"/>
        <v>14.13221845344278</v>
      </c>
      <c r="G141" s="8">
        <f t="shared" si="6"/>
        <v>28.722895287421817</v>
      </c>
      <c r="H141" s="17">
        <f t="shared" si="7"/>
        <v>0</v>
      </c>
    </row>
    <row r="142" spans="1:8" x14ac:dyDescent="0.25">
      <c r="A142" s="3"/>
      <c r="B142" s="7">
        <v>123</v>
      </c>
      <c r="C142" s="20">
        <v>41.36046704491622</v>
      </c>
      <c r="D142" s="2">
        <f t="shared" si="4"/>
        <v>41.36046704491622</v>
      </c>
      <c r="E142" s="20">
        <v>4.8041536860373588</v>
      </c>
      <c r="F142" s="2">
        <f t="shared" si="5"/>
        <v>4.8041536860373588</v>
      </c>
      <c r="G142" s="8">
        <f t="shared" si="6"/>
        <v>27.638575993626233</v>
      </c>
      <c r="H142" s="17">
        <f t="shared" si="7"/>
        <v>0</v>
      </c>
    </row>
    <row r="143" spans="1:8" x14ac:dyDescent="0.25">
      <c r="A143" s="3"/>
      <c r="B143" s="7">
        <v>124</v>
      </c>
      <c r="C143" s="20">
        <v>49.651641077609568</v>
      </c>
      <c r="D143" s="2">
        <f t="shared" si="4"/>
        <v>49.651641077609568</v>
      </c>
      <c r="E143" s="20">
        <v>58.774060754410023</v>
      </c>
      <c r="F143" s="2">
        <f t="shared" si="5"/>
        <v>58.774060754410023</v>
      </c>
      <c r="G143" s="8">
        <f t="shared" si="6"/>
        <v>34.844419486363535</v>
      </c>
      <c r="H143" s="17">
        <f t="shared" si="7"/>
        <v>0</v>
      </c>
    </row>
    <row r="144" spans="1:8" x14ac:dyDescent="0.25">
      <c r="A144" s="3"/>
      <c r="B144" s="7">
        <v>125</v>
      </c>
      <c r="C144" s="20">
        <v>53.448433793842995</v>
      </c>
      <c r="D144" s="2">
        <f t="shared" si="4"/>
        <v>53.448433793842995</v>
      </c>
      <c r="E144" s="20">
        <v>36.747862418120661</v>
      </c>
      <c r="F144" s="2">
        <f t="shared" si="5"/>
        <v>36.747862418120661</v>
      </c>
      <c r="G144" s="8">
        <f t="shared" si="6"/>
        <v>24.400055217112183</v>
      </c>
      <c r="H144" s="17">
        <f t="shared" si="7"/>
        <v>0</v>
      </c>
    </row>
    <row r="145" spans="1:8" x14ac:dyDescent="0.25">
      <c r="A145" s="3"/>
      <c r="B145" s="7">
        <v>126</v>
      </c>
      <c r="C145" s="20">
        <v>45.839303253572112</v>
      </c>
      <c r="D145" s="2">
        <f t="shared" si="4"/>
        <v>45.839303253572112</v>
      </c>
      <c r="E145" s="20">
        <v>2.7109480245369246</v>
      </c>
      <c r="F145" s="2">
        <f t="shared" si="5"/>
        <v>2.7109480245369246</v>
      </c>
      <c r="G145" s="8">
        <f t="shared" si="6"/>
        <v>31.552747666061435</v>
      </c>
      <c r="H145" s="17">
        <f t="shared" si="7"/>
        <v>0</v>
      </c>
    </row>
    <row r="146" spans="1:8" x14ac:dyDescent="0.25">
      <c r="A146" s="3"/>
      <c r="B146" s="7">
        <v>127</v>
      </c>
      <c r="C146" s="20">
        <v>51.246074019952715</v>
      </c>
      <c r="D146" s="2">
        <f t="shared" si="4"/>
        <v>51.246074019952715</v>
      </c>
      <c r="E146" s="20">
        <v>42.630351886279115</v>
      </c>
      <c r="F146" s="2">
        <f t="shared" si="5"/>
        <v>42.630351886279115</v>
      </c>
      <c r="G146" s="8">
        <f t="shared" si="6"/>
        <v>24.716825241776991</v>
      </c>
      <c r="H146" s="17">
        <f t="shared" si="7"/>
        <v>0</v>
      </c>
    </row>
    <row r="147" spans="1:8" x14ac:dyDescent="0.25">
      <c r="A147" s="3"/>
      <c r="B147" s="7">
        <v>128</v>
      </c>
      <c r="C147" s="20">
        <v>38.572640851704705</v>
      </c>
      <c r="D147" s="2">
        <f t="shared" si="4"/>
        <v>38.572640851704705</v>
      </c>
      <c r="E147" s="20">
        <v>57.096461547676689</v>
      </c>
      <c r="F147" s="2">
        <f t="shared" si="5"/>
        <v>57.096461547676689</v>
      </c>
      <c r="G147" s="8">
        <f t="shared" si="6"/>
        <v>28.420211110704965</v>
      </c>
      <c r="H147" s="17">
        <f t="shared" si="7"/>
        <v>0</v>
      </c>
    </row>
    <row r="148" spans="1:8" x14ac:dyDescent="0.25">
      <c r="A148" s="3"/>
      <c r="B148" s="7">
        <v>129</v>
      </c>
      <c r="C148" s="20">
        <v>0.35201345694810776</v>
      </c>
      <c r="D148" s="2">
        <f t="shared" si="4"/>
        <v>0.35201345694810776</v>
      </c>
      <c r="E148" s="20">
        <v>55.426105840628082</v>
      </c>
      <c r="F148" s="2">
        <f t="shared" si="5"/>
        <v>55.426105840628082</v>
      </c>
      <c r="G148" s="8">
        <f t="shared" si="6"/>
        <v>39.057521225441427</v>
      </c>
      <c r="H148" s="17">
        <f t="shared" si="7"/>
        <v>0</v>
      </c>
    </row>
    <row r="149" spans="1:8" x14ac:dyDescent="0.25">
      <c r="A149" s="3"/>
      <c r="B149" s="7">
        <v>130</v>
      </c>
      <c r="C149" s="20">
        <v>24.367084459274579</v>
      </c>
      <c r="D149" s="2">
        <f t="shared" ref="D149:D212" si="8">IF(herd&gt;ActualHerds,0,C149)</f>
        <v>24.367084459274579</v>
      </c>
      <c r="E149" s="20">
        <v>29.203731158358853</v>
      </c>
      <c r="F149" s="2">
        <f t="shared" ref="F149:F212" si="9">IF(herd&gt;ActualHerds,0,E149)</f>
        <v>29.203731158358853</v>
      </c>
      <c r="G149" s="8">
        <f t="shared" ref="G149:G212" si="10">SQRT((D149-30)^2+(F149-30)^2)</f>
        <v>5.6889174327911007</v>
      </c>
      <c r="H149" s="17">
        <f t="shared" si="7"/>
        <v>0</v>
      </c>
    </row>
    <row r="150" spans="1:8" x14ac:dyDescent="0.25">
      <c r="A150" s="3"/>
      <c r="B150" s="7">
        <v>131</v>
      </c>
      <c r="C150" s="20">
        <v>19.619758554054311</v>
      </c>
      <c r="D150" s="2">
        <f t="shared" si="8"/>
        <v>19.619758554054311</v>
      </c>
      <c r="E150" s="20">
        <v>28.97047236467268</v>
      </c>
      <c r="F150" s="2">
        <f t="shared" si="9"/>
        <v>28.97047236467268</v>
      </c>
      <c r="G150" s="8">
        <f t="shared" si="10"/>
        <v>10.431171536698614</v>
      </c>
      <c r="H150" s="17">
        <f t="shared" ref="H150:H213" si="11">IF(G150=$F$13,B150,0)</f>
        <v>0</v>
      </c>
    </row>
    <row r="151" spans="1:8" x14ac:dyDescent="0.25">
      <c r="A151" s="3"/>
      <c r="B151" s="7">
        <v>132</v>
      </c>
      <c r="C151" s="20">
        <v>30.069720497722606</v>
      </c>
      <c r="D151" s="2">
        <f t="shared" si="8"/>
        <v>30.069720497722606</v>
      </c>
      <c r="E151" s="20">
        <v>32.085199759269692</v>
      </c>
      <c r="F151" s="2">
        <f t="shared" si="9"/>
        <v>32.085199759269692</v>
      </c>
      <c r="G151" s="8">
        <f t="shared" si="10"/>
        <v>2.0863650169280228</v>
      </c>
      <c r="H151" s="17">
        <f t="shared" si="11"/>
        <v>132</v>
      </c>
    </row>
    <row r="152" spans="1:8" x14ac:dyDescent="0.25">
      <c r="A152" s="3"/>
      <c r="B152" s="7">
        <v>133</v>
      </c>
      <c r="C152" s="20">
        <v>25.897160082299802</v>
      </c>
      <c r="D152" s="2">
        <f t="shared" si="8"/>
        <v>25.897160082299802</v>
      </c>
      <c r="E152" s="20">
        <v>56.994277268012183</v>
      </c>
      <c r="F152" s="2">
        <f t="shared" si="9"/>
        <v>56.994277268012183</v>
      </c>
      <c r="G152" s="8">
        <f t="shared" si="10"/>
        <v>27.3042908828007</v>
      </c>
      <c r="H152" s="17">
        <f t="shared" si="11"/>
        <v>0</v>
      </c>
    </row>
    <row r="153" spans="1:8" x14ac:dyDescent="0.25">
      <c r="A153" s="3"/>
      <c r="B153" s="7">
        <v>134</v>
      </c>
      <c r="C153" s="20">
        <v>44.961339539066579</v>
      </c>
      <c r="D153" s="2">
        <f t="shared" si="8"/>
        <v>44.961339539066579</v>
      </c>
      <c r="E153" s="20">
        <v>26.373838167271501</v>
      </c>
      <c r="F153" s="2">
        <f t="shared" si="9"/>
        <v>26.373838167271501</v>
      </c>
      <c r="G153" s="8">
        <f t="shared" si="10"/>
        <v>15.394503254096049</v>
      </c>
      <c r="H153" s="17">
        <f t="shared" si="11"/>
        <v>0</v>
      </c>
    </row>
    <row r="154" spans="1:8" x14ac:dyDescent="0.25">
      <c r="A154" s="3"/>
      <c r="B154" s="7">
        <v>135</v>
      </c>
      <c r="C154" s="20">
        <v>53.4505151761931</v>
      </c>
      <c r="D154" s="2">
        <f t="shared" si="8"/>
        <v>53.4505151761931</v>
      </c>
      <c r="E154" s="20">
        <v>2.8838854649122272</v>
      </c>
      <c r="F154" s="2">
        <f t="shared" si="9"/>
        <v>2.8838854649122272</v>
      </c>
      <c r="G154" s="8">
        <f t="shared" si="10"/>
        <v>35.849830257741267</v>
      </c>
      <c r="H154" s="17">
        <f t="shared" si="11"/>
        <v>0</v>
      </c>
    </row>
    <row r="155" spans="1:8" x14ac:dyDescent="0.25">
      <c r="A155" s="3"/>
      <c r="B155" s="7">
        <v>136</v>
      </c>
      <c r="C155" s="20">
        <v>13.724861231299519</v>
      </c>
      <c r="D155" s="2">
        <f t="shared" si="8"/>
        <v>13.724861231299519</v>
      </c>
      <c r="E155" s="20">
        <v>31.60480392148942</v>
      </c>
      <c r="F155" s="2">
        <f t="shared" si="9"/>
        <v>31.60480392148942</v>
      </c>
      <c r="G155" s="8">
        <f t="shared" si="10"/>
        <v>16.354067921067383</v>
      </c>
      <c r="H155" s="17">
        <f t="shared" si="11"/>
        <v>0</v>
      </c>
    </row>
    <row r="156" spans="1:8" x14ac:dyDescent="0.25">
      <c r="A156" s="3"/>
      <c r="B156" s="7">
        <v>137</v>
      </c>
      <c r="C156" s="20">
        <v>51.886378639697277</v>
      </c>
      <c r="D156" s="2">
        <f t="shared" si="8"/>
        <v>51.886378639697277</v>
      </c>
      <c r="E156" s="20">
        <v>52.218328506899219</v>
      </c>
      <c r="F156" s="2">
        <f t="shared" si="9"/>
        <v>52.218328506899219</v>
      </c>
      <c r="G156" s="8">
        <f t="shared" si="10"/>
        <v>31.187620806991475</v>
      </c>
      <c r="H156" s="17">
        <f t="shared" si="11"/>
        <v>0</v>
      </c>
    </row>
    <row r="157" spans="1:8" x14ac:dyDescent="0.25">
      <c r="A157" s="3"/>
      <c r="B157" s="7">
        <v>138</v>
      </c>
      <c r="C157" s="20">
        <v>47.631563720345291</v>
      </c>
      <c r="D157" s="2">
        <f t="shared" si="8"/>
        <v>47.631563720345291</v>
      </c>
      <c r="E157" s="20">
        <v>16.027530170691911</v>
      </c>
      <c r="F157" s="2">
        <f t="shared" si="9"/>
        <v>16.027530170691911</v>
      </c>
      <c r="G157" s="8">
        <f t="shared" si="10"/>
        <v>22.496709811781837</v>
      </c>
      <c r="H157" s="17">
        <f t="shared" si="11"/>
        <v>0</v>
      </c>
    </row>
    <row r="158" spans="1:8" x14ac:dyDescent="0.25">
      <c r="A158" s="3"/>
      <c r="B158" s="7">
        <v>139</v>
      </c>
      <c r="C158" s="20">
        <v>41.580971150687418</v>
      </c>
      <c r="D158" s="2">
        <f t="shared" si="8"/>
        <v>41.580971150687418</v>
      </c>
      <c r="E158" s="20">
        <v>45.958932295403876</v>
      </c>
      <c r="F158" s="2">
        <f t="shared" si="9"/>
        <v>45.958932295403876</v>
      </c>
      <c r="G158" s="8">
        <f t="shared" si="10"/>
        <v>19.718174682316288</v>
      </c>
      <c r="H158" s="17">
        <f t="shared" si="11"/>
        <v>0</v>
      </c>
    </row>
    <row r="159" spans="1:8" x14ac:dyDescent="0.25">
      <c r="A159" s="3"/>
      <c r="B159" s="7">
        <v>140</v>
      </c>
      <c r="C159" s="20">
        <v>59.241975257807397</v>
      </c>
      <c r="D159" s="2">
        <f t="shared" si="8"/>
        <v>59.241975257807397</v>
      </c>
      <c r="E159" s="20">
        <v>2.4790394107806679</v>
      </c>
      <c r="F159" s="2">
        <f t="shared" si="9"/>
        <v>2.4790394107806679</v>
      </c>
      <c r="G159" s="8">
        <f t="shared" si="10"/>
        <v>40.1559010449471</v>
      </c>
      <c r="H159" s="17">
        <f t="shared" si="11"/>
        <v>0</v>
      </c>
    </row>
    <row r="160" spans="1:8" x14ac:dyDescent="0.25">
      <c r="A160" s="3"/>
      <c r="B160" s="7">
        <v>141</v>
      </c>
      <c r="C160" s="20">
        <v>26.94878566842004</v>
      </c>
      <c r="D160" s="2">
        <f t="shared" si="8"/>
        <v>26.94878566842004</v>
      </c>
      <c r="E160" s="20">
        <v>44.354491669793845</v>
      </c>
      <c r="F160" s="2">
        <f t="shared" si="9"/>
        <v>44.354491669793845</v>
      </c>
      <c r="G160" s="8">
        <f t="shared" si="10"/>
        <v>14.675194717461837</v>
      </c>
      <c r="H160" s="17">
        <f t="shared" si="11"/>
        <v>0</v>
      </c>
    </row>
    <row r="161" spans="1:8" x14ac:dyDescent="0.25">
      <c r="A161" s="3"/>
      <c r="B161" s="7">
        <v>142</v>
      </c>
      <c r="C161" s="20">
        <v>6.5314236990043071</v>
      </c>
      <c r="D161" s="2">
        <f t="shared" si="8"/>
        <v>6.5314236990043071</v>
      </c>
      <c r="E161" s="20">
        <v>46.554864546114047</v>
      </c>
      <c r="F161" s="2">
        <f t="shared" si="9"/>
        <v>46.554864546114047</v>
      </c>
      <c r="G161" s="8">
        <f t="shared" si="10"/>
        <v>28.71998631155385</v>
      </c>
      <c r="H161" s="17">
        <f t="shared" si="11"/>
        <v>0</v>
      </c>
    </row>
    <row r="162" spans="1:8" x14ac:dyDescent="0.25">
      <c r="A162" s="3"/>
      <c r="B162" s="7">
        <v>143</v>
      </c>
      <c r="C162" s="20">
        <v>20.056967653621438</v>
      </c>
      <c r="D162" s="2">
        <f t="shared" si="8"/>
        <v>20.056967653621438</v>
      </c>
      <c r="E162" s="20">
        <v>21.700304733095834</v>
      </c>
      <c r="F162" s="2">
        <f t="shared" si="9"/>
        <v>21.700304733095834</v>
      </c>
      <c r="G162" s="8">
        <f t="shared" si="10"/>
        <v>12.951788824892173</v>
      </c>
      <c r="H162" s="17">
        <f t="shared" si="11"/>
        <v>0</v>
      </c>
    </row>
    <row r="163" spans="1:8" x14ac:dyDescent="0.25">
      <c r="A163" s="3"/>
      <c r="B163" s="7">
        <v>144</v>
      </c>
      <c r="C163" s="20">
        <v>40.348689251238802</v>
      </c>
      <c r="D163" s="2">
        <f t="shared" si="8"/>
        <v>40.348689251238802</v>
      </c>
      <c r="E163" s="20">
        <v>58.996403791679256</v>
      </c>
      <c r="F163" s="2">
        <f t="shared" si="9"/>
        <v>58.996403791679256</v>
      </c>
      <c r="G163" s="8">
        <f t="shared" si="10"/>
        <v>30.787770332858088</v>
      </c>
      <c r="H163" s="17">
        <f t="shared" si="11"/>
        <v>0</v>
      </c>
    </row>
    <row r="164" spans="1:8" x14ac:dyDescent="0.25">
      <c r="A164" s="3"/>
      <c r="B164" s="7">
        <v>145</v>
      </c>
      <c r="C164" s="20">
        <v>56.889121184409184</v>
      </c>
      <c r="D164" s="2">
        <f t="shared" si="8"/>
        <v>56.889121184409184</v>
      </c>
      <c r="E164" s="20">
        <v>47.243703381160138</v>
      </c>
      <c r="F164" s="2">
        <f t="shared" si="9"/>
        <v>47.243703381160138</v>
      </c>
      <c r="G164" s="8">
        <f t="shared" si="10"/>
        <v>31.94323315457088</v>
      </c>
      <c r="H164" s="17">
        <f t="shared" si="11"/>
        <v>0</v>
      </c>
    </row>
    <row r="165" spans="1:8" x14ac:dyDescent="0.25">
      <c r="A165" s="3"/>
      <c r="B165" s="7">
        <v>146</v>
      </c>
      <c r="C165" s="20">
        <v>12.955400979982411</v>
      </c>
      <c r="D165" s="2">
        <f t="shared" si="8"/>
        <v>12.955400979982411</v>
      </c>
      <c r="E165" s="20">
        <v>41.27526164894703</v>
      </c>
      <c r="F165" s="2">
        <f t="shared" si="9"/>
        <v>41.27526164894703</v>
      </c>
      <c r="G165" s="8">
        <f t="shared" si="10"/>
        <v>20.436484066624576</v>
      </c>
      <c r="H165" s="17">
        <f t="shared" si="11"/>
        <v>0</v>
      </c>
    </row>
    <row r="166" spans="1:8" x14ac:dyDescent="0.25">
      <c r="A166" s="3"/>
      <c r="B166" s="7">
        <v>147</v>
      </c>
      <c r="C166" s="20">
        <v>54.524450135214465</v>
      </c>
      <c r="D166" s="2">
        <f t="shared" si="8"/>
        <v>54.524450135214465</v>
      </c>
      <c r="E166" s="20">
        <v>15.143285741630608</v>
      </c>
      <c r="F166" s="2">
        <f t="shared" si="9"/>
        <v>15.143285741630608</v>
      </c>
      <c r="G166" s="8">
        <f t="shared" si="10"/>
        <v>28.673517624969861</v>
      </c>
      <c r="H166" s="17">
        <f t="shared" si="11"/>
        <v>0</v>
      </c>
    </row>
    <row r="167" spans="1:8" x14ac:dyDescent="0.25">
      <c r="A167" s="3"/>
      <c r="B167" s="7">
        <v>148</v>
      </c>
      <c r="C167" s="20">
        <v>42.630791525873725</v>
      </c>
      <c r="D167" s="2">
        <f t="shared" si="8"/>
        <v>42.630791525873725</v>
      </c>
      <c r="E167" s="20">
        <v>14.109910949370782</v>
      </c>
      <c r="F167" s="2">
        <f t="shared" si="9"/>
        <v>14.109910949370782</v>
      </c>
      <c r="G167" s="8">
        <f t="shared" si="10"/>
        <v>20.298567057972591</v>
      </c>
      <c r="H167" s="17">
        <f t="shared" si="11"/>
        <v>0</v>
      </c>
    </row>
    <row r="168" spans="1:8" x14ac:dyDescent="0.25">
      <c r="A168" s="3"/>
      <c r="B168" s="7">
        <v>149</v>
      </c>
      <c r="C168" s="20">
        <v>28.819493882180886</v>
      </c>
      <c r="D168" s="2">
        <f t="shared" si="8"/>
        <v>28.819493882180886</v>
      </c>
      <c r="E168" s="20">
        <v>50.568620482798956</v>
      </c>
      <c r="F168" s="2">
        <f t="shared" si="9"/>
        <v>50.568620482798956</v>
      </c>
      <c r="G168" s="8">
        <f t="shared" si="10"/>
        <v>20.602469348590841</v>
      </c>
      <c r="H168" s="17">
        <f t="shared" si="11"/>
        <v>0</v>
      </c>
    </row>
    <row r="169" spans="1:8" x14ac:dyDescent="0.25">
      <c r="A169" s="3"/>
      <c r="B169" s="7">
        <v>150</v>
      </c>
      <c r="C169" s="20">
        <v>48.858368518975738</v>
      </c>
      <c r="D169" s="2">
        <f t="shared" si="8"/>
        <v>48.858368518975738</v>
      </c>
      <c r="E169" s="20">
        <v>3.90460299781738</v>
      </c>
      <c r="F169" s="2">
        <f t="shared" si="9"/>
        <v>3.90460299781738</v>
      </c>
      <c r="G169" s="8">
        <f t="shared" si="10"/>
        <v>32.196394330716856</v>
      </c>
      <c r="H169" s="17">
        <f t="shared" si="11"/>
        <v>0</v>
      </c>
    </row>
    <row r="170" spans="1:8" x14ac:dyDescent="0.25">
      <c r="A170" s="3"/>
      <c r="B170" s="7">
        <v>151</v>
      </c>
      <c r="C170" s="20">
        <v>14.591451639286918</v>
      </c>
      <c r="D170" s="2">
        <f t="shared" si="8"/>
        <v>14.591451639286918</v>
      </c>
      <c r="E170" s="20">
        <v>21.203386327737658</v>
      </c>
      <c r="F170" s="2">
        <f t="shared" si="9"/>
        <v>21.203386327737658</v>
      </c>
      <c r="G170" s="8">
        <f t="shared" si="10"/>
        <v>17.742710466089068</v>
      </c>
      <c r="H170" s="17">
        <f t="shared" si="11"/>
        <v>0</v>
      </c>
    </row>
    <row r="171" spans="1:8" x14ac:dyDescent="0.25">
      <c r="A171" s="3"/>
      <c r="B171" s="7">
        <v>152</v>
      </c>
      <c r="C171" s="20">
        <v>54.638039902205598</v>
      </c>
      <c r="D171" s="2">
        <f t="shared" si="8"/>
        <v>54.638039902205598</v>
      </c>
      <c r="E171" s="20">
        <v>10.514026848112245</v>
      </c>
      <c r="F171" s="2">
        <f t="shared" si="9"/>
        <v>10.514026848112245</v>
      </c>
      <c r="G171" s="8">
        <f t="shared" si="10"/>
        <v>31.412356802678236</v>
      </c>
      <c r="H171" s="17">
        <f t="shared" si="11"/>
        <v>0</v>
      </c>
    </row>
    <row r="172" spans="1:8" x14ac:dyDescent="0.25">
      <c r="A172" s="3"/>
      <c r="B172" s="7">
        <v>153</v>
      </c>
      <c r="C172" s="20">
        <v>6.7725825604855006</v>
      </c>
      <c r="D172" s="2">
        <f t="shared" si="8"/>
        <v>6.7725825604855006</v>
      </c>
      <c r="E172" s="20">
        <v>48.402230168321275</v>
      </c>
      <c r="F172" s="2">
        <f t="shared" si="9"/>
        <v>48.402230168321275</v>
      </c>
      <c r="G172" s="8">
        <f t="shared" si="10"/>
        <v>29.633680096763815</v>
      </c>
      <c r="H172" s="17">
        <f t="shared" si="11"/>
        <v>0</v>
      </c>
    </row>
    <row r="173" spans="1:8" x14ac:dyDescent="0.25">
      <c r="A173" s="3"/>
      <c r="B173" s="7">
        <v>154</v>
      </c>
      <c r="C173" s="20">
        <v>59.75252226233134</v>
      </c>
      <c r="D173" s="2">
        <f t="shared" si="8"/>
        <v>59.75252226233134</v>
      </c>
      <c r="E173" s="20">
        <v>4.482065814734467</v>
      </c>
      <c r="F173" s="2">
        <f t="shared" si="9"/>
        <v>4.482065814734467</v>
      </c>
      <c r="G173" s="8">
        <f t="shared" si="10"/>
        <v>39.196652230184981</v>
      </c>
      <c r="H173" s="17">
        <f t="shared" si="11"/>
        <v>0</v>
      </c>
    </row>
    <row r="174" spans="1:8" x14ac:dyDescent="0.25">
      <c r="A174" s="3"/>
      <c r="B174" s="7">
        <v>155</v>
      </c>
      <c r="C174" s="20">
        <v>48.134918493151162</v>
      </c>
      <c r="D174" s="2">
        <f t="shared" si="8"/>
        <v>48.134918493151162</v>
      </c>
      <c r="E174" s="20">
        <v>43.105687358335445</v>
      </c>
      <c r="F174" s="2">
        <f t="shared" si="9"/>
        <v>43.105687358335445</v>
      </c>
      <c r="G174" s="8">
        <f t="shared" si="10"/>
        <v>22.374858879726357</v>
      </c>
      <c r="H174" s="17">
        <f t="shared" si="11"/>
        <v>0</v>
      </c>
    </row>
    <row r="175" spans="1:8" x14ac:dyDescent="0.25">
      <c r="A175" s="3"/>
      <c r="B175" s="7">
        <v>156</v>
      </c>
      <c r="C175" s="20">
        <v>32.393987183027896</v>
      </c>
      <c r="D175" s="2">
        <f t="shared" si="8"/>
        <v>32.393987183027896</v>
      </c>
      <c r="E175" s="20">
        <v>42.637011848146564</v>
      </c>
      <c r="F175" s="2">
        <f t="shared" si="9"/>
        <v>42.637011848146564</v>
      </c>
      <c r="G175" s="8">
        <f t="shared" si="10"/>
        <v>12.861774491985873</v>
      </c>
      <c r="H175" s="17">
        <f t="shared" si="11"/>
        <v>0</v>
      </c>
    </row>
    <row r="176" spans="1:8" x14ac:dyDescent="0.25">
      <c r="A176" s="3"/>
      <c r="B176" s="7">
        <v>157</v>
      </c>
      <c r="C176" s="20">
        <v>53.284690062405865</v>
      </c>
      <c r="D176" s="2">
        <f t="shared" si="8"/>
        <v>53.284690062405865</v>
      </c>
      <c r="E176" s="20">
        <v>23.699006119099913</v>
      </c>
      <c r="F176" s="2">
        <f t="shared" si="9"/>
        <v>23.699006119099913</v>
      </c>
      <c r="G176" s="8">
        <f t="shared" si="10"/>
        <v>24.122174760776502</v>
      </c>
      <c r="H176" s="17">
        <f t="shared" si="11"/>
        <v>0</v>
      </c>
    </row>
    <row r="177" spans="1:8" x14ac:dyDescent="0.25">
      <c r="A177" s="3"/>
      <c r="B177" s="7">
        <v>158</v>
      </c>
      <c r="C177" s="20">
        <v>45.603724735604473</v>
      </c>
      <c r="D177" s="2">
        <f t="shared" si="8"/>
        <v>45.603724735604473</v>
      </c>
      <c r="E177" s="20">
        <v>19.371091649407099</v>
      </c>
      <c r="F177" s="2">
        <f t="shared" si="9"/>
        <v>19.371091649407099</v>
      </c>
      <c r="G177" s="8">
        <f t="shared" si="10"/>
        <v>18.879881311857297</v>
      </c>
      <c r="H177" s="17">
        <f t="shared" si="11"/>
        <v>0</v>
      </c>
    </row>
    <row r="178" spans="1:8" x14ac:dyDescent="0.25">
      <c r="A178" s="3"/>
      <c r="B178" s="7">
        <v>159</v>
      </c>
      <c r="C178" s="20">
        <v>44.991238930090908</v>
      </c>
      <c r="D178" s="2">
        <f t="shared" si="8"/>
        <v>44.991238930090908</v>
      </c>
      <c r="E178" s="20">
        <v>50.034061995201775</v>
      </c>
      <c r="F178" s="2">
        <f t="shared" si="9"/>
        <v>50.034061995201775</v>
      </c>
      <c r="G178" s="8">
        <f t="shared" si="10"/>
        <v>25.022008006686061</v>
      </c>
      <c r="H178" s="17">
        <f t="shared" si="11"/>
        <v>0</v>
      </c>
    </row>
    <row r="179" spans="1:8" x14ac:dyDescent="0.25">
      <c r="A179" s="3"/>
      <c r="B179" s="7">
        <v>160</v>
      </c>
      <c r="C179" s="20">
        <v>47.794829491411726</v>
      </c>
      <c r="D179" s="2">
        <f t="shared" si="8"/>
        <v>47.794829491411726</v>
      </c>
      <c r="E179" s="20">
        <v>2.275491616016017</v>
      </c>
      <c r="F179" s="2">
        <f t="shared" si="9"/>
        <v>2.275491616016017</v>
      </c>
      <c r="G179" s="8">
        <f t="shared" si="10"/>
        <v>32.943957287521101</v>
      </c>
      <c r="H179" s="17">
        <f t="shared" si="11"/>
        <v>0</v>
      </c>
    </row>
    <row r="180" spans="1:8" x14ac:dyDescent="0.25">
      <c r="A180" s="3"/>
      <c r="B180" s="7">
        <v>161</v>
      </c>
      <c r="C180" s="20">
        <v>9.8774579752783556</v>
      </c>
      <c r="D180" s="2">
        <f t="shared" si="8"/>
        <v>9.8774579752783556</v>
      </c>
      <c r="E180" s="20">
        <v>33.643029337023862</v>
      </c>
      <c r="F180" s="2">
        <f t="shared" si="9"/>
        <v>33.643029337023862</v>
      </c>
      <c r="G180" s="8">
        <f t="shared" si="10"/>
        <v>20.449654282826035</v>
      </c>
      <c r="H180" s="17">
        <f t="shared" si="11"/>
        <v>0</v>
      </c>
    </row>
    <row r="181" spans="1:8" x14ac:dyDescent="0.25">
      <c r="A181" s="3"/>
      <c r="B181" s="7">
        <v>162</v>
      </c>
      <c r="C181" s="20">
        <v>16.008347059417677</v>
      </c>
      <c r="D181" s="2">
        <f t="shared" si="8"/>
        <v>16.008347059417677</v>
      </c>
      <c r="E181" s="20">
        <v>50.856588898569619</v>
      </c>
      <c r="F181" s="2">
        <f t="shared" si="9"/>
        <v>50.856588898569619</v>
      </c>
      <c r="G181" s="8">
        <f t="shared" si="10"/>
        <v>25.115008510722099</v>
      </c>
      <c r="H181" s="17">
        <f t="shared" si="11"/>
        <v>0</v>
      </c>
    </row>
    <row r="182" spans="1:8" x14ac:dyDescent="0.25">
      <c r="A182" s="3"/>
      <c r="B182" s="7">
        <v>163</v>
      </c>
      <c r="C182" s="20">
        <v>33.63542832033496</v>
      </c>
      <c r="D182" s="2">
        <f t="shared" si="8"/>
        <v>33.63542832033496</v>
      </c>
      <c r="E182" s="20">
        <v>5.3876273253129918</v>
      </c>
      <c r="F182" s="2">
        <f t="shared" si="9"/>
        <v>5.3876273253129918</v>
      </c>
      <c r="G182" s="8">
        <f t="shared" si="10"/>
        <v>24.879413734048747</v>
      </c>
      <c r="H182" s="17">
        <f t="shared" si="11"/>
        <v>0</v>
      </c>
    </row>
    <row r="183" spans="1:8" x14ac:dyDescent="0.25">
      <c r="A183" s="3"/>
      <c r="B183" s="7">
        <v>164</v>
      </c>
      <c r="C183" s="20">
        <v>53.060433653677087</v>
      </c>
      <c r="D183" s="2">
        <f t="shared" si="8"/>
        <v>53.060433653677087</v>
      </c>
      <c r="E183" s="20">
        <v>15.757612351829938</v>
      </c>
      <c r="F183" s="2">
        <f t="shared" si="9"/>
        <v>15.757612351829938</v>
      </c>
      <c r="G183" s="8">
        <f t="shared" si="10"/>
        <v>27.104044093389273</v>
      </c>
      <c r="H183" s="17">
        <f t="shared" si="11"/>
        <v>0</v>
      </c>
    </row>
    <row r="184" spans="1:8" x14ac:dyDescent="0.25">
      <c r="A184" s="3"/>
      <c r="B184" s="7">
        <v>165</v>
      </c>
      <c r="C184" s="20">
        <v>35.532063538698509</v>
      </c>
      <c r="D184" s="2">
        <f t="shared" si="8"/>
        <v>35.532063538698509</v>
      </c>
      <c r="E184" s="20">
        <v>17.347212354963279</v>
      </c>
      <c r="F184" s="2">
        <f t="shared" si="9"/>
        <v>17.347212354963279</v>
      </c>
      <c r="G184" s="8">
        <f t="shared" si="10"/>
        <v>13.809299844184403</v>
      </c>
      <c r="H184" s="17">
        <f t="shared" si="11"/>
        <v>0</v>
      </c>
    </row>
    <row r="185" spans="1:8" x14ac:dyDescent="0.25">
      <c r="A185" s="3"/>
      <c r="B185" s="7">
        <v>166</v>
      </c>
      <c r="C185" s="20">
        <v>46.029833667999988</v>
      </c>
      <c r="D185" s="2">
        <f t="shared" si="8"/>
        <v>46.029833667999988</v>
      </c>
      <c r="E185" s="20">
        <v>1.9475078635604623</v>
      </c>
      <c r="F185" s="2">
        <f t="shared" si="9"/>
        <v>1.9475078635604623</v>
      </c>
      <c r="G185" s="8">
        <f t="shared" si="10"/>
        <v>32.309408575347646</v>
      </c>
      <c r="H185" s="17">
        <f t="shared" si="11"/>
        <v>0</v>
      </c>
    </row>
    <row r="186" spans="1:8" x14ac:dyDescent="0.25">
      <c r="A186" s="3"/>
      <c r="B186" s="7">
        <v>167</v>
      </c>
      <c r="C186" s="20">
        <v>55.439276928864082</v>
      </c>
      <c r="D186" s="2">
        <f t="shared" si="8"/>
        <v>55.439276928864082</v>
      </c>
      <c r="E186" s="20">
        <v>46.415771635517373</v>
      </c>
      <c r="F186" s="2">
        <f t="shared" si="9"/>
        <v>46.415771635517373</v>
      </c>
      <c r="G186" s="8">
        <f t="shared" si="10"/>
        <v>30.275970158739639</v>
      </c>
      <c r="H186" s="17">
        <f t="shared" si="11"/>
        <v>0</v>
      </c>
    </row>
    <row r="187" spans="1:8" x14ac:dyDescent="0.25">
      <c r="A187" s="3"/>
      <c r="B187" s="7">
        <v>168</v>
      </c>
      <c r="C187" s="20">
        <v>38.401084272377695</v>
      </c>
      <c r="D187" s="2">
        <f t="shared" si="8"/>
        <v>38.401084272377695</v>
      </c>
      <c r="E187" s="20">
        <v>24.49929760460709</v>
      </c>
      <c r="F187" s="2">
        <f t="shared" si="9"/>
        <v>24.49929760460709</v>
      </c>
      <c r="G187" s="8">
        <f t="shared" si="10"/>
        <v>10.041710202663346</v>
      </c>
      <c r="H187" s="17">
        <f t="shared" si="11"/>
        <v>0</v>
      </c>
    </row>
    <row r="188" spans="1:8" x14ac:dyDescent="0.25">
      <c r="A188" s="3"/>
      <c r="B188" s="7">
        <v>169</v>
      </c>
      <c r="C188" s="20">
        <v>51.734783191576035</v>
      </c>
      <c r="D188" s="2">
        <f t="shared" si="8"/>
        <v>51.734783191576035</v>
      </c>
      <c r="E188" s="20">
        <v>22.048220939863576</v>
      </c>
      <c r="F188" s="2">
        <f t="shared" si="9"/>
        <v>22.048220939863576</v>
      </c>
      <c r="G188" s="8">
        <f t="shared" si="10"/>
        <v>23.143716006856813</v>
      </c>
      <c r="H188" s="17">
        <f t="shared" si="11"/>
        <v>0</v>
      </c>
    </row>
    <row r="189" spans="1:8" x14ac:dyDescent="0.25">
      <c r="A189" s="3"/>
      <c r="B189" s="7">
        <v>170</v>
      </c>
      <c r="C189" s="20">
        <v>4.7317294834608816</v>
      </c>
      <c r="D189" s="2">
        <f t="shared" si="8"/>
        <v>4.7317294834608816</v>
      </c>
      <c r="E189" s="20">
        <v>2.4135241303655897</v>
      </c>
      <c r="F189" s="2">
        <f t="shared" si="9"/>
        <v>2.4135241303655897</v>
      </c>
      <c r="G189" s="8">
        <f t="shared" si="10"/>
        <v>37.409880323290551</v>
      </c>
      <c r="H189" s="17">
        <f t="shared" si="11"/>
        <v>0</v>
      </c>
    </row>
    <row r="190" spans="1:8" x14ac:dyDescent="0.25">
      <c r="A190" s="3"/>
      <c r="B190" s="7">
        <v>171</v>
      </c>
      <c r="C190" s="20">
        <v>46.097266546197822</v>
      </c>
      <c r="D190" s="2">
        <f t="shared" si="8"/>
        <v>46.097266546197822</v>
      </c>
      <c r="E190" s="20">
        <v>26.645354299510529</v>
      </c>
      <c r="F190" s="2">
        <f t="shared" si="9"/>
        <v>26.645354299510529</v>
      </c>
      <c r="G190" s="8">
        <f t="shared" si="10"/>
        <v>16.44310305371684</v>
      </c>
      <c r="H190" s="17">
        <f t="shared" si="11"/>
        <v>0</v>
      </c>
    </row>
    <row r="191" spans="1:8" x14ac:dyDescent="0.25">
      <c r="A191" s="3"/>
      <c r="B191" s="7">
        <v>172</v>
      </c>
      <c r="C191" s="20">
        <v>31.584270476449408</v>
      </c>
      <c r="D191" s="2">
        <f t="shared" si="8"/>
        <v>31.584270476449408</v>
      </c>
      <c r="E191" s="20">
        <v>20.193806411174037</v>
      </c>
      <c r="F191" s="2">
        <f t="shared" si="9"/>
        <v>20.193806411174037</v>
      </c>
      <c r="G191" s="8">
        <f t="shared" si="10"/>
        <v>9.933345138677133</v>
      </c>
      <c r="H191" s="17">
        <f t="shared" si="11"/>
        <v>0</v>
      </c>
    </row>
    <row r="192" spans="1:8" x14ac:dyDescent="0.25">
      <c r="A192" s="3"/>
      <c r="B192" s="7">
        <v>173</v>
      </c>
      <c r="C192" s="20">
        <v>17.521110005491</v>
      </c>
      <c r="D192" s="2">
        <f t="shared" si="8"/>
        <v>17.521110005491</v>
      </c>
      <c r="E192" s="20">
        <v>16.018795818043312</v>
      </c>
      <c r="F192" s="2">
        <f t="shared" si="9"/>
        <v>16.018795818043312</v>
      </c>
      <c r="G192" s="8">
        <f t="shared" si="10"/>
        <v>18.740244552102837</v>
      </c>
      <c r="H192" s="17">
        <f t="shared" si="11"/>
        <v>0</v>
      </c>
    </row>
    <row r="193" spans="1:8" x14ac:dyDescent="0.25">
      <c r="A193" s="3"/>
      <c r="B193" s="7">
        <v>174</v>
      </c>
      <c r="C193" s="20">
        <v>7.4862059632717664</v>
      </c>
      <c r="D193" s="2">
        <f t="shared" si="8"/>
        <v>7.4862059632717664</v>
      </c>
      <c r="E193" s="20">
        <v>15.149267843453805</v>
      </c>
      <c r="F193" s="2">
        <f t="shared" si="9"/>
        <v>15.149267843453805</v>
      </c>
      <c r="G193" s="8">
        <f t="shared" si="10"/>
        <v>26.970635281982052</v>
      </c>
      <c r="H193" s="17">
        <f t="shared" si="11"/>
        <v>0</v>
      </c>
    </row>
    <row r="194" spans="1:8" x14ac:dyDescent="0.25">
      <c r="A194" s="3"/>
      <c r="B194" s="7">
        <v>175</v>
      </c>
      <c r="C194" s="20">
        <v>38.686052433515925</v>
      </c>
      <c r="D194" s="2">
        <f t="shared" si="8"/>
        <v>38.686052433515925</v>
      </c>
      <c r="E194" s="20">
        <v>16.427132367616114</v>
      </c>
      <c r="F194" s="2">
        <f t="shared" si="9"/>
        <v>16.427132367616114</v>
      </c>
      <c r="G194" s="8">
        <f t="shared" si="10"/>
        <v>16.114286910813089</v>
      </c>
      <c r="H194" s="17">
        <f t="shared" si="11"/>
        <v>0</v>
      </c>
    </row>
    <row r="195" spans="1:8" x14ac:dyDescent="0.25">
      <c r="A195" s="3"/>
      <c r="B195" s="7">
        <v>176</v>
      </c>
      <c r="C195" s="20">
        <v>3.6479784267805417</v>
      </c>
      <c r="D195" s="2">
        <f t="shared" si="8"/>
        <v>3.6479784267805417</v>
      </c>
      <c r="E195" s="20">
        <v>37.861944344966645</v>
      </c>
      <c r="F195" s="2">
        <f t="shared" si="9"/>
        <v>37.861944344966645</v>
      </c>
      <c r="G195" s="8">
        <f t="shared" si="10"/>
        <v>27.499803815277971</v>
      </c>
      <c r="H195" s="17">
        <f t="shared" si="11"/>
        <v>0</v>
      </c>
    </row>
    <row r="196" spans="1:8" x14ac:dyDescent="0.25">
      <c r="A196" s="3"/>
      <c r="B196" s="7">
        <v>177</v>
      </c>
      <c r="C196" s="20">
        <v>46.317595394196729</v>
      </c>
      <c r="D196" s="2">
        <f t="shared" si="8"/>
        <v>46.317595394196729</v>
      </c>
      <c r="E196" s="20">
        <v>3.5589365978534038</v>
      </c>
      <c r="F196" s="2">
        <f t="shared" si="9"/>
        <v>3.5589365978534038</v>
      </c>
      <c r="G196" s="8">
        <f t="shared" si="10"/>
        <v>31.070786171016763</v>
      </c>
      <c r="H196" s="17">
        <f t="shared" si="11"/>
        <v>0</v>
      </c>
    </row>
    <row r="197" spans="1:8" x14ac:dyDescent="0.25">
      <c r="A197" s="3"/>
      <c r="B197" s="7">
        <v>178</v>
      </c>
      <c r="C197" s="20">
        <v>42.775551057819065</v>
      </c>
      <c r="D197" s="2">
        <f t="shared" si="8"/>
        <v>42.775551057819065</v>
      </c>
      <c r="E197" s="20">
        <v>16.072627440408166</v>
      </c>
      <c r="F197" s="2">
        <f t="shared" si="9"/>
        <v>16.072627440408166</v>
      </c>
      <c r="G197" s="8">
        <f t="shared" si="10"/>
        <v>18.899375948549554</v>
      </c>
      <c r="H197" s="17">
        <f t="shared" si="11"/>
        <v>0</v>
      </c>
    </row>
    <row r="198" spans="1:8" x14ac:dyDescent="0.25">
      <c r="A198" s="3"/>
      <c r="B198" s="7">
        <v>179</v>
      </c>
      <c r="C198" s="20">
        <v>28.118143773208438</v>
      </c>
      <c r="D198" s="2">
        <f t="shared" si="8"/>
        <v>28.118143773208438</v>
      </c>
      <c r="E198" s="20">
        <v>59.256629207365506</v>
      </c>
      <c r="F198" s="2">
        <f t="shared" si="9"/>
        <v>59.256629207365506</v>
      </c>
      <c r="G198" s="8">
        <f t="shared" si="10"/>
        <v>29.317089477565581</v>
      </c>
      <c r="H198" s="17">
        <f t="shared" si="11"/>
        <v>0</v>
      </c>
    </row>
    <row r="199" spans="1:8" x14ac:dyDescent="0.25">
      <c r="A199" s="3"/>
      <c r="B199" s="7">
        <v>180</v>
      </c>
      <c r="C199" s="20">
        <v>22.773772333512909</v>
      </c>
      <c r="D199" s="2">
        <f t="shared" si="8"/>
        <v>22.773772333512909</v>
      </c>
      <c r="E199" s="20">
        <v>48.950549095548013</v>
      </c>
      <c r="F199" s="2">
        <f t="shared" si="9"/>
        <v>48.950549095548013</v>
      </c>
      <c r="G199" s="8">
        <f t="shared" si="10"/>
        <v>20.28156003148375</v>
      </c>
      <c r="H199" s="17">
        <f t="shared" si="11"/>
        <v>0</v>
      </c>
    </row>
    <row r="200" spans="1:8" x14ac:dyDescent="0.25">
      <c r="A200" s="3"/>
      <c r="B200" s="7">
        <v>181</v>
      </c>
      <c r="C200" s="20">
        <v>52.167653138063685</v>
      </c>
      <c r="D200" s="2">
        <f t="shared" si="8"/>
        <v>52.167653138063685</v>
      </c>
      <c r="E200" s="20">
        <v>21.947556604066659</v>
      </c>
      <c r="F200" s="2">
        <f t="shared" si="9"/>
        <v>21.947556604066659</v>
      </c>
      <c r="G200" s="8">
        <f t="shared" si="10"/>
        <v>23.584882664414831</v>
      </c>
      <c r="H200" s="17">
        <f t="shared" si="11"/>
        <v>0</v>
      </c>
    </row>
    <row r="201" spans="1:8" x14ac:dyDescent="0.25">
      <c r="A201" s="3"/>
      <c r="B201" s="7">
        <v>182</v>
      </c>
      <c r="C201" s="20">
        <v>30.915698766166205</v>
      </c>
      <c r="D201" s="2">
        <f t="shared" si="8"/>
        <v>30.915698766166205</v>
      </c>
      <c r="E201" s="20">
        <v>26.522598221284618</v>
      </c>
      <c r="F201" s="2">
        <f t="shared" si="9"/>
        <v>26.522598221284618</v>
      </c>
      <c r="G201" s="8">
        <f t="shared" si="10"/>
        <v>3.5959459619092189</v>
      </c>
      <c r="H201" s="17">
        <f t="shared" si="11"/>
        <v>0</v>
      </c>
    </row>
    <row r="202" spans="1:8" x14ac:dyDescent="0.25">
      <c r="A202" s="3"/>
      <c r="B202" s="7">
        <v>183</v>
      </c>
      <c r="C202" s="20">
        <v>56.738713287123808</v>
      </c>
      <c r="D202" s="2">
        <f t="shared" si="8"/>
        <v>56.738713287123808</v>
      </c>
      <c r="E202" s="20">
        <v>19.05507759370612</v>
      </c>
      <c r="F202" s="2">
        <f t="shared" si="9"/>
        <v>19.05507759370612</v>
      </c>
      <c r="G202" s="8">
        <f t="shared" si="10"/>
        <v>28.892042411896135</v>
      </c>
      <c r="H202" s="17">
        <f t="shared" si="11"/>
        <v>0</v>
      </c>
    </row>
    <row r="203" spans="1:8" x14ac:dyDescent="0.25">
      <c r="A203" s="3"/>
      <c r="B203" s="7">
        <v>184</v>
      </c>
      <c r="C203" s="20">
        <v>7.4670598227842993</v>
      </c>
      <c r="D203" s="2">
        <f t="shared" si="8"/>
        <v>7.4670598227842993</v>
      </c>
      <c r="E203" s="20">
        <v>14.03261195372446</v>
      </c>
      <c r="F203" s="2">
        <f t="shared" si="9"/>
        <v>14.03261195372446</v>
      </c>
      <c r="G203" s="8">
        <f t="shared" si="10"/>
        <v>27.616858511610701</v>
      </c>
      <c r="H203" s="17">
        <f t="shared" si="11"/>
        <v>0</v>
      </c>
    </row>
    <row r="204" spans="1:8" x14ac:dyDescent="0.25">
      <c r="A204" s="3"/>
      <c r="B204" s="7">
        <v>185</v>
      </c>
      <c r="C204" s="20">
        <v>6.5119390383138969</v>
      </c>
      <c r="D204" s="2">
        <f t="shared" si="8"/>
        <v>6.5119390383138969</v>
      </c>
      <c r="E204" s="20">
        <v>3.82398883312195</v>
      </c>
      <c r="F204" s="2">
        <f t="shared" si="9"/>
        <v>3.82398883312195</v>
      </c>
      <c r="G204" s="8">
        <f t="shared" si="10"/>
        <v>35.169199142835296</v>
      </c>
      <c r="H204" s="17">
        <f t="shared" si="11"/>
        <v>0</v>
      </c>
    </row>
    <row r="205" spans="1:8" x14ac:dyDescent="0.25">
      <c r="A205" s="3"/>
      <c r="B205" s="7">
        <v>186</v>
      </c>
      <c r="C205" s="20">
        <v>31.899153910474457</v>
      </c>
      <c r="D205" s="2">
        <f t="shared" si="8"/>
        <v>31.899153910474457</v>
      </c>
      <c r="E205" s="20">
        <v>55.128874803990534</v>
      </c>
      <c r="F205" s="2">
        <f t="shared" si="9"/>
        <v>55.128874803990534</v>
      </c>
      <c r="G205" s="8">
        <f t="shared" si="10"/>
        <v>25.200538376993073</v>
      </c>
      <c r="H205" s="17">
        <f t="shared" si="11"/>
        <v>0</v>
      </c>
    </row>
    <row r="206" spans="1:8" x14ac:dyDescent="0.25">
      <c r="A206" s="3"/>
      <c r="B206" s="7">
        <v>187</v>
      </c>
      <c r="C206" s="20">
        <v>23.529458617311651</v>
      </c>
      <c r="D206" s="2">
        <f t="shared" si="8"/>
        <v>23.529458617311651</v>
      </c>
      <c r="E206" s="20">
        <v>40.005212204272489</v>
      </c>
      <c r="F206" s="2">
        <f t="shared" si="9"/>
        <v>40.005212204272489</v>
      </c>
      <c r="G206" s="8">
        <f t="shared" si="10"/>
        <v>11.915207805053406</v>
      </c>
      <c r="H206" s="17">
        <f t="shared" si="11"/>
        <v>0</v>
      </c>
    </row>
    <row r="207" spans="1:8" x14ac:dyDescent="0.25">
      <c r="A207" s="3"/>
      <c r="B207" s="7">
        <v>188</v>
      </c>
      <c r="C207" s="20">
        <v>54.994605849159235</v>
      </c>
      <c r="D207" s="2">
        <f t="shared" si="8"/>
        <v>54.994605849159235</v>
      </c>
      <c r="E207" s="20">
        <v>31.822253363962403</v>
      </c>
      <c r="F207" s="2">
        <f t="shared" si="9"/>
        <v>31.822253363962403</v>
      </c>
      <c r="G207" s="8">
        <f t="shared" si="10"/>
        <v>25.060944293407967</v>
      </c>
      <c r="H207" s="17">
        <f t="shared" si="11"/>
        <v>0</v>
      </c>
    </row>
    <row r="208" spans="1:8" x14ac:dyDescent="0.25">
      <c r="A208" s="3"/>
      <c r="B208" s="7">
        <v>189</v>
      </c>
      <c r="C208" s="20">
        <v>30.54132854363943</v>
      </c>
      <c r="D208" s="2">
        <f t="shared" si="8"/>
        <v>30.54132854363943</v>
      </c>
      <c r="E208" s="20">
        <v>50.400531952455886</v>
      </c>
      <c r="F208" s="2">
        <f t="shared" si="9"/>
        <v>50.400531952455886</v>
      </c>
      <c r="G208" s="8">
        <f t="shared" si="10"/>
        <v>20.407712770796543</v>
      </c>
      <c r="H208" s="17">
        <f t="shared" si="11"/>
        <v>0</v>
      </c>
    </row>
    <row r="209" spans="1:8" x14ac:dyDescent="0.25">
      <c r="A209" s="3"/>
      <c r="B209" s="7">
        <v>190</v>
      </c>
      <c r="C209" s="20">
        <v>27.652929256787957</v>
      </c>
      <c r="D209" s="2">
        <f t="shared" si="8"/>
        <v>27.652929256787957</v>
      </c>
      <c r="E209" s="20">
        <v>54.885638833365235</v>
      </c>
      <c r="F209" s="2">
        <f t="shared" si="9"/>
        <v>54.885638833365235</v>
      </c>
      <c r="G209" s="8">
        <f t="shared" si="10"/>
        <v>24.996074916241106</v>
      </c>
      <c r="H209" s="17">
        <f t="shared" si="11"/>
        <v>0</v>
      </c>
    </row>
    <row r="210" spans="1:8" x14ac:dyDescent="0.25">
      <c r="A210" s="3"/>
      <c r="B210" s="7">
        <v>191</v>
      </c>
      <c r="C210" s="20">
        <v>8.3601906891540576</v>
      </c>
      <c r="D210" s="2">
        <f t="shared" si="8"/>
        <v>0</v>
      </c>
      <c r="E210" s="20">
        <v>52.215900049272875</v>
      </c>
      <c r="F210" s="2">
        <f t="shared" si="9"/>
        <v>0</v>
      </c>
      <c r="G210" s="8">
        <f t="shared" si="10"/>
        <v>42.426406871192853</v>
      </c>
      <c r="H210" s="17">
        <f t="shared" si="11"/>
        <v>0</v>
      </c>
    </row>
    <row r="211" spans="1:8" x14ac:dyDescent="0.25">
      <c r="A211" s="3"/>
      <c r="B211" s="7">
        <v>192</v>
      </c>
      <c r="C211" s="20">
        <v>2.5885751997812534</v>
      </c>
      <c r="D211" s="2">
        <f t="shared" si="8"/>
        <v>0</v>
      </c>
      <c r="E211" s="20">
        <v>31.992898216803045</v>
      </c>
      <c r="F211" s="2">
        <f t="shared" si="9"/>
        <v>0</v>
      </c>
      <c r="G211" s="8">
        <f t="shared" si="10"/>
        <v>42.426406871192853</v>
      </c>
      <c r="H211" s="17">
        <f t="shared" si="11"/>
        <v>0</v>
      </c>
    </row>
    <row r="212" spans="1:8" x14ac:dyDescent="0.25">
      <c r="A212" s="3"/>
      <c r="B212" s="7">
        <v>193</v>
      </c>
      <c r="C212" s="20">
        <v>45.861390412776444</v>
      </c>
      <c r="D212" s="2">
        <f t="shared" si="8"/>
        <v>0</v>
      </c>
      <c r="E212" s="20">
        <v>24.548600692725088</v>
      </c>
      <c r="F212" s="2">
        <f t="shared" si="9"/>
        <v>0</v>
      </c>
      <c r="G212" s="8">
        <f t="shared" si="10"/>
        <v>42.426406871192853</v>
      </c>
      <c r="H212" s="17">
        <f t="shared" si="11"/>
        <v>0</v>
      </c>
    </row>
    <row r="213" spans="1:8" x14ac:dyDescent="0.25">
      <c r="A213" s="3"/>
      <c r="B213" s="7">
        <v>194</v>
      </c>
      <c r="C213" s="20">
        <v>44.658146984492497</v>
      </c>
      <c r="D213" s="2">
        <f t="shared" ref="D213:D269" si="12">IF(herd&gt;ActualHerds,0,C213)</f>
        <v>0</v>
      </c>
      <c r="E213" s="20">
        <v>33.40126311658009</v>
      </c>
      <c r="F213" s="2">
        <f t="shared" ref="F213:F269" si="13">IF(herd&gt;ActualHerds,0,E213)</f>
        <v>0</v>
      </c>
      <c r="G213" s="8">
        <f t="shared" ref="G213:G269" si="14">SQRT((D213-30)^2+(F213-30)^2)</f>
        <v>42.426406871192853</v>
      </c>
      <c r="H213" s="17">
        <f t="shared" si="11"/>
        <v>0</v>
      </c>
    </row>
    <row r="214" spans="1:8" x14ac:dyDescent="0.25">
      <c r="A214" s="3"/>
      <c r="B214" s="7">
        <v>195</v>
      </c>
      <c r="C214" s="20">
        <v>4.2397239559701294</v>
      </c>
      <c r="D214" s="2">
        <f t="shared" si="12"/>
        <v>0</v>
      </c>
      <c r="E214" s="20">
        <v>29.6086515596363</v>
      </c>
      <c r="F214" s="2">
        <f t="shared" si="13"/>
        <v>0</v>
      </c>
      <c r="G214" s="8">
        <f t="shared" si="14"/>
        <v>42.426406871192853</v>
      </c>
      <c r="H214" s="17">
        <f t="shared" ref="H214:H269" si="15">IF(G214=$F$13,B214,0)</f>
        <v>0</v>
      </c>
    </row>
    <row r="215" spans="1:8" x14ac:dyDescent="0.25">
      <c r="A215" s="3"/>
      <c r="B215" s="7">
        <v>196</v>
      </c>
      <c r="C215" s="20">
        <v>55.130890497700726</v>
      </c>
      <c r="D215" s="2">
        <f t="shared" si="12"/>
        <v>0</v>
      </c>
      <c r="E215" s="20">
        <v>33.89765804068076</v>
      </c>
      <c r="F215" s="2">
        <f t="shared" si="13"/>
        <v>0</v>
      </c>
      <c r="G215" s="8">
        <f t="shared" si="14"/>
        <v>42.426406871192853</v>
      </c>
      <c r="H215" s="17">
        <f t="shared" si="15"/>
        <v>0</v>
      </c>
    </row>
    <row r="216" spans="1:8" x14ac:dyDescent="0.25">
      <c r="A216" s="3"/>
      <c r="B216" s="7">
        <v>197</v>
      </c>
      <c r="C216" s="20">
        <v>53.665108412460008</v>
      </c>
      <c r="D216" s="2">
        <f t="shared" si="12"/>
        <v>0</v>
      </c>
      <c r="E216" s="20">
        <v>7.0366538469850335</v>
      </c>
      <c r="F216" s="2">
        <f t="shared" si="13"/>
        <v>0</v>
      </c>
      <c r="G216" s="8">
        <f t="shared" si="14"/>
        <v>42.426406871192853</v>
      </c>
      <c r="H216" s="17">
        <f t="shared" si="15"/>
        <v>0</v>
      </c>
    </row>
    <row r="217" spans="1:8" x14ac:dyDescent="0.25">
      <c r="A217" s="3"/>
      <c r="B217" s="7">
        <v>198</v>
      </c>
      <c r="C217" s="20">
        <v>34.132321055332348</v>
      </c>
      <c r="D217" s="2">
        <f t="shared" si="12"/>
        <v>0</v>
      </c>
      <c r="E217" s="20">
        <v>23.663102091449826</v>
      </c>
      <c r="F217" s="2">
        <f t="shared" si="13"/>
        <v>0</v>
      </c>
      <c r="G217" s="8">
        <f t="shared" si="14"/>
        <v>42.426406871192853</v>
      </c>
      <c r="H217" s="17">
        <f t="shared" si="15"/>
        <v>0</v>
      </c>
    </row>
    <row r="218" spans="1:8" x14ac:dyDescent="0.25">
      <c r="A218" s="3"/>
      <c r="B218" s="7">
        <v>199</v>
      </c>
      <c r="C218" s="20">
        <v>28.299522603461298</v>
      </c>
      <c r="D218" s="2">
        <f t="shared" si="12"/>
        <v>0</v>
      </c>
      <c r="E218" s="20">
        <v>53.682812758033542</v>
      </c>
      <c r="F218" s="2">
        <f t="shared" si="13"/>
        <v>0</v>
      </c>
      <c r="G218" s="8">
        <f t="shared" si="14"/>
        <v>42.426406871192853</v>
      </c>
      <c r="H218" s="17">
        <f t="shared" si="15"/>
        <v>0</v>
      </c>
    </row>
    <row r="219" spans="1:8" x14ac:dyDescent="0.25">
      <c r="A219" s="3"/>
      <c r="B219" s="7">
        <v>200</v>
      </c>
      <c r="C219" s="20">
        <v>7.2225943758257642</v>
      </c>
      <c r="D219" s="2">
        <f t="shared" si="12"/>
        <v>0</v>
      </c>
      <c r="E219" s="20">
        <v>6.9336388231504893</v>
      </c>
      <c r="F219" s="2">
        <f t="shared" si="13"/>
        <v>0</v>
      </c>
      <c r="G219" s="8">
        <f t="shared" si="14"/>
        <v>42.426406871192853</v>
      </c>
      <c r="H219" s="17">
        <f t="shared" si="15"/>
        <v>0</v>
      </c>
    </row>
    <row r="220" spans="1:8" x14ac:dyDescent="0.25">
      <c r="B220" s="7">
        <v>201</v>
      </c>
      <c r="C220" s="20">
        <v>59.415002461660187</v>
      </c>
      <c r="D220" s="2">
        <f t="shared" si="12"/>
        <v>0</v>
      </c>
      <c r="E220" s="20">
        <v>24.15193876199049</v>
      </c>
      <c r="F220" s="2">
        <f t="shared" si="13"/>
        <v>0</v>
      </c>
      <c r="G220" s="8">
        <f t="shared" si="14"/>
        <v>42.426406871192853</v>
      </c>
      <c r="H220" s="17">
        <f t="shared" si="15"/>
        <v>0</v>
      </c>
    </row>
    <row r="221" spans="1:8" x14ac:dyDescent="0.25">
      <c r="B221" s="7">
        <v>202</v>
      </c>
      <c r="C221" s="20">
        <v>25.45384381531451</v>
      </c>
      <c r="D221" s="2">
        <f t="shared" si="12"/>
        <v>0</v>
      </c>
      <c r="E221" s="20">
        <v>17.469450330822472</v>
      </c>
      <c r="F221" s="2">
        <f t="shared" si="13"/>
        <v>0</v>
      </c>
      <c r="G221" s="8">
        <f t="shared" si="14"/>
        <v>42.426406871192853</v>
      </c>
      <c r="H221" s="17">
        <f t="shared" si="15"/>
        <v>0</v>
      </c>
    </row>
    <row r="222" spans="1:8" x14ac:dyDescent="0.25">
      <c r="B222" s="7">
        <v>203</v>
      </c>
      <c r="C222" s="20">
        <v>57.577991055854589</v>
      </c>
      <c r="D222" s="2">
        <f t="shared" si="12"/>
        <v>0</v>
      </c>
      <c r="E222" s="20">
        <v>33.001683002897387</v>
      </c>
      <c r="F222" s="2">
        <f t="shared" si="13"/>
        <v>0</v>
      </c>
      <c r="G222" s="8">
        <f t="shared" si="14"/>
        <v>42.426406871192853</v>
      </c>
      <c r="H222" s="17">
        <f t="shared" si="15"/>
        <v>0</v>
      </c>
    </row>
    <row r="223" spans="1:8" x14ac:dyDescent="0.25">
      <c r="B223" s="7">
        <v>204</v>
      </c>
      <c r="C223" s="20">
        <v>56.047748335286855</v>
      </c>
      <c r="D223" s="2">
        <f t="shared" si="12"/>
        <v>0</v>
      </c>
      <c r="E223" s="20">
        <v>18.376095122758343</v>
      </c>
      <c r="F223" s="2">
        <f t="shared" si="13"/>
        <v>0</v>
      </c>
      <c r="G223" s="8">
        <f t="shared" si="14"/>
        <v>42.426406871192853</v>
      </c>
      <c r="H223" s="17">
        <f t="shared" si="15"/>
        <v>0</v>
      </c>
    </row>
    <row r="224" spans="1:8" x14ac:dyDescent="0.25">
      <c r="B224" s="7">
        <v>205</v>
      </c>
      <c r="C224" s="20">
        <v>22.565486536494216</v>
      </c>
      <c r="D224" s="2">
        <f t="shared" si="12"/>
        <v>0</v>
      </c>
      <c r="E224" s="20">
        <v>10.157970585579971</v>
      </c>
      <c r="F224" s="2">
        <f t="shared" si="13"/>
        <v>0</v>
      </c>
      <c r="G224" s="8">
        <f t="shared" si="14"/>
        <v>42.426406871192853</v>
      </c>
      <c r="H224" s="17">
        <f t="shared" si="15"/>
        <v>0</v>
      </c>
    </row>
    <row r="225" spans="2:8" x14ac:dyDescent="0.25">
      <c r="B225" s="7">
        <v>206</v>
      </c>
      <c r="C225" s="20">
        <v>35.940425385749165</v>
      </c>
      <c r="D225" s="2">
        <f t="shared" si="12"/>
        <v>0</v>
      </c>
      <c r="E225" s="20">
        <v>8.9608225096952268</v>
      </c>
      <c r="F225" s="2">
        <f t="shared" si="13"/>
        <v>0</v>
      </c>
      <c r="G225" s="8">
        <f t="shared" si="14"/>
        <v>42.426406871192853</v>
      </c>
      <c r="H225" s="17">
        <f t="shared" si="15"/>
        <v>0</v>
      </c>
    </row>
    <row r="226" spans="2:8" x14ac:dyDescent="0.25">
      <c r="B226" s="7">
        <v>207</v>
      </c>
      <c r="C226" s="20">
        <v>47.424233017556475</v>
      </c>
      <c r="D226" s="2">
        <f t="shared" si="12"/>
        <v>0</v>
      </c>
      <c r="E226" s="20">
        <v>24.854514276261682</v>
      </c>
      <c r="F226" s="2">
        <f t="shared" si="13"/>
        <v>0</v>
      </c>
      <c r="G226" s="8">
        <f t="shared" si="14"/>
        <v>42.426406871192853</v>
      </c>
      <c r="H226" s="17">
        <f t="shared" si="15"/>
        <v>0</v>
      </c>
    </row>
    <row r="227" spans="2:8" x14ac:dyDescent="0.25">
      <c r="B227" s="7">
        <v>208</v>
      </c>
      <c r="C227" s="20">
        <v>39.408382682841449</v>
      </c>
      <c r="D227" s="2">
        <f t="shared" si="12"/>
        <v>0</v>
      </c>
      <c r="E227" s="20">
        <v>33.156988125348924</v>
      </c>
      <c r="F227" s="2">
        <f t="shared" si="13"/>
        <v>0</v>
      </c>
      <c r="G227" s="8">
        <f t="shared" si="14"/>
        <v>42.426406871192853</v>
      </c>
      <c r="H227" s="17">
        <f t="shared" si="15"/>
        <v>0</v>
      </c>
    </row>
    <row r="228" spans="2:8" x14ac:dyDescent="0.25">
      <c r="B228" s="7">
        <v>209</v>
      </c>
      <c r="C228" s="20">
        <v>23.828641215874182</v>
      </c>
      <c r="D228" s="2">
        <f t="shared" si="12"/>
        <v>0</v>
      </c>
      <c r="E228" s="20">
        <v>12.285535014497832</v>
      </c>
      <c r="F228" s="2">
        <f t="shared" si="13"/>
        <v>0</v>
      </c>
      <c r="G228" s="8">
        <f t="shared" si="14"/>
        <v>42.426406871192853</v>
      </c>
      <c r="H228" s="17">
        <f t="shared" si="15"/>
        <v>0</v>
      </c>
    </row>
    <row r="229" spans="2:8" x14ac:dyDescent="0.25">
      <c r="B229" s="7">
        <v>210</v>
      </c>
      <c r="C229" s="20">
        <v>7.1751517063822376</v>
      </c>
      <c r="D229" s="2">
        <f t="shared" si="12"/>
        <v>0</v>
      </c>
      <c r="E229" s="20">
        <v>16.278334196339518</v>
      </c>
      <c r="F229" s="2">
        <f t="shared" si="13"/>
        <v>0</v>
      </c>
      <c r="G229" s="8">
        <f t="shared" si="14"/>
        <v>42.426406871192853</v>
      </c>
      <c r="H229" s="17">
        <f t="shared" si="15"/>
        <v>0</v>
      </c>
    </row>
    <row r="230" spans="2:8" x14ac:dyDescent="0.25">
      <c r="B230" s="7">
        <v>211</v>
      </c>
      <c r="C230" s="20">
        <v>39.506439681922288</v>
      </c>
      <c r="D230" s="2">
        <f t="shared" si="12"/>
        <v>0</v>
      </c>
      <c r="E230" s="20">
        <v>38.185716194261666</v>
      </c>
      <c r="F230" s="2">
        <f t="shared" si="13"/>
        <v>0</v>
      </c>
      <c r="G230" s="8">
        <f t="shared" si="14"/>
        <v>42.426406871192853</v>
      </c>
      <c r="H230" s="17">
        <f t="shared" si="15"/>
        <v>0</v>
      </c>
    </row>
    <row r="231" spans="2:8" x14ac:dyDescent="0.25">
      <c r="B231" s="7">
        <v>212</v>
      </c>
      <c r="C231" s="20">
        <v>35.609971370589903</v>
      </c>
      <c r="D231" s="2">
        <f t="shared" si="12"/>
        <v>0</v>
      </c>
      <c r="E231" s="20">
        <v>2.4894425920813541</v>
      </c>
      <c r="F231" s="2">
        <f t="shared" si="13"/>
        <v>0</v>
      </c>
      <c r="G231" s="8">
        <f t="shared" si="14"/>
        <v>42.426406871192853</v>
      </c>
      <c r="H231" s="17">
        <f t="shared" si="15"/>
        <v>0</v>
      </c>
    </row>
    <row r="232" spans="2:8" x14ac:dyDescent="0.25">
      <c r="B232" s="7">
        <v>213</v>
      </c>
      <c r="C232" s="20">
        <v>31.609864168749127</v>
      </c>
      <c r="D232" s="2">
        <f t="shared" si="12"/>
        <v>0</v>
      </c>
      <c r="E232" s="20">
        <v>36.000015756301586</v>
      </c>
      <c r="F232" s="2">
        <f t="shared" si="13"/>
        <v>0</v>
      </c>
      <c r="G232" s="8">
        <f t="shared" si="14"/>
        <v>42.426406871192853</v>
      </c>
      <c r="H232" s="17">
        <f t="shared" si="15"/>
        <v>0</v>
      </c>
    </row>
    <row r="233" spans="2:8" x14ac:dyDescent="0.25">
      <c r="B233" s="7">
        <v>214</v>
      </c>
      <c r="C233" s="20">
        <v>5.7780491024712326</v>
      </c>
      <c r="D233" s="2">
        <f t="shared" si="12"/>
        <v>0</v>
      </c>
      <c r="E233" s="20">
        <v>2.3105560511120391</v>
      </c>
      <c r="F233" s="2">
        <f t="shared" si="13"/>
        <v>0</v>
      </c>
      <c r="G233" s="8">
        <f t="shared" si="14"/>
        <v>42.426406871192853</v>
      </c>
      <c r="H233" s="17">
        <f t="shared" si="15"/>
        <v>0</v>
      </c>
    </row>
    <row r="234" spans="2:8" x14ac:dyDescent="0.25">
      <c r="B234" s="7">
        <v>215</v>
      </c>
      <c r="C234" s="20">
        <v>10.268673832709284</v>
      </c>
      <c r="D234" s="2">
        <f t="shared" si="12"/>
        <v>0</v>
      </c>
      <c r="E234" s="20">
        <v>57.451432838724664</v>
      </c>
      <c r="F234" s="2">
        <f t="shared" si="13"/>
        <v>0</v>
      </c>
      <c r="G234" s="8">
        <f t="shared" si="14"/>
        <v>42.426406871192853</v>
      </c>
      <c r="H234" s="17">
        <f t="shared" si="15"/>
        <v>0</v>
      </c>
    </row>
    <row r="235" spans="2:8" x14ac:dyDescent="0.25">
      <c r="B235" s="7">
        <v>216</v>
      </c>
      <c r="C235" s="20">
        <v>28.125653965103279</v>
      </c>
      <c r="D235" s="2">
        <f t="shared" si="12"/>
        <v>0</v>
      </c>
      <c r="E235" s="20">
        <v>45.314039568600265</v>
      </c>
      <c r="F235" s="2">
        <f t="shared" si="13"/>
        <v>0</v>
      </c>
      <c r="G235" s="8">
        <f t="shared" si="14"/>
        <v>42.426406871192853</v>
      </c>
      <c r="H235" s="17">
        <f t="shared" si="15"/>
        <v>0</v>
      </c>
    </row>
    <row r="236" spans="2:8" x14ac:dyDescent="0.25">
      <c r="B236" s="7">
        <v>217</v>
      </c>
      <c r="C236" s="20">
        <v>50.463462508070961</v>
      </c>
      <c r="D236" s="2">
        <f t="shared" si="12"/>
        <v>0</v>
      </c>
      <c r="E236" s="20">
        <v>36.604053464291646</v>
      </c>
      <c r="F236" s="2">
        <f t="shared" si="13"/>
        <v>0</v>
      </c>
      <c r="G236" s="8">
        <f t="shared" si="14"/>
        <v>42.426406871192853</v>
      </c>
      <c r="H236" s="17">
        <f t="shared" si="15"/>
        <v>0</v>
      </c>
    </row>
    <row r="237" spans="2:8" x14ac:dyDescent="0.25">
      <c r="B237" s="7">
        <v>218</v>
      </c>
      <c r="C237" s="20">
        <v>52.917296248878024</v>
      </c>
      <c r="D237" s="2">
        <f t="shared" si="12"/>
        <v>0</v>
      </c>
      <c r="E237" s="20">
        <v>29.985428978533218</v>
      </c>
      <c r="F237" s="2">
        <f t="shared" si="13"/>
        <v>0</v>
      </c>
      <c r="G237" s="8">
        <f t="shared" si="14"/>
        <v>42.426406871192853</v>
      </c>
      <c r="H237" s="17">
        <f t="shared" si="15"/>
        <v>0</v>
      </c>
    </row>
    <row r="238" spans="2:8" x14ac:dyDescent="0.25">
      <c r="B238" s="7">
        <v>219</v>
      </c>
      <c r="C238" s="20">
        <v>51.610826537595514</v>
      </c>
      <c r="D238" s="2">
        <f t="shared" si="12"/>
        <v>0</v>
      </c>
      <c r="E238" s="20">
        <v>43.490360507839526</v>
      </c>
      <c r="F238" s="2">
        <f t="shared" si="13"/>
        <v>0</v>
      </c>
      <c r="G238" s="8">
        <f t="shared" si="14"/>
        <v>42.426406871192853</v>
      </c>
      <c r="H238" s="17">
        <f t="shared" si="15"/>
        <v>0</v>
      </c>
    </row>
    <row r="239" spans="2:8" x14ac:dyDescent="0.25">
      <c r="B239" s="7">
        <v>220</v>
      </c>
      <c r="C239" s="20">
        <v>9.6699939677631459</v>
      </c>
      <c r="D239" s="2">
        <f t="shared" si="12"/>
        <v>0</v>
      </c>
      <c r="E239" s="20">
        <v>3.2649411396239612</v>
      </c>
      <c r="F239" s="2">
        <f t="shared" si="13"/>
        <v>0</v>
      </c>
      <c r="G239" s="8">
        <f t="shared" si="14"/>
        <v>42.426406871192853</v>
      </c>
      <c r="H239" s="17">
        <f t="shared" si="15"/>
        <v>0</v>
      </c>
    </row>
    <row r="240" spans="2:8" x14ac:dyDescent="0.25">
      <c r="B240" s="7">
        <v>221</v>
      </c>
      <c r="C240" s="20">
        <v>49.934060615531195</v>
      </c>
      <c r="D240" s="2">
        <f t="shared" si="12"/>
        <v>0</v>
      </c>
      <c r="E240" s="20">
        <v>46.465953488455135</v>
      </c>
      <c r="F240" s="2">
        <f t="shared" si="13"/>
        <v>0</v>
      </c>
      <c r="G240" s="8">
        <f t="shared" si="14"/>
        <v>42.426406871192853</v>
      </c>
      <c r="H240" s="17">
        <f t="shared" si="15"/>
        <v>0</v>
      </c>
    </row>
    <row r="241" spans="2:8" x14ac:dyDescent="0.25">
      <c r="B241" s="7">
        <v>222</v>
      </c>
      <c r="C241" s="20">
        <v>32.295215694203605</v>
      </c>
      <c r="D241" s="2">
        <f t="shared" si="12"/>
        <v>0</v>
      </c>
      <c r="E241" s="20">
        <v>16.004670785071642</v>
      </c>
      <c r="F241" s="2">
        <f t="shared" si="13"/>
        <v>0</v>
      </c>
      <c r="G241" s="8">
        <f t="shared" si="14"/>
        <v>42.426406871192853</v>
      </c>
      <c r="H241" s="17">
        <f t="shared" si="15"/>
        <v>0</v>
      </c>
    </row>
    <row r="242" spans="2:8" x14ac:dyDescent="0.25">
      <c r="B242" s="7">
        <v>223</v>
      </c>
      <c r="C242" s="20">
        <v>41.581192112910188</v>
      </c>
      <c r="D242" s="2">
        <f t="shared" si="12"/>
        <v>0</v>
      </c>
      <c r="E242" s="20">
        <v>13.39111647832725</v>
      </c>
      <c r="F242" s="2">
        <f t="shared" si="13"/>
        <v>0</v>
      </c>
      <c r="G242" s="8">
        <f t="shared" si="14"/>
        <v>42.426406871192853</v>
      </c>
      <c r="H242" s="17">
        <f t="shared" si="15"/>
        <v>0</v>
      </c>
    </row>
    <row r="243" spans="2:8" x14ac:dyDescent="0.25">
      <c r="B243" s="7">
        <v>224</v>
      </c>
      <c r="C243" s="20">
        <v>22.753193101879766</v>
      </c>
      <c r="D243" s="2">
        <f t="shared" si="12"/>
        <v>0</v>
      </c>
      <c r="E243" s="20">
        <v>14.212061039363993</v>
      </c>
      <c r="F243" s="2">
        <f t="shared" si="13"/>
        <v>0</v>
      </c>
      <c r="G243" s="8">
        <f t="shared" si="14"/>
        <v>42.426406871192853</v>
      </c>
      <c r="H243" s="17">
        <f t="shared" si="15"/>
        <v>0</v>
      </c>
    </row>
    <row r="244" spans="2:8" x14ac:dyDescent="0.25">
      <c r="B244" s="7">
        <v>225</v>
      </c>
      <c r="C244" s="20">
        <v>59.705464047261266</v>
      </c>
      <c r="D244" s="2">
        <f t="shared" si="12"/>
        <v>0</v>
      </c>
      <c r="E244" s="20">
        <v>25.229194822604391</v>
      </c>
      <c r="F244" s="2">
        <f t="shared" si="13"/>
        <v>0</v>
      </c>
      <c r="G244" s="8">
        <f t="shared" si="14"/>
        <v>42.426406871192853</v>
      </c>
      <c r="H244" s="17">
        <f t="shared" si="15"/>
        <v>0</v>
      </c>
    </row>
    <row r="245" spans="2:8" x14ac:dyDescent="0.25">
      <c r="B245" s="7">
        <v>226</v>
      </c>
      <c r="C245" s="20">
        <v>12.976046478942058</v>
      </c>
      <c r="D245" s="2">
        <f t="shared" si="12"/>
        <v>0</v>
      </c>
      <c r="E245" s="20">
        <v>39.594466190745337</v>
      </c>
      <c r="F245" s="2">
        <f t="shared" si="13"/>
        <v>0</v>
      </c>
      <c r="G245" s="8">
        <f t="shared" si="14"/>
        <v>42.426406871192853</v>
      </c>
      <c r="H245" s="17">
        <f t="shared" si="15"/>
        <v>0</v>
      </c>
    </row>
    <row r="246" spans="2:8" x14ac:dyDescent="0.25">
      <c r="B246" s="7">
        <v>227</v>
      </c>
      <c r="C246" s="20">
        <v>0.62194279299208088</v>
      </c>
      <c r="D246" s="2">
        <f t="shared" si="12"/>
        <v>0</v>
      </c>
      <c r="E246" s="20">
        <v>8.3519720175638668</v>
      </c>
      <c r="F246" s="2">
        <f t="shared" si="13"/>
        <v>0</v>
      </c>
      <c r="G246" s="8">
        <f t="shared" si="14"/>
        <v>42.426406871192853</v>
      </c>
      <c r="H246" s="17">
        <f t="shared" si="15"/>
        <v>0</v>
      </c>
    </row>
    <row r="247" spans="2:8" x14ac:dyDescent="0.25">
      <c r="B247" s="7">
        <v>228</v>
      </c>
      <c r="C247" s="20">
        <v>30.888118104826713</v>
      </c>
      <c r="D247" s="2">
        <f t="shared" si="12"/>
        <v>0</v>
      </c>
      <c r="E247" s="20">
        <v>47.057771376714932</v>
      </c>
      <c r="F247" s="2">
        <f t="shared" si="13"/>
        <v>0</v>
      </c>
      <c r="G247" s="8">
        <f t="shared" si="14"/>
        <v>42.426406871192853</v>
      </c>
      <c r="H247" s="17">
        <f t="shared" si="15"/>
        <v>0</v>
      </c>
    </row>
    <row r="248" spans="2:8" x14ac:dyDescent="0.25">
      <c r="B248" s="7">
        <v>229</v>
      </c>
      <c r="C248" s="20">
        <v>15.21434057832432</v>
      </c>
      <c r="D248" s="2">
        <f t="shared" si="12"/>
        <v>0</v>
      </c>
      <c r="E248" s="20">
        <v>42.7622123644325</v>
      </c>
      <c r="F248" s="2">
        <f t="shared" si="13"/>
        <v>0</v>
      </c>
      <c r="G248" s="8">
        <f t="shared" si="14"/>
        <v>42.426406871192853</v>
      </c>
      <c r="H248" s="17">
        <f t="shared" si="15"/>
        <v>0</v>
      </c>
    </row>
    <row r="249" spans="2:8" x14ac:dyDescent="0.25">
      <c r="B249" s="7">
        <v>230</v>
      </c>
      <c r="C249" s="20">
        <v>15.372357263552191</v>
      </c>
      <c r="D249" s="2">
        <f t="shared" si="12"/>
        <v>0</v>
      </c>
      <c r="E249" s="20">
        <v>51.645208375475001</v>
      </c>
      <c r="F249" s="2">
        <f t="shared" si="13"/>
        <v>0</v>
      </c>
      <c r="G249" s="8">
        <f t="shared" si="14"/>
        <v>42.426406871192853</v>
      </c>
      <c r="H249" s="17">
        <f t="shared" si="15"/>
        <v>0</v>
      </c>
    </row>
    <row r="250" spans="2:8" x14ac:dyDescent="0.25">
      <c r="B250" s="7">
        <v>231</v>
      </c>
      <c r="C250" s="20">
        <v>57.771977205859486</v>
      </c>
      <c r="D250" s="2">
        <f t="shared" si="12"/>
        <v>0</v>
      </c>
      <c r="E250" s="20">
        <v>17.491570334067369</v>
      </c>
      <c r="F250" s="2">
        <f t="shared" si="13"/>
        <v>0</v>
      </c>
      <c r="G250" s="8">
        <f t="shared" si="14"/>
        <v>42.426406871192853</v>
      </c>
      <c r="H250" s="17">
        <f t="shared" si="15"/>
        <v>0</v>
      </c>
    </row>
    <row r="251" spans="2:8" x14ac:dyDescent="0.25">
      <c r="B251" s="7">
        <v>232</v>
      </c>
      <c r="C251" s="20">
        <v>2.0310951213869708</v>
      </c>
      <c r="D251" s="2">
        <f t="shared" si="12"/>
        <v>0</v>
      </c>
      <c r="E251" s="20">
        <v>35.095912955597001</v>
      </c>
      <c r="F251" s="2">
        <f t="shared" si="13"/>
        <v>0</v>
      </c>
      <c r="G251" s="8">
        <f t="shared" si="14"/>
        <v>42.426406871192853</v>
      </c>
      <c r="H251" s="17">
        <f t="shared" si="15"/>
        <v>0</v>
      </c>
    </row>
    <row r="252" spans="2:8" x14ac:dyDescent="0.25">
      <c r="B252" s="7">
        <v>233</v>
      </c>
      <c r="C252" s="20">
        <v>2.9384183929573831</v>
      </c>
      <c r="D252" s="2">
        <f t="shared" si="12"/>
        <v>0</v>
      </c>
      <c r="E252" s="20">
        <v>43.598435263223216</v>
      </c>
      <c r="F252" s="2">
        <f t="shared" si="13"/>
        <v>0</v>
      </c>
      <c r="G252" s="8">
        <f t="shared" si="14"/>
        <v>42.426406871192853</v>
      </c>
      <c r="H252" s="17">
        <f t="shared" si="15"/>
        <v>0</v>
      </c>
    </row>
    <row r="253" spans="2:8" x14ac:dyDescent="0.25">
      <c r="B253" s="7">
        <v>234</v>
      </c>
      <c r="C253" s="20">
        <v>0.12945858490162462</v>
      </c>
      <c r="D253" s="2">
        <f t="shared" si="12"/>
        <v>0</v>
      </c>
      <c r="E253" s="20">
        <v>18.000143068693646</v>
      </c>
      <c r="F253" s="2">
        <f t="shared" si="13"/>
        <v>0</v>
      </c>
      <c r="G253" s="8">
        <f t="shared" si="14"/>
        <v>42.426406871192853</v>
      </c>
      <c r="H253" s="17">
        <f t="shared" si="15"/>
        <v>0</v>
      </c>
    </row>
    <row r="254" spans="2:8" x14ac:dyDescent="0.25">
      <c r="B254" s="7">
        <v>235</v>
      </c>
      <c r="C254" s="20">
        <v>27.198784683849098</v>
      </c>
      <c r="D254" s="2">
        <f t="shared" si="12"/>
        <v>0</v>
      </c>
      <c r="E254" s="20">
        <v>55.391314603943059</v>
      </c>
      <c r="F254" s="2">
        <f t="shared" si="13"/>
        <v>0</v>
      </c>
      <c r="G254" s="8">
        <f t="shared" si="14"/>
        <v>42.426406871192853</v>
      </c>
      <c r="H254" s="17">
        <f t="shared" si="15"/>
        <v>0</v>
      </c>
    </row>
    <row r="255" spans="2:8" x14ac:dyDescent="0.25">
      <c r="B255" s="7">
        <v>236</v>
      </c>
      <c r="C255" s="20">
        <v>3.2427771547449646</v>
      </c>
      <c r="D255" s="2">
        <f t="shared" si="12"/>
        <v>0</v>
      </c>
      <c r="E255" s="20">
        <v>48.992596816826889</v>
      </c>
      <c r="F255" s="2">
        <f t="shared" si="13"/>
        <v>0</v>
      </c>
      <c r="G255" s="8">
        <f t="shared" si="14"/>
        <v>42.426406871192853</v>
      </c>
      <c r="H255" s="17">
        <f t="shared" si="15"/>
        <v>0</v>
      </c>
    </row>
    <row r="256" spans="2:8" x14ac:dyDescent="0.25">
      <c r="B256" s="7">
        <v>237</v>
      </c>
      <c r="C256" s="20">
        <v>44.39659929346135</v>
      </c>
      <c r="D256" s="2">
        <f t="shared" si="12"/>
        <v>0</v>
      </c>
      <c r="E256" s="20">
        <v>46.599575331248147</v>
      </c>
      <c r="F256" s="2">
        <f t="shared" si="13"/>
        <v>0</v>
      </c>
      <c r="G256" s="8">
        <f t="shared" si="14"/>
        <v>42.426406871192853</v>
      </c>
      <c r="H256" s="17">
        <f t="shared" si="15"/>
        <v>0</v>
      </c>
    </row>
    <row r="257" spans="2:8" x14ac:dyDescent="0.25">
      <c r="B257" s="7">
        <v>238</v>
      </c>
      <c r="C257" s="20">
        <v>4.0018443728991988</v>
      </c>
      <c r="D257" s="2">
        <f t="shared" si="12"/>
        <v>0</v>
      </c>
      <c r="E257" s="20">
        <v>0.63928375953775074</v>
      </c>
      <c r="F257" s="2">
        <f t="shared" si="13"/>
        <v>0</v>
      </c>
      <c r="G257" s="8">
        <f t="shared" si="14"/>
        <v>42.426406871192853</v>
      </c>
      <c r="H257" s="17">
        <f t="shared" si="15"/>
        <v>0</v>
      </c>
    </row>
    <row r="258" spans="2:8" x14ac:dyDescent="0.25">
      <c r="B258" s="7">
        <v>239</v>
      </c>
      <c r="C258" s="20">
        <v>51.010448427484583</v>
      </c>
      <c r="D258" s="2">
        <f t="shared" si="12"/>
        <v>0</v>
      </c>
      <c r="E258" s="20">
        <v>53.237022672461819</v>
      </c>
      <c r="F258" s="2">
        <f t="shared" si="13"/>
        <v>0</v>
      </c>
      <c r="G258" s="8">
        <f t="shared" si="14"/>
        <v>42.426406871192853</v>
      </c>
      <c r="H258" s="17">
        <f t="shared" si="15"/>
        <v>0</v>
      </c>
    </row>
    <row r="259" spans="2:8" x14ac:dyDescent="0.25">
      <c r="B259" s="7">
        <v>240</v>
      </c>
      <c r="C259" s="20">
        <v>33.058359714438375</v>
      </c>
      <c r="D259" s="2">
        <f t="shared" si="12"/>
        <v>0</v>
      </c>
      <c r="E259" s="20">
        <v>9.6793120354783309</v>
      </c>
      <c r="F259" s="2">
        <f t="shared" si="13"/>
        <v>0</v>
      </c>
      <c r="G259" s="8">
        <f t="shared" si="14"/>
        <v>42.426406871192853</v>
      </c>
      <c r="H259" s="17">
        <f t="shared" si="15"/>
        <v>0</v>
      </c>
    </row>
    <row r="260" spans="2:8" x14ac:dyDescent="0.25">
      <c r="B260" s="7">
        <v>241</v>
      </c>
      <c r="C260" s="20">
        <v>52.898347830892703</v>
      </c>
      <c r="D260" s="2">
        <f t="shared" si="12"/>
        <v>0</v>
      </c>
      <c r="E260" s="20">
        <v>13.369282516077758</v>
      </c>
      <c r="F260" s="2">
        <f t="shared" si="13"/>
        <v>0</v>
      </c>
      <c r="G260" s="8">
        <f t="shared" si="14"/>
        <v>42.426406871192853</v>
      </c>
      <c r="H260" s="17">
        <f t="shared" si="15"/>
        <v>0</v>
      </c>
    </row>
    <row r="261" spans="2:8" x14ac:dyDescent="0.25">
      <c r="B261" s="7">
        <v>242</v>
      </c>
      <c r="C261" s="20">
        <v>16.059513943167175</v>
      </c>
      <c r="D261" s="2">
        <f t="shared" si="12"/>
        <v>0</v>
      </c>
      <c r="E261" s="20">
        <v>29.579107121983128</v>
      </c>
      <c r="F261" s="2">
        <f t="shared" si="13"/>
        <v>0</v>
      </c>
      <c r="G261" s="8">
        <f t="shared" si="14"/>
        <v>42.426406871192853</v>
      </c>
      <c r="H261" s="17">
        <f t="shared" si="15"/>
        <v>0</v>
      </c>
    </row>
    <row r="262" spans="2:8" x14ac:dyDescent="0.25">
      <c r="B262" s="7">
        <v>243</v>
      </c>
      <c r="C262" s="20">
        <v>43.376602505266945</v>
      </c>
      <c r="D262" s="2">
        <f t="shared" si="12"/>
        <v>0</v>
      </c>
      <c r="E262" s="20">
        <v>46.601795227956863</v>
      </c>
      <c r="F262" s="2">
        <f t="shared" si="13"/>
        <v>0</v>
      </c>
      <c r="G262" s="8">
        <f t="shared" si="14"/>
        <v>42.426406871192853</v>
      </c>
      <c r="H262" s="17">
        <f t="shared" si="15"/>
        <v>0</v>
      </c>
    </row>
    <row r="263" spans="2:8" x14ac:dyDescent="0.25">
      <c r="B263" s="7">
        <v>244</v>
      </c>
      <c r="C263" s="20">
        <v>12.999907306581692</v>
      </c>
      <c r="D263" s="2">
        <f t="shared" si="12"/>
        <v>0</v>
      </c>
      <c r="E263" s="20">
        <v>18.924247235024463</v>
      </c>
      <c r="F263" s="2">
        <f t="shared" si="13"/>
        <v>0</v>
      </c>
      <c r="G263" s="8">
        <f t="shared" si="14"/>
        <v>42.426406871192853</v>
      </c>
      <c r="H263" s="17">
        <f t="shared" si="15"/>
        <v>0</v>
      </c>
    </row>
    <row r="264" spans="2:8" x14ac:dyDescent="0.25">
      <c r="B264" s="7">
        <v>245</v>
      </c>
      <c r="C264" s="20">
        <v>33.400566942692066</v>
      </c>
      <c r="D264" s="2">
        <f t="shared" si="12"/>
        <v>0</v>
      </c>
      <c r="E264" s="20">
        <v>45.485297371803455</v>
      </c>
      <c r="F264" s="2">
        <f t="shared" si="13"/>
        <v>0</v>
      </c>
      <c r="G264" s="8">
        <f t="shared" si="14"/>
        <v>42.426406871192853</v>
      </c>
      <c r="H264" s="17">
        <f t="shared" si="15"/>
        <v>0</v>
      </c>
    </row>
    <row r="265" spans="2:8" x14ac:dyDescent="0.25">
      <c r="B265" s="7">
        <v>246</v>
      </c>
      <c r="C265" s="20">
        <v>41.378669085269173</v>
      </c>
      <c r="D265" s="2">
        <f t="shared" si="12"/>
        <v>0</v>
      </c>
      <c r="E265" s="20">
        <v>45.550884904335668</v>
      </c>
      <c r="F265" s="2">
        <f t="shared" si="13"/>
        <v>0</v>
      </c>
      <c r="G265" s="8">
        <f t="shared" si="14"/>
        <v>42.426406871192853</v>
      </c>
      <c r="H265" s="17">
        <f t="shared" si="15"/>
        <v>0</v>
      </c>
    </row>
    <row r="266" spans="2:8" x14ac:dyDescent="0.25">
      <c r="B266" s="7">
        <v>247</v>
      </c>
      <c r="C266" s="20">
        <v>37.67425795856596</v>
      </c>
      <c r="D266" s="2">
        <f t="shared" si="12"/>
        <v>0</v>
      </c>
      <c r="E266" s="20">
        <v>58.775523378744502</v>
      </c>
      <c r="F266" s="2">
        <f t="shared" si="13"/>
        <v>0</v>
      </c>
      <c r="G266" s="8">
        <f t="shared" si="14"/>
        <v>42.426406871192853</v>
      </c>
      <c r="H266" s="17">
        <f t="shared" si="15"/>
        <v>0</v>
      </c>
    </row>
    <row r="267" spans="2:8" x14ac:dyDescent="0.25">
      <c r="B267" s="7">
        <v>248</v>
      </c>
      <c r="C267" s="20">
        <v>20.535823060709902</v>
      </c>
      <c r="D267" s="2">
        <f t="shared" si="12"/>
        <v>0</v>
      </c>
      <c r="E267" s="20">
        <v>48.222925513267015</v>
      </c>
      <c r="F267" s="2">
        <f t="shared" si="13"/>
        <v>0</v>
      </c>
      <c r="G267" s="8">
        <f t="shared" si="14"/>
        <v>42.426406871192853</v>
      </c>
      <c r="H267" s="17">
        <f t="shared" si="15"/>
        <v>0</v>
      </c>
    </row>
    <row r="268" spans="2:8" x14ac:dyDescent="0.25">
      <c r="B268" s="7">
        <v>249</v>
      </c>
      <c r="C268" s="20">
        <v>5.4463856432802906</v>
      </c>
      <c r="D268" s="2">
        <f t="shared" si="12"/>
        <v>0</v>
      </c>
      <c r="E268" s="20">
        <v>24.595289711335344</v>
      </c>
      <c r="F268" s="2">
        <f t="shared" si="13"/>
        <v>0</v>
      </c>
      <c r="G268" s="8">
        <f t="shared" si="14"/>
        <v>42.426406871192853</v>
      </c>
      <c r="H268" s="17">
        <f t="shared" si="15"/>
        <v>0</v>
      </c>
    </row>
    <row r="269" spans="2:8" ht="13" thickBot="1" x14ac:dyDescent="0.3">
      <c r="B269" s="9">
        <v>250</v>
      </c>
      <c r="C269" s="21">
        <v>35.523121544906459</v>
      </c>
      <c r="D269" s="22">
        <f t="shared" si="12"/>
        <v>0</v>
      </c>
      <c r="E269" s="21">
        <v>39.082098852098966</v>
      </c>
      <c r="F269" s="22">
        <f t="shared" si="13"/>
        <v>0</v>
      </c>
      <c r="G269" s="10">
        <f t="shared" si="14"/>
        <v>42.426406871192853</v>
      </c>
      <c r="H269" s="17">
        <f t="shared" si="15"/>
        <v>0</v>
      </c>
    </row>
  </sheetData>
  <sheetProtection formatCells="0" formatColumns="0" formatRows="0" insertHyperlinks="0" selectLockedCells="1" sort="0" autoFilter="0" pivotTables="0"/>
  <mergeCells count="11">
    <mergeCell ref="B4:L7"/>
    <mergeCell ref="B9:D9"/>
    <mergeCell ref="B10:D10"/>
    <mergeCell ref="B11:D11"/>
    <mergeCell ref="C18:C19"/>
    <mergeCell ref="G18:G19"/>
    <mergeCell ref="E18:E19"/>
    <mergeCell ref="B18:B19"/>
    <mergeCell ref="B13:E13"/>
    <mergeCell ref="B14:E14"/>
    <mergeCell ref="B15:E15"/>
  </mergeCells>
  <phoneticPr fontId="2" type="noConversion"/>
  <conditionalFormatting sqref="G21:G269">
    <cfRule type="cellIs" dxfId="1" priority="1" stopIfTrue="1" operator="equal">
      <formula>$A$8</formula>
    </cfRule>
  </conditionalFormatting>
  <conditionalFormatting sqref="D20:D269 F20:F269">
    <cfRule type="cellIs" dxfId="0" priority="2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Distance to nearest herd</vt:lpstr>
      <vt:lpstr>ActualHerds</vt:lpstr>
      <vt:lpstr>Area</vt:lpstr>
      <vt:lpstr>distance</vt:lpstr>
      <vt:lpstr>herd</vt:lpstr>
      <vt:lpstr>lambda</vt:lpstr>
      <vt:lpstr>x</vt:lpstr>
      <vt:lpstr>y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2003-03-27T20:03:47Z</dcterms:created>
  <dcterms:modified xsi:type="dcterms:W3CDTF">2017-09-22T16:22:46Z</dcterms:modified>
  <cp:category/>
</cp:coreProperties>
</file>