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5180" windowHeight="8070"/>
  </bookViews>
  <sheets>
    <sheet name="Car crashes" sheetId="1" r:id="rId1"/>
  </sheets>
  <definedNames>
    <definedName name="_ZA100" localSheetId="0">'Car crashes'!$F$14+"CF14"+8737+"&lt;ref1&gt;"+0+149.72+"-"+"+"</definedName>
    <definedName name="_ZA101" localSheetId="0">'Car crashes'!$F$15+"CF15"+25121+"&lt;ref1&gt;"+0+149.72+"-"+"+"</definedName>
    <definedName name="_ZA102" localSheetId="0">'Car crashes'!$F$16+"CF16"+25121+"&lt;ref1&gt;"+0+149.72+"-"+"+"</definedName>
    <definedName name="_ZA103" localSheetId="0">'Car crashes'!$F$17+"CF17"+25121+"&lt;ref1&gt;"+0+149.72+"-"+"+"</definedName>
    <definedName name="_ZA104" localSheetId="0">'Car crashes'!$F$18+"CF18"+25121+"&lt;ref1&gt;"+0+149.72+"-"+"+"</definedName>
    <definedName name="_ZA105" localSheetId="0">'Car crashes'!$F$19+"CF19"+25121+"&lt;ref1&gt;"+0+149.72+"-"+"+"</definedName>
    <definedName name="_ZA106" localSheetId="0">'Car crashes'!$F$20+"CF20"+25121+"&lt;ref1&gt;"+0+149.72+"-"+"+"</definedName>
    <definedName name="_ZA107" localSheetId="0">'Car crashes'!$F$21+"CF21"+25121+"&lt;ref1&gt;"+0+149.72+"-"+"+"</definedName>
    <definedName name="_ZA108" localSheetId="0">'Car crashes'!$F$22+"CF22"+25121+"&lt;ref1&gt;"+0+149.72+"-"+"+"</definedName>
    <definedName name="_ZA109" localSheetId="0">'Car crashes'!$F$23+"CF23"+25121+"&lt;ref1&gt;"+0+149.72+"-"+"+"</definedName>
    <definedName name="_ZA110" localSheetId="0">'Car crashes'!$F$24+"CF24"+25121+"&lt;ref1&gt;"+0+149.72+"-"+"+"</definedName>
    <definedName name="_ZA111" localSheetId="0">'Car crashes'!$F$25+"CF25"+25121+"&lt;ref1&gt;"+0+149.72+"-"+"+"</definedName>
    <definedName name="_ZA112" localSheetId="0">'Car crashes'!$F$26+"CF26"+25121+"&lt;ref1&gt;"+0+149.72+"-"+"+"</definedName>
    <definedName name="_ZA113" localSheetId="0">'Car crashes'!$F$27+"CF27"+25121+"&lt;ref1&gt;"+0+149.72+"-"+"+"</definedName>
    <definedName name="_ZA114" localSheetId="0">'Car crashes'!$F$28+"CF28"+25121+"&lt;ref1&gt;"+0+149.72+"-"+"+"</definedName>
    <definedName name="_ZA115" localSheetId="0">'Car crashes'!$F$29+"CF29"+25121+"&lt;ref1&gt;"+0+149.72+"-"+"+"</definedName>
    <definedName name="_ZA116" localSheetId="0">'Car crashes'!$F$30+"CF30"+25121+"&lt;ref1&gt;"+0+149.72+"-"+"+"</definedName>
    <definedName name="_ZA117" localSheetId="0">'Car crashes'!$F$31+"CF31"+25121+"&lt;ref1&gt;"+0+149.72+"-"+"+"</definedName>
    <definedName name="_ZA118" localSheetId="0">'Car crashes'!$F$32+"CF32"+25121+"&lt;ref1&gt;"+0+149.72+"-"+"+"</definedName>
    <definedName name="_ZA119" localSheetId="0">'Car crashes'!$F$33+"CF33"+25121+"&lt;ref1&gt;"+0+149.72+"-"+"+"</definedName>
    <definedName name="_ZA120" localSheetId="0">'Car crashes'!$F$34+"CF34"+25121+"&lt;ref1&gt;"+0+149.72+"-"+"+"</definedName>
    <definedName name="_ZA121" localSheetId="0">'Car crashes'!$F$35+"CF35"+25121+"&lt;ref1&gt;"+0+149.72+"-"+"+"</definedName>
    <definedName name="_ZA122" localSheetId="0">'Car crashes'!$F$36+"CF36"+25121+"&lt;ref1&gt;"+0+149.72+"-"+"+"</definedName>
    <definedName name="_ZA123" localSheetId="0">'Car crashes'!$F$37+"CF37"+25121+"&lt;ref1&gt;"+0+149.72+"-"+"+"</definedName>
    <definedName name="_ZA124" localSheetId="0">'Car crashes'!$F$38+"CF38"+25121+"&lt;ref1&gt;"+0+149.72+"-"+"+"</definedName>
    <definedName name="_ZA125" localSheetId="0">'Car crashes'!$F$39+"CF39"+25121+"&lt;ref1&gt;"+0+149.72+"-"+"+"</definedName>
    <definedName name="_ZA126" localSheetId="0">'Car crashes'!$F$40+"CF40"+25121+"&lt;ref1&gt;"+0+149.72+"-"+"+"</definedName>
    <definedName name="_ZA127" localSheetId="0">'Car crashes'!$F$41+"CF41"+25121+"&lt;ref1&gt;"+0+149.72+"-"+"+"</definedName>
    <definedName name="_ZA128" localSheetId="0">'Car crashes'!$F$42+"CF42"+25121+"&lt;ref1&gt;"+0+149.72+"-"+"+"</definedName>
    <definedName name="_ZA129" localSheetId="0">'Car crashes'!$F$43+"CF43"+25121+"&lt;ref1&gt;"+0+149.72+"-"+"+"</definedName>
    <definedName name="_ZA130" localSheetId="0">'Car crashes'!$F$44+"CF44"+25121+"&lt;ref1&gt;"+0+149.72+"-"+"+"</definedName>
    <definedName name="_ZA131" localSheetId="0">'Car crashes'!$F$45+"CF45"+25121+"&lt;ref1&gt;"+0+149.72+"-"+"+"</definedName>
    <definedName name="_ZA132" localSheetId="0">'Car crashes'!$F$46+"CF46"+25121+"&lt;ref1&gt;"+0+149.72+"-"+"+"</definedName>
    <definedName name="_ZA133" localSheetId="0">'Car crashes'!$F$47+"CF47"+25121+"&lt;ref1&gt;"+0+149.72+"-"+"+"</definedName>
    <definedName name="_ZA134" localSheetId="0">'Car crashes'!$F$48+"CF48"+25121+"&lt;ref1&gt;"+0+149.72+"-"+"+"</definedName>
    <definedName name="_ZA135" localSheetId="0">'Car crashes'!$F$49+"CF49"+25121+"&lt;ref1&gt;"+0+149.72+"-"+"+"</definedName>
    <definedName name="_ZA136" localSheetId="0">'Car crashes'!$F$50+"CF50"+25121+"&lt;ref1&gt;"+0+149.72+"-"+"+"</definedName>
    <definedName name="_ZA137" localSheetId="0">'Car crashes'!$F$51+"CF51"+25121+"&lt;ref1&gt;"+0+149.72+"-"+"+"</definedName>
    <definedName name="_ZA138" localSheetId="0">'Car crashes'!$F$52+"CF52"+25121+"&lt;ref1&gt;"+0+149.72+"-"+"+"</definedName>
    <definedName name="_ZA139" localSheetId="0">'Car crashes'!$F$53+"CF53"+25121+"&lt;ref1&gt;"+0+149.72+"-"+"+"</definedName>
    <definedName name="_ZA140" localSheetId="0">'Car crashes'!$F$54+"CF54"+25121+"&lt;ref1&gt;"+0+149.72+"-"+"+"</definedName>
    <definedName name="_ZA141" localSheetId="0">'Car crashes'!$F$55+"CF55"+25121+"&lt;ref1&gt;"+0+149.72+"-"+"+"</definedName>
    <definedName name="_ZA142" localSheetId="0">'Car crashes'!$F$56+"CF56"+25121+"&lt;ref1&gt;"+0+149.72+"-"+"+"</definedName>
    <definedName name="_ZA143" localSheetId="0">'Car crashes'!$F$57+"CF57"+25121+"&lt;ref1&gt;"+0+149.72+"-"+"+"</definedName>
    <definedName name="_ZA144" localSheetId="0">'Car crashes'!$F$58+"CF58"+25121+"&lt;ref1&gt;"+0+149.72+"-"+"+"</definedName>
    <definedName name="_ZA145" localSheetId="0">'Car crashes'!$F$59+"CF59"+25121+"&lt;ref1&gt;"+0+149.72+"-"+"+"</definedName>
    <definedName name="_ZA146" localSheetId="0">'Car crashes'!$F$60+"CF60"+25121+"&lt;ref1&gt;"+0+149.72+"-"+"+"</definedName>
    <definedName name="_ZA147" localSheetId="0">'Car crashes'!$F$61+"CF61"+25121+"&lt;ref1&gt;"+0+149.72+"-"+"+"</definedName>
    <definedName name="_ZA148" localSheetId="0">'Car crashes'!$F$62+"CF62"+25121+"&lt;ref1&gt;"+0+149.72+"-"+"+"</definedName>
    <definedName name="_ZA149" localSheetId="0">'Car crashes'!$F$63+"CF63"+25121+"&lt;ref1&gt;"+0+149.72+"-"+"+"</definedName>
    <definedName name="_ZA150" localSheetId="0">'Car crashes'!$F$64+"CF64"+25121+"&lt;ref1&gt;"+0+149.72+"-"+"+"</definedName>
    <definedName name="_ZA151" localSheetId="0">'Car crashes'!$F$65+"CF65"+25121+"&lt;ref1&gt;"+0+149.72+"-"+"+"</definedName>
    <definedName name="_ZF101" localSheetId="0">'Car crashes'!$F$67+"Total number of crashes. cell F67"+""+545+0+216+0+0+0+0+4+3+"-"+"+"+2.6+50+2+4+95+273.45+5+2+"-"+"+"+-1+-1+0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TRUE</definedName>
    <definedName name="RiskUseMultipleCPUs">FALSE</definedName>
    <definedName name="ZA0" localSheetId="0">"Crystal Ball Data : Ver. 5.5"</definedName>
    <definedName name="ZA0A" localSheetId="0">52+151</definedName>
    <definedName name="ZA0C" localSheetId="0">0+0</definedName>
    <definedName name="ZA0D" localSheetId="0">0+0</definedName>
    <definedName name="ZA0F" localSheetId="0">1+101</definedName>
    <definedName name="ZA0T" localSheetId="0">19875148+0</definedName>
    <definedName name="ZA100R1" localSheetId="0">'Car crashes'!$E$14+1</definedName>
    <definedName name="ZA101R1" localSheetId="0">'Car crashes'!$E$15+1</definedName>
    <definedName name="ZA102R1" localSheetId="0">'Car crashes'!$E$16+1</definedName>
    <definedName name="ZA103R1" localSheetId="0">'Car crashes'!$E$17+1</definedName>
    <definedName name="ZA104R1" localSheetId="0">'Car crashes'!$E$18+1</definedName>
    <definedName name="ZA105R1" localSheetId="0">'Car crashes'!$E$19+1</definedName>
    <definedName name="ZA106R1" localSheetId="0">'Car crashes'!$E$20+1</definedName>
    <definedName name="ZA107R1" localSheetId="0">'Car crashes'!$E$21+1</definedName>
    <definedName name="ZA108R1" localSheetId="0">'Car crashes'!$E$22+1</definedName>
    <definedName name="ZA109R1" localSheetId="0">'Car crashes'!$E$23+1</definedName>
    <definedName name="ZA110R1" localSheetId="0">'Car crashes'!$E$24+1</definedName>
    <definedName name="ZA111R1" localSheetId="0">'Car crashes'!$E$25+1</definedName>
    <definedName name="ZA112R1" localSheetId="0">'Car crashes'!$E$26+1</definedName>
    <definedName name="ZA113R1" localSheetId="0">'Car crashes'!$E$27+1</definedName>
    <definedName name="ZA114R1" localSheetId="0">'Car crashes'!$E$28+1</definedName>
    <definedName name="ZA115R1" localSheetId="0">'Car crashes'!$E$29+1</definedName>
    <definedName name="ZA116R1" localSheetId="0">'Car crashes'!$E$30+1</definedName>
    <definedName name="ZA117R1" localSheetId="0">'Car crashes'!$E$31+1</definedName>
    <definedName name="ZA118R1" localSheetId="0">'Car crashes'!$E$32+1</definedName>
    <definedName name="ZA119R1" localSheetId="0">'Car crashes'!$E$33+1</definedName>
    <definedName name="ZA120R1" localSheetId="0">'Car crashes'!$E$34+1</definedName>
    <definedName name="ZA121R1" localSheetId="0">'Car crashes'!$E$35+1</definedName>
    <definedName name="ZA122R1" localSheetId="0">'Car crashes'!$E$36+1</definedName>
    <definedName name="ZA123R1" localSheetId="0">'Car crashes'!$E$37+1</definedName>
    <definedName name="ZA124R1" localSheetId="0">'Car crashes'!$E$38+1</definedName>
    <definedName name="ZA125R1" localSheetId="0">'Car crashes'!$E$39+1</definedName>
    <definedName name="ZA126R1" localSheetId="0">'Car crashes'!$E$40+1</definedName>
    <definedName name="ZA127R1" localSheetId="0">'Car crashes'!$E$41+1</definedName>
    <definedName name="ZA128R1" localSheetId="0">'Car crashes'!$E$42+1</definedName>
    <definedName name="ZA129R1" localSheetId="0">'Car crashes'!$E$43+1</definedName>
    <definedName name="ZA130R1" localSheetId="0">'Car crashes'!$E$44+1</definedName>
    <definedName name="ZA131R1" localSheetId="0">'Car crashes'!$E$45+1</definedName>
    <definedName name="ZA132R1" localSheetId="0">'Car crashes'!$E$46+1</definedName>
    <definedName name="ZA133R1" localSheetId="0">'Car crashes'!$E$47+1</definedName>
    <definedName name="ZA134R1" localSheetId="0">'Car crashes'!$E$48+1</definedName>
    <definedName name="ZA135R1" localSheetId="0">'Car crashes'!$E$49+1</definedName>
    <definedName name="ZA136R1" localSheetId="0">'Car crashes'!$E$50+1</definedName>
    <definedName name="ZA137R1" localSheetId="0">'Car crashes'!$E$51+1</definedName>
    <definedName name="ZA138R1" localSheetId="0">'Car crashes'!$E$52+1</definedName>
    <definedName name="ZA139R1" localSheetId="0">'Car crashes'!$E$53+1</definedName>
    <definedName name="ZA140R1" localSheetId="0">'Car crashes'!$E$54+1</definedName>
    <definedName name="ZA141R1" localSheetId="0">'Car crashes'!$E$55+1</definedName>
    <definedName name="ZA142R1" localSheetId="0">'Car crashes'!$E$56+1</definedName>
    <definedName name="ZA143R1" localSheetId="0">'Car crashes'!$E$57+1</definedName>
    <definedName name="ZA144R1" localSheetId="0">'Car crashes'!$E$58+1</definedName>
    <definedName name="ZA145R1" localSheetId="0">'Car crashes'!$E$59+1</definedName>
    <definedName name="ZA146R1" localSheetId="0">'Car crashes'!$E$60+1</definedName>
    <definedName name="ZA147R1" localSheetId="0">'Car crashes'!$E$61+1</definedName>
    <definedName name="ZA148R1" localSheetId="0">'Car crashes'!$E$62+1</definedName>
    <definedName name="ZA149R1" localSheetId="0">'Car crashes'!$E$63+1</definedName>
    <definedName name="ZA150R1" localSheetId="0">'Car crashes'!$E$64+1</definedName>
    <definedName name="ZA151R1" localSheetId="0">'Car crashes'!$E$65+1</definedName>
  </definedNames>
  <calcPr calcId="171027" calcMode="manual"/>
</workbook>
</file>

<file path=xl/calcChain.xml><?xml version="1.0" encoding="utf-8"?>
<calcChain xmlns="http://schemas.openxmlformats.org/spreadsheetml/2006/main">
  <c r="F67" i="1" l="1"/>
  <c r="C14" i="1"/>
  <c r="C15" i="1"/>
  <c r="E15" i="1" s="1"/>
  <c r="C11" i="1"/>
  <c r="E14" i="1"/>
  <c r="C16" i="1"/>
  <c r="E16" i="1" s="1"/>
  <c r="C17" i="1"/>
  <c r="E17" i="1" s="1"/>
  <c r="C18" i="1" l="1"/>
  <c r="E18" i="1" l="1"/>
  <c r="C19" i="1"/>
  <c r="E19" i="1" l="1"/>
  <c r="C20" i="1"/>
  <c r="C21" i="1" l="1"/>
  <c r="E20" i="1"/>
  <c r="E21" i="1" l="1"/>
  <c r="C22" i="1"/>
  <c r="E22" i="1" l="1"/>
  <c r="C23" i="1"/>
  <c r="E23" i="1" l="1"/>
  <c r="C24" i="1"/>
  <c r="E24" i="1" l="1"/>
  <c r="C25" i="1"/>
  <c r="E25" i="1" l="1"/>
  <c r="C26" i="1"/>
  <c r="E26" i="1" l="1"/>
  <c r="C27" i="1"/>
  <c r="E27" i="1" l="1"/>
  <c r="C28" i="1"/>
  <c r="E28" i="1" l="1"/>
  <c r="C29" i="1"/>
  <c r="E29" i="1" l="1"/>
  <c r="C30" i="1"/>
  <c r="E30" i="1" l="1"/>
  <c r="C31" i="1"/>
  <c r="E31" i="1" l="1"/>
  <c r="C32" i="1"/>
  <c r="E32" i="1" l="1"/>
  <c r="C33" i="1"/>
  <c r="E33" i="1" l="1"/>
  <c r="C34" i="1"/>
  <c r="E34" i="1" l="1"/>
  <c r="C35" i="1"/>
  <c r="E35" i="1" l="1"/>
  <c r="C36" i="1"/>
  <c r="C37" i="1" l="1"/>
  <c r="E36" i="1"/>
  <c r="E37" i="1" l="1"/>
  <c r="C38" i="1"/>
  <c r="E38" i="1" l="1"/>
  <c r="C39" i="1"/>
  <c r="E39" i="1" l="1"/>
  <c r="C40" i="1"/>
  <c r="C41" i="1" l="1"/>
  <c r="E40" i="1"/>
  <c r="E41" i="1" l="1"/>
  <c r="C42" i="1"/>
  <c r="C43" i="1" l="1"/>
  <c r="E42" i="1"/>
  <c r="E43" i="1" l="1"/>
  <c r="C44" i="1"/>
  <c r="E44" i="1" l="1"/>
  <c r="C45" i="1"/>
  <c r="E45" i="1" l="1"/>
  <c r="C46" i="1"/>
  <c r="C47" i="1" l="1"/>
  <c r="E46" i="1"/>
  <c r="E47" i="1" l="1"/>
  <c r="C48" i="1"/>
  <c r="E48" i="1" l="1"/>
  <c r="C49" i="1"/>
  <c r="E49" i="1" l="1"/>
  <c r="C50" i="1"/>
  <c r="C51" i="1" l="1"/>
  <c r="E50" i="1"/>
  <c r="E51" i="1" l="1"/>
  <c r="C52" i="1"/>
  <c r="C53" i="1" l="1"/>
  <c r="E52" i="1"/>
  <c r="E53" i="1" l="1"/>
  <c r="C54" i="1"/>
  <c r="C55" i="1" l="1"/>
  <c r="E54" i="1"/>
  <c r="E55" i="1" l="1"/>
  <c r="C56" i="1"/>
  <c r="E56" i="1" l="1"/>
  <c r="C57" i="1"/>
  <c r="C58" i="1" l="1"/>
  <c r="E57" i="1"/>
  <c r="C59" i="1" l="1"/>
  <c r="E58" i="1"/>
  <c r="E59" i="1" l="1"/>
  <c r="C60" i="1"/>
  <c r="C61" i="1" l="1"/>
  <c r="E60" i="1"/>
  <c r="E61" i="1" l="1"/>
  <c r="C62" i="1"/>
  <c r="E62" i="1" l="1"/>
  <c r="C63" i="1"/>
  <c r="E63" i="1" l="1"/>
  <c r="C64" i="1"/>
  <c r="C65" i="1" l="1"/>
  <c r="E65" i="1" s="1"/>
  <c r="E64" i="1"/>
</calcChain>
</file>

<file path=xl/sharedStrings.xml><?xml version="1.0" encoding="utf-8"?>
<sst xmlns="http://schemas.openxmlformats.org/spreadsheetml/2006/main" count="12" uniqueCount="12">
  <si>
    <t>Time series projection of events occurring randomly in time</t>
  </si>
  <si>
    <t>Number of crushes</t>
  </si>
  <si>
    <t xml:space="preserve">r </t>
  </si>
  <si>
    <t>Starting value</t>
  </si>
  <si>
    <t>Trend</t>
  </si>
  <si>
    <t>Number of weeks</t>
  </si>
  <si>
    <t>lambda(t)</t>
  </si>
  <si>
    <t>Trend(t)</t>
  </si>
  <si>
    <r>
      <t>Problem:</t>
    </r>
    <r>
      <rPr>
        <sz val="10"/>
        <rFont val="Times New Roman"/>
        <family val="1"/>
      </rPr>
      <t xml:space="preserve"> An insurance company needs to model the number of car crashes in the country over the next 52 weeks period. The projection should include two factors: a) 10% annual upward trend due to the increase in the total number of cars in the country and b) seasonality factor - higher probability of a car crash during a winter season.</t>
    </r>
  </si>
  <si>
    <t>Week</t>
  </si>
  <si>
    <r>
      <t>S</t>
    </r>
    <r>
      <rPr>
        <b/>
        <vertAlign val="subscript"/>
        <sz val="10"/>
        <rFont val="Arial"/>
        <family val="2"/>
        <charset val="204"/>
      </rPr>
      <t>i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</si>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</sst>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0"/>
      <name val="Lucida Console"/>
      <family val="3"/>
    </font>
    <font>
      <sz val="16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vertAlign val="subscript"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1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6" fillId="0" borderId="0" xfId="0" applyFont="1" applyProtection="1">
      <protection hidden="1"/>
    </xf>
    <xf numFmtId="22" fontId="0" fillId="0" borderId="0" xfId="0" applyNumberFormat="1" applyProtection="1">
      <protection locked="0"/>
    </xf>
    <xf numFmtId="0" fontId="0" fillId="0" borderId="0" xfId="0" applyBorder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7" fillId="0" borderId="0" xfId="0" applyFont="1"/>
    <xf numFmtId="0" fontId="10" fillId="0" borderId="0" xfId="0" applyFont="1" applyProtection="1">
      <protection hidden="1"/>
    </xf>
    <xf numFmtId="0" fontId="11" fillId="0" borderId="0" xfId="0" applyFont="1" applyProtection="1">
      <protection locked="0"/>
    </xf>
    <xf numFmtId="9" fontId="4" fillId="0" borderId="6" xfId="0" applyNumberFormat="1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12" fillId="2" borderId="11" xfId="0" applyFont="1" applyFill="1" applyBorder="1" applyAlignment="1" applyProtection="1">
      <alignment horizontal="center"/>
      <protection locked="0"/>
    </xf>
    <xf numFmtId="0" fontId="12" fillId="2" borderId="12" xfId="0" applyFont="1" applyFill="1" applyBorder="1" applyAlignment="1" applyProtection="1">
      <alignment horizontal="center"/>
      <protection locked="0"/>
    </xf>
    <xf numFmtId="0" fontId="12" fillId="2" borderId="13" xfId="0" applyFont="1" applyFill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13" fillId="0" borderId="14" xfId="0" applyFont="1" applyBorder="1" applyAlignment="1" applyProtection="1">
      <alignment horizontal="center"/>
      <protection locked="0"/>
    </xf>
    <xf numFmtId="0" fontId="5" fillId="2" borderId="12" xfId="0" applyFont="1" applyFill="1" applyBorder="1" applyAlignment="1" applyProtection="1">
      <alignment horizontal="center"/>
      <protection locked="0"/>
    </xf>
    <xf numFmtId="164" fontId="14" fillId="0" borderId="5" xfId="0" applyNumberFormat="1" applyFont="1" applyBorder="1" applyAlignment="1" applyProtection="1">
      <alignment horizontal="center"/>
      <protection locked="0"/>
    </xf>
    <xf numFmtId="0" fontId="12" fillId="2" borderId="15" xfId="0" applyFont="1" applyFill="1" applyBorder="1" applyAlignment="1" applyProtection="1">
      <alignment horizontal="center"/>
      <protection locked="0"/>
    </xf>
    <xf numFmtId="0" fontId="1" fillId="3" borderId="15" xfId="0" applyFont="1" applyFill="1" applyBorder="1" applyAlignment="1" applyProtection="1">
      <alignment horizontal="center"/>
      <protection locked="0"/>
    </xf>
    <xf numFmtId="0" fontId="1" fillId="3" borderId="8" xfId="0" applyFont="1" applyFill="1" applyBorder="1" applyAlignment="1" applyProtection="1">
      <alignment horizontal="center"/>
      <protection locked="0"/>
    </xf>
    <xf numFmtId="0" fontId="1" fillId="3" borderId="10" xfId="0" applyFont="1" applyFill="1" applyBorder="1" applyAlignment="1" applyProtection="1">
      <alignment horizontal="center"/>
      <protection locked="0"/>
    </xf>
    <xf numFmtId="0" fontId="0" fillId="4" borderId="12" xfId="0" applyFill="1" applyBorder="1" applyAlignment="1" applyProtection="1">
      <alignment horizontal="center"/>
      <protection locked="0"/>
    </xf>
    <xf numFmtId="0" fontId="0" fillId="0" borderId="12" xfId="0" applyBorder="1" applyProtection="1">
      <protection locked="0"/>
    </xf>
    <xf numFmtId="0" fontId="9" fillId="5" borderId="1" xfId="0" applyFont="1" applyFill="1" applyBorder="1" applyAlignment="1">
      <alignment horizontal="left" vertical="center" wrapText="1"/>
    </xf>
    <xf numFmtId="0" fontId="9" fillId="5" borderId="16" xfId="0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9" fillId="5" borderId="0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horizontal="left" vertical="center" wrapText="1"/>
    </xf>
    <xf numFmtId="0" fontId="9" fillId="5" borderId="17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99999999999993E-2"/>
          <c:y val="7.8864353312302835E-2"/>
          <c:w val="0.86599999999999999"/>
          <c:h val="0.791798107255520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'Car crashes'!$C$13</c:f>
              <c:strCache>
                <c:ptCount val="1"/>
                <c:pt idx="0">
                  <c:v>Trend(t)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'Car crashes'!$B$14:$B$65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'Car crashes'!$C$14:$C$65</c:f>
              <c:numCache>
                <c:formatCode>General</c:formatCode>
                <c:ptCount val="52"/>
                <c:pt idx="0">
                  <c:v>100</c:v>
                </c:pt>
                <c:pt idx="1">
                  <c:v>100.1834568839233</c:v>
                </c:pt>
                <c:pt idx="2">
                  <c:v>100.36725033212917</c:v>
                </c:pt>
                <c:pt idx="3">
                  <c:v>100.551380962068</c:v>
                </c:pt>
                <c:pt idx="4">
                  <c:v>100.73584939232285</c:v>
                </c:pt>
                <c:pt idx="5">
                  <c:v>100.92065624261167</c:v>
                </c:pt>
                <c:pt idx="6">
                  <c:v>101.10580213378931</c:v>
                </c:pt>
                <c:pt idx="7">
                  <c:v>101.29128768784962</c:v>
                </c:pt>
                <c:pt idx="8">
                  <c:v>101.47711352792753</c:v>
                </c:pt>
                <c:pt idx="9">
                  <c:v>101.66328027830117</c:v>
                </c:pt>
                <c:pt idx="10">
                  <c:v>101.84978856439395</c:v>
                </c:pt>
                <c:pt idx="11">
                  <c:v>102.03663901277665</c:v>
                </c:pt>
                <c:pt idx="12">
                  <c:v>102.22383225116954</c:v>
                </c:pt>
                <c:pt idx="13">
                  <c:v>102.41136890844452</c:v>
                </c:pt>
                <c:pt idx="14">
                  <c:v>102.59924961462714</c:v>
                </c:pt>
                <c:pt idx="15">
                  <c:v>102.78747500089882</c:v>
                </c:pt>
                <c:pt idx="16">
                  <c:v>102.97604569959891</c:v>
                </c:pt>
                <c:pt idx="17">
                  <c:v>103.16496234422682</c:v>
                </c:pt>
                <c:pt idx="18">
                  <c:v>103.35422556944418</c:v>
                </c:pt>
                <c:pt idx="19">
                  <c:v>103.54383601107693</c:v>
                </c:pt>
                <c:pt idx="20">
                  <c:v>103.7337943061175</c:v>
                </c:pt>
                <c:pt idx="21">
                  <c:v>103.9241010927269</c:v>
                </c:pt>
                <c:pt idx="22">
                  <c:v>104.11475701023691</c:v>
                </c:pt>
                <c:pt idx="23">
                  <c:v>104.30576269915221</c:v>
                </c:pt>
                <c:pt idx="24">
                  <c:v>104.4971188011525</c:v>
                </c:pt>
                <c:pt idx="25">
                  <c:v>104.68882595909471</c:v>
                </c:pt>
                <c:pt idx="26">
                  <c:v>104.88088481701514</c:v>
                </c:pt>
                <c:pt idx="27">
                  <c:v>105.07329602013162</c:v>
                </c:pt>
                <c:pt idx="28">
                  <c:v>105.26606021484565</c:v>
                </c:pt>
                <c:pt idx="29">
                  <c:v>105.45917804874463</c:v>
                </c:pt>
                <c:pt idx="30">
                  <c:v>105.65265017060398</c:v>
                </c:pt>
                <c:pt idx="31">
                  <c:v>105.84647723038934</c:v>
                </c:pt>
                <c:pt idx="32">
                  <c:v>106.0406598792588</c:v>
                </c:pt>
                <c:pt idx="33">
                  <c:v>106.23519876956499</c:v>
                </c:pt>
                <c:pt idx="34">
                  <c:v>106.43009455485735</c:v>
                </c:pt>
                <c:pt idx="35">
                  <c:v>106.62534788988431</c:v>
                </c:pt>
                <c:pt idx="36">
                  <c:v>106.82095943059547</c:v>
                </c:pt>
                <c:pt idx="37">
                  <c:v>107.0169298341438</c:v>
                </c:pt>
                <c:pt idx="38">
                  <c:v>107.21325975888789</c:v>
                </c:pt>
                <c:pt idx="39">
                  <c:v>107.40994986439414</c:v>
                </c:pt>
                <c:pt idx="40">
                  <c:v>107.60700081143892</c:v>
                </c:pt>
                <c:pt idx="41">
                  <c:v>107.8044132620109</c:v>
                </c:pt>
                <c:pt idx="42">
                  <c:v>108.00218787931317</c:v>
                </c:pt>
                <c:pt idx="43">
                  <c:v>108.20032532776554</c:v>
                </c:pt>
                <c:pt idx="44">
                  <c:v>108.39882627300672</c:v>
                </c:pt>
                <c:pt idx="45">
                  <c:v>108.5976913818966</c:v>
                </c:pt>
                <c:pt idx="46">
                  <c:v>108.79692132251846</c:v>
                </c:pt>
                <c:pt idx="47">
                  <c:v>108.99651676418122</c:v>
                </c:pt>
                <c:pt idx="48">
                  <c:v>109.19647837742173</c:v>
                </c:pt>
                <c:pt idx="49">
                  <c:v>109.39680683400692</c:v>
                </c:pt>
                <c:pt idx="50">
                  <c:v>109.59750280693618</c:v>
                </c:pt>
                <c:pt idx="51">
                  <c:v>109.79856697044353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A-423B-B607-9DBBFDFB909A}"/>
            </c:ext>
          </c:extLst>
        </c:ser>
        <c:ser>
          <c:idx val="2"/>
          <c:order val="1"/>
          <c:tx>
            <c:strRef>
              <c:f>'Car crashes'!$E$13</c:f>
              <c:strCache>
                <c:ptCount val="1"/>
                <c:pt idx="0">
                  <c:v>lambda(t)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'Car crashes'!$B$14:$B$65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'Car crashes'!$E$14:$E$65</c:f>
              <c:numCache>
                <c:formatCode>General</c:formatCode>
                <c:ptCount val="52"/>
                <c:pt idx="0">
                  <c:v>149.72</c:v>
                </c:pt>
                <c:pt idx="1">
                  <c:v>162.28718180626734</c:v>
                </c:pt>
                <c:pt idx="2">
                  <c:v>167.22187577836041</c:v>
                </c:pt>
                <c:pt idx="3">
                  <c:v>165.57795903023737</c:v>
                </c:pt>
                <c:pt idx="4">
                  <c:v>155.65703448101726</c:v>
                </c:pt>
                <c:pt idx="5">
                  <c:v>145.73951967995552</c:v>
                </c:pt>
                <c:pt idx="6">
                  <c:v>133.62142810001598</c:v>
                </c:pt>
                <c:pt idx="7">
                  <c:v>124.66931688620529</c:v>
                </c:pt>
                <c:pt idx="8">
                  <c:v>118.35275750762186</c:v>
                </c:pt>
                <c:pt idx="9">
                  <c:v>109.27785997114593</c:v>
                </c:pt>
                <c:pt idx="10">
                  <c:v>104.00900408195911</c:v>
                </c:pt>
                <c:pt idx="11">
                  <c:v>97.893951468857921</c:v>
                </c:pt>
                <c:pt idx="12">
                  <c:v>93.677919874971764</c:v>
                </c:pt>
                <c:pt idx="13">
                  <c:v>87.295450857558109</c:v>
                </c:pt>
                <c:pt idx="14">
                  <c:v>82.715515039312407</c:v>
                </c:pt>
                <c:pt idx="15">
                  <c:v>80.102279268200448</c:v>
                </c:pt>
                <c:pt idx="16">
                  <c:v>77.921973780886503</c:v>
                </c:pt>
                <c:pt idx="17">
                  <c:v>76.403971112134386</c:v>
                </c:pt>
                <c:pt idx="18">
                  <c:v>75.438249243137307</c:v>
                </c:pt>
                <c:pt idx="19">
                  <c:v>75.576645904485048</c:v>
                </c:pt>
                <c:pt idx="20">
                  <c:v>76.26508557385759</c:v>
                </c:pt>
                <c:pt idx="21">
                  <c:v>76.966189269273542</c:v>
                </c:pt>
                <c:pt idx="22">
                  <c:v>77.669608729636735</c:v>
                </c:pt>
                <c:pt idx="23">
                  <c:v>79.4914217530239</c:v>
                </c:pt>
                <c:pt idx="24">
                  <c:v>81.883942292583086</c:v>
                </c:pt>
                <c:pt idx="25">
                  <c:v>83.101990046329377</c:v>
                </c:pt>
                <c:pt idx="26">
                  <c:v>83.820803145758504</c:v>
                </c:pt>
                <c:pt idx="27">
                  <c:v>84.710091251430114</c:v>
                </c:pt>
                <c:pt idx="28">
                  <c:v>84.865497745208572</c:v>
                </c:pt>
                <c:pt idx="29">
                  <c:v>85.411388301678272</c:v>
                </c:pt>
                <c:pt idx="30">
                  <c:v>86.709129995014678</c:v>
                </c:pt>
                <c:pt idx="31">
                  <c:v>86.868203862980536</c:v>
                </c:pt>
                <c:pt idx="32">
                  <c:v>87.600189126255685</c:v>
                </c:pt>
                <c:pt idx="33">
                  <c:v>87.760897703537637</c:v>
                </c:pt>
                <c:pt idx="34">
                  <c:v>89.060703123504624</c:v>
                </c:pt>
                <c:pt idx="35">
                  <c:v>89.799867992860555</c:v>
                </c:pt>
                <c:pt idx="36">
                  <c:v>90.477352637714361</c:v>
                </c:pt>
                <c:pt idx="37">
                  <c:v>90.643339569519796</c:v>
                </c:pt>
                <c:pt idx="38">
                  <c:v>92.1926820666677</c:v>
                </c:pt>
                <c:pt idx="39">
                  <c:v>92.705527727958582</c:v>
                </c:pt>
                <c:pt idx="40">
                  <c:v>94.037758009116473</c:v>
                </c:pt>
                <c:pt idx="41">
                  <c:v>94.79242058128618</c:v>
                </c:pt>
                <c:pt idx="42">
                  <c:v>96.705159027137015</c:v>
                </c:pt>
                <c:pt idx="43">
                  <c:v>100.31252161137144</c:v>
                </c:pt>
                <c:pt idx="44">
                  <c:v>104.57234770556958</c:v>
                </c:pt>
                <c:pt idx="45">
                  <c:v>110.54159005763255</c:v>
                </c:pt>
                <c:pt idx="46">
                  <c:v>117.70738917883273</c:v>
                </c:pt>
                <c:pt idx="47">
                  <c:v>126.58855456992008</c:v>
                </c:pt>
                <c:pt idx="48">
                  <c:v>137.32549120744557</c:v>
                </c:pt>
                <c:pt idx="49">
                  <c:v>146.98554966217171</c:v>
                </c:pt>
                <c:pt idx="50">
                  <c:v>154.74071421311319</c:v>
                </c:pt>
                <c:pt idx="51">
                  <c:v>165.5872188481259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FA-423B-B607-9DBBFDFB909A}"/>
            </c:ext>
          </c:extLst>
        </c:ser>
        <c:ser>
          <c:idx val="3"/>
          <c:order val="2"/>
          <c:tx>
            <c:v>Crashes(t)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'Car crashes'!$B$14:$B$65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'Car crashes'!$F$14:$F$65</c:f>
              <c:numCache>
                <c:formatCode>General</c:formatCode>
                <c:ptCount val="52"/>
                <c:pt idx="0">
                  <c:v>150</c:v>
                </c:pt>
                <c:pt idx="1">
                  <c:v>160</c:v>
                </c:pt>
                <c:pt idx="2">
                  <c:v>171</c:v>
                </c:pt>
                <c:pt idx="3">
                  <c:v>172</c:v>
                </c:pt>
                <c:pt idx="4">
                  <c:v>164</c:v>
                </c:pt>
                <c:pt idx="5">
                  <c:v>166</c:v>
                </c:pt>
                <c:pt idx="6">
                  <c:v>104</c:v>
                </c:pt>
                <c:pt idx="7">
                  <c:v>113</c:v>
                </c:pt>
                <c:pt idx="8">
                  <c:v>99</c:v>
                </c:pt>
                <c:pt idx="9">
                  <c:v>118</c:v>
                </c:pt>
                <c:pt idx="10">
                  <c:v>105</c:v>
                </c:pt>
                <c:pt idx="11">
                  <c:v>104</c:v>
                </c:pt>
                <c:pt idx="12">
                  <c:v>92</c:v>
                </c:pt>
                <c:pt idx="13">
                  <c:v>92</c:v>
                </c:pt>
                <c:pt idx="14">
                  <c:v>85</c:v>
                </c:pt>
                <c:pt idx="15">
                  <c:v>75</c:v>
                </c:pt>
                <c:pt idx="16">
                  <c:v>73</c:v>
                </c:pt>
                <c:pt idx="17">
                  <c:v>78</c:v>
                </c:pt>
                <c:pt idx="18">
                  <c:v>72</c:v>
                </c:pt>
                <c:pt idx="19">
                  <c:v>77</c:v>
                </c:pt>
                <c:pt idx="20">
                  <c:v>57</c:v>
                </c:pt>
                <c:pt idx="21">
                  <c:v>102</c:v>
                </c:pt>
                <c:pt idx="22">
                  <c:v>75</c:v>
                </c:pt>
                <c:pt idx="23">
                  <c:v>91</c:v>
                </c:pt>
                <c:pt idx="24">
                  <c:v>91</c:v>
                </c:pt>
                <c:pt idx="25">
                  <c:v>86</c:v>
                </c:pt>
                <c:pt idx="26">
                  <c:v>87</c:v>
                </c:pt>
                <c:pt idx="27">
                  <c:v>69</c:v>
                </c:pt>
                <c:pt idx="28">
                  <c:v>96</c:v>
                </c:pt>
                <c:pt idx="29">
                  <c:v>106</c:v>
                </c:pt>
                <c:pt idx="30">
                  <c:v>69</c:v>
                </c:pt>
                <c:pt idx="31">
                  <c:v>88</c:v>
                </c:pt>
                <c:pt idx="32">
                  <c:v>79</c:v>
                </c:pt>
                <c:pt idx="33">
                  <c:v>88</c:v>
                </c:pt>
                <c:pt idx="34">
                  <c:v>86</c:v>
                </c:pt>
                <c:pt idx="35">
                  <c:v>91</c:v>
                </c:pt>
                <c:pt idx="36">
                  <c:v>79</c:v>
                </c:pt>
                <c:pt idx="37">
                  <c:v>95</c:v>
                </c:pt>
                <c:pt idx="38">
                  <c:v>87</c:v>
                </c:pt>
                <c:pt idx="39">
                  <c:v>107</c:v>
                </c:pt>
                <c:pt idx="40">
                  <c:v>99</c:v>
                </c:pt>
                <c:pt idx="41">
                  <c:v>107</c:v>
                </c:pt>
                <c:pt idx="42">
                  <c:v>91</c:v>
                </c:pt>
                <c:pt idx="43">
                  <c:v>99</c:v>
                </c:pt>
                <c:pt idx="44">
                  <c:v>126</c:v>
                </c:pt>
                <c:pt idx="45">
                  <c:v>121</c:v>
                </c:pt>
                <c:pt idx="46">
                  <c:v>118</c:v>
                </c:pt>
                <c:pt idx="47">
                  <c:v>136</c:v>
                </c:pt>
                <c:pt idx="48">
                  <c:v>134</c:v>
                </c:pt>
                <c:pt idx="49">
                  <c:v>137</c:v>
                </c:pt>
                <c:pt idx="50">
                  <c:v>147</c:v>
                </c:pt>
                <c:pt idx="51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FA-423B-B607-9DBBFDFB9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78280"/>
        <c:axId val="1"/>
      </c:scatterChart>
      <c:valAx>
        <c:axId val="59677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"/>
      </c:valAx>
      <c:valAx>
        <c:axId val="1"/>
        <c:scaling>
          <c:orientation val="minMax"/>
          <c:max val="2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778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3418095036306278"/>
          <c:y val="0.178723682768372"/>
          <c:w val="0.19059750020707003"/>
          <c:h val="0.185106671438670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438150</xdr:colOff>
      <xdr:row>26</xdr:row>
      <xdr:rowOff>63500</xdr:rowOff>
    </xdr:to>
    <xdr:graphicFrame macro="">
      <xdr:nvGraphicFramePr>
        <xdr:cNvPr id="1050" name="Chart 16">
          <a:extLst>
            <a:ext uri="{FF2B5EF4-FFF2-40B4-BE49-F238E27FC236}">
              <a16:creationId xmlns:a16="http://schemas.microsoft.com/office/drawing/2014/main" id="{89D44D4D-8C0A-472B-8C2C-02ED18426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44450</xdr:rowOff>
    </xdr:from>
    <xdr:to>
      <xdr:col>3</xdr:col>
      <xdr:colOff>101600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8163192-3819-400B-8235-E5C76E4E4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44450"/>
          <a:ext cx="1981200" cy="1009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7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19.7265625" style="1" bestFit="1" customWidth="1"/>
    <col min="3" max="3" width="7.1796875" style="1" bestFit="1" customWidth="1"/>
    <col min="4" max="5" width="12.453125" style="1" bestFit="1" customWidth="1"/>
    <col min="6" max="6" width="18.1796875" style="1" bestFit="1" customWidth="1"/>
    <col min="7" max="7" width="5.81640625" style="1" bestFit="1" customWidth="1"/>
    <col min="8" max="8" width="7.7265625" style="1" bestFit="1" customWidth="1"/>
    <col min="9" max="9" width="8" style="1" bestFit="1" customWidth="1"/>
    <col min="10" max="10" width="11.81640625" style="1" bestFit="1" customWidth="1"/>
    <col min="11" max="11" width="10.1796875" style="1" bestFit="1" customWidth="1"/>
    <col min="12" max="16384" width="9.1796875" style="1"/>
  </cols>
  <sheetData>
    <row r="1" spans="1:11" ht="56.25" customHeight="1" x14ac:dyDescent="0.25"/>
    <row r="2" spans="1:11" ht="17.25" customHeight="1" x14ac:dyDescent="0.4">
      <c r="E2" s="15" t="s">
        <v>0</v>
      </c>
    </row>
    <row r="3" spans="1:11" ht="17.25" customHeight="1" thickBot="1" x14ac:dyDescent="0.4">
      <c r="E3" s="13"/>
    </row>
    <row r="4" spans="1:11" ht="12.75" customHeight="1" x14ac:dyDescent="0.25">
      <c r="B4" s="34" t="s">
        <v>8</v>
      </c>
      <c r="C4" s="35"/>
      <c r="D4" s="35"/>
      <c r="E4" s="35"/>
      <c r="F4" s="35"/>
      <c r="G4" s="35"/>
      <c r="H4" s="35"/>
      <c r="I4" s="35"/>
      <c r="J4" s="35"/>
      <c r="K4" s="36"/>
    </row>
    <row r="5" spans="1:11" ht="18" customHeight="1" x14ac:dyDescent="0.25">
      <c r="B5" s="37"/>
      <c r="C5" s="38"/>
      <c r="D5" s="38"/>
      <c r="E5" s="38"/>
      <c r="F5" s="38"/>
      <c r="G5" s="38"/>
      <c r="H5" s="38"/>
      <c r="I5" s="38"/>
      <c r="J5" s="38"/>
      <c r="K5" s="39"/>
    </row>
    <row r="6" spans="1:11" ht="12.75" customHeight="1" thickBot="1" x14ac:dyDescent="0.3">
      <c r="B6" s="40"/>
      <c r="C6" s="41"/>
      <c r="D6" s="41"/>
      <c r="E6" s="41"/>
      <c r="F6" s="41"/>
      <c r="G6" s="41"/>
      <c r="H6" s="41"/>
      <c r="I6" s="41"/>
      <c r="J6" s="41"/>
      <c r="K6" s="42"/>
    </row>
    <row r="7" spans="1:11" ht="13" thickBot="1" x14ac:dyDescent="0.3">
      <c r="A7" s="9"/>
    </row>
    <row r="8" spans="1:11" ht="13" x14ac:dyDescent="0.3">
      <c r="A8" s="10"/>
      <c r="B8" s="2" t="s">
        <v>3</v>
      </c>
      <c r="C8" s="3">
        <v>100</v>
      </c>
      <c r="D8" s="14"/>
    </row>
    <row r="9" spans="1:11" ht="13" x14ac:dyDescent="0.3">
      <c r="B9" s="4" t="s">
        <v>4</v>
      </c>
      <c r="C9" s="16">
        <v>0.1</v>
      </c>
      <c r="E9" s="5"/>
      <c r="F9" s="6"/>
    </row>
    <row r="10" spans="1:11" ht="13.5" thickBot="1" x14ac:dyDescent="0.35">
      <c r="B10" s="7" t="s">
        <v>5</v>
      </c>
      <c r="C10" s="8">
        <v>52</v>
      </c>
    </row>
    <row r="11" spans="1:11" ht="13" thickBot="1" x14ac:dyDescent="0.3">
      <c r="B11" s="7" t="s">
        <v>2</v>
      </c>
      <c r="C11" s="27">
        <f>(1+C9)^(1/C10)-1</f>
        <v>1.8345688392329418E-3</v>
      </c>
    </row>
    <row r="12" spans="1:11" ht="13" x14ac:dyDescent="0.3">
      <c r="B12" s="11"/>
      <c r="C12" s="12"/>
    </row>
    <row r="13" spans="1:11" ht="15" x14ac:dyDescent="0.4">
      <c r="B13" s="21" t="s">
        <v>9</v>
      </c>
      <c r="C13" s="22" t="s">
        <v>7</v>
      </c>
      <c r="D13" s="23" t="s">
        <v>10</v>
      </c>
      <c r="E13" s="26" t="s">
        <v>6</v>
      </c>
      <c r="F13" s="28" t="s">
        <v>1</v>
      </c>
    </row>
    <row r="14" spans="1:11" x14ac:dyDescent="0.25">
      <c r="B14" s="17">
        <v>1</v>
      </c>
      <c r="C14" s="18">
        <f>C8</f>
        <v>100</v>
      </c>
      <c r="D14" s="24">
        <v>1.4972000000000001</v>
      </c>
      <c r="E14" s="17">
        <f>C14*D14</f>
        <v>149.72</v>
      </c>
      <c r="F14" s="29">
        <v>150</v>
      </c>
    </row>
    <row r="15" spans="1:11" x14ac:dyDescent="0.25">
      <c r="B15" s="17">
        <v>2</v>
      </c>
      <c r="C15" s="18">
        <f t="shared" ref="C15:C46" si="0">C14*(1+$C$11)</f>
        <v>100.1834568839233</v>
      </c>
      <c r="D15" s="24">
        <v>1.6198999999999999</v>
      </c>
      <c r="E15" s="17">
        <f t="shared" ref="E15:E65" si="1">C15*D15</f>
        <v>162.28718180626734</v>
      </c>
      <c r="F15" s="30">
        <v>160</v>
      </c>
    </row>
    <row r="16" spans="1:11" x14ac:dyDescent="0.25">
      <c r="B16" s="17">
        <v>3</v>
      </c>
      <c r="C16" s="18">
        <f t="shared" si="0"/>
        <v>100.36725033212917</v>
      </c>
      <c r="D16" s="24">
        <v>1.6660999999999999</v>
      </c>
      <c r="E16" s="17">
        <f t="shared" si="1"/>
        <v>167.22187577836041</v>
      </c>
      <c r="F16" s="30">
        <v>171</v>
      </c>
    </row>
    <row r="17" spans="2:6" x14ac:dyDescent="0.25">
      <c r="B17" s="17">
        <v>4</v>
      </c>
      <c r="C17" s="18">
        <f t="shared" si="0"/>
        <v>100.551380962068</v>
      </c>
      <c r="D17" s="24">
        <v>1.6467000000000001</v>
      </c>
      <c r="E17" s="17">
        <f t="shared" si="1"/>
        <v>165.57795903023737</v>
      </c>
      <c r="F17" s="30">
        <v>172</v>
      </c>
    </row>
    <row r="18" spans="2:6" x14ac:dyDescent="0.25">
      <c r="B18" s="17">
        <v>5</v>
      </c>
      <c r="C18" s="18">
        <f t="shared" si="0"/>
        <v>100.73584939232285</v>
      </c>
      <c r="D18" s="24">
        <v>1.5451999999999999</v>
      </c>
      <c r="E18" s="17">
        <f t="shared" si="1"/>
        <v>155.65703448101726</v>
      </c>
      <c r="F18" s="30">
        <v>164</v>
      </c>
    </row>
    <row r="19" spans="2:6" x14ac:dyDescent="0.25">
      <c r="B19" s="17">
        <v>6</v>
      </c>
      <c r="C19" s="18">
        <f t="shared" si="0"/>
        <v>100.92065624261167</v>
      </c>
      <c r="D19" s="24">
        <v>1.4440999999999999</v>
      </c>
      <c r="E19" s="17">
        <f t="shared" si="1"/>
        <v>145.73951967995552</v>
      </c>
      <c r="F19" s="30">
        <v>166</v>
      </c>
    </row>
    <row r="20" spans="2:6" x14ac:dyDescent="0.25">
      <c r="B20" s="17">
        <v>7</v>
      </c>
      <c r="C20" s="18">
        <f t="shared" si="0"/>
        <v>101.10580213378931</v>
      </c>
      <c r="D20" s="24">
        <v>1.3216000000000001</v>
      </c>
      <c r="E20" s="17">
        <f t="shared" si="1"/>
        <v>133.62142810001598</v>
      </c>
      <c r="F20" s="30">
        <v>104</v>
      </c>
    </row>
    <row r="21" spans="2:6" x14ac:dyDescent="0.25">
      <c r="B21" s="17">
        <v>8</v>
      </c>
      <c r="C21" s="18">
        <f t="shared" si="0"/>
        <v>101.29128768784962</v>
      </c>
      <c r="D21" s="24">
        <v>1.2307999999999999</v>
      </c>
      <c r="E21" s="17">
        <f t="shared" si="1"/>
        <v>124.66931688620529</v>
      </c>
      <c r="F21" s="30">
        <v>113</v>
      </c>
    </row>
    <row r="22" spans="2:6" x14ac:dyDescent="0.25">
      <c r="B22" s="17">
        <v>9</v>
      </c>
      <c r="C22" s="18">
        <f t="shared" si="0"/>
        <v>101.47711352792753</v>
      </c>
      <c r="D22" s="24">
        <v>1.1662999999999999</v>
      </c>
      <c r="E22" s="17">
        <f t="shared" si="1"/>
        <v>118.35275750762186</v>
      </c>
      <c r="F22" s="30">
        <v>99</v>
      </c>
    </row>
    <row r="23" spans="2:6" x14ac:dyDescent="0.25">
      <c r="B23" s="17">
        <v>10</v>
      </c>
      <c r="C23" s="18">
        <f t="shared" si="0"/>
        <v>101.66328027830117</v>
      </c>
      <c r="D23" s="24">
        <v>1.0749</v>
      </c>
      <c r="E23" s="17">
        <f t="shared" si="1"/>
        <v>109.27785997114593</v>
      </c>
      <c r="F23" s="30">
        <v>118</v>
      </c>
    </row>
    <row r="24" spans="2:6" x14ac:dyDescent="0.25">
      <c r="B24" s="17">
        <v>11</v>
      </c>
      <c r="C24" s="18">
        <f t="shared" si="0"/>
        <v>101.84978856439395</v>
      </c>
      <c r="D24" s="24">
        <v>1.0212000000000001</v>
      </c>
      <c r="E24" s="17">
        <f t="shared" si="1"/>
        <v>104.00900408195911</v>
      </c>
      <c r="F24" s="30">
        <v>105</v>
      </c>
    </row>
    <row r="25" spans="2:6" x14ac:dyDescent="0.25">
      <c r="B25" s="17">
        <v>12</v>
      </c>
      <c r="C25" s="18">
        <f t="shared" si="0"/>
        <v>102.03663901277665</v>
      </c>
      <c r="D25" s="24">
        <v>0.95940000000000003</v>
      </c>
      <c r="E25" s="17">
        <f t="shared" si="1"/>
        <v>97.893951468857921</v>
      </c>
      <c r="F25" s="30">
        <v>104</v>
      </c>
    </row>
    <row r="26" spans="2:6" x14ac:dyDescent="0.25">
      <c r="B26" s="17">
        <v>13</v>
      </c>
      <c r="C26" s="18">
        <f t="shared" si="0"/>
        <v>102.22383225116954</v>
      </c>
      <c r="D26" s="24">
        <v>0.91639999999999999</v>
      </c>
      <c r="E26" s="17">
        <f t="shared" si="1"/>
        <v>93.677919874971764</v>
      </c>
      <c r="F26" s="30">
        <v>92</v>
      </c>
    </row>
    <row r="27" spans="2:6" x14ac:dyDescent="0.25">
      <c r="B27" s="17">
        <v>14</v>
      </c>
      <c r="C27" s="18">
        <f t="shared" si="0"/>
        <v>102.41136890844452</v>
      </c>
      <c r="D27" s="24">
        <v>0.85240000000000005</v>
      </c>
      <c r="E27" s="17">
        <f t="shared" si="1"/>
        <v>87.295450857558109</v>
      </c>
      <c r="F27" s="30">
        <v>92</v>
      </c>
    </row>
    <row r="28" spans="2:6" x14ac:dyDescent="0.25">
      <c r="B28" s="17">
        <v>15</v>
      </c>
      <c r="C28" s="18">
        <f t="shared" si="0"/>
        <v>102.59924961462714</v>
      </c>
      <c r="D28" s="24">
        <v>0.80620000000000003</v>
      </c>
      <c r="E28" s="17">
        <f t="shared" si="1"/>
        <v>82.715515039312407</v>
      </c>
      <c r="F28" s="30">
        <v>85</v>
      </c>
    </row>
    <row r="29" spans="2:6" x14ac:dyDescent="0.25">
      <c r="B29" s="17">
        <v>16</v>
      </c>
      <c r="C29" s="18">
        <f t="shared" si="0"/>
        <v>102.78747500089882</v>
      </c>
      <c r="D29" s="24">
        <v>0.77929999999999999</v>
      </c>
      <c r="E29" s="17">
        <f t="shared" si="1"/>
        <v>80.102279268200448</v>
      </c>
      <c r="F29" s="30">
        <v>75</v>
      </c>
    </row>
    <row r="30" spans="2:6" x14ac:dyDescent="0.25">
      <c r="B30" s="17">
        <v>17</v>
      </c>
      <c r="C30" s="18">
        <f t="shared" si="0"/>
        <v>102.97604569959891</v>
      </c>
      <c r="D30" s="24">
        <v>0.75670000000000004</v>
      </c>
      <c r="E30" s="17">
        <f t="shared" si="1"/>
        <v>77.921973780886503</v>
      </c>
      <c r="F30" s="30">
        <v>73</v>
      </c>
    </row>
    <row r="31" spans="2:6" x14ac:dyDescent="0.25">
      <c r="B31" s="17">
        <v>18</v>
      </c>
      <c r="C31" s="18">
        <f t="shared" si="0"/>
        <v>103.16496234422682</v>
      </c>
      <c r="D31" s="24">
        <v>0.74060000000000004</v>
      </c>
      <c r="E31" s="17">
        <f t="shared" si="1"/>
        <v>76.403971112134386</v>
      </c>
      <c r="F31" s="30">
        <v>78</v>
      </c>
    </row>
    <row r="32" spans="2:6" x14ac:dyDescent="0.25">
      <c r="B32" s="17">
        <v>19</v>
      </c>
      <c r="C32" s="18">
        <f t="shared" si="0"/>
        <v>103.35422556944418</v>
      </c>
      <c r="D32" s="24">
        <v>0.72989999999999999</v>
      </c>
      <c r="E32" s="17">
        <f t="shared" si="1"/>
        <v>75.438249243137307</v>
      </c>
      <c r="F32" s="30">
        <v>72</v>
      </c>
    </row>
    <row r="33" spans="2:6" x14ac:dyDescent="0.25">
      <c r="B33" s="17">
        <v>20</v>
      </c>
      <c r="C33" s="18">
        <f t="shared" si="0"/>
        <v>103.54383601107693</v>
      </c>
      <c r="D33" s="24">
        <v>0.72989999999999999</v>
      </c>
      <c r="E33" s="17">
        <f t="shared" si="1"/>
        <v>75.576645904485048</v>
      </c>
      <c r="F33" s="30">
        <v>77</v>
      </c>
    </row>
    <row r="34" spans="2:6" x14ac:dyDescent="0.25">
      <c r="B34" s="17">
        <v>21</v>
      </c>
      <c r="C34" s="18">
        <f t="shared" si="0"/>
        <v>103.7337943061175</v>
      </c>
      <c r="D34" s="24">
        <v>0.73519999999999996</v>
      </c>
      <c r="E34" s="17">
        <f t="shared" si="1"/>
        <v>76.26508557385759</v>
      </c>
      <c r="F34" s="30">
        <v>57</v>
      </c>
    </row>
    <row r="35" spans="2:6" x14ac:dyDescent="0.25">
      <c r="B35" s="17">
        <v>22</v>
      </c>
      <c r="C35" s="18">
        <f t="shared" si="0"/>
        <v>103.9241010927269</v>
      </c>
      <c r="D35" s="24">
        <v>0.74060000000000004</v>
      </c>
      <c r="E35" s="17">
        <f t="shared" si="1"/>
        <v>76.966189269273542</v>
      </c>
      <c r="F35" s="30">
        <v>102</v>
      </c>
    </row>
    <row r="36" spans="2:6" x14ac:dyDescent="0.25">
      <c r="B36" s="17">
        <v>23</v>
      </c>
      <c r="C36" s="18">
        <f t="shared" si="0"/>
        <v>104.11475701023691</v>
      </c>
      <c r="D36" s="24">
        <v>0.746</v>
      </c>
      <c r="E36" s="17">
        <f t="shared" si="1"/>
        <v>77.669608729636735</v>
      </c>
      <c r="F36" s="30">
        <v>75</v>
      </c>
    </row>
    <row r="37" spans="2:6" x14ac:dyDescent="0.25">
      <c r="B37" s="17">
        <v>24</v>
      </c>
      <c r="C37" s="18">
        <f t="shared" si="0"/>
        <v>104.30576269915221</v>
      </c>
      <c r="D37" s="24">
        <v>0.7621</v>
      </c>
      <c r="E37" s="17">
        <f t="shared" si="1"/>
        <v>79.4914217530239</v>
      </c>
      <c r="F37" s="30">
        <v>91</v>
      </c>
    </row>
    <row r="38" spans="2:6" x14ac:dyDescent="0.25">
      <c r="B38" s="17">
        <v>25</v>
      </c>
      <c r="C38" s="18">
        <f t="shared" si="0"/>
        <v>104.4971188011525</v>
      </c>
      <c r="D38" s="24">
        <v>0.78359999999999996</v>
      </c>
      <c r="E38" s="17">
        <f t="shared" si="1"/>
        <v>81.883942292583086</v>
      </c>
      <c r="F38" s="30">
        <v>91</v>
      </c>
    </row>
    <row r="39" spans="2:6" x14ac:dyDescent="0.25">
      <c r="B39" s="17">
        <v>26</v>
      </c>
      <c r="C39" s="18">
        <f t="shared" si="0"/>
        <v>104.68882595909471</v>
      </c>
      <c r="D39" s="24">
        <v>0.79379999999999995</v>
      </c>
      <c r="E39" s="17">
        <f t="shared" si="1"/>
        <v>83.101990046329377</v>
      </c>
      <c r="F39" s="30">
        <v>86</v>
      </c>
    </row>
    <row r="40" spans="2:6" x14ac:dyDescent="0.25">
      <c r="B40" s="17">
        <v>27</v>
      </c>
      <c r="C40" s="18">
        <f t="shared" si="0"/>
        <v>104.88088481701514</v>
      </c>
      <c r="D40" s="24">
        <v>0.79920000000000002</v>
      </c>
      <c r="E40" s="17">
        <f t="shared" si="1"/>
        <v>83.820803145758504</v>
      </c>
      <c r="F40" s="30">
        <v>87</v>
      </c>
    </row>
    <row r="41" spans="2:6" x14ac:dyDescent="0.25">
      <c r="B41" s="17">
        <v>28</v>
      </c>
      <c r="C41" s="18">
        <f t="shared" si="0"/>
        <v>105.07329602013162</v>
      </c>
      <c r="D41" s="24">
        <v>0.80620000000000003</v>
      </c>
      <c r="E41" s="17">
        <f t="shared" si="1"/>
        <v>84.710091251430114</v>
      </c>
      <c r="F41" s="30">
        <v>69</v>
      </c>
    </row>
    <row r="42" spans="2:6" x14ac:dyDescent="0.25">
      <c r="B42" s="17">
        <v>29</v>
      </c>
      <c r="C42" s="18">
        <f t="shared" si="0"/>
        <v>105.26606021484565</v>
      </c>
      <c r="D42" s="24">
        <v>0.80620000000000003</v>
      </c>
      <c r="E42" s="17">
        <f t="shared" si="1"/>
        <v>84.865497745208572</v>
      </c>
      <c r="F42" s="30">
        <v>96</v>
      </c>
    </row>
    <row r="43" spans="2:6" x14ac:dyDescent="0.25">
      <c r="B43" s="17">
        <v>30</v>
      </c>
      <c r="C43" s="18">
        <f t="shared" si="0"/>
        <v>105.45917804874463</v>
      </c>
      <c r="D43" s="24">
        <v>0.80989999999999995</v>
      </c>
      <c r="E43" s="17">
        <f t="shared" si="1"/>
        <v>85.411388301678272</v>
      </c>
      <c r="F43" s="30">
        <v>106</v>
      </c>
    </row>
    <row r="44" spans="2:6" x14ac:dyDescent="0.25">
      <c r="B44" s="17">
        <v>31</v>
      </c>
      <c r="C44" s="18">
        <f t="shared" si="0"/>
        <v>105.65265017060398</v>
      </c>
      <c r="D44" s="24">
        <v>0.82069999999999999</v>
      </c>
      <c r="E44" s="17">
        <f t="shared" si="1"/>
        <v>86.709129995014678</v>
      </c>
      <c r="F44" s="30">
        <v>69</v>
      </c>
    </row>
    <row r="45" spans="2:6" x14ac:dyDescent="0.25">
      <c r="B45" s="17">
        <v>32</v>
      </c>
      <c r="C45" s="18">
        <f t="shared" si="0"/>
        <v>105.84647723038934</v>
      </c>
      <c r="D45" s="24">
        <v>0.82069999999999999</v>
      </c>
      <c r="E45" s="17">
        <f t="shared" si="1"/>
        <v>86.868203862980536</v>
      </c>
      <c r="F45" s="30">
        <v>88</v>
      </c>
    </row>
    <row r="46" spans="2:6" x14ac:dyDescent="0.25">
      <c r="B46" s="17">
        <v>33</v>
      </c>
      <c r="C46" s="18">
        <f t="shared" si="0"/>
        <v>106.0406598792588</v>
      </c>
      <c r="D46" s="24">
        <v>0.82609999999999995</v>
      </c>
      <c r="E46" s="17">
        <f t="shared" si="1"/>
        <v>87.600189126255685</v>
      </c>
      <c r="F46" s="30">
        <v>79</v>
      </c>
    </row>
    <row r="47" spans="2:6" x14ac:dyDescent="0.25">
      <c r="B47" s="17">
        <v>34</v>
      </c>
      <c r="C47" s="18">
        <f t="shared" ref="C47:C65" si="2">C46*(1+$C$11)</f>
        <v>106.23519876956499</v>
      </c>
      <c r="D47" s="24">
        <v>0.82609999999999995</v>
      </c>
      <c r="E47" s="17">
        <f t="shared" si="1"/>
        <v>87.760897703537637</v>
      </c>
      <c r="F47" s="30">
        <v>88</v>
      </c>
    </row>
    <row r="48" spans="2:6" x14ac:dyDescent="0.25">
      <c r="B48" s="17">
        <v>35</v>
      </c>
      <c r="C48" s="18">
        <f t="shared" si="2"/>
        <v>106.43009455485735</v>
      </c>
      <c r="D48" s="24">
        <v>0.83679999999999999</v>
      </c>
      <c r="E48" s="17">
        <f t="shared" si="1"/>
        <v>89.060703123504624</v>
      </c>
      <c r="F48" s="30">
        <v>86</v>
      </c>
    </row>
    <row r="49" spans="2:6" x14ac:dyDescent="0.25">
      <c r="B49" s="17">
        <v>36</v>
      </c>
      <c r="C49" s="18">
        <f t="shared" si="2"/>
        <v>106.62534788988431</v>
      </c>
      <c r="D49" s="24">
        <v>0.84219999999999995</v>
      </c>
      <c r="E49" s="17">
        <f t="shared" si="1"/>
        <v>89.799867992860555</v>
      </c>
      <c r="F49" s="30">
        <v>91</v>
      </c>
    </row>
    <row r="50" spans="2:6" x14ac:dyDescent="0.25">
      <c r="B50" s="17">
        <v>37</v>
      </c>
      <c r="C50" s="18">
        <f t="shared" si="2"/>
        <v>106.82095943059547</v>
      </c>
      <c r="D50" s="24">
        <v>0.84699999999999998</v>
      </c>
      <c r="E50" s="17">
        <f t="shared" si="1"/>
        <v>90.477352637714361</v>
      </c>
      <c r="F50" s="30">
        <v>79</v>
      </c>
    </row>
    <row r="51" spans="2:6" x14ac:dyDescent="0.25">
      <c r="B51" s="17">
        <v>38</v>
      </c>
      <c r="C51" s="18">
        <f t="shared" si="2"/>
        <v>107.0169298341438</v>
      </c>
      <c r="D51" s="24">
        <v>0.84699999999999998</v>
      </c>
      <c r="E51" s="17">
        <f t="shared" si="1"/>
        <v>90.643339569519796</v>
      </c>
      <c r="F51" s="30">
        <v>95</v>
      </c>
    </row>
    <row r="52" spans="2:6" x14ac:dyDescent="0.25">
      <c r="B52" s="17">
        <v>39</v>
      </c>
      <c r="C52" s="18">
        <f t="shared" si="2"/>
        <v>107.21325975888789</v>
      </c>
      <c r="D52" s="24">
        <v>0.8599</v>
      </c>
      <c r="E52" s="17">
        <f t="shared" si="1"/>
        <v>92.1926820666677</v>
      </c>
      <c r="F52" s="30">
        <v>87</v>
      </c>
    </row>
    <row r="53" spans="2:6" x14ac:dyDescent="0.25">
      <c r="B53" s="17">
        <v>40</v>
      </c>
      <c r="C53" s="18">
        <f t="shared" si="2"/>
        <v>107.40994986439414</v>
      </c>
      <c r="D53" s="24">
        <v>0.86309999999999998</v>
      </c>
      <c r="E53" s="17">
        <f t="shared" si="1"/>
        <v>92.705527727958582</v>
      </c>
      <c r="F53" s="30">
        <v>107</v>
      </c>
    </row>
    <row r="54" spans="2:6" x14ac:dyDescent="0.25">
      <c r="B54" s="17">
        <v>41</v>
      </c>
      <c r="C54" s="18">
        <f t="shared" si="2"/>
        <v>107.60700081143892</v>
      </c>
      <c r="D54" s="24">
        <v>0.87390000000000001</v>
      </c>
      <c r="E54" s="17">
        <f t="shared" si="1"/>
        <v>94.037758009116473</v>
      </c>
      <c r="F54" s="30">
        <v>99</v>
      </c>
    </row>
    <row r="55" spans="2:6" x14ac:dyDescent="0.25">
      <c r="B55" s="17">
        <v>42</v>
      </c>
      <c r="C55" s="18">
        <f t="shared" si="2"/>
        <v>107.8044132620109</v>
      </c>
      <c r="D55" s="24">
        <v>0.87929999999999997</v>
      </c>
      <c r="E55" s="17">
        <f t="shared" si="1"/>
        <v>94.79242058128618</v>
      </c>
      <c r="F55" s="30">
        <v>107</v>
      </c>
    </row>
    <row r="56" spans="2:6" x14ac:dyDescent="0.25">
      <c r="B56" s="17">
        <v>43</v>
      </c>
      <c r="C56" s="18">
        <f t="shared" si="2"/>
        <v>108.00218787931317</v>
      </c>
      <c r="D56" s="24">
        <v>0.89539999999999997</v>
      </c>
      <c r="E56" s="17">
        <f t="shared" si="1"/>
        <v>96.705159027137015</v>
      </c>
      <c r="F56" s="30">
        <v>91</v>
      </c>
    </row>
    <row r="57" spans="2:6" x14ac:dyDescent="0.25">
      <c r="B57" s="17">
        <v>44</v>
      </c>
      <c r="C57" s="18">
        <f t="shared" si="2"/>
        <v>108.20032532776554</v>
      </c>
      <c r="D57" s="24">
        <v>0.92710000000000004</v>
      </c>
      <c r="E57" s="17">
        <f t="shared" si="1"/>
        <v>100.31252161137144</v>
      </c>
      <c r="F57" s="30">
        <v>99</v>
      </c>
    </row>
    <row r="58" spans="2:6" x14ac:dyDescent="0.25">
      <c r="B58" s="17">
        <v>45</v>
      </c>
      <c r="C58" s="18">
        <f t="shared" si="2"/>
        <v>108.39882627300672</v>
      </c>
      <c r="D58" s="24">
        <v>0.9647</v>
      </c>
      <c r="E58" s="17">
        <f t="shared" si="1"/>
        <v>104.57234770556958</v>
      </c>
      <c r="F58" s="30">
        <v>126</v>
      </c>
    </row>
    <row r="59" spans="2:6" x14ac:dyDescent="0.25">
      <c r="B59" s="17">
        <v>46</v>
      </c>
      <c r="C59" s="18">
        <f t="shared" si="2"/>
        <v>108.5976913818966</v>
      </c>
      <c r="D59" s="24">
        <v>1.0179</v>
      </c>
      <c r="E59" s="17">
        <f t="shared" si="1"/>
        <v>110.54159005763255</v>
      </c>
      <c r="F59" s="30">
        <v>121</v>
      </c>
    </row>
    <row r="60" spans="2:6" x14ac:dyDescent="0.25">
      <c r="B60" s="17">
        <v>47</v>
      </c>
      <c r="C60" s="18">
        <f t="shared" si="2"/>
        <v>108.79692132251846</v>
      </c>
      <c r="D60" s="24">
        <v>1.0819000000000001</v>
      </c>
      <c r="E60" s="17">
        <f t="shared" si="1"/>
        <v>117.70738917883273</v>
      </c>
      <c r="F60" s="30">
        <v>118</v>
      </c>
    </row>
    <row r="61" spans="2:6" x14ac:dyDescent="0.25">
      <c r="B61" s="17">
        <v>48</v>
      </c>
      <c r="C61" s="18">
        <f t="shared" si="2"/>
        <v>108.99651676418122</v>
      </c>
      <c r="D61" s="24">
        <v>1.1614</v>
      </c>
      <c r="E61" s="17">
        <f t="shared" si="1"/>
        <v>126.58855456992008</v>
      </c>
      <c r="F61" s="30">
        <v>136</v>
      </c>
    </row>
    <row r="62" spans="2:6" x14ac:dyDescent="0.25">
      <c r="B62" s="17">
        <v>49</v>
      </c>
      <c r="C62" s="18">
        <f t="shared" si="2"/>
        <v>109.19647837742173</v>
      </c>
      <c r="D62" s="24">
        <v>1.2576000000000001</v>
      </c>
      <c r="E62" s="17">
        <f t="shared" si="1"/>
        <v>137.32549120744557</v>
      </c>
      <c r="F62" s="30">
        <v>134</v>
      </c>
    </row>
    <row r="63" spans="2:6" x14ac:dyDescent="0.25">
      <c r="B63" s="17">
        <v>50</v>
      </c>
      <c r="C63" s="18">
        <f t="shared" si="2"/>
        <v>109.39680683400692</v>
      </c>
      <c r="D63" s="24">
        <v>1.3435999999999999</v>
      </c>
      <c r="E63" s="17">
        <f t="shared" si="1"/>
        <v>146.98554966217171</v>
      </c>
      <c r="F63" s="30">
        <v>137</v>
      </c>
    </row>
    <row r="64" spans="2:6" x14ac:dyDescent="0.25">
      <c r="B64" s="17">
        <v>51</v>
      </c>
      <c r="C64" s="18">
        <f t="shared" si="2"/>
        <v>109.59750280693618</v>
      </c>
      <c r="D64" s="24">
        <v>1.4118999999999999</v>
      </c>
      <c r="E64" s="17">
        <f t="shared" si="1"/>
        <v>154.74071421311319</v>
      </c>
      <c r="F64" s="30">
        <v>147</v>
      </c>
    </row>
    <row r="65" spans="2:6" x14ac:dyDescent="0.25">
      <c r="B65" s="19">
        <v>52</v>
      </c>
      <c r="C65" s="20">
        <f t="shared" si="2"/>
        <v>109.79856697044353</v>
      </c>
      <c r="D65" s="25">
        <v>1.5081</v>
      </c>
      <c r="E65" s="19">
        <f t="shared" si="1"/>
        <v>165.5872188481259</v>
      </c>
      <c r="F65" s="31">
        <v>155</v>
      </c>
    </row>
    <row r="67" spans="2:6" x14ac:dyDescent="0.25">
      <c r="E67" s="33" t="s">
        <v>11</v>
      </c>
      <c r="F67" s="32">
        <f>SUM(F14:F65)</f>
        <v>5469</v>
      </c>
    </row>
  </sheetData>
  <mergeCells count="1">
    <mergeCell ref="B4:K6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crashes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2017-09-22T16:23:13Z</dcterms:modified>
  <cp:category/>
</cp:coreProperties>
</file>