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Projected cures" sheetId="1" r:id="rId1"/>
  </sheets>
  <definedNames>
    <definedName name="_ZA100" localSheetId="0">'Projected cures'!$F$15+"CE15"+8737+"&lt;ref1&gt;"+0+89.3+"-"+"+"</definedName>
    <definedName name="_ZA101" localSheetId="0">'Projected cures'!$F$16+"CE16"+25121+"&lt;ref1&gt;"+0+89.3+"-"+"+"</definedName>
    <definedName name="_ZA102" localSheetId="0">'Projected cures'!$F$17+"CE17"+25121+"&lt;ref1&gt;"+0+89.3+"-"+"+"</definedName>
    <definedName name="_ZA103" localSheetId="0">'Projected cures'!$F$18+"CE18"+25121+"&lt;ref1&gt;"+0+89.3+"-"+"+"</definedName>
    <definedName name="_ZA104" localSheetId="0">'Projected cures'!$F$19+"CE19"+25121+"&lt;ref1&gt;"+0+89.3+"-"+"+"</definedName>
    <definedName name="_ZA105" localSheetId="0">'Projected cures'!$F$20+"CE20"+25121+"&lt;ref1&gt;"+0+89.3+"-"+"+"</definedName>
    <definedName name="_ZA106" localSheetId="0">'Projected cures'!$F$21+"CE21"+25121+"&lt;ref1&gt;"+0+89.3+"-"+"+"</definedName>
    <definedName name="_ZA107" localSheetId="0">'Projected cures'!$F$22+"CE22"+25121+"&lt;ref1&gt;"+0+89.3+"-"+"+"</definedName>
    <definedName name="_ZA108" localSheetId="0">'Projected cures'!$F$23+"CE23"+25121+"&lt;ref1&gt;"+0+89.3+"-"+"+"</definedName>
    <definedName name="_ZA109" localSheetId="0">'Projected cures'!$F$24+"CE24"+25121+"&lt;ref1&gt;"+0+89.3+"-"+"+"</definedName>
    <definedName name="_ZA110" localSheetId="0">'Projected cures'!$F$25+"CE25"+25121+"&lt;ref1&gt;"+0+89.3+"-"+"+"</definedName>
    <definedName name="_ZA111" localSheetId="0">'Projected cures'!$F$26+"CE26"+25121+"&lt;ref1&gt;"+0+89.3+"-"+"+"</definedName>
    <definedName name="_ZA112" localSheetId="0">'Projected cures'!$F$27+"CE27"+25121+"&lt;ref1&gt;"+0+89.3+"-"+"+"</definedName>
    <definedName name="_ZA113" localSheetId="0">'Projected cures'!$F$28+"CE28"+25121+"&lt;ref1&gt;"+0+89.3+"-"+"+"</definedName>
    <definedName name="_ZA114" localSheetId="0">'Projected cures'!$F$29+"CE29"+25121+"&lt;ref1&gt;"+0+89.3+"-"+"+"</definedName>
    <definedName name="_ZA115" localSheetId="0">'Projected cures'!$F$30+"CE30"+25121+"&lt;ref1&gt;"+0+89.3+"-"+"+"</definedName>
    <definedName name="_ZA116" localSheetId="0">'Projected cures'!$F$31+"CE31"+25121+"&lt;ref1&gt;"+0+89.3+"-"+"+"</definedName>
    <definedName name="_ZA117" localSheetId="0">'Projected cures'!$F$32+"CE32"+25121+"&lt;ref1&gt;"+0+89.3+"-"+"+"</definedName>
    <definedName name="_ZA118" localSheetId="0">'Projected cures'!$F$33+"CE33"+25121+"&lt;ref1&gt;"+0+89.3+"-"+"+"</definedName>
    <definedName name="_ZA119" localSheetId="0">'Projected cures'!$F$34+"CE34"+25121+"&lt;ref1&gt;"+0+89.3+"-"+"+"</definedName>
    <definedName name="_ZA120" localSheetId="0">'Projected cures'!$F$35+"CE35"+25121+"&lt;ref1&gt;"+0+89.3+"-"+"+"</definedName>
    <definedName name="_ZA121" localSheetId="0">'Projected cures'!$F$36+"CE36"+25121+"&lt;ref1&gt;"+0+89.3+"-"+"+"</definedName>
    <definedName name="_ZA122" localSheetId="0">'Projected cures'!$F$37+"CE37"+25121+"&lt;ref1&gt;"+0+89.3+"-"+"+"</definedName>
    <definedName name="_ZA123" localSheetId="0">'Projected cures'!$F$38+"CE38"+25121+"&lt;ref1&gt;"+0+89.3+"-"+"+"</definedName>
    <definedName name="_ZA124" localSheetId="0">'Projected cures'!$F$39+"CE39"+25121+"&lt;ref1&gt;"+0+89.3+"-"+"+"</definedName>
    <definedName name="_ZA125" localSheetId="0">'Projected cures'!$F$40+"CE40"+25121+"&lt;ref1&gt;"+0+89.3+"-"+"+"</definedName>
    <definedName name="_ZA126" localSheetId="0">'Projected cures'!$F$41+"CE41"+25121+"&lt;ref1&gt;"+0+89.3+"-"+"+"</definedName>
    <definedName name="_ZA127" localSheetId="0">'Projected cures'!$F$42+"CE42"+25121+"&lt;ref1&gt;"+0+89.3+"-"+"+"</definedName>
    <definedName name="_ZA128" localSheetId="0">'Projected cures'!$F$43+"CE43"+25121+"&lt;ref1&gt;"+0+89.3+"-"+"+"</definedName>
    <definedName name="_ZA129" localSheetId="0">'Projected cures'!$F$44+"CE44"+25121+"&lt;ref1&gt;"+0+89.3+"-"+"+"</definedName>
    <definedName name="_ZA130" localSheetId="0">'Projected cures'!$F$45+"CE45"+25121+"&lt;ref1&gt;"+0+89.3+"-"+"+"</definedName>
    <definedName name="_ZA131" localSheetId="0">'Projected cures'!$F$46+"CE46"+25121+"&lt;ref1&gt;"+0+89.3+"-"+"+"</definedName>
    <definedName name="_ZA132" localSheetId="0">'Projected cures'!$F$47+"CE47"+25121+"&lt;ref1&gt;"+0+89.3+"-"+"+"</definedName>
    <definedName name="_ZA133" localSheetId="0">'Projected cures'!$F$48+"CE48"+25121+"&lt;ref1&gt;"+0+89.3+"-"+"+"</definedName>
    <definedName name="_ZA134" localSheetId="0">'Projected cures'!$F$49+"CE49"+25121+"&lt;ref1&gt;"+0+89.3+"-"+"+"</definedName>
    <definedName name="_ZA135" localSheetId="0">'Projected cures'!$F$50+"CE50"+25121+"&lt;ref1&gt;"+0+89.3+"-"+"+"</definedName>
    <definedName name="_ZA136" localSheetId="0">'Projected cures'!$F$51+"CE51"+25121+"&lt;ref1&gt;"+0+89.3+"-"+"+"</definedName>
    <definedName name="_ZA137" localSheetId="0">'Projected cures'!$F$52+"CE52"+25121+"&lt;ref1&gt;"+0+89.3+"-"+"+"</definedName>
    <definedName name="_ZA138" localSheetId="0">'Projected cures'!$F$53+"CE53"+25121+"&lt;ref1&gt;"+0+89.3+"-"+"+"</definedName>
    <definedName name="_ZA139" localSheetId="0">'Projected cures'!$F$54+"CE54"+25121+"&lt;ref1&gt;"+0+89.3+"-"+"+"</definedName>
    <definedName name="_ZA140" localSheetId="0">'Projected cures'!$F$55+"CE55"+25121+"&lt;ref1&gt;"+0+89.3+"-"+"+"</definedName>
    <definedName name="_ZA141" localSheetId="0">'Projected cures'!$F$56+"CE56"+25121+"&lt;ref1&gt;"+0+89.3+"-"+"+"</definedName>
    <definedName name="_ZA142" localSheetId="0">'Projected cures'!$F$57+"CE57"+25121+"&lt;ref1&gt;"+0+89.3+"-"+"+"</definedName>
    <definedName name="_ZA143" localSheetId="0">'Projected cures'!$F$58+"CE58"+25121+"&lt;ref1&gt;"+0+89.3+"-"+"+"</definedName>
    <definedName name="_ZA144" localSheetId="0">'Projected cures'!$F$59+"CE59"+25121+"&lt;ref1&gt;"+0+89.3+"-"+"+"</definedName>
    <definedName name="_ZA145" localSheetId="0">'Projected cures'!$F$60+"CE60"+25121+"&lt;ref1&gt;"+0+89.3+"-"+"+"</definedName>
    <definedName name="_ZA146" localSheetId="0">'Projected cures'!$F$61+"CE61"+25121+"&lt;ref1&gt;"+0+89.3+"-"+"+"</definedName>
    <definedName name="_ZA147" localSheetId="0">'Projected cures'!$F$62+"CE62"+25121+"&lt;ref1&gt;"+0+89.3+"-"+"+"</definedName>
    <definedName name="_ZA148" localSheetId="0">'Projected cures'!$F$63+"CE63"+25121+"&lt;ref1&gt;"+0+89.3+"-"+"+"</definedName>
    <definedName name="_ZA149" localSheetId="0">'Projected cures'!$F$64+"CE64"+25121+"&lt;ref1&gt;"+0+89.3+"-"+"+"</definedName>
    <definedName name="_ZA150" localSheetId="0">'Projected cures'!$F$65+"CE65"+25121+"&lt;ref1&gt;"+0+89.3+"-"+"+"</definedName>
    <definedName name="_ZA151" localSheetId="0">'Projected cures'!$F$66+"CE66"+25121+"&lt;ref1&gt;"+0+89.3+"-"+"+"</definedName>
    <definedName name="_ZA152" localSheetId="0">'Projected cures'!$F$67+"CE67"+25121+"&lt;ref1&gt;"+0+89.3+"-"+"+"</definedName>
    <definedName name="_ZA153" localSheetId="0">'Projected cures'!$F$68+"CE68"+25121+"&lt;ref1&gt;"+0+89.3+"-"+"+"</definedName>
    <definedName name="_ZA154" localSheetId="0">'Projected cures'!$F$69+"CE69"+25121+"&lt;ref1&gt;"+0+89.3+"-"+"+"</definedName>
    <definedName name="_ZA155" localSheetId="0">'Projected cures'!$F$70+"CE70"+25121+"&lt;ref1&gt;"+0+89.3+"-"+"+"</definedName>
    <definedName name="_ZA156" localSheetId="0">'Projected cures'!$F$71+"CE71"+25121+"&lt;ref1&gt;"+0+89.3+"-"+"+"</definedName>
    <definedName name="_ZA157" localSheetId="0">'Projected cures'!$F$72+"CE72"+25121+"&lt;ref1&gt;"+0+89.3+"-"+"+"</definedName>
    <definedName name="_ZA158" localSheetId="0">'Projected cures'!$F$73+"CE73"+25121+"&lt;ref1&gt;"+0+89.3+"-"+"+"</definedName>
    <definedName name="_ZA159" localSheetId="0">'Projected cures'!$F$74+"CE74"+25121+"&lt;ref1&gt;"+0+89.3+"-"+"+"</definedName>
    <definedName name="_ZA160" localSheetId="0">'Projected cures'!$F$75+"CE75"+25121+"&lt;ref1&gt;"+0+89.3+"-"+"+"</definedName>
    <definedName name="_ZA161" localSheetId="0">'Projected cures'!$F$76+"CE76"+25121+"&lt;ref1&gt;"+0+89.3+"-"+"+"</definedName>
    <definedName name="_ZA162" localSheetId="0">'Projected cures'!$F$77+"CE77"+25121+"&lt;ref1&gt;"+0+89.3+"-"+"+"</definedName>
    <definedName name="_ZA163" localSheetId="0">'Projected cures'!$F$78+"CE78"+25121+"&lt;ref1&gt;"+0+89.3+"-"+"+"</definedName>
    <definedName name="_ZA164" localSheetId="0">'Projected cures'!$F$79+"CE79"+25121+"&lt;ref1&gt;"+0+89.3+"-"+"+"</definedName>
    <definedName name="_ZA165" localSheetId="0">'Projected cures'!$F$80+"CE80"+25121+"&lt;ref1&gt;"+0+89.3+"-"+"+"</definedName>
    <definedName name="_ZA166" localSheetId="0">'Projected cures'!$F$81+"CE81"+25121+"&lt;ref1&gt;"+0+89.3+"-"+"+"</definedName>
    <definedName name="_ZA167" localSheetId="0">'Projected cures'!$F$82+"CE82"+25121+"&lt;ref1&gt;"+0+89.3+"-"+"+"</definedName>
    <definedName name="_ZA168" localSheetId="0">'Projected cures'!$F$83+"CE83"+25121+"&lt;ref1&gt;"+0+89.3+"-"+"+"</definedName>
    <definedName name="_ZA169" localSheetId="0">'Projected cures'!$F$84+"CE84"+25121+"&lt;ref1&gt;"+0+89.3+"-"+"+"</definedName>
    <definedName name="_ZA170" localSheetId="0">'Projected cures'!$F$85+"CE85"+25121+"&lt;ref1&gt;"+0+89.3+"-"+"+"</definedName>
    <definedName name="_ZA171" localSheetId="0">'Projected cures'!$F$86+"CE86"+25121+"&lt;ref1&gt;"+0+89.3+"-"+"+"</definedName>
    <definedName name="_ZA172" localSheetId="0">'Projected cures'!$F$87+"CE87"+25121+"&lt;ref1&gt;"+0+89.3+"-"+"+"</definedName>
    <definedName name="_ZA173" localSheetId="0">'Projected cures'!$F$88+"CE88"+25121+"&lt;ref1&gt;"+0+89.3+"-"+"+"</definedName>
    <definedName name="_ZA174" localSheetId="0">'Projected cures'!$F$89+"CE89"+25121+"&lt;ref1&gt;"+0+89.3+"-"+"+"</definedName>
    <definedName name="_ZA175" localSheetId="0">'Projected cures'!$F$90+"CE90"+25121+"&lt;ref1&gt;"+0+89.3+"-"+"+"</definedName>
    <definedName name="_ZA176" localSheetId="0">'Projected cures'!$F$91+"CE91"+25121+"&lt;ref1&gt;"+0+89.3+"-"+"+"</definedName>
    <definedName name="_ZA177" localSheetId="0">'Projected cures'!$F$92+"CE92"+25121+"&lt;ref1&gt;"+0+89.3+"-"+"+"</definedName>
    <definedName name="_ZA178" localSheetId="0">'Projected cures'!$F$93+"CE93"+25121+"&lt;ref1&gt;"+0+89.3+"-"+"+"</definedName>
    <definedName name="_ZA179" localSheetId="0">'Projected cures'!$F$94+"CE94"+25121+"&lt;ref1&gt;"+0+89.3+"-"+"+"</definedName>
    <definedName name="_ZA180" localSheetId="0">'Projected cures'!$F$95+"CE95"+25121+"&lt;ref1&gt;"+0+89.3+"-"+"+"</definedName>
    <definedName name="_ZA181" localSheetId="0">'Projected cures'!$F$96+"CE96"+25121+"&lt;ref1&gt;"+0+89.3+"-"+"+"</definedName>
    <definedName name="_ZA182" localSheetId="0">'Projected cures'!$F$97+"CE97"+25121+"&lt;ref1&gt;"+0+89.3+"-"+"+"</definedName>
    <definedName name="_ZA183" localSheetId="0">'Projected cures'!$F$98+"CE98"+25121+"&lt;ref1&gt;"+0+89.3+"-"+"+"</definedName>
    <definedName name="_ZA184" localSheetId="0">'Projected cures'!$F$99+"CE99"+25121+"&lt;ref1&gt;"+0+89.3+"-"+"+"</definedName>
    <definedName name="_ZA185" localSheetId="0">'Projected cures'!$F$100+"CE100"+25121+"&lt;ref1&gt;"+0+89.3+"-"+"+"</definedName>
    <definedName name="_ZA186" localSheetId="0">'Projected cures'!$F$101+"CE101"+25121+"&lt;ref1&gt;"+0+89.3+"-"+"+"</definedName>
    <definedName name="_ZA187" localSheetId="0">'Projected cures'!$F$102+"CE102"+25121+"&lt;ref1&gt;"+0+89.3+"-"+"+"</definedName>
    <definedName name="_ZA188" localSheetId="0">'Projected cures'!$F$103+"CE103"+25121+"&lt;ref1&gt;"+0+89.3+"-"+"+"</definedName>
    <definedName name="_ZA189" localSheetId="0">'Projected cures'!$F$104+"CE104"+25121+"&lt;ref1&gt;"+0+89.3+"-"+"+"</definedName>
    <definedName name="_ZA190" localSheetId="0">'Projected cures'!$F$105+"CE105"+25121+"&lt;ref1&gt;"+0+89.3+"-"+"+"</definedName>
    <definedName name="_ZA191" localSheetId="0">'Projected cures'!$F$106+"CE106"+25121+"&lt;ref1&gt;"+0+89.3+"-"+"+"</definedName>
    <definedName name="_ZA192" localSheetId="0">'Projected cures'!$F$107+"CE107"+25121+"&lt;ref1&gt;"+0+89.3+"-"+"+"</definedName>
    <definedName name="_ZA193" localSheetId="0">'Projected cures'!$F$108+"CE108"+25121+"&lt;ref1&gt;"+0+89.3+"-"+"+"</definedName>
    <definedName name="_ZA194" localSheetId="0">'Projected cures'!$F$109+"CE109"+25121+"&lt;ref1&gt;"+0+89.3+"-"+"+"</definedName>
    <definedName name="_ZA195" localSheetId="0">'Projected cures'!$F$110+"CE110"+25121+"&lt;ref1&gt;"+0+89.3+"-"+"+"</definedName>
    <definedName name="_ZA196" localSheetId="0">'Projected cures'!$F$111+"CE111"+25121+"&lt;ref1&gt;"+0+89.3+"-"+"+"</definedName>
    <definedName name="_ZA197" localSheetId="0">'Projected cures'!$F$112+"CE112"+25121+"&lt;ref1&gt;"+0+89.3+"-"+"+"</definedName>
    <definedName name="_ZA198" localSheetId="0">'Projected cures'!$F$113+"CE113"+25121+"&lt;ref1&gt;"+0+89.3+"-"+"+"</definedName>
    <definedName name="_ZA199" localSheetId="0">'Projected cures'!$F$114+"CE114"+25121+"&lt;ref1&gt;"+0+89.3+"-"+"+"</definedName>
    <definedName name="_ZA200" localSheetId="0">'Projected cures'!$G$15+"DG15"+8737+"&lt;ref1&gt;"+0+0.99+"&lt;ref2&gt;"+0+90+"-"+"+"</definedName>
    <definedName name="_ZA201" localSheetId="0">'Projected cures'!$G$16+"DG16"+25121+"&lt;ref1&gt;"+0+0.99+"&lt;ref2&gt;"+0+90+"-"+"+"</definedName>
    <definedName name="_ZA202" localSheetId="0">'Projected cures'!$G$17+"DG17"+25121+"&lt;ref1&gt;"+0+0.99+"&lt;ref2&gt;"+0+90+"-"+"+"</definedName>
    <definedName name="_ZA203" localSheetId="0">'Projected cures'!$G$18+"DG18"+25121+"&lt;ref1&gt;"+0+0.99+"&lt;ref2&gt;"+0+90+"-"+"+"</definedName>
    <definedName name="_ZA204" localSheetId="0">'Projected cures'!$G$19+"DG19"+25121+"&lt;ref1&gt;"+0+0.99+"&lt;ref2&gt;"+0+90+"-"+"+"</definedName>
    <definedName name="_ZA205" localSheetId="0">'Projected cures'!$G$20+"DG20"+25121+"&lt;ref1&gt;"+0+0.99+"&lt;ref2&gt;"+0+90+"-"+"+"</definedName>
    <definedName name="_ZA206" localSheetId="0">'Projected cures'!$G$21+"DG21"+25121+"&lt;ref1&gt;"+0+0.99+"&lt;ref2&gt;"+0+90+"-"+"+"</definedName>
    <definedName name="_ZA207" localSheetId="0">'Projected cures'!$G$22+"DG22"+25121+"&lt;ref1&gt;"+0+0.99+"&lt;ref2&gt;"+0+90+"-"+"+"</definedName>
    <definedName name="_ZA208" localSheetId="0">'Projected cures'!$G$23+"DG23"+25121+"&lt;ref1&gt;"+0+0.99+"&lt;ref2&gt;"+0+90+"-"+"+"</definedName>
    <definedName name="_ZA209" localSheetId="0">'Projected cures'!$G$24+"DG24"+25121+"&lt;ref1&gt;"+0+0.99+"&lt;ref2&gt;"+0+90+"-"+"+"</definedName>
    <definedName name="_ZA210" localSheetId="0">'Projected cures'!$G$25+"DG25"+25121+"&lt;ref1&gt;"+0+0.99+"&lt;ref2&gt;"+0+90+"-"+"+"</definedName>
    <definedName name="_ZA211" localSheetId="0">'Projected cures'!$G$26+"DG26"+25121+"&lt;ref1&gt;"+0+0.99+"&lt;ref2&gt;"+0+90+"-"+"+"</definedName>
    <definedName name="_ZA212" localSheetId="0">'Projected cures'!$G$27+"DG27"+25121+"&lt;ref1&gt;"+0+0.99+"&lt;ref2&gt;"+0+90+"-"+"+"</definedName>
    <definedName name="_ZA213" localSheetId="0">'Projected cures'!$G$28+"DG28"+25121+"&lt;ref1&gt;"+0+0.99+"&lt;ref2&gt;"+0+90+"-"+"+"</definedName>
    <definedName name="_ZA214" localSheetId="0">'Projected cures'!$G$29+"DG29"+25121+"&lt;ref1&gt;"+0+0.99+"&lt;ref2&gt;"+0+90+"-"+"+"</definedName>
    <definedName name="_ZA215" localSheetId="0">'Projected cures'!$G$30+"DG30"+25121+"&lt;ref1&gt;"+0+0.99+"&lt;ref2&gt;"+0+90+"-"+"+"</definedName>
    <definedName name="_ZA216" localSheetId="0">'Projected cures'!$G$31+"DG31"+25121+"&lt;ref1&gt;"+0+0.99+"&lt;ref2&gt;"+0+90+"-"+"+"</definedName>
    <definedName name="_ZA217" localSheetId="0">'Projected cures'!$G$32+"DG32"+25121+"&lt;ref1&gt;"+0+0.99+"&lt;ref2&gt;"+0+90+"-"+"+"</definedName>
    <definedName name="_ZA218" localSheetId="0">'Projected cures'!$G$33+"DG33"+25121+"&lt;ref1&gt;"+0+0.99+"&lt;ref2&gt;"+0+90+"-"+"+"</definedName>
    <definedName name="_ZA219" localSheetId="0">'Projected cures'!$G$34+"DG34"+25121+"&lt;ref1&gt;"+0+0.99+"&lt;ref2&gt;"+0+90+"-"+"+"</definedName>
    <definedName name="_ZA220" localSheetId="0">'Projected cures'!$G$35+"DG35"+25121+"&lt;ref1&gt;"+0+0.99+"&lt;ref2&gt;"+0+90+"-"+"+"</definedName>
    <definedName name="_ZA221" localSheetId="0">'Projected cures'!$G$36+"DG36"+25121+"&lt;ref1&gt;"+0+0.99+"&lt;ref2&gt;"+0+90+"-"+"+"</definedName>
    <definedName name="_ZA222" localSheetId="0">'Projected cures'!$G$37+"DG37"+25121+"&lt;ref1&gt;"+0+0.99+"&lt;ref2&gt;"+0+90+"-"+"+"</definedName>
    <definedName name="_ZA223" localSheetId="0">'Projected cures'!$G$38+"DG38"+25121+"&lt;ref1&gt;"+0+0.99+"&lt;ref2&gt;"+0+90+"-"+"+"</definedName>
    <definedName name="_ZA224" localSheetId="0">'Projected cures'!$G$39+"DG39"+25121+"&lt;ref1&gt;"+0+0.99+"&lt;ref2&gt;"+0+90+"-"+"+"</definedName>
    <definedName name="_ZA225" localSheetId="0">'Projected cures'!$G$40+"DG40"+25121+"&lt;ref1&gt;"+0+0.99+"&lt;ref2&gt;"+0+90+"-"+"+"</definedName>
    <definedName name="_ZA226" localSheetId="0">'Projected cures'!$G$41+"DG41"+25121+"&lt;ref1&gt;"+0+0.99+"&lt;ref2&gt;"+0+90+"-"+"+"</definedName>
    <definedName name="_ZA227" localSheetId="0">'Projected cures'!$G$42+"DG42"+25121+"&lt;ref1&gt;"+0+0.99+"&lt;ref2&gt;"+0+90+"-"+"+"</definedName>
    <definedName name="_ZA228" localSheetId="0">'Projected cures'!$G$43+"DG43"+25121+"&lt;ref1&gt;"+0+0.99+"&lt;ref2&gt;"+0+90+"-"+"+"</definedName>
    <definedName name="_ZA229" localSheetId="0">'Projected cures'!$G$44+"DG44"+25121+"&lt;ref1&gt;"+0+0.99+"&lt;ref2&gt;"+0+90+"-"+"+"</definedName>
    <definedName name="_ZA230" localSheetId="0">'Projected cures'!$G$45+"DG45"+25121+"&lt;ref1&gt;"+0+0.99+"&lt;ref2&gt;"+0+90+"-"+"+"</definedName>
    <definedName name="_ZA231" localSheetId="0">'Projected cures'!$G$46+"DG46"+25121+"&lt;ref1&gt;"+0+0.99+"&lt;ref2&gt;"+0+90+"-"+"+"</definedName>
    <definedName name="_ZA232" localSheetId="0">'Projected cures'!$G$47+"DG47"+25121+"&lt;ref1&gt;"+0+0.99+"&lt;ref2&gt;"+0+90+"-"+"+"</definedName>
    <definedName name="_ZA233" localSheetId="0">'Projected cures'!$G$48+"DG48"+25121+"&lt;ref1&gt;"+0+0.99+"&lt;ref2&gt;"+0+90+"-"+"+"</definedName>
    <definedName name="_ZA234" localSheetId="0">'Projected cures'!$G$49+"DG49"+25121+"&lt;ref1&gt;"+0+0.99+"&lt;ref2&gt;"+0+90+"-"+"+"</definedName>
    <definedName name="_ZA235" localSheetId="0">'Projected cures'!$G$50+"DG50"+25121+"&lt;ref1&gt;"+0+0.99+"&lt;ref2&gt;"+0+90+"-"+"+"</definedName>
    <definedName name="_ZA236" localSheetId="0">'Projected cures'!$G$51+"DG51"+25121+"&lt;ref1&gt;"+0+0.99+"&lt;ref2&gt;"+0+90+"-"+"+"</definedName>
    <definedName name="_ZA237" localSheetId="0">'Projected cures'!$G$52+"DG52"+25121+"&lt;ref1&gt;"+0+0.99+"&lt;ref2&gt;"+0+90+"-"+"+"</definedName>
    <definedName name="_ZA238" localSheetId="0">'Projected cures'!$G$53+"DG53"+25121+"&lt;ref1&gt;"+0+0.99+"&lt;ref2&gt;"+0+90+"-"+"+"</definedName>
    <definedName name="_ZA239" localSheetId="0">'Projected cures'!$G$54+"DG54"+25121+"&lt;ref1&gt;"+0+0.99+"&lt;ref2&gt;"+0+90+"-"+"+"</definedName>
    <definedName name="_ZA240" localSheetId="0">'Projected cures'!$G$55+"DG55"+25121+"&lt;ref1&gt;"+0+0.99+"&lt;ref2&gt;"+0+90+"-"+"+"</definedName>
    <definedName name="_ZA241" localSheetId="0">'Projected cures'!$G$56+"DG56"+25121+"&lt;ref1&gt;"+0+0.99+"&lt;ref2&gt;"+0+90+"-"+"+"</definedName>
    <definedName name="_ZA242" localSheetId="0">'Projected cures'!$G$57+"DG57"+25121+"&lt;ref1&gt;"+0+0.99+"&lt;ref2&gt;"+0+90+"-"+"+"</definedName>
    <definedName name="_ZA243" localSheetId="0">'Projected cures'!$G$58+"DG58"+25121+"&lt;ref1&gt;"+0+0.99+"&lt;ref2&gt;"+0+90+"-"+"+"</definedName>
    <definedName name="_ZA244" localSheetId="0">'Projected cures'!$G$59+"DG59"+25121+"&lt;ref1&gt;"+0+0.99+"&lt;ref2&gt;"+0+90+"-"+"+"</definedName>
    <definedName name="_ZA245" localSheetId="0">'Projected cures'!$G$60+"DG60"+25121+"&lt;ref1&gt;"+0+0.99+"&lt;ref2&gt;"+0+90+"-"+"+"</definedName>
    <definedName name="_ZA246" localSheetId="0">'Projected cures'!$G$61+"DG61"+25121+"&lt;ref1&gt;"+0+0.99+"&lt;ref2&gt;"+0+90+"-"+"+"</definedName>
    <definedName name="_ZA247" localSheetId="0">'Projected cures'!$G$62+"DG62"+25121+"&lt;ref1&gt;"+0+0.99+"&lt;ref2&gt;"+0+90+"-"+"+"</definedName>
    <definedName name="_ZA248" localSheetId="0">'Projected cures'!$G$63+"DG63"+25121+"&lt;ref1&gt;"+0+0.99+"&lt;ref2&gt;"+0+90+"-"+"+"</definedName>
    <definedName name="_ZA249" localSheetId="0">'Projected cures'!$G$64+"DG64"+25121+"&lt;ref1&gt;"+0+0.99+"&lt;ref2&gt;"+0+90+"-"+"+"</definedName>
    <definedName name="_ZA250" localSheetId="0">'Projected cures'!$G$65+"DG65"+25121+"&lt;ref1&gt;"+0+0.99+"&lt;ref2&gt;"+0+90+"-"+"+"</definedName>
    <definedName name="_ZA251" localSheetId="0">'Projected cures'!$G$66+"DG66"+25121+"&lt;ref1&gt;"+0+0.99+"&lt;ref2&gt;"+0+90+"-"+"+"</definedName>
    <definedName name="_ZA252" localSheetId="0">'Projected cures'!$G$67+"DG67"+25121+"&lt;ref1&gt;"+0+0.99+"&lt;ref2&gt;"+0+90+"-"+"+"</definedName>
    <definedName name="_ZA253" localSheetId="0">'Projected cures'!$G$68+"DG68"+25121+"&lt;ref1&gt;"+0+0.99+"&lt;ref2&gt;"+0+90+"-"+"+"</definedName>
    <definedName name="_ZA254" localSheetId="0">'Projected cures'!$G$69+"DG69"+25121+"&lt;ref1&gt;"+0+0.99+"&lt;ref2&gt;"+0+90+"-"+"+"</definedName>
    <definedName name="_ZA255" localSheetId="0">'Projected cures'!$G$70+"DG70"+25121+"&lt;ref1&gt;"+0+0.99+"&lt;ref2&gt;"+0+90+"-"+"+"</definedName>
    <definedName name="_ZA256" localSheetId="0">'Projected cures'!$G$71+"DG71"+25121+"&lt;ref1&gt;"+0+0.99+"&lt;ref2&gt;"+0+90+"-"+"+"</definedName>
    <definedName name="_ZA257" localSheetId="0">'Projected cures'!$G$72+"DG72"+25121+"&lt;ref1&gt;"+0+0.99+"&lt;ref2&gt;"+0+90+"-"+"+"</definedName>
    <definedName name="_ZA258" localSheetId="0">'Projected cures'!$G$73+"DG73"+25121+"&lt;ref1&gt;"+0+0.99+"&lt;ref2&gt;"+0+90+"-"+"+"</definedName>
    <definedName name="_ZA259" localSheetId="0">'Projected cures'!$G$74+"DG74"+25121+"&lt;ref1&gt;"+0+0.99+"&lt;ref2&gt;"+0+90+"-"+"+"</definedName>
    <definedName name="_ZA260" localSheetId="0">'Projected cures'!$G$75+"DG75"+25121+"&lt;ref1&gt;"+0+0.99+"&lt;ref2&gt;"+0+90+"-"+"+"</definedName>
    <definedName name="_ZA261" localSheetId="0">'Projected cures'!$G$76+"DG76"+25121+"&lt;ref1&gt;"+0+0.99+"&lt;ref2&gt;"+0+90+"-"+"+"</definedName>
    <definedName name="_ZA262" localSheetId="0">'Projected cures'!$G$77+"DG77"+25121+"&lt;ref1&gt;"+0+0.99+"&lt;ref2&gt;"+0+90+"-"+"+"</definedName>
    <definedName name="_ZA263" localSheetId="0">'Projected cures'!$G$78+"DG78"+25121+"&lt;ref1&gt;"+0+0.99+"&lt;ref2&gt;"+0+90+"-"+"+"</definedName>
    <definedName name="_ZA264" localSheetId="0">'Projected cures'!$G$79+"DG79"+25121+"&lt;ref1&gt;"+0+0.99+"&lt;ref2&gt;"+0+90+"-"+"+"</definedName>
    <definedName name="_ZA265" localSheetId="0">'Projected cures'!$G$80+"DG80"+25121+"&lt;ref1&gt;"+0+0.99+"&lt;ref2&gt;"+0+90+"-"+"+"</definedName>
    <definedName name="_ZA266" localSheetId="0">'Projected cures'!$G$81+"DG81"+25121+"&lt;ref1&gt;"+0+0.99+"&lt;ref2&gt;"+0+90+"-"+"+"</definedName>
    <definedName name="_ZA267" localSheetId="0">'Projected cures'!$G$82+"DG82"+25121+"&lt;ref1&gt;"+0+0.99+"&lt;ref2&gt;"+0+90+"-"+"+"</definedName>
    <definedName name="_ZA268" localSheetId="0">'Projected cures'!$G$83+"DG83"+25121+"&lt;ref1&gt;"+0+0.99+"&lt;ref2&gt;"+0+90+"-"+"+"</definedName>
    <definedName name="_ZA269" localSheetId="0">'Projected cures'!$G$84+"DG84"+25121+"&lt;ref1&gt;"+0+0.99+"&lt;ref2&gt;"+0+90+"-"+"+"</definedName>
    <definedName name="_ZA270" localSheetId="0">'Projected cures'!$G$85+"DG85"+25121+"&lt;ref1&gt;"+0+0.99+"&lt;ref2&gt;"+0+90+"-"+"+"</definedName>
    <definedName name="_ZA271" localSheetId="0">'Projected cures'!$G$86+"DG86"+25121+"&lt;ref1&gt;"+0+0.99+"&lt;ref2&gt;"+0+90+"-"+"+"</definedName>
    <definedName name="_ZA272" localSheetId="0">'Projected cures'!$G$87+"DG87"+25121+"&lt;ref1&gt;"+0+0.99+"&lt;ref2&gt;"+0+90+"-"+"+"</definedName>
    <definedName name="_ZA273" localSheetId="0">'Projected cures'!$G$88+"DG88"+25121+"&lt;ref1&gt;"+0+0.99+"&lt;ref2&gt;"+0+90+"-"+"+"</definedName>
    <definedName name="_ZA274" localSheetId="0">'Projected cures'!$G$89+"DG89"+25121+"&lt;ref1&gt;"+0+0.99+"&lt;ref2&gt;"+0+90+"-"+"+"</definedName>
    <definedName name="_ZA275" localSheetId="0">'Projected cures'!$G$90+"DG90"+25121+"&lt;ref1&gt;"+0+0.99+"&lt;ref2&gt;"+0+90+"-"+"+"</definedName>
    <definedName name="_ZA276" localSheetId="0">'Projected cures'!$G$91+"DG91"+25121+"&lt;ref1&gt;"+0+0.99+"&lt;ref2&gt;"+0+90+"-"+"+"</definedName>
    <definedName name="_ZA277" localSheetId="0">'Projected cures'!$G$92+"DG92"+25121+"&lt;ref1&gt;"+0+0.99+"&lt;ref2&gt;"+0+90+"-"+"+"</definedName>
    <definedName name="_ZA278" localSheetId="0">'Projected cures'!$G$93+"DG93"+25121+"&lt;ref1&gt;"+0+0.99+"&lt;ref2&gt;"+0+90+"-"+"+"</definedName>
    <definedName name="_ZA279" localSheetId="0">'Projected cures'!$G$94+"DG94"+25121+"&lt;ref1&gt;"+0+0.99+"&lt;ref2&gt;"+0+90+"-"+"+"</definedName>
    <definedName name="_ZA280" localSheetId="0">'Projected cures'!$G$95+"DG95"+25121+"&lt;ref1&gt;"+0+0.99+"&lt;ref2&gt;"+0+90+"-"+"+"</definedName>
    <definedName name="_ZA281" localSheetId="0">'Projected cures'!$G$96+"DG96"+25121+"&lt;ref1&gt;"+0+0.99+"&lt;ref2&gt;"+0+90+"-"+"+"</definedName>
    <definedName name="_ZA282" localSheetId="0">'Projected cures'!$G$97+"DG97"+25121+"&lt;ref1&gt;"+0+0.99+"&lt;ref2&gt;"+0+90+"-"+"+"</definedName>
    <definedName name="_ZA283" localSheetId="0">'Projected cures'!$G$98+"DG98"+25121+"&lt;ref1&gt;"+0+0.99+"&lt;ref2&gt;"+0+90+"-"+"+"</definedName>
    <definedName name="_ZA284" localSheetId="0">'Projected cures'!$G$99+"DG99"+25121+"&lt;ref1&gt;"+0+0.99+"&lt;ref2&gt;"+0+90+"-"+"+"</definedName>
    <definedName name="_ZA285" localSheetId="0">'Projected cures'!$G$100+"DG100"+25121+"&lt;ref1&gt;"+0+0.99+"&lt;ref2&gt;"+0+90+"-"+"+"</definedName>
    <definedName name="_ZA286" localSheetId="0">'Projected cures'!$G$101+"DG101"+25121+"&lt;ref1&gt;"+0+0.99+"&lt;ref2&gt;"+0+90+"-"+"+"</definedName>
    <definedName name="_ZA287" localSheetId="0">'Projected cures'!$G$102+"DG102"+25121+"&lt;ref1&gt;"+0+0.99+"&lt;ref2&gt;"+0+90+"-"+"+"</definedName>
    <definedName name="_ZA288" localSheetId="0">'Projected cures'!$G$103+"DG103"+25121+"&lt;ref1&gt;"+0+0.99+"&lt;ref2&gt;"+0+90+"-"+"+"</definedName>
    <definedName name="_ZA289" localSheetId="0">'Projected cures'!$G$104+"DG104"+25121+"&lt;ref1&gt;"+0+0.99+"&lt;ref2&gt;"+0+90+"-"+"+"</definedName>
    <definedName name="_ZA290" localSheetId="0">'Projected cures'!$G$105+"DG105"+25121+"&lt;ref1&gt;"+0+0.99+"&lt;ref2&gt;"+0+90+"-"+"+"</definedName>
    <definedName name="_ZA291" localSheetId="0">'Projected cures'!$G$106+"DG106"+25121+"&lt;ref1&gt;"+0+0.99+"&lt;ref2&gt;"+0+90+"-"+"+"</definedName>
    <definedName name="_ZA292" localSheetId="0">'Projected cures'!$G$107+"DG107"+25121+"&lt;ref1&gt;"+0+0.99+"&lt;ref2&gt;"+0+90+"-"+"+"</definedName>
    <definedName name="_ZA293" localSheetId="0">'Projected cures'!$G$108+"DG108"+25121+"&lt;ref1&gt;"+0+0.99+"&lt;ref2&gt;"+0+90+"-"+"+"</definedName>
    <definedName name="_ZA294" localSheetId="0">'Projected cures'!$G$109+"DG109"+25121+"&lt;ref1&gt;"+0+0.99+"&lt;ref2&gt;"+0+90+"-"+"+"</definedName>
    <definedName name="_ZA295" localSheetId="0">'Projected cures'!$G$110+"DG110"+25121+"&lt;ref1&gt;"+0+0.99+"&lt;ref2&gt;"+0+90+"-"+"+"</definedName>
    <definedName name="_ZA296" localSheetId="0">'Projected cures'!$G$111+"DG111"+25121+"&lt;ref1&gt;"+0+0.99+"&lt;ref2&gt;"+0+90+"-"+"+"</definedName>
    <definedName name="_ZA297" localSheetId="0">'Projected cures'!$G$112+"DG112"+25121+"&lt;ref1&gt;"+0+0.99+"&lt;ref2&gt;"+0+90+"-"+"+"</definedName>
    <definedName name="_ZA298" localSheetId="0">'Projected cures'!$G$113+"DG113"+25121+"&lt;ref1&gt;"+0+0.99+"&lt;ref2&gt;"+0+90+"-"+"+"</definedName>
    <definedName name="_ZA299" localSheetId="0">'Projected cures'!$G$114+"DG114"+25121+"&lt;ref1&gt;"+0+0.99+"&lt;ref2&gt;"+0+90+"-"+"+"</definedName>
    <definedName name="_ZA300" localSheetId="0">'Projected cures'!$H$11+"fBreakthroughTime"+513+20+"?"+50</definedName>
    <definedName name="_ZF102" localSheetId="0">'Projected cures'!$H$114+"Deaths with cure, period 100. cell H114"+""+545+0+216+0+0+0+0+4+3+"-"+"+"+2.6+50+2+4+95+7.25+5+2+"-"+"+"+-1+-1+0</definedName>
    <definedName name="BreakthroughTime">'Projected cures'!$H$11</definedName>
    <definedName name="cc">'Projected cures'!$C$12</definedName>
    <definedName name="m">'Projected cures'!$C$11</definedName>
    <definedName name="Month">'Projected cures'!$B$15:$B$114</definedName>
    <definedName name="ProbSaved">'Projected cures'!$H$12</definedName>
    <definedName name="RiskCollectDistributionSamples">0</definedName>
    <definedName name="RiskFixedSeed">1</definedName>
    <definedName name="RiskHasSettings">TRUE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sultsUpdateFreq">10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tandardRecalc">2</definedName>
    <definedName name="RiskStatFunctionsUpdateFreq">1</definedName>
    <definedName name="RiskUpdateDisplay">TRUE</definedName>
    <definedName name="RiskUpdateStatFunctions">FALSE</definedName>
    <definedName name="RiskUseDifferentSeedForEachSim">FALSE</definedName>
    <definedName name="RiskUseFixedSeed">TRUE</definedName>
    <definedName name="s">'Projected cures'!$C$12</definedName>
    <definedName name="Start">'Projected cures'!#REF!</definedName>
    <definedName name="ZA0" localSheetId="0">"Crystal Ball Data : Ver. 5.5"</definedName>
    <definedName name="ZA0A" localSheetId="0">201+300</definedName>
    <definedName name="ZA0C" localSheetId="0">0+0</definedName>
    <definedName name="ZA0D" localSheetId="0">0+0</definedName>
    <definedName name="ZA0F" localSheetId="0">1+102</definedName>
    <definedName name="ZA0T" localSheetId="0">22140736+0</definedName>
    <definedName name="ZA100R1" localSheetId="0">'Projected cures'!$C$15+1</definedName>
    <definedName name="ZA101R1" localSheetId="0">'Projected cures'!$C$16+1</definedName>
    <definedName name="ZA102R1" localSheetId="0">'Projected cures'!$C$17+1</definedName>
    <definedName name="ZA103R1" localSheetId="0">'Projected cures'!$C$18+1</definedName>
    <definedName name="ZA104R1" localSheetId="0">'Projected cures'!$C$19+1</definedName>
    <definedName name="ZA105R1" localSheetId="0">'Projected cures'!$C$20+1</definedName>
    <definedName name="ZA106R1" localSheetId="0">'Projected cures'!$C$21+1</definedName>
    <definedName name="ZA107R1" localSheetId="0">'Projected cures'!$C$22+1</definedName>
    <definedName name="ZA108R1" localSheetId="0">'Projected cures'!$C$23+1</definedName>
    <definedName name="ZA109R1" localSheetId="0">'Projected cures'!$C$24+1</definedName>
    <definedName name="ZA110R1" localSheetId="0">'Projected cures'!$C$25+1</definedName>
    <definedName name="ZA111R1" localSheetId="0">'Projected cures'!$C$26+1</definedName>
    <definedName name="ZA112R1" localSheetId="0">'Projected cures'!$C$27+1</definedName>
    <definedName name="ZA113R1" localSheetId="0">'Projected cures'!$C$28+1</definedName>
    <definedName name="ZA114R1" localSheetId="0">'Projected cures'!$C$29+1</definedName>
    <definedName name="ZA115R1" localSheetId="0">'Projected cures'!$C$30+1</definedName>
    <definedName name="ZA116R1" localSheetId="0">'Projected cures'!$C$31+1</definedName>
    <definedName name="ZA117R1" localSheetId="0">'Projected cures'!$C$32+1</definedName>
    <definedName name="ZA118R1" localSheetId="0">'Projected cures'!$C$33+1</definedName>
    <definedName name="ZA119R1" localSheetId="0">'Projected cures'!$C$34+1</definedName>
    <definedName name="ZA120R1" localSheetId="0">'Projected cures'!$C$35+1</definedName>
    <definedName name="ZA121R1" localSheetId="0">'Projected cures'!$C$36+1</definedName>
    <definedName name="ZA122R1" localSheetId="0">'Projected cures'!$C$37+1</definedName>
    <definedName name="ZA123R1" localSheetId="0">'Projected cures'!$C$38+1</definedName>
    <definedName name="ZA124R1" localSheetId="0">'Projected cures'!$C$39+1</definedName>
    <definedName name="ZA125R1" localSheetId="0">'Projected cures'!$C$40+1</definedName>
    <definedName name="ZA126R1" localSheetId="0">'Projected cures'!$C$41+1</definedName>
    <definedName name="ZA127R1" localSheetId="0">'Projected cures'!$C$42+1</definedName>
    <definedName name="ZA128R1" localSheetId="0">'Projected cures'!$C$43+1</definedName>
    <definedName name="ZA129R1" localSheetId="0">'Projected cures'!$C$44+1</definedName>
    <definedName name="ZA130R1" localSheetId="0">'Projected cures'!$C$45+1</definedName>
    <definedName name="ZA131R1" localSheetId="0">'Projected cures'!$C$46+1</definedName>
    <definedName name="ZA132R1" localSheetId="0">'Projected cures'!$C$47+1</definedName>
    <definedName name="ZA133R1" localSheetId="0">'Projected cures'!$C$48+1</definedName>
    <definedName name="ZA134R1" localSheetId="0">'Projected cures'!$C$49+1</definedName>
    <definedName name="ZA135R1" localSheetId="0">'Projected cures'!$C$50+1</definedName>
    <definedName name="ZA136R1" localSheetId="0">'Projected cures'!$C$51+1</definedName>
    <definedName name="ZA137R1" localSheetId="0">'Projected cures'!$C$52+1</definedName>
    <definedName name="ZA138R1" localSheetId="0">'Projected cures'!$C$53+1</definedName>
    <definedName name="ZA139R1" localSheetId="0">'Projected cures'!$C$54+1</definedName>
    <definedName name="ZA140R1" localSheetId="0">'Projected cures'!$C$55+1</definedName>
    <definedName name="ZA141R1" localSheetId="0">'Projected cures'!$C$56+1</definedName>
    <definedName name="ZA142R1" localSheetId="0">'Projected cures'!$C$57+1</definedName>
    <definedName name="ZA143R1" localSheetId="0">'Projected cures'!$C$58+1</definedName>
    <definedName name="ZA144R1" localSheetId="0">'Projected cures'!$C$59+1</definedName>
    <definedName name="ZA145R1" localSheetId="0">'Projected cures'!$C$60+1</definedName>
    <definedName name="ZA146R1" localSheetId="0">'Projected cures'!$C$61+1</definedName>
    <definedName name="ZA147R1" localSheetId="0">'Projected cures'!$C$62+1</definedName>
    <definedName name="ZA148R1" localSheetId="0">'Projected cures'!$C$63+1</definedName>
    <definedName name="ZA149R1" localSheetId="0">'Projected cures'!$C$64+1</definedName>
    <definedName name="ZA150R1" localSheetId="0">'Projected cures'!$C$65+1</definedName>
    <definedName name="ZA151R1" localSheetId="0">'Projected cures'!$C$66+1</definedName>
    <definedName name="ZA152R1" localSheetId="0">'Projected cures'!$C$67+1</definedName>
    <definedName name="ZA153R1" localSheetId="0">'Projected cures'!$C$68+1</definedName>
    <definedName name="ZA154R1" localSheetId="0">'Projected cures'!$C$69+1</definedName>
    <definedName name="ZA155R1" localSheetId="0">'Projected cures'!$C$70+1</definedName>
    <definedName name="ZA156R1" localSheetId="0">'Projected cures'!$C$71+1</definedName>
    <definedName name="ZA157R1" localSheetId="0">'Projected cures'!$C$72+1</definedName>
    <definedName name="ZA158R1" localSheetId="0">'Projected cures'!$C$73+1</definedName>
    <definedName name="ZA159R1" localSheetId="0">'Projected cures'!$C$74+1</definedName>
    <definedName name="ZA160R1" localSheetId="0">'Projected cures'!$C$75+1</definedName>
    <definedName name="ZA161R1" localSheetId="0">'Projected cures'!$C$76+1</definedName>
    <definedName name="ZA162R1" localSheetId="0">'Projected cures'!$C$77+1</definedName>
    <definedName name="ZA163R1" localSheetId="0">'Projected cures'!$C$78+1</definedName>
    <definedName name="ZA164R1" localSheetId="0">'Projected cures'!$C$79+1</definedName>
    <definedName name="ZA165R1" localSheetId="0">'Projected cures'!$C$80+1</definedName>
    <definedName name="ZA166R1" localSheetId="0">'Projected cures'!$C$81+1</definedName>
    <definedName name="ZA167R1" localSheetId="0">'Projected cures'!$C$82+1</definedName>
    <definedName name="ZA168R1" localSheetId="0">'Projected cures'!$C$83+1</definedName>
    <definedName name="ZA169R1" localSheetId="0">'Projected cures'!$C$84+1</definedName>
    <definedName name="ZA170R1" localSheetId="0">'Projected cures'!$C$85+1</definedName>
    <definedName name="ZA171R1" localSheetId="0">'Projected cures'!$C$86+1</definedName>
    <definedName name="ZA172R1" localSheetId="0">'Projected cures'!$C$87+1</definedName>
    <definedName name="ZA173R1" localSheetId="0">'Projected cures'!$C$88+1</definedName>
    <definedName name="ZA174R1" localSheetId="0">'Projected cures'!$C$89+1</definedName>
    <definedName name="ZA175R1" localSheetId="0">'Projected cures'!$C$90+1</definedName>
    <definedName name="ZA176R1" localSheetId="0">'Projected cures'!$C$91+1</definedName>
    <definedName name="ZA177R1" localSheetId="0">'Projected cures'!$C$92+1</definedName>
    <definedName name="ZA178R1" localSheetId="0">'Projected cures'!$C$93+1</definedName>
    <definedName name="ZA179R1" localSheetId="0">'Projected cures'!$C$94+1</definedName>
    <definedName name="ZA180R1" localSheetId="0">'Projected cures'!$C$95+1</definedName>
    <definedName name="ZA181R1" localSheetId="0">'Projected cures'!$C$96+1</definedName>
    <definedName name="ZA182R1" localSheetId="0">'Projected cures'!$C$97+1</definedName>
    <definedName name="ZA183R1" localSheetId="0">'Projected cures'!$C$98+1</definedName>
    <definedName name="ZA184R1" localSheetId="0">'Projected cures'!$C$99+1</definedName>
    <definedName name="ZA185R1" localSheetId="0">'Projected cures'!$C$100+1</definedName>
    <definedName name="ZA186R1" localSheetId="0">'Projected cures'!$C$101+1</definedName>
    <definedName name="ZA187R1" localSheetId="0">'Projected cures'!$C$102+1</definedName>
    <definedName name="ZA188R1" localSheetId="0">'Projected cures'!$C$103+1</definedName>
    <definedName name="ZA189R1" localSheetId="0">'Projected cures'!$C$104+1</definedName>
    <definedName name="ZA190R1" localSheetId="0">'Projected cures'!$C$105+1</definedName>
    <definedName name="ZA191R1" localSheetId="0">'Projected cures'!$C$106+1</definedName>
    <definedName name="ZA192R1" localSheetId="0">'Projected cures'!$C$107+1</definedName>
    <definedName name="ZA193R1" localSheetId="0">'Projected cures'!$C$108+1</definedName>
    <definedName name="ZA194R1" localSheetId="0">'Projected cures'!$C$109+1</definedName>
    <definedName name="ZA195R1" localSheetId="0">'Projected cures'!$C$110+1</definedName>
    <definedName name="ZA196R1" localSheetId="0">'Projected cures'!$C$111+1</definedName>
    <definedName name="ZA197R1" localSheetId="0">'Projected cures'!$C$112+1</definedName>
    <definedName name="ZA198R1" localSheetId="0">'Projected cures'!$C$113+1</definedName>
    <definedName name="ZA199R1" localSheetId="0">'Projected cures'!$C$114+1</definedName>
    <definedName name="ZA200R1" localSheetId="0">'Projected cures'!$E$15+1</definedName>
    <definedName name="ZA200R2" localSheetId="0">'Projected cures'!$F$15+1</definedName>
    <definedName name="ZA201R1" localSheetId="0">'Projected cures'!$E$16+1</definedName>
    <definedName name="ZA201R2" localSheetId="0">'Projected cures'!$F$16+1</definedName>
    <definedName name="ZA202R1" localSheetId="0">'Projected cures'!$E$17+1</definedName>
    <definedName name="ZA202R2" localSheetId="0">'Projected cures'!$F$17+1</definedName>
    <definedName name="ZA203R1" localSheetId="0">'Projected cures'!$E$18+1</definedName>
    <definedName name="ZA203R2" localSheetId="0">'Projected cures'!$F$18+1</definedName>
    <definedName name="ZA204R1" localSheetId="0">'Projected cures'!$E$19+1</definedName>
    <definedName name="ZA204R2" localSheetId="0">'Projected cures'!$F$19+1</definedName>
    <definedName name="ZA205R1" localSheetId="0">'Projected cures'!$E$20+1</definedName>
    <definedName name="ZA205R2" localSheetId="0">'Projected cures'!$F$20+1</definedName>
    <definedName name="ZA206R1" localSheetId="0">'Projected cures'!$E$21+1</definedName>
    <definedName name="ZA206R2" localSheetId="0">'Projected cures'!$F$21+1</definedName>
    <definedName name="ZA207R1" localSheetId="0">'Projected cures'!$E$22+1</definedName>
    <definedName name="ZA207R2" localSheetId="0">'Projected cures'!$F$22+1</definedName>
    <definedName name="ZA208R1" localSheetId="0">'Projected cures'!$E$23+1</definedName>
    <definedName name="ZA208R2" localSheetId="0">'Projected cures'!$F$23+1</definedName>
    <definedName name="ZA209R1" localSheetId="0">'Projected cures'!$E$24+1</definedName>
    <definedName name="ZA209R2" localSheetId="0">'Projected cures'!$F$24+1</definedName>
    <definedName name="ZA210R1" localSheetId="0">'Projected cures'!$E$25+1</definedName>
    <definedName name="ZA210R2" localSheetId="0">'Projected cures'!$F$25+1</definedName>
    <definedName name="ZA211R1" localSheetId="0">'Projected cures'!$E$26+1</definedName>
    <definedName name="ZA211R2" localSheetId="0">'Projected cures'!$F$26+1</definedName>
    <definedName name="ZA212R1" localSheetId="0">'Projected cures'!$E$27+1</definedName>
    <definedName name="ZA212R2" localSheetId="0">'Projected cures'!$F$27+1</definedName>
    <definedName name="ZA213R1" localSheetId="0">'Projected cures'!$E$28+1</definedName>
    <definedName name="ZA213R2" localSheetId="0">'Projected cures'!$F$28+1</definedName>
    <definedName name="ZA214R1" localSheetId="0">'Projected cures'!$E$29+1</definedName>
    <definedName name="ZA214R2" localSheetId="0">'Projected cures'!$F$29+1</definedName>
    <definedName name="ZA215R1" localSheetId="0">'Projected cures'!$E$30+1</definedName>
    <definedName name="ZA215R2" localSheetId="0">'Projected cures'!$F$30+1</definedName>
    <definedName name="ZA216R1" localSheetId="0">'Projected cures'!$E$31+1</definedName>
    <definedName name="ZA216R2" localSheetId="0">'Projected cures'!$F$31+1</definedName>
    <definedName name="ZA217R1" localSheetId="0">'Projected cures'!$E$32+1</definedName>
    <definedName name="ZA217R2" localSheetId="0">'Projected cures'!$F$32+1</definedName>
    <definedName name="ZA218R1" localSheetId="0">'Projected cures'!$E$33+1</definedName>
    <definedName name="ZA218R2" localSheetId="0">'Projected cures'!$F$33+1</definedName>
    <definedName name="ZA219R1" localSheetId="0">'Projected cures'!$E$34+1</definedName>
    <definedName name="ZA219R2" localSheetId="0">'Projected cures'!$F$34+1</definedName>
    <definedName name="ZA220R1" localSheetId="0">'Projected cures'!$E$35+1</definedName>
    <definedName name="ZA220R2" localSheetId="0">'Projected cures'!$F$35+1</definedName>
    <definedName name="ZA221R1" localSheetId="0">'Projected cures'!$E$36+1</definedName>
    <definedName name="ZA221R2" localSheetId="0">'Projected cures'!$F$36+1</definedName>
    <definedName name="ZA222R1" localSheetId="0">'Projected cures'!$E$37+1</definedName>
    <definedName name="ZA222R2" localSheetId="0">'Projected cures'!$F$37+1</definedName>
    <definedName name="ZA223R1" localSheetId="0">'Projected cures'!$E$38+1</definedName>
    <definedName name="ZA223R2" localSheetId="0">'Projected cures'!$F$38+1</definedName>
    <definedName name="ZA224R1" localSheetId="0">'Projected cures'!$E$39+1</definedName>
    <definedName name="ZA224R2" localSheetId="0">'Projected cures'!$F$39+1</definedName>
    <definedName name="ZA225R1" localSheetId="0">'Projected cures'!$E$40+1</definedName>
    <definedName name="ZA225R2" localSheetId="0">'Projected cures'!$F$40+1</definedName>
    <definedName name="ZA226R1" localSheetId="0">'Projected cures'!$E$41+1</definedName>
    <definedName name="ZA226R2" localSheetId="0">'Projected cures'!$F$41+1</definedName>
    <definedName name="ZA227R1" localSheetId="0">'Projected cures'!$E$42+1</definedName>
    <definedName name="ZA227R2" localSheetId="0">'Projected cures'!$F$42+1</definedName>
    <definedName name="ZA228R1" localSheetId="0">'Projected cures'!$E$43+1</definedName>
    <definedName name="ZA228R2" localSheetId="0">'Projected cures'!$F$43+1</definedName>
    <definedName name="ZA229R1" localSheetId="0">'Projected cures'!$E$44+1</definedName>
    <definedName name="ZA229R2" localSheetId="0">'Projected cures'!$F$44+1</definedName>
    <definedName name="ZA230R1" localSheetId="0">'Projected cures'!$E$45+1</definedName>
    <definedName name="ZA230R2" localSheetId="0">'Projected cures'!$F$45+1</definedName>
    <definedName name="ZA231R1" localSheetId="0">'Projected cures'!$E$46+1</definedName>
    <definedName name="ZA231R2" localSheetId="0">'Projected cures'!$F$46+1</definedName>
    <definedName name="ZA232R1" localSheetId="0">'Projected cures'!$E$47+1</definedName>
    <definedName name="ZA232R2" localSheetId="0">'Projected cures'!$F$47+1</definedName>
    <definedName name="ZA233R1" localSheetId="0">'Projected cures'!$E$48+1</definedName>
    <definedName name="ZA233R2" localSheetId="0">'Projected cures'!$F$48+1</definedName>
    <definedName name="ZA234R1" localSheetId="0">'Projected cures'!$E$49+1</definedName>
    <definedName name="ZA234R2" localSheetId="0">'Projected cures'!$F$49+1</definedName>
    <definedName name="ZA235R1" localSheetId="0">'Projected cures'!$E$50+1</definedName>
    <definedName name="ZA235R2" localSheetId="0">'Projected cures'!$F$50+1</definedName>
    <definedName name="ZA236R1" localSheetId="0">'Projected cures'!$E$51+1</definedName>
    <definedName name="ZA236R2" localSheetId="0">'Projected cures'!$F$51+1</definedName>
    <definedName name="ZA237R1" localSheetId="0">'Projected cures'!$E$52+1</definedName>
    <definedName name="ZA237R2" localSheetId="0">'Projected cures'!$F$52+1</definedName>
    <definedName name="ZA238R1" localSheetId="0">'Projected cures'!$E$53+1</definedName>
    <definedName name="ZA238R2" localSheetId="0">'Projected cures'!$F$53+1</definedName>
    <definedName name="ZA239R1" localSheetId="0">'Projected cures'!$E$54+1</definedName>
    <definedName name="ZA239R2" localSheetId="0">'Projected cures'!$F$54+1</definedName>
    <definedName name="ZA240R1" localSheetId="0">'Projected cures'!$E$55+1</definedName>
    <definedName name="ZA240R2" localSheetId="0">'Projected cures'!$F$55+1</definedName>
    <definedName name="ZA241R1" localSheetId="0">'Projected cures'!$E$56+1</definedName>
    <definedName name="ZA241R2" localSheetId="0">'Projected cures'!$F$56+1</definedName>
    <definedName name="ZA242R1" localSheetId="0">'Projected cures'!$E$57+1</definedName>
    <definedName name="ZA242R2" localSheetId="0">'Projected cures'!$F$57+1</definedName>
    <definedName name="ZA243R1" localSheetId="0">'Projected cures'!$E$58+1</definedName>
    <definedName name="ZA243R2" localSheetId="0">'Projected cures'!$F$58+1</definedName>
    <definedName name="ZA244R1" localSheetId="0">'Projected cures'!$E$59+1</definedName>
    <definedName name="ZA244R2" localSheetId="0">'Projected cures'!$F$59+1</definedName>
    <definedName name="ZA245R1" localSheetId="0">'Projected cures'!$E$60+1</definedName>
    <definedName name="ZA245R2" localSheetId="0">'Projected cures'!$F$60+1</definedName>
    <definedName name="ZA246R1" localSheetId="0">'Projected cures'!$E$61+1</definedName>
    <definedName name="ZA246R2" localSheetId="0">'Projected cures'!$F$61+1</definedName>
    <definedName name="ZA247R1" localSheetId="0">'Projected cures'!$E$62+1</definedName>
    <definedName name="ZA247R2" localSheetId="0">'Projected cures'!$F$62+1</definedName>
    <definedName name="ZA248R1" localSheetId="0">'Projected cures'!$E$63+1</definedName>
    <definedName name="ZA248R2" localSheetId="0">'Projected cures'!$F$63+1</definedName>
    <definedName name="ZA249R1" localSheetId="0">'Projected cures'!$E$64+1</definedName>
    <definedName name="ZA249R2" localSheetId="0">'Projected cures'!$F$64+1</definedName>
    <definedName name="ZA250R1" localSheetId="0">'Projected cures'!$E$65+1</definedName>
    <definedName name="ZA250R2" localSheetId="0">'Projected cures'!$F$65+1</definedName>
    <definedName name="ZA251R1" localSheetId="0">'Projected cures'!$E$66+1</definedName>
    <definedName name="ZA251R2" localSheetId="0">'Projected cures'!$F$66+1</definedName>
    <definedName name="ZA252R1" localSheetId="0">'Projected cures'!$E$67+1</definedName>
    <definedName name="ZA252R2" localSheetId="0">'Projected cures'!$F$67+1</definedName>
    <definedName name="ZA253R1" localSheetId="0">'Projected cures'!$E$68+1</definedName>
    <definedName name="ZA253R2" localSheetId="0">'Projected cures'!$F$68+1</definedName>
    <definedName name="ZA254R1" localSheetId="0">'Projected cures'!$E$69+1</definedName>
    <definedName name="ZA254R2" localSheetId="0">'Projected cures'!$F$69+1</definedName>
    <definedName name="ZA255R1" localSheetId="0">'Projected cures'!$E$70+1</definedName>
    <definedName name="ZA255R2" localSheetId="0">'Projected cures'!$F$70+1</definedName>
    <definedName name="ZA256R1" localSheetId="0">'Projected cures'!$E$71+1</definedName>
    <definedName name="ZA256R2" localSheetId="0">'Projected cures'!$F$71+1</definedName>
    <definedName name="ZA257R1" localSheetId="0">'Projected cures'!$E$72+1</definedName>
    <definedName name="ZA257R2" localSheetId="0">'Projected cures'!$F$72+1</definedName>
    <definedName name="ZA258R1" localSheetId="0">'Projected cures'!$E$73+1</definedName>
    <definedName name="ZA258R2" localSheetId="0">'Projected cures'!$F$73+1</definedName>
    <definedName name="ZA259R1" localSheetId="0">'Projected cures'!$E$74+1</definedName>
    <definedName name="ZA259R2" localSheetId="0">'Projected cures'!$F$74+1</definedName>
    <definedName name="ZA260R1" localSheetId="0">'Projected cures'!$E$75+1</definedName>
    <definedName name="ZA260R2" localSheetId="0">'Projected cures'!$F$75+1</definedName>
    <definedName name="ZA261R1" localSheetId="0">'Projected cures'!$E$76+1</definedName>
    <definedName name="ZA261R2" localSheetId="0">'Projected cures'!$F$76+1</definedName>
    <definedName name="ZA262R1" localSheetId="0">'Projected cures'!$E$77+1</definedName>
    <definedName name="ZA262R2" localSheetId="0">'Projected cures'!$F$77+1</definedName>
    <definedName name="ZA263R1" localSheetId="0">'Projected cures'!$E$78+1</definedName>
    <definedName name="ZA263R2" localSheetId="0">'Projected cures'!$F$78+1</definedName>
    <definedName name="ZA264R1" localSheetId="0">'Projected cures'!$E$79+1</definedName>
    <definedName name="ZA264R2" localSheetId="0">'Projected cures'!$F$79+1</definedName>
    <definedName name="ZA265R1" localSheetId="0">'Projected cures'!$E$80+1</definedName>
    <definedName name="ZA265R2" localSheetId="0">'Projected cures'!$F$80+1</definedName>
    <definedName name="ZA266R1" localSheetId="0">'Projected cures'!$E$81+1</definedName>
    <definedName name="ZA266R2" localSheetId="0">'Projected cures'!$F$81+1</definedName>
    <definedName name="ZA267R1" localSheetId="0">'Projected cures'!$E$82+1</definedName>
    <definedName name="ZA267R2" localSheetId="0">'Projected cures'!$F$82+1</definedName>
    <definedName name="ZA268R1" localSheetId="0">'Projected cures'!$E$83+1</definedName>
    <definedName name="ZA268R2" localSheetId="0">'Projected cures'!$F$83+1</definedName>
    <definedName name="ZA269R1" localSheetId="0">'Projected cures'!$E$84+1</definedName>
    <definedName name="ZA269R2" localSheetId="0">'Projected cures'!$F$84+1</definedName>
    <definedName name="ZA270R1" localSheetId="0">'Projected cures'!$E$85+1</definedName>
    <definedName name="ZA270R2" localSheetId="0">'Projected cures'!$F$85+1</definedName>
    <definedName name="ZA271R1" localSheetId="0">'Projected cures'!$E$86+1</definedName>
    <definedName name="ZA271R2" localSheetId="0">'Projected cures'!$F$86+1</definedName>
    <definedName name="ZA272R1" localSheetId="0">'Projected cures'!$E$87+1</definedName>
    <definedName name="ZA272R2" localSheetId="0">'Projected cures'!$F$87+1</definedName>
    <definedName name="ZA273R1" localSheetId="0">'Projected cures'!$E$88+1</definedName>
    <definedName name="ZA273R2" localSheetId="0">'Projected cures'!$F$88+1</definedName>
    <definedName name="ZA274R1" localSheetId="0">'Projected cures'!$E$89+1</definedName>
    <definedName name="ZA274R2" localSheetId="0">'Projected cures'!$F$89+1</definedName>
    <definedName name="ZA275R1" localSheetId="0">'Projected cures'!$E$90+1</definedName>
    <definedName name="ZA275R2" localSheetId="0">'Projected cures'!$F$90+1</definedName>
    <definedName name="ZA276R1" localSheetId="0">'Projected cures'!$E$91+1</definedName>
    <definedName name="ZA276R2" localSheetId="0">'Projected cures'!$F$91+1</definedName>
    <definedName name="ZA277R1" localSheetId="0">'Projected cures'!$E$92+1</definedName>
    <definedName name="ZA277R2" localSheetId="0">'Projected cures'!$F$92+1</definedName>
    <definedName name="ZA278R1" localSheetId="0">'Projected cures'!$E$93+1</definedName>
    <definedName name="ZA278R2" localSheetId="0">'Projected cures'!$F$93+1</definedName>
    <definedName name="ZA279R1" localSheetId="0">'Projected cures'!$E$94+1</definedName>
    <definedName name="ZA279R2" localSheetId="0">'Projected cures'!$F$94+1</definedName>
    <definedName name="ZA280R1" localSheetId="0">'Projected cures'!$E$95+1</definedName>
    <definedName name="ZA280R2" localSheetId="0">'Projected cures'!$F$95+1</definedName>
    <definedName name="ZA281R1" localSheetId="0">'Projected cures'!$E$96+1</definedName>
    <definedName name="ZA281R2" localSheetId="0">'Projected cures'!$F$96+1</definedName>
    <definedName name="ZA282R1" localSheetId="0">'Projected cures'!$E$97+1</definedName>
    <definedName name="ZA282R2" localSheetId="0">'Projected cures'!$F$97+1</definedName>
    <definedName name="ZA283R1" localSheetId="0">'Projected cures'!$E$98+1</definedName>
    <definedName name="ZA283R2" localSheetId="0">'Projected cures'!$F$98+1</definedName>
    <definedName name="ZA284R1" localSheetId="0">'Projected cures'!$E$99+1</definedName>
    <definedName name="ZA284R2" localSheetId="0">'Projected cures'!$F$99+1</definedName>
    <definedName name="ZA285R1" localSheetId="0">'Projected cures'!$E$100+1</definedName>
    <definedName name="ZA285R2" localSheetId="0">'Projected cures'!$F$100+1</definedName>
    <definedName name="ZA286R1" localSheetId="0">'Projected cures'!$E$101+1</definedName>
    <definedName name="ZA286R2" localSheetId="0">'Projected cures'!$F$101+1</definedName>
    <definedName name="ZA287R1" localSheetId="0">'Projected cures'!$E$102+1</definedName>
    <definedName name="ZA287R2" localSheetId="0">'Projected cures'!$F$102+1</definedName>
    <definedName name="ZA288R1" localSheetId="0">'Projected cures'!$E$103+1</definedName>
    <definedName name="ZA288R2" localSheetId="0">'Projected cures'!$F$103+1</definedName>
    <definedName name="ZA289R1" localSheetId="0">'Projected cures'!$E$104+1</definedName>
    <definedName name="ZA289R2" localSheetId="0">'Projected cures'!$F$104+1</definedName>
    <definedName name="ZA290R1" localSheetId="0">'Projected cures'!$E$105+1</definedName>
    <definedName name="ZA290R2" localSheetId="0">'Projected cures'!$F$105+1</definedName>
    <definedName name="ZA291R1" localSheetId="0">'Projected cures'!$E$106+1</definedName>
    <definedName name="ZA291R2" localSheetId="0">'Projected cures'!$F$106+1</definedName>
    <definedName name="ZA292R1" localSheetId="0">'Projected cures'!$E$107+1</definedName>
    <definedName name="ZA292R2" localSheetId="0">'Projected cures'!$F$107+1</definedName>
    <definedName name="ZA293R1" localSheetId="0">'Projected cures'!$E$108+1</definedName>
    <definedName name="ZA293R2" localSheetId="0">'Projected cures'!$F$108+1</definedName>
    <definedName name="ZA294R1" localSheetId="0">'Projected cures'!$E$109+1</definedName>
    <definedName name="ZA294R2" localSheetId="0">'Projected cures'!$F$109+1</definedName>
    <definedName name="ZA295R1" localSheetId="0">'Projected cures'!$E$110+1</definedName>
    <definedName name="ZA295R2" localSheetId="0">'Projected cures'!$F$110+1</definedName>
    <definedName name="ZA296R1" localSheetId="0">'Projected cures'!$E$111+1</definedName>
    <definedName name="ZA296R2" localSheetId="0">'Projected cures'!$F$111+1</definedName>
    <definedName name="ZA297R1" localSheetId="0">'Projected cures'!$E$112+1</definedName>
    <definedName name="ZA297R2" localSheetId="0">'Projected cures'!$F$112+1</definedName>
    <definedName name="ZA298R1" localSheetId="0">'Projected cures'!$E$113+1</definedName>
    <definedName name="ZA298R2" localSheetId="0">'Projected cures'!$F$113+1</definedName>
    <definedName name="ZA299R1" localSheetId="0">'Projected cures'!$E$114+1</definedName>
    <definedName name="ZA299R2" localSheetId="0">'Projected cures'!$F$114+1</definedName>
  </definedNames>
  <calcPr calcId="171027" calcMode="manual"/>
</workbook>
</file>

<file path=xl/calcChain.xml><?xml version="1.0" encoding="utf-8"?>
<calcChain xmlns="http://schemas.openxmlformats.org/spreadsheetml/2006/main">
  <c r="D114" i="1" l="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5" i="1"/>
</calcChain>
</file>

<file path=xl/sharedStrings.xml><?xml version="1.0" encoding="utf-8"?>
<sst xmlns="http://schemas.openxmlformats.org/spreadsheetml/2006/main" count="13" uniqueCount="13">
  <si>
    <t>m</t>
  </si>
  <si>
    <t>cc</t>
  </si>
  <si>
    <t>Lambda</t>
  </si>
  <si>
    <t>Breakthrough time</t>
  </si>
  <si>
    <t>Fraction of deaths prevented by cure</t>
  </si>
  <si>
    <t>Deaths without cure</t>
  </si>
  <si>
    <t>Deaths with cure</t>
  </si>
  <si>
    <t>Month</t>
  </si>
  <si>
    <t>Cure efficiency</t>
  </si>
  <si>
    <r>
      <t>Problem:</t>
    </r>
    <r>
      <rPr>
        <sz val="10"/>
        <rFont val="Times New Roman"/>
        <family val="1"/>
      </rPr>
      <t xml:space="preserve"> People are dying from some health problem X at a current rate of 88/month, and the rate appears to be increasing by 1.3 deaths/month with each month. However, a cure for this problem appears to be close to being finished. Estimates are that the cure will be available between 20 and 50 months from now, but nobody can say that any duration is more likely than any other. Tests so far show that it is expected that there is only a 30% chance the cure will work for a treated person.
Forecast the number of deaths there will be for the next 100 months if the cure is approved and if not approved.</t>
    </r>
  </si>
  <si>
    <t>Projected cures</t>
  </si>
  <si>
    <t xml:space="preserve"> = 1 - effic.</t>
  </si>
  <si>
    <t>CB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</si>
</sst>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4" x14ac:knownFonts="1">
    <font>
      <sz val="10"/>
      <name val="Arial"/>
    </font>
    <font>
      <sz val="10"/>
      <name val="Arial"/>
      <family val="2"/>
    </font>
    <font>
      <sz val="10"/>
      <color indexed="12"/>
      <name val="Arial"/>
      <family val="2"/>
    </font>
    <font>
      <sz val="10"/>
      <color indexed="62"/>
      <name val="Arial"/>
      <family val="2"/>
    </font>
    <font>
      <sz val="16"/>
      <name val="Arial"/>
      <family val="2"/>
    </font>
    <font>
      <sz val="12"/>
      <name val="Times New Roman"/>
      <family val="1"/>
    </font>
    <font>
      <b/>
      <sz val="10"/>
      <name val="Times New Roman"/>
      <family val="1"/>
    </font>
    <font>
      <sz val="10"/>
      <name val="Times New Roman"/>
      <family val="1"/>
    </font>
    <font>
      <sz val="10"/>
      <name val="Arial"/>
      <family val="2"/>
    </font>
    <font>
      <b/>
      <sz val="10"/>
      <name val="Arial"/>
      <family val="2"/>
    </font>
    <font>
      <b/>
      <sz val="10"/>
      <color indexed="62"/>
      <name val="Arial"/>
      <family val="2"/>
    </font>
    <font>
      <sz val="10"/>
      <color indexed="12"/>
      <name val="Arial"/>
      <family val="2"/>
    </font>
    <font>
      <b/>
      <sz val="10"/>
      <color indexed="61"/>
      <name val="Arial"/>
      <family val="2"/>
    </font>
    <font>
      <sz val="10"/>
      <color indexed="61"/>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8">
    <border>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44">
    <xf numFmtId="0" fontId="0" fillId="0" borderId="0" xfId="0"/>
    <xf numFmtId="0" fontId="0" fillId="0" borderId="0" xfId="0" applyAlignment="1">
      <alignment horizontal="center"/>
    </xf>
    <xf numFmtId="0" fontId="0" fillId="0" borderId="0" xfId="0" applyBorder="1" applyAlignment="1">
      <alignment horizontal="center"/>
    </xf>
    <xf numFmtId="9" fontId="0" fillId="0" borderId="1" xfId="0" applyNumberFormat="1" applyBorder="1" applyAlignment="1">
      <alignment horizontal="center"/>
    </xf>
    <xf numFmtId="0" fontId="0" fillId="0" borderId="0" xfId="0" applyProtection="1">
      <protection locked="0"/>
    </xf>
    <xf numFmtId="0" fontId="4" fillId="0" borderId="0" xfId="0" applyFont="1" applyProtection="1">
      <protection locked="0"/>
    </xf>
    <xf numFmtId="0" fontId="5" fillId="0" borderId="0" xfId="0" applyFont="1"/>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0" fillId="2" borderId="5" xfId="0" applyFont="1" applyFill="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0" fillId="0" borderId="8" xfId="0" applyBorder="1" applyAlignment="1">
      <alignment horizontal="center"/>
    </xf>
    <xf numFmtId="9" fontId="0" fillId="0" borderId="9" xfId="0" applyNumberFormat="1" applyBorder="1" applyAlignment="1">
      <alignment horizontal="center"/>
    </xf>
    <xf numFmtId="164" fontId="2" fillId="0" borderId="10" xfId="1" applyFont="1" applyBorder="1" applyAlignment="1">
      <alignment horizontal="center"/>
    </xf>
    <xf numFmtId="164" fontId="2" fillId="0" borderId="11" xfId="1" applyFont="1" applyBorder="1" applyAlignment="1">
      <alignment horizontal="center"/>
    </xf>
    <xf numFmtId="0" fontId="9" fillId="2" borderId="12" xfId="0" applyFont="1" applyFill="1" applyBorder="1" applyAlignment="1">
      <alignment horizontal="center"/>
    </xf>
    <xf numFmtId="9" fontId="11" fillId="0" borderId="11" xfId="0" applyNumberFormat="1" applyFont="1" applyBorder="1"/>
    <xf numFmtId="0" fontId="3" fillId="3" borderId="13" xfId="0" applyFont="1" applyFill="1" applyBorder="1" applyAlignment="1">
      <alignment horizontal="center"/>
    </xf>
    <xf numFmtId="9" fontId="0" fillId="0" borderId="13" xfId="0" applyNumberFormat="1" applyBorder="1" applyAlignment="1">
      <alignment horizontal="center"/>
    </xf>
    <xf numFmtId="0" fontId="9" fillId="2" borderId="5" xfId="0" quotePrefix="1" applyFont="1" applyFill="1" applyBorder="1" applyAlignment="1">
      <alignment horizontal="center"/>
    </xf>
    <xf numFmtId="2" fontId="11" fillId="3" borderId="10" xfId="0" applyNumberFormat="1" applyFont="1" applyFill="1" applyBorder="1"/>
    <xf numFmtId="9" fontId="0" fillId="0" borderId="14" xfId="0" applyNumberFormat="1" applyBorder="1" applyAlignment="1">
      <alignment horizontal="center"/>
    </xf>
    <xf numFmtId="0" fontId="3" fillId="3" borderId="14" xfId="0" applyFont="1" applyFill="1" applyBorder="1" applyAlignment="1">
      <alignment horizontal="center"/>
    </xf>
    <xf numFmtId="0" fontId="12" fillId="2" borderId="10" xfId="0" applyFont="1" applyFill="1" applyBorder="1" applyAlignment="1">
      <alignment horizontal="center"/>
    </xf>
    <xf numFmtId="0" fontId="9" fillId="2" borderId="15" xfId="0" applyFont="1" applyFill="1" applyBorder="1" applyAlignment="1">
      <alignment horizontal="center"/>
    </xf>
    <xf numFmtId="0" fontId="8" fillId="3" borderId="16" xfId="0" applyFont="1" applyFill="1" applyBorder="1" applyAlignment="1">
      <alignment horizontal="center"/>
    </xf>
    <xf numFmtId="0" fontId="8" fillId="3" borderId="17" xfId="0" applyFont="1" applyFill="1" applyBorder="1" applyAlignment="1">
      <alignment horizontal="center"/>
    </xf>
    <xf numFmtId="0" fontId="13" fillId="0" borderId="18" xfId="0" applyFont="1" applyBorder="1" applyAlignment="1">
      <alignment horizontal="center"/>
    </xf>
    <xf numFmtId="0" fontId="13" fillId="4" borderId="19" xfId="0" applyFont="1" applyFill="1" applyBorder="1" applyAlignment="1">
      <alignment horizontal="center"/>
    </xf>
    <xf numFmtId="0" fontId="9" fillId="2" borderId="2" xfId="0" applyFont="1" applyFill="1" applyBorder="1" applyAlignment="1">
      <alignment horizontal="left"/>
    </xf>
    <xf numFmtId="0" fontId="9" fillId="2" borderId="4" xfId="0" applyFont="1" applyFill="1" applyBorder="1" applyAlignment="1">
      <alignment horizontal="left"/>
    </xf>
    <xf numFmtId="0" fontId="9" fillId="2" borderId="12" xfId="0" applyFont="1" applyFill="1" applyBorder="1" applyAlignment="1">
      <alignment horizontal="left"/>
    </xf>
    <xf numFmtId="0" fontId="9" fillId="2" borderId="20" xfId="0" applyFont="1" applyFill="1" applyBorder="1" applyAlignment="1">
      <alignment horizontal="left"/>
    </xf>
    <xf numFmtId="0" fontId="6" fillId="5" borderId="21" xfId="0" applyFont="1" applyFill="1" applyBorder="1" applyAlignment="1">
      <alignment horizontal="left" vertical="distributed" wrapText="1"/>
    </xf>
    <xf numFmtId="0" fontId="6" fillId="5" borderId="22" xfId="0" applyFont="1" applyFill="1" applyBorder="1" applyAlignment="1">
      <alignment horizontal="left" vertical="distributed" wrapText="1"/>
    </xf>
    <xf numFmtId="0" fontId="6" fillId="5" borderId="23" xfId="0" applyFont="1" applyFill="1" applyBorder="1" applyAlignment="1">
      <alignment horizontal="left" vertical="distributed" wrapText="1"/>
    </xf>
    <xf numFmtId="0" fontId="6" fillId="5" borderId="24" xfId="0" applyFont="1" applyFill="1" applyBorder="1" applyAlignment="1">
      <alignment horizontal="left" vertical="distributed" wrapText="1"/>
    </xf>
    <xf numFmtId="0" fontId="6" fillId="5" borderId="0" xfId="0" applyFont="1" applyFill="1" applyBorder="1" applyAlignment="1">
      <alignment horizontal="left" vertical="distributed" wrapText="1"/>
    </xf>
    <xf numFmtId="0" fontId="6" fillId="5" borderId="25" xfId="0" applyFont="1" applyFill="1" applyBorder="1" applyAlignment="1">
      <alignment horizontal="left" vertical="distributed" wrapText="1"/>
    </xf>
    <xf numFmtId="0" fontId="6" fillId="5" borderId="26" xfId="0" applyFont="1" applyFill="1" applyBorder="1" applyAlignment="1">
      <alignment horizontal="left" vertical="distributed" wrapText="1"/>
    </xf>
    <xf numFmtId="0" fontId="6" fillId="5" borderId="8" xfId="0" applyFont="1" applyFill="1" applyBorder="1" applyAlignment="1">
      <alignment horizontal="left" vertical="distributed" wrapText="1"/>
    </xf>
    <xf numFmtId="0" fontId="6" fillId="5" borderId="27" xfId="0" applyFont="1" applyFill="1" applyBorder="1" applyAlignment="1">
      <alignment horizontal="left" vertical="distributed"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Deaths each month</a:t>
            </a:r>
          </a:p>
        </c:rich>
      </c:tx>
      <c:layout>
        <c:manualLayout>
          <c:xMode val="edge"/>
          <c:yMode val="edge"/>
          <c:x val="0.36715051922857472"/>
          <c:y val="4.1841004184100417E-2"/>
        </c:manualLayout>
      </c:layout>
      <c:overlay val="0"/>
      <c:spPr>
        <a:noFill/>
        <a:ln w="25400">
          <a:noFill/>
        </a:ln>
      </c:spPr>
    </c:title>
    <c:autoTitleDeleted val="0"/>
    <c:plotArea>
      <c:layout>
        <c:manualLayout>
          <c:layoutTarget val="inner"/>
          <c:xMode val="edge"/>
          <c:yMode val="edge"/>
          <c:x val="0.10386497930107209"/>
          <c:y val="0.13389121338912133"/>
          <c:w val="0.83575076367839407"/>
          <c:h val="0.69456066945606698"/>
        </c:manualLayout>
      </c:layout>
      <c:scatterChart>
        <c:scatterStyle val="lineMarker"/>
        <c:varyColors val="0"/>
        <c:ser>
          <c:idx val="0"/>
          <c:order val="0"/>
          <c:tx>
            <c:strRef>
              <c:f>'Projected cures'!$F$14</c:f>
              <c:strCache>
                <c:ptCount val="1"/>
                <c:pt idx="0">
                  <c:v>Deaths without cure</c:v>
                </c:pt>
              </c:strCache>
            </c:strRef>
          </c:tx>
          <c:spPr>
            <a:ln w="12700">
              <a:solidFill>
                <a:srgbClr val="000080"/>
              </a:solidFill>
              <a:prstDash val="solid"/>
            </a:ln>
          </c:spPr>
          <c:marker>
            <c:symbol val="circle"/>
            <c:size val="2"/>
            <c:spPr>
              <a:noFill/>
              <a:ln>
                <a:solidFill>
                  <a:srgbClr val="000080"/>
                </a:solidFill>
                <a:prstDash val="solid"/>
              </a:ln>
            </c:spPr>
          </c:marker>
          <c:xVal>
            <c:numRef>
              <c:f>'Projected cures'!$B$15:$B$114</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'Projected cures'!$F$15:$F$114</c:f>
              <c:numCache>
                <c:formatCode>General</c:formatCode>
                <c:ptCount val="100"/>
                <c:pt idx="0">
                  <c:v>94</c:v>
                </c:pt>
                <c:pt idx="1">
                  <c:v>98</c:v>
                </c:pt>
                <c:pt idx="2">
                  <c:v>92</c:v>
                </c:pt>
                <c:pt idx="3">
                  <c:v>97</c:v>
                </c:pt>
                <c:pt idx="4">
                  <c:v>88</c:v>
                </c:pt>
                <c:pt idx="5">
                  <c:v>96</c:v>
                </c:pt>
                <c:pt idx="6">
                  <c:v>83</c:v>
                </c:pt>
                <c:pt idx="7">
                  <c:v>110</c:v>
                </c:pt>
                <c:pt idx="8">
                  <c:v>104</c:v>
                </c:pt>
                <c:pt idx="9">
                  <c:v>90</c:v>
                </c:pt>
                <c:pt idx="10">
                  <c:v>94</c:v>
                </c:pt>
                <c:pt idx="11">
                  <c:v>94</c:v>
                </c:pt>
                <c:pt idx="12">
                  <c:v>87</c:v>
                </c:pt>
                <c:pt idx="13">
                  <c:v>103</c:v>
                </c:pt>
                <c:pt idx="14">
                  <c:v>98</c:v>
                </c:pt>
                <c:pt idx="15">
                  <c:v>115</c:v>
                </c:pt>
                <c:pt idx="16">
                  <c:v>102</c:v>
                </c:pt>
                <c:pt idx="17">
                  <c:v>112</c:v>
                </c:pt>
                <c:pt idx="18">
                  <c:v>99</c:v>
                </c:pt>
                <c:pt idx="19">
                  <c:v>133</c:v>
                </c:pt>
                <c:pt idx="20">
                  <c:v>125</c:v>
                </c:pt>
                <c:pt idx="21">
                  <c:v>115</c:v>
                </c:pt>
                <c:pt idx="22">
                  <c:v>123</c:v>
                </c:pt>
                <c:pt idx="23">
                  <c:v>125</c:v>
                </c:pt>
                <c:pt idx="24">
                  <c:v>123</c:v>
                </c:pt>
                <c:pt idx="25">
                  <c:v>115</c:v>
                </c:pt>
                <c:pt idx="26">
                  <c:v>128</c:v>
                </c:pt>
                <c:pt idx="27">
                  <c:v>117</c:v>
                </c:pt>
                <c:pt idx="28">
                  <c:v>116</c:v>
                </c:pt>
                <c:pt idx="29">
                  <c:v>135</c:v>
                </c:pt>
                <c:pt idx="30">
                  <c:v>129</c:v>
                </c:pt>
                <c:pt idx="31">
                  <c:v>108</c:v>
                </c:pt>
                <c:pt idx="32">
                  <c:v>116</c:v>
                </c:pt>
                <c:pt idx="33">
                  <c:v>136</c:v>
                </c:pt>
                <c:pt idx="34">
                  <c:v>135</c:v>
                </c:pt>
                <c:pt idx="35">
                  <c:v>127</c:v>
                </c:pt>
                <c:pt idx="36">
                  <c:v>146</c:v>
                </c:pt>
                <c:pt idx="37">
                  <c:v>149</c:v>
                </c:pt>
                <c:pt idx="38">
                  <c:v>122</c:v>
                </c:pt>
                <c:pt idx="39">
                  <c:v>171</c:v>
                </c:pt>
                <c:pt idx="40">
                  <c:v>137</c:v>
                </c:pt>
                <c:pt idx="41">
                  <c:v>151</c:v>
                </c:pt>
                <c:pt idx="42">
                  <c:v>139</c:v>
                </c:pt>
                <c:pt idx="43">
                  <c:v>145</c:v>
                </c:pt>
                <c:pt idx="44">
                  <c:v>145</c:v>
                </c:pt>
                <c:pt idx="45">
                  <c:v>161</c:v>
                </c:pt>
                <c:pt idx="46">
                  <c:v>134</c:v>
                </c:pt>
                <c:pt idx="47">
                  <c:v>156</c:v>
                </c:pt>
                <c:pt idx="48">
                  <c:v>140</c:v>
                </c:pt>
                <c:pt idx="49">
                  <c:v>143</c:v>
                </c:pt>
                <c:pt idx="50">
                  <c:v>137</c:v>
                </c:pt>
                <c:pt idx="51">
                  <c:v>174</c:v>
                </c:pt>
                <c:pt idx="52">
                  <c:v>155</c:v>
                </c:pt>
                <c:pt idx="53">
                  <c:v>142</c:v>
                </c:pt>
                <c:pt idx="54">
                  <c:v>180</c:v>
                </c:pt>
                <c:pt idx="55">
                  <c:v>172</c:v>
                </c:pt>
                <c:pt idx="56">
                  <c:v>164</c:v>
                </c:pt>
                <c:pt idx="57">
                  <c:v>169</c:v>
                </c:pt>
                <c:pt idx="58">
                  <c:v>170</c:v>
                </c:pt>
                <c:pt idx="59">
                  <c:v>176</c:v>
                </c:pt>
                <c:pt idx="60">
                  <c:v>159</c:v>
                </c:pt>
                <c:pt idx="61">
                  <c:v>177</c:v>
                </c:pt>
                <c:pt idx="62">
                  <c:v>187</c:v>
                </c:pt>
                <c:pt idx="63">
                  <c:v>167</c:v>
                </c:pt>
                <c:pt idx="64">
                  <c:v>134</c:v>
                </c:pt>
                <c:pt idx="65">
                  <c:v>164</c:v>
                </c:pt>
                <c:pt idx="66">
                  <c:v>194</c:v>
                </c:pt>
                <c:pt idx="67">
                  <c:v>184</c:v>
                </c:pt>
                <c:pt idx="68">
                  <c:v>193</c:v>
                </c:pt>
                <c:pt idx="69">
                  <c:v>178</c:v>
                </c:pt>
                <c:pt idx="70">
                  <c:v>189</c:v>
                </c:pt>
                <c:pt idx="71">
                  <c:v>191</c:v>
                </c:pt>
                <c:pt idx="72">
                  <c:v>201</c:v>
                </c:pt>
                <c:pt idx="73">
                  <c:v>180</c:v>
                </c:pt>
                <c:pt idx="74">
                  <c:v>196</c:v>
                </c:pt>
                <c:pt idx="75">
                  <c:v>209</c:v>
                </c:pt>
                <c:pt idx="76">
                  <c:v>169</c:v>
                </c:pt>
                <c:pt idx="77">
                  <c:v>185</c:v>
                </c:pt>
                <c:pt idx="78">
                  <c:v>183</c:v>
                </c:pt>
                <c:pt idx="79">
                  <c:v>166</c:v>
                </c:pt>
                <c:pt idx="80">
                  <c:v>200</c:v>
                </c:pt>
                <c:pt idx="81">
                  <c:v>197</c:v>
                </c:pt>
                <c:pt idx="82">
                  <c:v>196</c:v>
                </c:pt>
                <c:pt idx="83">
                  <c:v>192</c:v>
                </c:pt>
                <c:pt idx="84">
                  <c:v>210</c:v>
                </c:pt>
                <c:pt idx="85">
                  <c:v>161</c:v>
                </c:pt>
                <c:pt idx="86">
                  <c:v>179</c:v>
                </c:pt>
                <c:pt idx="87">
                  <c:v>201</c:v>
                </c:pt>
                <c:pt idx="88">
                  <c:v>173</c:v>
                </c:pt>
                <c:pt idx="89">
                  <c:v>214</c:v>
                </c:pt>
                <c:pt idx="90">
                  <c:v>197</c:v>
                </c:pt>
                <c:pt idx="91">
                  <c:v>200</c:v>
                </c:pt>
                <c:pt idx="92">
                  <c:v>205</c:v>
                </c:pt>
                <c:pt idx="93">
                  <c:v>232</c:v>
                </c:pt>
                <c:pt idx="94">
                  <c:v>217</c:v>
                </c:pt>
                <c:pt idx="95">
                  <c:v>204</c:v>
                </c:pt>
                <c:pt idx="96">
                  <c:v>196</c:v>
                </c:pt>
                <c:pt idx="97">
                  <c:v>221</c:v>
                </c:pt>
                <c:pt idx="98">
                  <c:v>229</c:v>
                </c:pt>
                <c:pt idx="99">
                  <c:v>228</c:v>
                </c:pt>
              </c:numCache>
            </c:numRef>
          </c:yVal>
          <c:smooth val="0"/>
          <c:extLst>
            <c:ext xmlns:c16="http://schemas.microsoft.com/office/drawing/2014/chart" uri="{C3380CC4-5D6E-409C-BE32-E72D297353CC}">
              <c16:uniqueId val="{00000000-E61F-48FC-AFFC-2DBBD1893145}"/>
            </c:ext>
          </c:extLst>
        </c:ser>
        <c:ser>
          <c:idx val="1"/>
          <c:order val="1"/>
          <c:spPr>
            <a:ln w="12700">
              <a:solidFill>
                <a:srgbClr val="993366"/>
              </a:solidFill>
              <a:prstDash val="solid"/>
            </a:ln>
          </c:spPr>
          <c:marker>
            <c:symbol val="none"/>
          </c:marker>
          <c:xVal>
            <c:numRef>
              <c:f>'Projected cures'!$B$15:$B$114</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'Projected cures'!$H$15:$H$114</c:f>
              <c:numCache>
                <c:formatCode>General</c:formatCode>
                <c:ptCount val="100"/>
                <c:pt idx="0">
                  <c:v>94</c:v>
                </c:pt>
                <c:pt idx="1">
                  <c:v>98</c:v>
                </c:pt>
                <c:pt idx="2">
                  <c:v>92</c:v>
                </c:pt>
                <c:pt idx="3">
                  <c:v>97</c:v>
                </c:pt>
                <c:pt idx="4">
                  <c:v>88</c:v>
                </c:pt>
                <c:pt idx="5">
                  <c:v>96</c:v>
                </c:pt>
                <c:pt idx="6">
                  <c:v>83</c:v>
                </c:pt>
                <c:pt idx="7">
                  <c:v>110</c:v>
                </c:pt>
                <c:pt idx="8">
                  <c:v>104</c:v>
                </c:pt>
                <c:pt idx="9">
                  <c:v>90</c:v>
                </c:pt>
                <c:pt idx="10">
                  <c:v>94</c:v>
                </c:pt>
                <c:pt idx="11">
                  <c:v>94</c:v>
                </c:pt>
                <c:pt idx="12">
                  <c:v>87</c:v>
                </c:pt>
                <c:pt idx="13">
                  <c:v>103</c:v>
                </c:pt>
                <c:pt idx="14">
                  <c:v>98</c:v>
                </c:pt>
                <c:pt idx="15">
                  <c:v>115</c:v>
                </c:pt>
                <c:pt idx="16">
                  <c:v>102</c:v>
                </c:pt>
                <c:pt idx="17">
                  <c:v>112</c:v>
                </c:pt>
                <c:pt idx="18">
                  <c:v>99</c:v>
                </c:pt>
                <c:pt idx="19">
                  <c:v>133</c:v>
                </c:pt>
                <c:pt idx="20">
                  <c:v>125</c:v>
                </c:pt>
                <c:pt idx="21">
                  <c:v>115</c:v>
                </c:pt>
                <c:pt idx="22">
                  <c:v>123</c:v>
                </c:pt>
                <c:pt idx="23">
                  <c:v>125</c:v>
                </c:pt>
                <c:pt idx="24">
                  <c:v>123</c:v>
                </c:pt>
                <c:pt idx="25">
                  <c:v>115</c:v>
                </c:pt>
                <c:pt idx="26">
                  <c:v>128</c:v>
                </c:pt>
                <c:pt idx="27">
                  <c:v>117</c:v>
                </c:pt>
                <c:pt idx="28">
                  <c:v>116</c:v>
                </c:pt>
                <c:pt idx="29">
                  <c:v>135</c:v>
                </c:pt>
                <c:pt idx="30">
                  <c:v>129</c:v>
                </c:pt>
                <c:pt idx="31">
                  <c:v>108</c:v>
                </c:pt>
                <c:pt idx="32">
                  <c:v>116</c:v>
                </c:pt>
                <c:pt idx="33">
                  <c:v>136</c:v>
                </c:pt>
                <c:pt idx="34">
                  <c:v>135</c:v>
                </c:pt>
                <c:pt idx="35">
                  <c:v>127</c:v>
                </c:pt>
                <c:pt idx="36">
                  <c:v>146</c:v>
                </c:pt>
                <c:pt idx="37">
                  <c:v>149</c:v>
                </c:pt>
                <c:pt idx="38">
                  <c:v>88</c:v>
                </c:pt>
                <c:pt idx="39">
                  <c:v>118</c:v>
                </c:pt>
                <c:pt idx="40">
                  <c:v>94</c:v>
                </c:pt>
                <c:pt idx="41">
                  <c:v>108</c:v>
                </c:pt>
                <c:pt idx="42">
                  <c:v>93</c:v>
                </c:pt>
                <c:pt idx="43">
                  <c:v>92</c:v>
                </c:pt>
                <c:pt idx="44">
                  <c:v>98</c:v>
                </c:pt>
                <c:pt idx="45">
                  <c:v>107</c:v>
                </c:pt>
                <c:pt idx="46">
                  <c:v>93</c:v>
                </c:pt>
                <c:pt idx="47">
                  <c:v>115</c:v>
                </c:pt>
                <c:pt idx="48">
                  <c:v>100</c:v>
                </c:pt>
                <c:pt idx="49">
                  <c:v>97</c:v>
                </c:pt>
                <c:pt idx="50">
                  <c:v>97</c:v>
                </c:pt>
                <c:pt idx="51">
                  <c:v>123</c:v>
                </c:pt>
                <c:pt idx="52">
                  <c:v>119</c:v>
                </c:pt>
                <c:pt idx="53">
                  <c:v>98</c:v>
                </c:pt>
                <c:pt idx="54">
                  <c:v>132</c:v>
                </c:pt>
                <c:pt idx="55">
                  <c:v>110</c:v>
                </c:pt>
                <c:pt idx="56">
                  <c:v>113</c:v>
                </c:pt>
                <c:pt idx="57">
                  <c:v>115</c:v>
                </c:pt>
                <c:pt idx="58">
                  <c:v>113</c:v>
                </c:pt>
                <c:pt idx="59">
                  <c:v>119</c:v>
                </c:pt>
                <c:pt idx="60">
                  <c:v>107</c:v>
                </c:pt>
                <c:pt idx="61">
                  <c:v>120</c:v>
                </c:pt>
                <c:pt idx="62">
                  <c:v>139</c:v>
                </c:pt>
                <c:pt idx="63">
                  <c:v>113</c:v>
                </c:pt>
                <c:pt idx="64">
                  <c:v>92</c:v>
                </c:pt>
                <c:pt idx="65">
                  <c:v>112</c:v>
                </c:pt>
                <c:pt idx="66">
                  <c:v>134</c:v>
                </c:pt>
                <c:pt idx="67">
                  <c:v>118</c:v>
                </c:pt>
                <c:pt idx="68">
                  <c:v>124</c:v>
                </c:pt>
                <c:pt idx="69">
                  <c:v>128</c:v>
                </c:pt>
                <c:pt idx="70">
                  <c:v>130</c:v>
                </c:pt>
                <c:pt idx="71">
                  <c:v>131</c:v>
                </c:pt>
                <c:pt idx="72">
                  <c:v>137</c:v>
                </c:pt>
                <c:pt idx="73">
                  <c:v>124</c:v>
                </c:pt>
                <c:pt idx="74">
                  <c:v>149</c:v>
                </c:pt>
                <c:pt idx="75">
                  <c:v>153</c:v>
                </c:pt>
                <c:pt idx="76">
                  <c:v>118</c:v>
                </c:pt>
                <c:pt idx="77">
                  <c:v>132</c:v>
                </c:pt>
                <c:pt idx="78">
                  <c:v>128</c:v>
                </c:pt>
                <c:pt idx="79">
                  <c:v>124</c:v>
                </c:pt>
                <c:pt idx="80">
                  <c:v>146</c:v>
                </c:pt>
                <c:pt idx="81">
                  <c:v>119</c:v>
                </c:pt>
                <c:pt idx="82">
                  <c:v>135</c:v>
                </c:pt>
                <c:pt idx="83">
                  <c:v>144</c:v>
                </c:pt>
                <c:pt idx="84">
                  <c:v>143</c:v>
                </c:pt>
                <c:pt idx="85">
                  <c:v>109</c:v>
                </c:pt>
                <c:pt idx="86">
                  <c:v>122</c:v>
                </c:pt>
                <c:pt idx="87">
                  <c:v>132</c:v>
                </c:pt>
                <c:pt idx="88">
                  <c:v>133</c:v>
                </c:pt>
                <c:pt idx="89">
                  <c:v>157</c:v>
                </c:pt>
                <c:pt idx="90">
                  <c:v>138</c:v>
                </c:pt>
                <c:pt idx="91">
                  <c:v>138</c:v>
                </c:pt>
                <c:pt idx="92">
                  <c:v>150</c:v>
                </c:pt>
                <c:pt idx="93">
                  <c:v>160</c:v>
                </c:pt>
                <c:pt idx="94">
                  <c:v>163</c:v>
                </c:pt>
                <c:pt idx="95">
                  <c:v>144</c:v>
                </c:pt>
                <c:pt idx="96">
                  <c:v>151</c:v>
                </c:pt>
                <c:pt idx="97">
                  <c:v>161</c:v>
                </c:pt>
                <c:pt idx="98">
                  <c:v>163</c:v>
                </c:pt>
                <c:pt idx="99">
                  <c:v>153</c:v>
                </c:pt>
              </c:numCache>
            </c:numRef>
          </c:yVal>
          <c:smooth val="0"/>
          <c:extLst>
            <c:ext xmlns:c16="http://schemas.microsoft.com/office/drawing/2014/chart" uri="{C3380CC4-5D6E-409C-BE32-E72D297353CC}">
              <c16:uniqueId val="{00000001-E61F-48FC-AFFC-2DBBD1893145}"/>
            </c:ext>
          </c:extLst>
        </c:ser>
        <c:dLbls>
          <c:showLegendKey val="0"/>
          <c:showVal val="0"/>
          <c:showCatName val="0"/>
          <c:showSerName val="0"/>
          <c:showPercent val="0"/>
          <c:showBubbleSize val="0"/>
        </c:dLbls>
        <c:axId val="582358224"/>
        <c:axId val="1"/>
      </c:scatterChart>
      <c:valAx>
        <c:axId val="582358224"/>
        <c:scaling>
          <c:orientation val="minMax"/>
          <c:max val="1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58235822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13</xdr:row>
      <xdr:rowOff>19050</xdr:rowOff>
    </xdr:from>
    <xdr:to>
      <xdr:col>15</xdr:col>
      <xdr:colOff>12700</xdr:colOff>
      <xdr:row>27</xdr:row>
      <xdr:rowOff>25400</xdr:rowOff>
    </xdr:to>
    <xdr:graphicFrame macro="">
      <xdr:nvGraphicFramePr>
        <xdr:cNvPr id="1039" name="Chart 1">
          <a:extLst>
            <a:ext uri="{FF2B5EF4-FFF2-40B4-BE49-F238E27FC236}">
              <a16:creationId xmlns:a16="http://schemas.microsoft.com/office/drawing/2014/main" id="{9A11BCCD-7FD4-4B33-A4EC-F3009DF1C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57150</xdr:rowOff>
    </xdr:from>
    <xdr:to>
      <xdr:col>3</xdr:col>
      <xdr:colOff>908050</xdr:colOff>
      <xdr:row>2</xdr:row>
      <xdr:rowOff>133350</xdr:rowOff>
    </xdr:to>
    <xdr:pic>
      <xdr:nvPicPr>
        <xdr:cNvPr id="2" name="Picture 126">
          <a:hlinkClick xmlns:r="http://schemas.openxmlformats.org/officeDocument/2006/relationships" r:id="rId2"/>
          <a:extLst>
            <a:ext uri="{FF2B5EF4-FFF2-40B4-BE49-F238E27FC236}">
              <a16:creationId xmlns:a16="http://schemas.microsoft.com/office/drawing/2014/main" id="{B8737B18-D853-4F4F-BCC1-D5882F574B7F}"/>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8600" y="57150"/>
          <a:ext cx="20447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14"/>
  <sheetViews>
    <sheetView showGridLines="0" tabSelected="1" workbookViewId="0"/>
  </sheetViews>
  <sheetFormatPr defaultRowHeight="12.5" x14ac:dyDescent="0.25"/>
  <cols>
    <col min="1" max="1" width="3.26953125" customWidth="1"/>
    <col min="2" max="2" width="7.54296875" customWidth="1"/>
    <col min="4" max="4" width="14.7265625" bestFit="1" customWidth="1"/>
    <col min="5" max="5" width="10.7265625" customWidth="1"/>
    <col min="6" max="6" width="19.26953125" bestFit="1" customWidth="1"/>
    <col min="7" max="7" width="15.81640625" customWidth="1"/>
    <col min="8" max="8" width="16" customWidth="1"/>
    <col min="9" max="9" width="11.26953125" customWidth="1"/>
    <col min="11" max="11" width="3.54296875" customWidth="1"/>
  </cols>
  <sheetData>
    <row r="1" spans="2:13" s="4" customFormat="1" ht="57" customHeight="1" x14ac:dyDescent="0.25"/>
    <row r="2" spans="2:13" s="4" customFormat="1" ht="17.25" customHeight="1" x14ac:dyDescent="0.4">
      <c r="G2" s="5" t="s">
        <v>10</v>
      </c>
    </row>
    <row r="3" spans="2:13" s="4" customFormat="1" ht="17.25" customHeight="1" thickBot="1" x14ac:dyDescent="0.4">
      <c r="F3" s="6"/>
      <c r="J3"/>
      <c r="K3"/>
      <c r="L3"/>
      <c r="M3"/>
    </row>
    <row r="4" spans="2:13" s="4" customFormat="1" ht="12.75" customHeight="1" x14ac:dyDescent="0.25">
      <c r="B4" s="35" t="s">
        <v>9</v>
      </c>
      <c r="C4" s="36"/>
      <c r="D4" s="36"/>
      <c r="E4" s="36"/>
      <c r="F4" s="36"/>
      <c r="G4" s="36"/>
      <c r="H4" s="36"/>
      <c r="I4" s="37"/>
      <c r="J4"/>
      <c r="K4"/>
      <c r="L4"/>
      <c r="M4"/>
    </row>
    <row r="5" spans="2:13" s="4" customFormat="1" ht="12.75" customHeight="1" x14ac:dyDescent="0.25">
      <c r="B5" s="38"/>
      <c r="C5" s="39"/>
      <c r="D5" s="39"/>
      <c r="E5" s="39"/>
      <c r="F5" s="39"/>
      <c r="G5" s="39"/>
      <c r="H5" s="39"/>
      <c r="I5" s="40"/>
      <c r="J5"/>
      <c r="K5"/>
      <c r="L5"/>
      <c r="M5"/>
    </row>
    <row r="6" spans="2:13" s="4" customFormat="1" ht="12.75" customHeight="1" x14ac:dyDescent="0.25">
      <c r="B6" s="38"/>
      <c r="C6" s="39"/>
      <c r="D6" s="39"/>
      <c r="E6" s="39"/>
      <c r="F6" s="39"/>
      <c r="G6" s="39"/>
      <c r="H6" s="39"/>
      <c r="I6" s="40"/>
      <c r="J6"/>
      <c r="K6"/>
      <c r="L6"/>
      <c r="M6"/>
    </row>
    <row r="7" spans="2:13" s="4" customFormat="1" ht="12.75" customHeight="1" x14ac:dyDescent="0.25">
      <c r="B7" s="38"/>
      <c r="C7" s="39"/>
      <c r="D7" s="39"/>
      <c r="E7" s="39"/>
      <c r="F7" s="39"/>
      <c r="G7" s="39"/>
      <c r="H7" s="39"/>
      <c r="I7" s="40"/>
      <c r="J7"/>
      <c r="K7"/>
      <c r="L7"/>
      <c r="M7"/>
    </row>
    <row r="8" spans="2:13" s="4" customFormat="1" ht="17.149999999999999" customHeight="1" thickBot="1" x14ac:dyDescent="0.3">
      <c r="B8" s="41"/>
      <c r="C8" s="42"/>
      <c r="D8" s="42"/>
      <c r="E8" s="42"/>
      <c r="F8" s="42"/>
      <c r="G8" s="42"/>
      <c r="H8" s="42"/>
      <c r="I8" s="43"/>
      <c r="J8"/>
      <c r="K8"/>
      <c r="L8"/>
      <c r="M8"/>
    </row>
    <row r="10" spans="2:13" ht="13" thickBot="1" x14ac:dyDescent="0.3"/>
    <row r="11" spans="2:13" ht="13" x14ac:dyDescent="0.3">
      <c r="B11" s="7" t="s">
        <v>0</v>
      </c>
      <c r="C11" s="15">
        <v>1.3</v>
      </c>
      <c r="F11" s="31" t="s">
        <v>3</v>
      </c>
      <c r="G11" s="32"/>
      <c r="H11" s="22">
        <v>38.797380668268254</v>
      </c>
    </row>
    <row r="12" spans="2:13" ht="13.5" thickBot="1" x14ac:dyDescent="0.35">
      <c r="B12" s="17" t="s">
        <v>1</v>
      </c>
      <c r="C12" s="16">
        <v>88</v>
      </c>
      <c r="F12" s="33" t="s">
        <v>4</v>
      </c>
      <c r="G12" s="34"/>
      <c r="H12" s="18">
        <v>0.3</v>
      </c>
    </row>
    <row r="13" spans="2:13" ht="13" thickBot="1" x14ac:dyDescent="0.3">
      <c r="B13" s="1"/>
      <c r="C13" s="1"/>
    </row>
    <row r="14" spans="2:13" ht="13" x14ac:dyDescent="0.3">
      <c r="B14" s="7" t="s">
        <v>7</v>
      </c>
      <c r="C14" s="8" t="s">
        <v>2</v>
      </c>
      <c r="D14" s="9" t="s">
        <v>8</v>
      </c>
      <c r="E14" s="21" t="s">
        <v>11</v>
      </c>
      <c r="F14" s="10" t="s">
        <v>5</v>
      </c>
      <c r="G14" s="26" t="s">
        <v>12</v>
      </c>
      <c r="H14" s="25" t="s">
        <v>6</v>
      </c>
    </row>
    <row r="15" spans="2:13" x14ac:dyDescent="0.25">
      <c r="B15" s="11">
        <v>1</v>
      </c>
      <c r="C15" s="2">
        <f t="shared" ref="C15:C46" si="0">B15*m+cc</f>
        <v>89.3</v>
      </c>
      <c r="D15" s="3">
        <f t="shared" ref="D15:D46" si="1">IF(Month&lt;BreakthroughTime,0.00001,ProbSaved)</f>
        <v>1.0000000000000001E-5</v>
      </c>
      <c r="E15" s="20">
        <f t="shared" ref="E15:E79" si="2">1-D15</f>
        <v>0.99999000000000005</v>
      </c>
      <c r="F15" s="19">
        <v>94</v>
      </c>
      <c r="G15" s="27">
        <v>94</v>
      </c>
      <c r="H15" s="29">
        <f t="shared" ref="H15:H46" si="3">IF(Month&lt;BreakthroughTime,F15,G15)</f>
        <v>94</v>
      </c>
    </row>
    <row r="16" spans="2:13" x14ac:dyDescent="0.25">
      <c r="B16" s="11">
        <v>2</v>
      </c>
      <c r="C16" s="2">
        <f t="shared" si="0"/>
        <v>90.6</v>
      </c>
      <c r="D16" s="3">
        <f t="shared" si="1"/>
        <v>1.0000000000000001E-5</v>
      </c>
      <c r="E16" s="20">
        <f t="shared" si="2"/>
        <v>0.99999000000000005</v>
      </c>
      <c r="F16" s="19">
        <v>98</v>
      </c>
      <c r="G16" s="27">
        <v>98</v>
      </c>
      <c r="H16" s="29">
        <f t="shared" si="3"/>
        <v>98</v>
      </c>
    </row>
    <row r="17" spans="2:8" x14ac:dyDescent="0.25">
      <c r="B17" s="11">
        <v>3</v>
      </c>
      <c r="C17" s="2">
        <f t="shared" si="0"/>
        <v>91.9</v>
      </c>
      <c r="D17" s="3">
        <f t="shared" si="1"/>
        <v>1.0000000000000001E-5</v>
      </c>
      <c r="E17" s="20">
        <f t="shared" si="2"/>
        <v>0.99999000000000005</v>
      </c>
      <c r="F17" s="19">
        <v>92</v>
      </c>
      <c r="G17" s="27">
        <v>92</v>
      </c>
      <c r="H17" s="29">
        <f t="shared" si="3"/>
        <v>92</v>
      </c>
    </row>
    <row r="18" spans="2:8" x14ac:dyDescent="0.25">
      <c r="B18" s="11">
        <v>4</v>
      </c>
      <c r="C18" s="2">
        <f t="shared" si="0"/>
        <v>93.2</v>
      </c>
      <c r="D18" s="3">
        <f t="shared" si="1"/>
        <v>1.0000000000000001E-5</v>
      </c>
      <c r="E18" s="20">
        <f t="shared" si="2"/>
        <v>0.99999000000000005</v>
      </c>
      <c r="F18" s="19">
        <v>97</v>
      </c>
      <c r="G18" s="27">
        <v>97</v>
      </c>
      <c r="H18" s="29">
        <f t="shared" si="3"/>
        <v>97</v>
      </c>
    </row>
    <row r="19" spans="2:8" x14ac:dyDescent="0.25">
      <c r="B19" s="11">
        <v>5</v>
      </c>
      <c r="C19" s="2">
        <f t="shared" si="0"/>
        <v>94.5</v>
      </c>
      <c r="D19" s="3">
        <f t="shared" si="1"/>
        <v>1.0000000000000001E-5</v>
      </c>
      <c r="E19" s="20">
        <f t="shared" si="2"/>
        <v>0.99999000000000005</v>
      </c>
      <c r="F19" s="19">
        <v>88</v>
      </c>
      <c r="G19" s="27">
        <v>88</v>
      </c>
      <c r="H19" s="29">
        <f t="shared" si="3"/>
        <v>88</v>
      </c>
    </row>
    <row r="20" spans="2:8" x14ac:dyDescent="0.25">
      <c r="B20" s="11">
        <v>6</v>
      </c>
      <c r="C20" s="2">
        <f t="shared" si="0"/>
        <v>95.8</v>
      </c>
      <c r="D20" s="3">
        <f t="shared" si="1"/>
        <v>1.0000000000000001E-5</v>
      </c>
      <c r="E20" s="20">
        <f t="shared" si="2"/>
        <v>0.99999000000000005</v>
      </c>
      <c r="F20" s="19">
        <v>96</v>
      </c>
      <c r="G20" s="27">
        <v>96</v>
      </c>
      <c r="H20" s="29">
        <f t="shared" si="3"/>
        <v>96</v>
      </c>
    </row>
    <row r="21" spans="2:8" x14ac:dyDescent="0.25">
      <c r="B21" s="11">
        <v>7</v>
      </c>
      <c r="C21" s="2">
        <f t="shared" si="0"/>
        <v>97.1</v>
      </c>
      <c r="D21" s="3">
        <f t="shared" si="1"/>
        <v>1.0000000000000001E-5</v>
      </c>
      <c r="E21" s="20">
        <f t="shared" si="2"/>
        <v>0.99999000000000005</v>
      </c>
      <c r="F21" s="19">
        <v>83</v>
      </c>
      <c r="G21" s="27">
        <v>83</v>
      </c>
      <c r="H21" s="29">
        <f t="shared" si="3"/>
        <v>83</v>
      </c>
    </row>
    <row r="22" spans="2:8" x14ac:dyDescent="0.25">
      <c r="B22" s="11">
        <v>8</v>
      </c>
      <c r="C22" s="2">
        <f t="shared" si="0"/>
        <v>98.4</v>
      </c>
      <c r="D22" s="3">
        <f t="shared" si="1"/>
        <v>1.0000000000000001E-5</v>
      </c>
      <c r="E22" s="20">
        <f t="shared" si="2"/>
        <v>0.99999000000000005</v>
      </c>
      <c r="F22" s="19">
        <v>110</v>
      </c>
      <c r="G22" s="27">
        <v>110</v>
      </c>
      <c r="H22" s="29">
        <f t="shared" si="3"/>
        <v>110</v>
      </c>
    </row>
    <row r="23" spans="2:8" x14ac:dyDescent="0.25">
      <c r="B23" s="11">
        <v>9</v>
      </c>
      <c r="C23" s="2">
        <f t="shared" si="0"/>
        <v>99.7</v>
      </c>
      <c r="D23" s="3">
        <f t="shared" si="1"/>
        <v>1.0000000000000001E-5</v>
      </c>
      <c r="E23" s="20">
        <f t="shared" si="2"/>
        <v>0.99999000000000005</v>
      </c>
      <c r="F23" s="19">
        <v>104</v>
      </c>
      <c r="G23" s="27">
        <v>104</v>
      </c>
      <c r="H23" s="29">
        <f t="shared" si="3"/>
        <v>104</v>
      </c>
    </row>
    <row r="24" spans="2:8" x14ac:dyDescent="0.25">
      <c r="B24" s="11">
        <v>10</v>
      </c>
      <c r="C24" s="2">
        <f t="shared" si="0"/>
        <v>101</v>
      </c>
      <c r="D24" s="3">
        <f t="shared" si="1"/>
        <v>1.0000000000000001E-5</v>
      </c>
      <c r="E24" s="20">
        <f t="shared" si="2"/>
        <v>0.99999000000000005</v>
      </c>
      <c r="F24" s="19">
        <v>90</v>
      </c>
      <c r="G24" s="27">
        <v>90</v>
      </c>
      <c r="H24" s="29">
        <f t="shared" si="3"/>
        <v>90</v>
      </c>
    </row>
    <row r="25" spans="2:8" x14ac:dyDescent="0.25">
      <c r="B25" s="11">
        <v>11</v>
      </c>
      <c r="C25" s="2">
        <f t="shared" si="0"/>
        <v>102.3</v>
      </c>
      <c r="D25" s="3">
        <f t="shared" si="1"/>
        <v>1.0000000000000001E-5</v>
      </c>
      <c r="E25" s="20">
        <f t="shared" si="2"/>
        <v>0.99999000000000005</v>
      </c>
      <c r="F25" s="19">
        <v>94</v>
      </c>
      <c r="G25" s="27">
        <v>94</v>
      </c>
      <c r="H25" s="29">
        <f t="shared" si="3"/>
        <v>94</v>
      </c>
    </row>
    <row r="26" spans="2:8" x14ac:dyDescent="0.25">
      <c r="B26" s="11">
        <v>12</v>
      </c>
      <c r="C26" s="2">
        <f t="shared" si="0"/>
        <v>103.6</v>
      </c>
      <c r="D26" s="3">
        <f t="shared" si="1"/>
        <v>1.0000000000000001E-5</v>
      </c>
      <c r="E26" s="20">
        <f t="shared" si="2"/>
        <v>0.99999000000000005</v>
      </c>
      <c r="F26" s="19">
        <v>94</v>
      </c>
      <c r="G26" s="27">
        <v>94</v>
      </c>
      <c r="H26" s="29">
        <f t="shared" si="3"/>
        <v>94</v>
      </c>
    </row>
    <row r="27" spans="2:8" x14ac:dyDescent="0.25">
      <c r="B27" s="11">
        <v>13</v>
      </c>
      <c r="C27" s="2">
        <f t="shared" si="0"/>
        <v>104.9</v>
      </c>
      <c r="D27" s="3">
        <f t="shared" si="1"/>
        <v>1.0000000000000001E-5</v>
      </c>
      <c r="E27" s="20">
        <f t="shared" si="2"/>
        <v>0.99999000000000005</v>
      </c>
      <c r="F27" s="19">
        <v>87</v>
      </c>
      <c r="G27" s="27">
        <v>87</v>
      </c>
      <c r="H27" s="29">
        <f t="shared" si="3"/>
        <v>87</v>
      </c>
    </row>
    <row r="28" spans="2:8" x14ac:dyDescent="0.25">
      <c r="B28" s="11">
        <v>14</v>
      </c>
      <c r="C28" s="2">
        <f t="shared" si="0"/>
        <v>106.2</v>
      </c>
      <c r="D28" s="3">
        <f t="shared" si="1"/>
        <v>1.0000000000000001E-5</v>
      </c>
      <c r="E28" s="20">
        <f t="shared" si="2"/>
        <v>0.99999000000000005</v>
      </c>
      <c r="F28" s="19">
        <v>103</v>
      </c>
      <c r="G28" s="27">
        <v>103</v>
      </c>
      <c r="H28" s="29">
        <f t="shared" si="3"/>
        <v>103</v>
      </c>
    </row>
    <row r="29" spans="2:8" x14ac:dyDescent="0.25">
      <c r="B29" s="11">
        <v>15</v>
      </c>
      <c r="C29" s="2">
        <f t="shared" si="0"/>
        <v>107.5</v>
      </c>
      <c r="D29" s="3">
        <f t="shared" si="1"/>
        <v>1.0000000000000001E-5</v>
      </c>
      <c r="E29" s="20">
        <f t="shared" si="2"/>
        <v>0.99999000000000005</v>
      </c>
      <c r="F29" s="19">
        <v>98</v>
      </c>
      <c r="G29" s="27">
        <v>98</v>
      </c>
      <c r="H29" s="29">
        <f t="shared" si="3"/>
        <v>98</v>
      </c>
    </row>
    <row r="30" spans="2:8" x14ac:dyDescent="0.25">
      <c r="B30" s="11">
        <v>16</v>
      </c>
      <c r="C30" s="2">
        <f t="shared" si="0"/>
        <v>108.8</v>
      </c>
      <c r="D30" s="3">
        <f t="shared" si="1"/>
        <v>1.0000000000000001E-5</v>
      </c>
      <c r="E30" s="20">
        <f t="shared" si="2"/>
        <v>0.99999000000000005</v>
      </c>
      <c r="F30" s="19">
        <v>115</v>
      </c>
      <c r="G30" s="27">
        <v>115</v>
      </c>
      <c r="H30" s="29">
        <f t="shared" si="3"/>
        <v>115</v>
      </c>
    </row>
    <row r="31" spans="2:8" x14ac:dyDescent="0.25">
      <c r="B31" s="11">
        <v>17</v>
      </c>
      <c r="C31" s="2">
        <f t="shared" si="0"/>
        <v>110.1</v>
      </c>
      <c r="D31" s="3">
        <f t="shared" si="1"/>
        <v>1.0000000000000001E-5</v>
      </c>
      <c r="E31" s="20">
        <f t="shared" si="2"/>
        <v>0.99999000000000005</v>
      </c>
      <c r="F31" s="19">
        <v>102</v>
      </c>
      <c r="G31" s="27">
        <v>102</v>
      </c>
      <c r="H31" s="29">
        <f t="shared" si="3"/>
        <v>102</v>
      </c>
    </row>
    <row r="32" spans="2:8" x14ac:dyDescent="0.25">
      <c r="B32" s="11">
        <v>18</v>
      </c>
      <c r="C32" s="2">
        <f t="shared" si="0"/>
        <v>111.4</v>
      </c>
      <c r="D32" s="3">
        <f t="shared" si="1"/>
        <v>1.0000000000000001E-5</v>
      </c>
      <c r="E32" s="20">
        <f t="shared" si="2"/>
        <v>0.99999000000000005</v>
      </c>
      <c r="F32" s="19">
        <v>112</v>
      </c>
      <c r="G32" s="27">
        <v>112</v>
      </c>
      <c r="H32" s="29">
        <f t="shared" si="3"/>
        <v>112</v>
      </c>
    </row>
    <row r="33" spans="2:8" x14ac:dyDescent="0.25">
      <c r="B33" s="11">
        <v>19</v>
      </c>
      <c r="C33" s="2">
        <f t="shared" si="0"/>
        <v>112.7</v>
      </c>
      <c r="D33" s="3">
        <f t="shared" si="1"/>
        <v>1.0000000000000001E-5</v>
      </c>
      <c r="E33" s="20">
        <f t="shared" si="2"/>
        <v>0.99999000000000005</v>
      </c>
      <c r="F33" s="19">
        <v>99</v>
      </c>
      <c r="G33" s="27">
        <v>99</v>
      </c>
      <c r="H33" s="29">
        <f t="shared" si="3"/>
        <v>99</v>
      </c>
    </row>
    <row r="34" spans="2:8" x14ac:dyDescent="0.25">
      <c r="B34" s="11">
        <v>20</v>
      </c>
      <c r="C34" s="2">
        <f t="shared" si="0"/>
        <v>114</v>
      </c>
      <c r="D34" s="3">
        <f t="shared" si="1"/>
        <v>1.0000000000000001E-5</v>
      </c>
      <c r="E34" s="20">
        <f t="shared" si="2"/>
        <v>0.99999000000000005</v>
      </c>
      <c r="F34" s="19">
        <v>133</v>
      </c>
      <c r="G34" s="27">
        <v>133</v>
      </c>
      <c r="H34" s="29">
        <f t="shared" si="3"/>
        <v>133</v>
      </c>
    </row>
    <row r="35" spans="2:8" x14ac:dyDescent="0.25">
      <c r="B35" s="11">
        <v>21</v>
      </c>
      <c r="C35" s="2">
        <f t="shared" si="0"/>
        <v>115.3</v>
      </c>
      <c r="D35" s="3">
        <f t="shared" si="1"/>
        <v>1.0000000000000001E-5</v>
      </c>
      <c r="E35" s="20">
        <f t="shared" si="2"/>
        <v>0.99999000000000005</v>
      </c>
      <c r="F35" s="19">
        <v>125</v>
      </c>
      <c r="G35" s="27">
        <v>125</v>
      </c>
      <c r="H35" s="29">
        <f t="shared" si="3"/>
        <v>125</v>
      </c>
    </row>
    <row r="36" spans="2:8" x14ac:dyDescent="0.25">
      <c r="B36" s="11">
        <v>22</v>
      </c>
      <c r="C36" s="2">
        <f t="shared" si="0"/>
        <v>116.6</v>
      </c>
      <c r="D36" s="3">
        <f t="shared" si="1"/>
        <v>1.0000000000000001E-5</v>
      </c>
      <c r="E36" s="20">
        <f t="shared" si="2"/>
        <v>0.99999000000000005</v>
      </c>
      <c r="F36" s="19">
        <v>115</v>
      </c>
      <c r="G36" s="27">
        <v>115</v>
      </c>
      <c r="H36" s="29">
        <f t="shared" si="3"/>
        <v>115</v>
      </c>
    </row>
    <row r="37" spans="2:8" x14ac:dyDescent="0.25">
      <c r="B37" s="11">
        <v>23</v>
      </c>
      <c r="C37" s="2">
        <f t="shared" si="0"/>
        <v>117.9</v>
      </c>
      <c r="D37" s="3">
        <f t="shared" si="1"/>
        <v>1.0000000000000001E-5</v>
      </c>
      <c r="E37" s="20">
        <f t="shared" si="2"/>
        <v>0.99999000000000005</v>
      </c>
      <c r="F37" s="19">
        <v>123</v>
      </c>
      <c r="G37" s="27">
        <v>123</v>
      </c>
      <c r="H37" s="29">
        <f t="shared" si="3"/>
        <v>123</v>
      </c>
    </row>
    <row r="38" spans="2:8" x14ac:dyDescent="0.25">
      <c r="B38" s="11">
        <v>24</v>
      </c>
      <c r="C38" s="2">
        <f t="shared" si="0"/>
        <v>119.2</v>
      </c>
      <c r="D38" s="3">
        <f t="shared" si="1"/>
        <v>1.0000000000000001E-5</v>
      </c>
      <c r="E38" s="20">
        <f t="shared" si="2"/>
        <v>0.99999000000000005</v>
      </c>
      <c r="F38" s="19">
        <v>125</v>
      </c>
      <c r="G38" s="27">
        <v>125</v>
      </c>
      <c r="H38" s="29">
        <f t="shared" si="3"/>
        <v>125</v>
      </c>
    </row>
    <row r="39" spans="2:8" x14ac:dyDescent="0.25">
      <c r="B39" s="11">
        <v>25</v>
      </c>
      <c r="C39" s="2">
        <f t="shared" si="0"/>
        <v>120.5</v>
      </c>
      <c r="D39" s="3">
        <f t="shared" si="1"/>
        <v>1.0000000000000001E-5</v>
      </c>
      <c r="E39" s="20">
        <f t="shared" si="2"/>
        <v>0.99999000000000005</v>
      </c>
      <c r="F39" s="19">
        <v>123</v>
      </c>
      <c r="G39" s="27">
        <v>123</v>
      </c>
      <c r="H39" s="29">
        <f t="shared" si="3"/>
        <v>123</v>
      </c>
    </row>
    <row r="40" spans="2:8" x14ac:dyDescent="0.25">
      <c r="B40" s="11">
        <v>26</v>
      </c>
      <c r="C40" s="2">
        <f t="shared" si="0"/>
        <v>121.80000000000001</v>
      </c>
      <c r="D40" s="3">
        <f t="shared" si="1"/>
        <v>1.0000000000000001E-5</v>
      </c>
      <c r="E40" s="20">
        <f t="shared" si="2"/>
        <v>0.99999000000000005</v>
      </c>
      <c r="F40" s="19">
        <v>115</v>
      </c>
      <c r="G40" s="27">
        <v>115</v>
      </c>
      <c r="H40" s="29">
        <f t="shared" si="3"/>
        <v>115</v>
      </c>
    </row>
    <row r="41" spans="2:8" x14ac:dyDescent="0.25">
      <c r="B41" s="11">
        <v>27</v>
      </c>
      <c r="C41" s="2">
        <f t="shared" si="0"/>
        <v>123.1</v>
      </c>
      <c r="D41" s="3">
        <f t="shared" si="1"/>
        <v>1.0000000000000001E-5</v>
      </c>
      <c r="E41" s="20">
        <f t="shared" si="2"/>
        <v>0.99999000000000005</v>
      </c>
      <c r="F41" s="19">
        <v>128</v>
      </c>
      <c r="G41" s="27">
        <v>128</v>
      </c>
      <c r="H41" s="29">
        <f t="shared" si="3"/>
        <v>128</v>
      </c>
    </row>
    <row r="42" spans="2:8" x14ac:dyDescent="0.25">
      <c r="B42" s="11">
        <v>28</v>
      </c>
      <c r="C42" s="2">
        <f t="shared" si="0"/>
        <v>124.4</v>
      </c>
      <c r="D42" s="3">
        <f t="shared" si="1"/>
        <v>1.0000000000000001E-5</v>
      </c>
      <c r="E42" s="20">
        <f t="shared" si="2"/>
        <v>0.99999000000000005</v>
      </c>
      <c r="F42" s="19">
        <v>117</v>
      </c>
      <c r="G42" s="27">
        <v>117</v>
      </c>
      <c r="H42" s="29">
        <f t="shared" si="3"/>
        <v>117</v>
      </c>
    </row>
    <row r="43" spans="2:8" x14ac:dyDescent="0.25">
      <c r="B43" s="11">
        <v>29</v>
      </c>
      <c r="C43" s="2">
        <f t="shared" si="0"/>
        <v>125.7</v>
      </c>
      <c r="D43" s="3">
        <f t="shared" si="1"/>
        <v>1.0000000000000001E-5</v>
      </c>
      <c r="E43" s="20">
        <f t="shared" si="2"/>
        <v>0.99999000000000005</v>
      </c>
      <c r="F43" s="19">
        <v>116</v>
      </c>
      <c r="G43" s="27">
        <v>116</v>
      </c>
      <c r="H43" s="29">
        <f t="shared" si="3"/>
        <v>116</v>
      </c>
    </row>
    <row r="44" spans="2:8" x14ac:dyDescent="0.25">
      <c r="B44" s="11">
        <v>30</v>
      </c>
      <c r="C44" s="2">
        <f t="shared" si="0"/>
        <v>127</v>
      </c>
      <c r="D44" s="3">
        <f t="shared" si="1"/>
        <v>1.0000000000000001E-5</v>
      </c>
      <c r="E44" s="20">
        <f t="shared" si="2"/>
        <v>0.99999000000000005</v>
      </c>
      <c r="F44" s="19">
        <v>135</v>
      </c>
      <c r="G44" s="27">
        <v>135</v>
      </c>
      <c r="H44" s="29">
        <f t="shared" si="3"/>
        <v>135</v>
      </c>
    </row>
    <row r="45" spans="2:8" x14ac:dyDescent="0.25">
      <c r="B45" s="11">
        <v>31</v>
      </c>
      <c r="C45" s="2">
        <f t="shared" si="0"/>
        <v>128.30000000000001</v>
      </c>
      <c r="D45" s="3">
        <f t="shared" si="1"/>
        <v>1.0000000000000001E-5</v>
      </c>
      <c r="E45" s="20">
        <f t="shared" si="2"/>
        <v>0.99999000000000005</v>
      </c>
      <c r="F45" s="19">
        <v>129</v>
      </c>
      <c r="G45" s="27">
        <v>129</v>
      </c>
      <c r="H45" s="29">
        <f t="shared" si="3"/>
        <v>129</v>
      </c>
    </row>
    <row r="46" spans="2:8" x14ac:dyDescent="0.25">
      <c r="B46" s="11">
        <v>32</v>
      </c>
      <c r="C46" s="2">
        <f t="shared" si="0"/>
        <v>129.6</v>
      </c>
      <c r="D46" s="3">
        <f t="shared" si="1"/>
        <v>1.0000000000000001E-5</v>
      </c>
      <c r="E46" s="20">
        <f t="shared" si="2"/>
        <v>0.99999000000000005</v>
      </c>
      <c r="F46" s="19">
        <v>108</v>
      </c>
      <c r="G46" s="27">
        <v>108</v>
      </c>
      <c r="H46" s="29">
        <f t="shared" si="3"/>
        <v>108</v>
      </c>
    </row>
    <row r="47" spans="2:8" x14ac:dyDescent="0.25">
      <c r="B47" s="11">
        <v>33</v>
      </c>
      <c r="C47" s="2">
        <f t="shared" ref="C47:C78" si="4">B47*m+cc</f>
        <v>130.9</v>
      </c>
      <c r="D47" s="3">
        <f t="shared" ref="D47:D78" si="5">IF(Month&lt;BreakthroughTime,0.00001,ProbSaved)</f>
        <v>1.0000000000000001E-5</v>
      </c>
      <c r="E47" s="20">
        <f t="shared" si="2"/>
        <v>0.99999000000000005</v>
      </c>
      <c r="F47" s="19">
        <v>116</v>
      </c>
      <c r="G47" s="27">
        <v>116</v>
      </c>
      <c r="H47" s="29">
        <f t="shared" ref="H47:H78" si="6">IF(Month&lt;BreakthroughTime,F47,G47)</f>
        <v>116</v>
      </c>
    </row>
    <row r="48" spans="2:8" x14ac:dyDescent="0.25">
      <c r="B48" s="11">
        <v>34</v>
      </c>
      <c r="C48" s="2">
        <f t="shared" si="4"/>
        <v>132.19999999999999</v>
      </c>
      <c r="D48" s="3">
        <f t="shared" si="5"/>
        <v>1.0000000000000001E-5</v>
      </c>
      <c r="E48" s="20">
        <f t="shared" si="2"/>
        <v>0.99999000000000005</v>
      </c>
      <c r="F48" s="19">
        <v>136</v>
      </c>
      <c r="G48" s="27">
        <v>136</v>
      </c>
      <c r="H48" s="29">
        <f t="shared" si="6"/>
        <v>136</v>
      </c>
    </row>
    <row r="49" spans="2:8" x14ac:dyDescent="0.25">
      <c r="B49" s="11">
        <v>35</v>
      </c>
      <c r="C49" s="2">
        <f t="shared" si="4"/>
        <v>133.5</v>
      </c>
      <c r="D49" s="3">
        <f t="shared" si="5"/>
        <v>1.0000000000000001E-5</v>
      </c>
      <c r="E49" s="20">
        <f t="shared" si="2"/>
        <v>0.99999000000000005</v>
      </c>
      <c r="F49" s="19">
        <v>135</v>
      </c>
      <c r="G49" s="27">
        <v>135</v>
      </c>
      <c r="H49" s="29">
        <f t="shared" si="6"/>
        <v>135</v>
      </c>
    </row>
    <row r="50" spans="2:8" x14ac:dyDescent="0.25">
      <c r="B50" s="11">
        <v>36</v>
      </c>
      <c r="C50" s="2">
        <f t="shared" si="4"/>
        <v>134.80000000000001</v>
      </c>
      <c r="D50" s="3">
        <f t="shared" si="5"/>
        <v>1.0000000000000001E-5</v>
      </c>
      <c r="E50" s="20">
        <f t="shared" si="2"/>
        <v>0.99999000000000005</v>
      </c>
      <c r="F50" s="19">
        <v>127</v>
      </c>
      <c r="G50" s="27">
        <v>127</v>
      </c>
      <c r="H50" s="29">
        <f t="shared" si="6"/>
        <v>127</v>
      </c>
    </row>
    <row r="51" spans="2:8" x14ac:dyDescent="0.25">
      <c r="B51" s="11">
        <v>37</v>
      </c>
      <c r="C51" s="2">
        <f t="shared" si="4"/>
        <v>136.1</v>
      </c>
      <c r="D51" s="3">
        <f t="shared" si="5"/>
        <v>1.0000000000000001E-5</v>
      </c>
      <c r="E51" s="20">
        <f t="shared" si="2"/>
        <v>0.99999000000000005</v>
      </c>
      <c r="F51" s="19">
        <v>146</v>
      </c>
      <c r="G51" s="27">
        <v>146</v>
      </c>
      <c r="H51" s="29">
        <f t="shared" si="6"/>
        <v>146</v>
      </c>
    </row>
    <row r="52" spans="2:8" x14ac:dyDescent="0.25">
      <c r="B52" s="11">
        <v>38</v>
      </c>
      <c r="C52" s="2">
        <f t="shared" si="4"/>
        <v>137.4</v>
      </c>
      <c r="D52" s="3">
        <f t="shared" si="5"/>
        <v>1.0000000000000001E-5</v>
      </c>
      <c r="E52" s="20">
        <f t="shared" si="2"/>
        <v>0.99999000000000005</v>
      </c>
      <c r="F52" s="19">
        <v>149</v>
      </c>
      <c r="G52" s="27">
        <v>149</v>
      </c>
      <c r="H52" s="29">
        <f t="shared" si="6"/>
        <v>149</v>
      </c>
    </row>
    <row r="53" spans="2:8" x14ac:dyDescent="0.25">
      <c r="B53" s="11">
        <v>39</v>
      </c>
      <c r="C53" s="2">
        <f t="shared" si="4"/>
        <v>138.69999999999999</v>
      </c>
      <c r="D53" s="3">
        <f t="shared" si="5"/>
        <v>0.3</v>
      </c>
      <c r="E53" s="20">
        <f t="shared" si="2"/>
        <v>0.7</v>
      </c>
      <c r="F53" s="19">
        <v>122</v>
      </c>
      <c r="G53" s="27">
        <v>88</v>
      </c>
      <c r="H53" s="29">
        <f t="shared" si="6"/>
        <v>88</v>
      </c>
    </row>
    <row r="54" spans="2:8" x14ac:dyDescent="0.25">
      <c r="B54" s="11">
        <v>40</v>
      </c>
      <c r="C54" s="2">
        <f t="shared" si="4"/>
        <v>140</v>
      </c>
      <c r="D54" s="3">
        <f t="shared" si="5"/>
        <v>0.3</v>
      </c>
      <c r="E54" s="20">
        <f t="shared" si="2"/>
        <v>0.7</v>
      </c>
      <c r="F54" s="19">
        <v>171</v>
      </c>
      <c r="G54" s="27">
        <v>118</v>
      </c>
      <c r="H54" s="29">
        <f t="shared" si="6"/>
        <v>118</v>
      </c>
    </row>
    <row r="55" spans="2:8" x14ac:dyDescent="0.25">
      <c r="B55" s="11">
        <v>41</v>
      </c>
      <c r="C55" s="2">
        <f t="shared" si="4"/>
        <v>141.30000000000001</v>
      </c>
      <c r="D55" s="3">
        <f t="shared" si="5"/>
        <v>0.3</v>
      </c>
      <c r="E55" s="20">
        <f t="shared" si="2"/>
        <v>0.7</v>
      </c>
      <c r="F55" s="19">
        <v>137</v>
      </c>
      <c r="G55" s="27">
        <v>94</v>
      </c>
      <c r="H55" s="29">
        <f t="shared" si="6"/>
        <v>94</v>
      </c>
    </row>
    <row r="56" spans="2:8" x14ac:dyDescent="0.25">
      <c r="B56" s="11">
        <v>42</v>
      </c>
      <c r="C56" s="2">
        <f t="shared" si="4"/>
        <v>142.6</v>
      </c>
      <c r="D56" s="3">
        <f t="shared" si="5"/>
        <v>0.3</v>
      </c>
      <c r="E56" s="20">
        <f t="shared" si="2"/>
        <v>0.7</v>
      </c>
      <c r="F56" s="19">
        <v>151</v>
      </c>
      <c r="G56" s="27">
        <v>108</v>
      </c>
      <c r="H56" s="29">
        <f t="shared" si="6"/>
        <v>108</v>
      </c>
    </row>
    <row r="57" spans="2:8" x14ac:dyDescent="0.25">
      <c r="B57" s="11">
        <v>43</v>
      </c>
      <c r="C57" s="2">
        <f t="shared" si="4"/>
        <v>143.9</v>
      </c>
      <c r="D57" s="3">
        <f t="shared" si="5"/>
        <v>0.3</v>
      </c>
      <c r="E57" s="20">
        <f t="shared" si="2"/>
        <v>0.7</v>
      </c>
      <c r="F57" s="19">
        <v>139</v>
      </c>
      <c r="G57" s="27">
        <v>93</v>
      </c>
      <c r="H57" s="29">
        <f t="shared" si="6"/>
        <v>93</v>
      </c>
    </row>
    <row r="58" spans="2:8" x14ac:dyDescent="0.25">
      <c r="B58" s="11">
        <v>44</v>
      </c>
      <c r="C58" s="2">
        <f t="shared" si="4"/>
        <v>145.19999999999999</v>
      </c>
      <c r="D58" s="3">
        <f t="shared" si="5"/>
        <v>0.3</v>
      </c>
      <c r="E58" s="20">
        <f t="shared" si="2"/>
        <v>0.7</v>
      </c>
      <c r="F58" s="19">
        <v>145</v>
      </c>
      <c r="G58" s="27">
        <v>92</v>
      </c>
      <c r="H58" s="29">
        <f t="shared" si="6"/>
        <v>92</v>
      </c>
    </row>
    <row r="59" spans="2:8" x14ac:dyDescent="0.25">
      <c r="B59" s="11">
        <v>45</v>
      </c>
      <c r="C59" s="2">
        <f t="shared" si="4"/>
        <v>146.5</v>
      </c>
      <c r="D59" s="3">
        <f t="shared" si="5"/>
        <v>0.3</v>
      </c>
      <c r="E59" s="20">
        <f t="shared" si="2"/>
        <v>0.7</v>
      </c>
      <c r="F59" s="19">
        <v>145</v>
      </c>
      <c r="G59" s="27">
        <v>98</v>
      </c>
      <c r="H59" s="29">
        <f t="shared" si="6"/>
        <v>98</v>
      </c>
    </row>
    <row r="60" spans="2:8" x14ac:dyDescent="0.25">
      <c r="B60" s="11">
        <v>46</v>
      </c>
      <c r="C60" s="2">
        <f t="shared" si="4"/>
        <v>147.80000000000001</v>
      </c>
      <c r="D60" s="3">
        <f t="shared" si="5"/>
        <v>0.3</v>
      </c>
      <c r="E60" s="20">
        <f t="shared" si="2"/>
        <v>0.7</v>
      </c>
      <c r="F60" s="19">
        <v>161</v>
      </c>
      <c r="G60" s="27">
        <v>107</v>
      </c>
      <c r="H60" s="29">
        <f t="shared" si="6"/>
        <v>107</v>
      </c>
    </row>
    <row r="61" spans="2:8" x14ac:dyDescent="0.25">
      <c r="B61" s="11">
        <v>47</v>
      </c>
      <c r="C61" s="2">
        <f t="shared" si="4"/>
        <v>149.1</v>
      </c>
      <c r="D61" s="3">
        <f t="shared" si="5"/>
        <v>0.3</v>
      </c>
      <c r="E61" s="20">
        <f t="shared" si="2"/>
        <v>0.7</v>
      </c>
      <c r="F61" s="19">
        <v>134</v>
      </c>
      <c r="G61" s="27">
        <v>93</v>
      </c>
      <c r="H61" s="29">
        <f t="shared" si="6"/>
        <v>93</v>
      </c>
    </row>
    <row r="62" spans="2:8" x14ac:dyDescent="0.25">
      <c r="B62" s="11">
        <v>48</v>
      </c>
      <c r="C62" s="2">
        <f t="shared" si="4"/>
        <v>150.4</v>
      </c>
      <c r="D62" s="3">
        <f t="shared" si="5"/>
        <v>0.3</v>
      </c>
      <c r="E62" s="20">
        <f t="shared" si="2"/>
        <v>0.7</v>
      </c>
      <c r="F62" s="19">
        <v>156</v>
      </c>
      <c r="G62" s="27">
        <v>115</v>
      </c>
      <c r="H62" s="29">
        <f t="shared" si="6"/>
        <v>115</v>
      </c>
    </row>
    <row r="63" spans="2:8" x14ac:dyDescent="0.25">
      <c r="B63" s="11">
        <v>49</v>
      </c>
      <c r="C63" s="2">
        <f t="shared" si="4"/>
        <v>151.69999999999999</v>
      </c>
      <c r="D63" s="3">
        <f t="shared" si="5"/>
        <v>0.3</v>
      </c>
      <c r="E63" s="20">
        <f t="shared" si="2"/>
        <v>0.7</v>
      </c>
      <c r="F63" s="19">
        <v>140</v>
      </c>
      <c r="G63" s="27">
        <v>100</v>
      </c>
      <c r="H63" s="29">
        <f t="shared" si="6"/>
        <v>100</v>
      </c>
    </row>
    <row r="64" spans="2:8" x14ac:dyDescent="0.25">
      <c r="B64" s="11">
        <v>50</v>
      </c>
      <c r="C64" s="2">
        <f t="shared" si="4"/>
        <v>153</v>
      </c>
      <c r="D64" s="3">
        <f t="shared" si="5"/>
        <v>0.3</v>
      </c>
      <c r="E64" s="20">
        <f t="shared" si="2"/>
        <v>0.7</v>
      </c>
      <c r="F64" s="19">
        <v>143</v>
      </c>
      <c r="G64" s="27">
        <v>97</v>
      </c>
      <c r="H64" s="29">
        <f t="shared" si="6"/>
        <v>97</v>
      </c>
    </row>
    <row r="65" spans="2:8" x14ac:dyDescent="0.25">
      <c r="B65" s="11">
        <v>51</v>
      </c>
      <c r="C65" s="2">
        <f t="shared" si="4"/>
        <v>154.30000000000001</v>
      </c>
      <c r="D65" s="3">
        <f t="shared" si="5"/>
        <v>0.3</v>
      </c>
      <c r="E65" s="20">
        <f t="shared" si="2"/>
        <v>0.7</v>
      </c>
      <c r="F65" s="19">
        <v>137</v>
      </c>
      <c r="G65" s="27">
        <v>97</v>
      </c>
      <c r="H65" s="29">
        <f t="shared" si="6"/>
        <v>97</v>
      </c>
    </row>
    <row r="66" spans="2:8" x14ac:dyDescent="0.25">
      <c r="B66" s="11">
        <v>52</v>
      </c>
      <c r="C66" s="2">
        <f t="shared" si="4"/>
        <v>155.60000000000002</v>
      </c>
      <c r="D66" s="3">
        <f t="shared" si="5"/>
        <v>0.3</v>
      </c>
      <c r="E66" s="20">
        <f t="shared" si="2"/>
        <v>0.7</v>
      </c>
      <c r="F66" s="19">
        <v>174</v>
      </c>
      <c r="G66" s="27">
        <v>123</v>
      </c>
      <c r="H66" s="29">
        <f t="shared" si="6"/>
        <v>123</v>
      </c>
    </row>
    <row r="67" spans="2:8" x14ac:dyDescent="0.25">
      <c r="B67" s="11">
        <v>53</v>
      </c>
      <c r="C67" s="2">
        <f t="shared" si="4"/>
        <v>156.9</v>
      </c>
      <c r="D67" s="3">
        <f t="shared" si="5"/>
        <v>0.3</v>
      </c>
      <c r="E67" s="20">
        <f t="shared" si="2"/>
        <v>0.7</v>
      </c>
      <c r="F67" s="19">
        <v>155</v>
      </c>
      <c r="G67" s="27">
        <v>119</v>
      </c>
      <c r="H67" s="29">
        <f t="shared" si="6"/>
        <v>119</v>
      </c>
    </row>
    <row r="68" spans="2:8" x14ac:dyDescent="0.25">
      <c r="B68" s="11">
        <v>54</v>
      </c>
      <c r="C68" s="2">
        <f t="shared" si="4"/>
        <v>158.19999999999999</v>
      </c>
      <c r="D68" s="3">
        <f t="shared" si="5"/>
        <v>0.3</v>
      </c>
      <c r="E68" s="20">
        <f t="shared" si="2"/>
        <v>0.7</v>
      </c>
      <c r="F68" s="19">
        <v>142</v>
      </c>
      <c r="G68" s="27">
        <v>98</v>
      </c>
      <c r="H68" s="29">
        <f t="shared" si="6"/>
        <v>98</v>
      </c>
    </row>
    <row r="69" spans="2:8" x14ac:dyDescent="0.25">
      <c r="B69" s="11">
        <v>55</v>
      </c>
      <c r="C69" s="2">
        <f t="shared" si="4"/>
        <v>159.5</v>
      </c>
      <c r="D69" s="3">
        <f t="shared" si="5"/>
        <v>0.3</v>
      </c>
      <c r="E69" s="20">
        <f t="shared" si="2"/>
        <v>0.7</v>
      </c>
      <c r="F69" s="19">
        <v>180</v>
      </c>
      <c r="G69" s="27">
        <v>132</v>
      </c>
      <c r="H69" s="29">
        <f t="shared" si="6"/>
        <v>132</v>
      </c>
    </row>
    <row r="70" spans="2:8" x14ac:dyDescent="0.25">
      <c r="B70" s="11">
        <v>56</v>
      </c>
      <c r="C70" s="2">
        <f t="shared" si="4"/>
        <v>160.80000000000001</v>
      </c>
      <c r="D70" s="3">
        <f t="shared" si="5"/>
        <v>0.3</v>
      </c>
      <c r="E70" s="20">
        <f t="shared" si="2"/>
        <v>0.7</v>
      </c>
      <c r="F70" s="19">
        <v>172</v>
      </c>
      <c r="G70" s="27">
        <v>110</v>
      </c>
      <c r="H70" s="29">
        <f t="shared" si="6"/>
        <v>110</v>
      </c>
    </row>
    <row r="71" spans="2:8" x14ac:dyDescent="0.25">
      <c r="B71" s="11">
        <v>57</v>
      </c>
      <c r="C71" s="2">
        <f t="shared" si="4"/>
        <v>162.10000000000002</v>
      </c>
      <c r="D71" s="3">
        <f t="shared" si="5"/>
        <v>0.3</v>
      </c>
      <c r="E71" s="20">
        <f t="shared" si="2"/>
        <v>0.7</v>
      </c>
      <c r="F71" s="19">
        <v>164</v>
      </c>
      <c r="G71" s="27">
        <v>113</v>
      </c>
      <c r="H71" s="29">
        <f t="shared" si="6"/>
        <v>113</v>
      </c>
    </row>
    <row r="72" spans="2:8" x14ac:dyDescent="0.25">
      <c r="B72" s="11">
        <v>58</v>
      </c>
      <c r="C72" s="2">
        <f t="shared" si="4"/>
        <v>163.4</v>
      </c>
      <c r="D72" s="3">
        <f t="shared" si="5"/>
        <v>0.3</v>
      </c>
      <c r="E72" s="20">
        <f t="shared" si="2"/>
        <v>0.7</v>
      </c>
      <c r="F72" s="19">
        <v>169</v>
      </c>
      <c r="G72" s="27">
        <v>115</v>
      </c>
      <c r="H72" s="29">
        <f t="shared" si="6"/>
        <v>115</v>
      </c>
    </row>
    <row r="73" spans="2:8" x14ac:dyDescent="0.25">
      <c r="B73" s="11">
        <v>59</v>
      </c>
      <c r="C73" s="2">
        <f t="shared" si="4"/>
        <v>164.7</v>
      </c>
      <c r="D73" s="3">
        <f t="shared" si="5"/>
        <v>0.3</v>
      </c>
      <c r="E73" s="20">
        <f t="shared" si="2"/>
        <v>0.7</v>
      </c>
      <c r="F73" s="19">
        <v>170</v>
      </c>
      <c r="G73" s="27">
        <v>113</v>
      </c>
      <c r="H73" s="29">
        <f t="shared" si="6"/>
        <v>113</v>
      </c>
    </row>
    <row r="74" spans="2:8" x14ac:dyDescent="0.25">
      <c r="B74" s="11">
        <v>60</v>
      </c>
      <c r="C74" s="2">
        <f t="shared" si="4"/>
        <v>166</v>
      </c>
      <c r="D74" s="3">
        <f t="shared" si="5"/>
        <v>0.3</v>
      </c>
      <c r="E74" s="20">
        <f t="shared" si="2"/>
        <v>0.7</v>
      </c>
      <c r="F74" s="19">
        <v>176</v>
      </c>
      <c r="G74" s="27">
        <v>119</v>
      </c>
      <c r="H74" s="29">
        <f t="shared" si="6"/>
        <v>119</v>
      </c>
    </row>
    <row r="75" spans="2:8" x14ac:dyDescent="0.25">
      <c r="B75" s="11">
        <v>61</v>
      </c>
      <c r="C75" s="2">
        <f t="shared" si="4"/>
        <v>167.3</v>
      </c>
      <c r="D75" s="3">
        <f t="shared" si="5"/>
        <v>0.3</v>
      </c>
      <c r="E75" s="20">
        <f t="shared" si="2"/>
        <v>0.7</v>
      </c>
      <c r="F75" s="19">
        <v>159</v>
      </c>
      <c r="G75" s="27">
        <v>107</v>
      </c>
      <c r="H75" s="29">
        <f t="shared" si="6"/>
        <v>107</v>
      </c>
    </row>
    <row r="76" spans="2:8" x14ac:dyDescent="0.25">
      <c r="B76" s="11">
        <v>62</v>
      </c>
      <c r="C76" s="2">
        <f t="shared" si="4"/>
        <v>168.60000000000002</v>
      </c>
      <c r="D76" s="3">
        <f t="shared" si="5"/>
        <v>0.3</v>
      </c>
      <c r="E76" s="20">
        <f t="shared" si="2"/>
        <v>0.7</v>
      </c>
      <c r="F76" s="19">
        <v>177</v>
      </c>
      <c r="G76" s="27">
        <v>120</v>
      </c>
      <c r="H76" s="29">
        <f t="shared" si="6"/>
        <v>120</v>
      </c>
    </row>
    <row r="77" spans="2:8" x14ac:dyDescent="0.25">
      <c r="B77" s="11">
        <v>63</v>
      </c>
      <c r="C77" s="2">
        <f t="shared" si="4"/>
        <v>169.9</v>
      </c>
      <c r="D77" s="3">
        <f t="shared" si="5"/>
        <v>0.3</v>
      </c>
      <c r="E77" s="20">
        <f t="shared" si="2"/>
        <v>0.7</v>
      </c>
      <c r="F77" s="19">
        <v>187</v>
      </c>
      <c r="G77" s="27">
        <v>139</v>
      </c>
      <c r="H77" s="29">
        <f t="shared" si="6"/>
        <v>139</v>
      </c>
    </row>
    <row r="78" spans="2:8" x14ac:dyDescent="0.25">
      <c r="B78" s="11">
        <v>64</v>
      </c>
      <c r="C78" s="2">
        <f t="shared" si="4"/>
        <v>171.2</v>
      </c>
      <c r="D78" s="3">
        <f t="shared" si="5"/>
        <v>0.3</v>
      </c>
      <c r="E78" s="20">
        <f t="shared" si="2"/>
        <v>0.7</v>
      </c>
      <c r="F78" s="19">
        <v>167</v>
      </c>
      <c r="G78" s="27">
        <v>113</v>
      </c>
      <c r="H78" s="29">
        <f t="shared" si="6"/>
        <v>113</v>
      </c>
    </row>
    <row r="79" spans="2:8" x14ac:dyDescent="0.25">
      <c r="B79" s="11">
        <v>65</v>
      </c>
      <c r="C79" s="2">
        <f t="shared" ref="C79:C110" si="7">B79*m+cc</f>
        <v>172.5</v>
      </c>
      <c r="D79" s="3">
        <f t="shared" ref="D79:D114" si="8">IF(Month&lt;BreakthroughTime,0.00001,ProbSaved)</f>
        <v>0.3</v>
      </c>
      <c r="E79" s="20">
        <f t="shared" si="2"/>
        <v>0.7</v>
      </c>
      <c r="F79" s="19">
        <v>134</v>
      </c>
      <c r="G79" s="27">
        <v>92</v>
      </c>
      <c r="H79" s="29">
        <f t="shared" ref="H79:H110" si="9">IF(Month&lt;BreakthroughTime,F79,G79)</f>
        <v>92</v>
      </c>
    </row>
    <row r="80" spans="2:8" x14ac:dyDescent="0.25">
      <c r="B80" s="11">
        <v>66</v>
      </c>
      <c r="C80" s="2">
        <f t="shared" si="7"/>
        <v>173.8</v>
      </c>
      <c r="D80" s="3">
        <f t="shared" si="8"/>
        <v>0.3</v>
      </c>
      <c r="E80" s="20">
        <f t="shared" ref="E80:E114" si="10">1-D80</f>
        <v>0.7</v>
      </c>
      <c r="F80" s="19">
        <v>164</v>
      </c>
      <c r="G80" s="27">
        <v>112</v>
      </c>
      <c r="H80" s="29">
        <f t="shared" si="9"/>
        <v>112</v>
      </c>
    </row>
    <row r="81" spans="2:8" x14ac:dyDescent="0.25">
      <c r="B81" s="11">
        <v>67</v>
      </c>
      <c r="C81" s="2">
        <f t="shared" si="7"/>
        <v>175.10000000000002</v>
      </c>
      <c r="D81" s="3">
        <f t="shared" si="8"/>
        <v>0.3</v>
      </c>
      <c r="E81" s="20">
        <f t="shared" si="10"/>
        <v>0.7</v>
      </c>
      <c r="F81" s="19">
        <v>194</v>
      </c>
      <c r="G81" s="27">
        <v>134</v>
      </c>
      <c r="H81" s="29">
        <f t="shared" si="9"/>
        <v>134</v>
      </c>
    </row>
    <row r="82" spans="2:8" x14ac:dyDescent="0.25">
      <c r="B82" s="11">
        <v>68</v>
      </c>
      <c r="C82" s="2">
        <f t="shared" si="7"/>
        <v>176.4</v>
      </c>
      <c r="D82" s="3">
        <f t="shared" si="8"/>
        <v>0.3</v>
      </c>
      <c r="E82" s="20">
        <f t="shared" si="10"/>
        <v>0.7</v>
      </c>
      <c r="F82" s="19">
        <v>184</v>
      </c>
      <c r="G82" s="27">
        <v>118</v>
      </c>
      <c r="H82" s="29">
        <f t="shared" si="9"/>
        <v>118</v>
      </c>
    </row>
    <row r="83" spans="2:8" x14ac:dyDescent="0.25">
      <c r="B83" s="11">
        <v>69</v>
      </c>
      <c r="C83" s="2">
        <f t="shared" si="7"/>
        <v>177.7</v>
      </c>
      <c r="D83" s="3">
        <f t="shared" si="8"/>
        <v>0.3</v>
      </c>
      <c r="E83" s="20">
        <f t="shared" si="10"/>
        <v>0.7</v>
      </c>
      <c r="F83" s="19">
        <v>193</v>
      </c>
      <c r="G83" s="27">
        <v>124</v>
      </c>
      <c r="H83" s="29">
        <f t="shared" si="9"/>
        <v>124</v>
      </c>
    </row>
    <row r="84" spans="2:8" x14ac:dyDescent="0.25">
      <c r="B84" s="11">
        <v>70</v>
      </c>
      <c r="C84" s="2">
        <f t="shared" si="7"/>
        <v>179</v>
      </c>
      <c r="D84" s="3">
        <f t="shared" si="8"/>
        <v>0.3</v>
      </c>
      <c r="E84" s="20">
        <f t="shared" si="10"/>
        <v>0.7</v>
      </c>
      <c r="F84" s="19">
        <v>178</v>
      </c>
      <c r="G84" s="27">
        <v>128</v>
      </c>
      <c r="H84" s="29">
        <f t="shared" si="9"/>
        <v>128</v>
      </c>
    </row>
    <row r="85" spans="2:8" x14ac:dyDescent="0.25">
      <c r="B85" s="11">
        <v>71</v>
      </c>
      <c r="C85" s="2">
        <f t="shared" si="7"/>
        <v>180.3</v>
      </c>
      <c r="D85" s="3">
        <f t="shared" si="8"/>
        <v>0.3</v>
      </c>
      <c r="E85" s="20">
        <f t="shared" si="10"/>
        <v>0.7</v>
      </c>
      <c r="F85" s="19">
        <v>189</v>
      </c>
      <c r="G85" s="27">
        <v>130</v>
      </c>
      <c r="H85" s="29">
        <f t="shared" si="9"/>
        <v>130</v>
      </c>
    </row>
    <row r="86" spans="2:8" x14ac:dyDescent="0.25">
      <c r="B86" s="11">
        <v>72</v>
      </c>
      <c r="C86" s="2">
        <f t="shared" si="7"/>
        <v>181.60000000000002</v>
      </c>
      <c r="D86" s="3">
        <f t="shared" si="8"/>
        <v>0.3</v>
      </c>
      <c r="E86" s="20">
        <f t="shared" si="10"/>
        <v>0.7</v>
      </c>
      <c r="F86" s="19">
        <v>191</v>
      </c>
      <c r="G86" s="27">
        <v>131</v>
      </c>
      <c r="H86" s="29">
        <f t="shared" si="9"/>
        <v>131</v>
      </c>
    </row>
    <row r="87" spans="2:8" x14ac:dyDescent="0.25">
      <c r="B87" s="11">
        <v>73</v>
      </c>
      <c r="C87" s="2">
        <f t="shared" si="7"/>
        <v>182.9</v>
      </c>
      <c r="D87" s="3">
        <f t="shared" si="8"/>
        <v>0.3</v>
      </c>
      <c r="E87" s="20">
        <f t="shared" si="10"/>
        <v>0.7</v>
      </c>
      <c r="F87" s="19">
        <v>201</v>
      </c>
      <c r="G87" s="27">
        <v>137</v>
      </c>
      <c r="H87" s="29">
        <f t="shared" si="9"/>
        <v>137</v>
      </c>
    </row>
    <row r="88" spans="2:8" x14ac:dyDescent="0.25">
      <c r="B88" s="11">
        <v>74</v>
      </c>
      <c r="C88" s="2">
        <f t="shared" si="7"/>
        <v>184.2</v>
      </c>
      <c r="D88" s="3">
        <f t="shared" si="8"/>
        <v>0.3</v>
      </c>
      <c r="E88" s="20">
        <f t="shared" si="10"/>
        <v>0.7</v>
      </c>
      <c r="F88" s="19">
        <v>180</v>
      </c>
      <c r="G88" s="27">
        <v>124</v>
      </c>
      <c r="H88" s="29">
        <f t="shared" si="9"/>
        <v>124</v>
      </c>
    </row>
    <row r="89" spans="2:8" x14ac:dyDescent="0.25">
      <c r="B89" s="11">
        <v>75</v>
      </c>
      <c r="C89" s="2">
        <f t="shared" si="7"/>
        <v>185.5</v>
      </c>
      <c r="D89" s="3">
        <f t="shared" si="8"/>
        <v>0.3</v>
      </c>
      <c r="E89" s="20">
        <f t="shared" si="10"/>
        <v>0.7</v>
      </c>
      <c r="F89" s="19">
        <v>196</v>
      </c>
      <c r="G89" s="27">
        <v>149</v>
      </c>
      <c r="H89" s="29">
        <f t="shared" si="9"/>
        <v>149</v>
      </c>
    </row>
    <row r="90" spans="2:8" x14ac:dyDescent="0.25">
      <c r="B90" s="11">
        <v>76</v>
      </c>
      <c r="C90" s="2">
        <f t="shared" si="7"/>
        <v>186.8</v>
      </c>
      <c r="D90" s="3">
        <f t="shared" si="8"/>
        <v>0.3</v>
      </c>
      <c r="E90" s="20">
        <f t="shared" si="10"/>
        <v>0.7</v>
      </c>
      <c r="F90" s="19">
        <v>209</v>
      </c>
      <c r="G90" s="27">
        <v>153</v>
      </c>
      <c r="H90" s="29">
        <f t="shared" si="9"/>
        <v>153</v>
      </c>
    </row>
    <row r="91" spans="2:8" x14ac:dyDescent="0.25">
      <c r="B91" s="11">
        <v>77</v>
      </c>
      <c r="C91" s="2">
        <f t="shared" si="7"/>
        <v>188.10000000000002</v>
      </c>
      <c r="D91" s="3">
        <f t="shared" si="8"/>
        <v>0.3</v>
      </c>
      <c r="E91" s="20">
        <f t="shared" si="10"/>
        <v>0.7</v>
      </c>
      <c r="F91" s="19">
        <v>169</v>
      </c>
      <c r="G91" s="27">
        <v>118</v>
      </c>
      <c r="H91" s="29">
        <f t="shared" si="9"/>
        <v>118</v>
      </c>
    </row>
    <row r="92" spans="2:8" x14ac:dyDescent="0.25">
      <c r="B92" s="11">
        <v>78</v>
      </c>
      <c r="C92" s="2">
        <f t="shared" si="7"/>
        <v>189.4</v>
      </c>
      <c r="D92" s="3">
        <f t="shared" si="8"/>
        <v>0.3</v>
      </c>
      <c r="E92" s="20">
        <f t="shared" si="10"/>
        <v>0.7</v>
      </c>
      <c r="F92" s="19">
        <v>185</v>
      </c>
      <c r="G92" s="27">
        <v>132</v>
      </c>
      <c r="H92" s="29">
        <f t="shared" si="9"/>
        <v>132</v>
      </c>
    </row>
    <row r="93" spans="2:8" x14ac:dyDescent="0.25">
      <c r="B93" s="11">
        <v>79</v>
      </c>
      <c r="C93" s="2">
        <f t="shared" si="7"/>
        <v>190.7</v>
      </c>
      <c r="D93" s="3">
        <f t="shared" si="8"/>
        <v>0.3</v>
      </c>
      <c r="E93" s="20">
        <f t="shared" si="10"/>
        <v>0.7</v>
      </c>
      <c r="F93" s="19">
        <v>183</v>
      </c>
      <c r="G93" s="27">
        <v>128</v>
      </c>
      <c r="H93" s="29">
        <f t="shared" si="9"/>
        <v>128</v>
      </c>
    </row>
    <row r="94" spans="2:8" x14ac:dyDescent="0.25">
      <c r="B94" s="11">
        <v>80</v>
      </c>
      <c r="C94" s="2">
        <f t="shared" si="7"/>
        <v>192</v>
      </c>
      <c r="D94" s="3">
        <f t="shared" si="8"/>
        <v>0.3</v>
      </c>
      <c r="E94" s="20">
        <f t="shared" si="10"/>
        <v>0.7</v>
      </c>
      <c r="F94" s="19">
        <v>166</v>
      </c>
      <c r="G94" s="27">
        <v>124</v>
      </c>
      <c r="H94" s="29">
        <f t="shared" si="9"/>
        <v>124</v>
      </c>
    </row>
    <row r="95" spans="2:8" x14ac:dyDescent="0.25">
      <c r="B95" s="11">
        <v>81</v>
      </c>
      <c r="C95" s="2">
        <f t="shared" si="7"/>
        <v>193.3</v>
      </c>
      <c r="D95" s="3">
        <f t="shared" si="8"/>
        <v>0.3</v>
      </c>
      <c r="E95" s="20">
        <f t="shared" si="10"/>
        <v>0.7</v>
      </c>
      <c r="F95" s="19">
        <v>200</v>
      </c>
      <c r="G95" s="27">
        <v>146</v>
      </c>
      <c r="H95" s="29">
        <f t="shared" si="9"/>
        <v>146</v>
      </c>
    </row>
    <row r="96" spans="2:8" x14ac:dyDescent="0.25">
      <c r="B96" s="11">
        <v>82</v>
      </c>
      <c r="C96" s="2">
        <f t="shared" si="7"/>
        <v>194.60000000000002</v>
      </c>
      <c r="D96" s="3">
        <f t="shared" si="8"/>
        <v>0.3</v>
      </c>
      <c r="E96" s="20">
        <f t="shared" si="10"/>
        <v>0.7</v>
      </c>
      <c r="F96" s="19">
        <v>197</v>
      </c>
      <c r="G96" s="27">
        <v>119</v>
      </c>
      <c r="H96" s="29">
        <f t="shared" si="9"/>
        <v>119</v>
      </c>
    </row>
    <row r="97" spans="2:8" x14ac:dyDescent="0.25">
      <c r="B97" s="11">
        <v>83</v>
      </c>
      <c r="C97" s="2">
        <f t="shared" si="7"/>
        <v>195.9</v>
      </c>
      <c r="D97" s="3">
        <f t="shared" si="8"/>
        <v>0.3</v>
      </c>
      <c r="E97" s="20">
        <f t="shared" si="10"/>
        <v>0.7</v>
      </c>
      <c r="F97" s="19">
        <v>196</v>
      </c>
      <c r="G97" s="27">
        <v>135</v>
      </c>
      <c r="H97" s="29">
        <f t="shared" si="9"/>
        <v>135</v>
      </c>
    </row>
    <row r="98" spans="2:8" x14ac:dyDescent="0.25">
      <c r="B98" s="11">
        <v>84</v>
      </c>
      <c r="C98" s="2">
        <f t="shared" si="7"/>
        <v>197.2</v>
      </c>
      <c r="D98" s="3">
        <f t="shared" si="8"/>
        <v>0.3</v>
      </c>
      <c r="E98" s="20">
        <f t="shared" si="10"/>
        <v>0.7</v>
      </c>
      <c r="F98" s="19">
        <v>192</v>
      </c>
      <c r="G98" s="27">
        <v>144</v>
      </c>
      <c r="H98" s="29">
        <f t="shared" si="9"/>
        <v>144</v>
      </c>
    </row>
    <row r="99" spans="2:8" x14ac:dyDescent="0.25">
      <c r="B99" s="11">
        <v>85</v>
      </c>
      <c r="C99" s="2">
        <f t="shared" si="7"/>
        <v>198.5</v>
      </c>
      <c r="D99" s="3">
        <f t="shared" si="8"/>
        <v>0.3</v>
      </c>
      <c r="E99" s="20">
        <f t="shared" si="10"/>
        <v>0.7</v>
      </c>
      <c r="F99" s="19">
        <v>210</v>
      </c>
      <c r="G99" s="27">
        <v>143</v>
      </c>
      <c r="H99" s="29">
        <f t="shared" si="9"/>
        <v>143</v>
      </c>
    </row>
    <row r="100" spans="2:8" x14ac:dyDescent="0.25">
      <c r="B100" s="11">
        <v>86</v>
      </c>
      <c r="C100" s="2">
        <f t="shared" si="7"/>
        <v>199.8</v>
      </c>
      <c r="D100" s="3">
        <f t="shared" si="8"/>
        <v>0.3</v>
      </c>
      <c r="E100" s="20">
        <f t="shared" si="10"/>
        <v>0.7</v>
      </c>
      <c r="F100" s="19">
        <v>161</v>
      </c>
      <c r="G100" s="27">
        <v>109</v>
      </c>
      <c r="H100" s="29">
        <f t="shared" si="9"/>
        <v>109</v>
      </c>
    </row>
    <row r="101" spans="2:8" x14ac:dyDescent="0.25">
      <c r="B101" s="11">
        <v>87</v>
      </c>
      <c r="C101" s="2">
        <f t="shared" si="7"/>
        <v>201.10000000000002</v>
      </c>
      <c r="D101" s="3">
        <f t="shared" si="8"/>
        <v>0.3</v>
      </c>
      <c r="E101" s="20">
        <f t="shared" si="10"/>
        <v>0.7</v>
      </c>
      <c r="F101" s="19">
        <v>179</v>
      </c>
      <c r="G101" s="27">
        <v>122</v>
      </c>
      <c r="H101" s="29">
        <f t="shared" si="9"/>
        <v>122</v>
      </c>
    </row>
    <row r="102" spans="2:8" x14ac:dyDescent="0.25">
      <c r="B102" s="11">
        <v>88</v>
      </c>
      <c r="C102" s="2">
        <f t="shared" si="7"/>
        <v>202.4</v>
      </c>
      <c r="D102" s="3">
        <f t="shared" si="8"/>
        <v>0.3</v>
      </c>
      <c r="E102" s="20">
        <f t="shared" si="10"/>
        <v>0.7</v>
      </c>
      <c r="F102" s="19">
        <v>201</v>
      </c>
      <c r="G102" s="27">
        <v>132</v>
      </c>
      <c r="H102" s="29">
        <f t="shared" si="9"/>
        <v>132</v>
      </c>
    </row>
    <row r="103" spans="2:8" x14ac:dyDescent="0.25">
      <c r="B103" s="11">
        <v>89</v>
      </c>
      <c r="C103" s="2">
        <f t="shared" si="7"/>
        <v>203.7</v>
      </c>
      <c r="D103" s="3">
        <f t="shared" si="8"/>
        <v>0.3</v>
      </c>
      <c r="E103" s="20">
        <f t="shared" si="10"/>
        <v>0.7</v>
      </c>
      <c r="F103" s="19">
        <v>173</v>
      </c>
      <c r="G103" s="27">
        <v>133</v>
      </c>
      <c r="H103" s="29">
        <f t="shared" si="9"/>
        <v>133</v>
      </c>
    </row>
    <row r="104" spans="2:8" x14ac:dyDescent="0.25">
      <c r="B104" s="11">
        <v>90</v>
      </c>
      <c r="C104" s="2">
        <f t="shared" si="7"/>
        <v>205</v>
      </c>
      <c r="D104" s="3">
        <f t="shared" si="8"/>
        <v>0.3</v>
      </c>
      <c r="E104" s="20">
        <f t="shared" si="10"/>
        <v>0.7</v>
      </c>
      <c r="F104" s="19">
        <v>214</v>
      </c>
      <c r="G104" s="27">
        <v>157</v>
      </c>
      <c r="H104" s="29">
        <f t="shared" si="9"/>
        <v>157</v>
      </c>
    </row>
    <row r="105" spans="2:8" x14ac:dyDescent="0.25">
      <c r="B105" s="11">
        <v>91</v>
      </c>
      <c r="C105" s="2">
        <f t="shared" si="7"/>
        <v>206.3</v>
      </c>
      <c r="D105" s="3">
        <f t="shared" si="8"/>
        <v>0.3</v>
      </c>
      <c r="E105" s="20">
        <f t="shared" si="10"/>
        <v>0.7</v>
      </c>
      <c r="F105" s="19">
        <v>197</v>
      </c>
      <c r="G105" s="27">
        <v>138</v>
      </c>
      <c r="H105" s="29">
        <f t="shared" si="9"/>
        <v>138</v>
      </c>
    </row>
    <row r="106" spans="2:8" x14ac:dyDescent="0.25">
      <c r="B106" s="11">
        <v>92</v>
      </c>
      <c r="C106" s="2">
        <f t="shared" si="7"/>
        <v>207.60000000000002</v>
      </c>
      <c r="D106" s="3">
        <f t="shared" si="8"/>
        <v>0.3</v>
      </c>
      <c r="E106" s="20">
        <f t="shared" si="10"/>
        <v>0.7</v>
      </c>
      <c r="F106" s="19">
        <v>200</v>
      </c>
      <c r="G106" s="27">
        <v>138</v>
      </c>
      <c r="H106" s="29">
        <f t="shared" si="9"/>
        <v>138</v>
      </c>
    </row>
    <row r="107" spans="2:8" x14ac:dyDescent="0.25">
      <c r="B107" s="11">
        <v>93</v>
      </c>
      <c r="C107" s="2">
        <f t="shared" si="7"/>
        <v>208.9</v>
      </c>
      <c r="D107" s="3">
        <f t="shared" si="8"/>
        <v>0.3</v>
      </c>
      <c r="E107" s="20">
        <f t="shared" si="10"/>
        <v>0.7</v>
      </c>
      <c r="F107" s="19">
        <v>205</v>
      </c>
      <c r="G107" s="27">
        <v>150</v>
      </c>
      <c r="H107" s="29">
        <f t="shared" si="9"/>
        <v>150</v>
      </c>
    </row>
    <row r="108" spans="2:8" x14ac:dyDescent="0.25">
      <c r="B108" s="11">
        <v>94</v>
      </c>
      <c r="C108" s="2">
        <f t="shared" si="7"/>
        <v>210.2</v>
      </c>
      <c r="D108" s="3">
        <f t="shared" si="8"/>
        <v>0.3</v>
      </c>
      <c r="E108" s="20">
        <f t="shared" si="10"/>
        <v>0.7</v>
      </c>
      <c r="F108" s="19">
        <v>232</v>
      </c>
      <c r="G108" s="27">
        <v>160</v>
      </c>
      <c r="H108" s="29">
        <f t="shared" si="9"/>
        <v>160</v>
      </c>
    </row>
    <row r="109" spans="2:8" x14ac:dyDescent="0.25">
      <c r="B109" s="11">
        <v>95</v>
      </c>
      <c r="C109" s="2">
        <f t="shared" si="7"/>
        <v>211.5</v>
      </c>
      <c r="D109" s="3">
        <f t="shared" si="8"/>
        <v>0.3</v>
      </c>
      <c r="E109" s="20">
        <f t="shared" si="10"/>
        <v>0.7</v>
      </c>
      <c r="F109" s="19">
        <v>217</v>
      </c>
      <c r="G109" s="27">
        <v>163</v>
      </c>
      <c r="H109" s="29">
        <f t="shared" si="9"/>
        <v>163</v>
      </c>
    </row>
    <row r="110" spans="2:8" x14ac:dyDescent="0.25">
      <c r="B110" s="11">
        <v>96</v>
      </c>
      <c r="C110" s="2">
        <f t="shared" si="7"/>
        <v>212.8</v>
      </c>
      <c r="D110" s="3">
        <f t="shared" si="8"/>
        <v>0.3</v>
      </c>
      <c r="E110" s="20">
        <f t="shared" si="10"/>
        <v>0.7</v>
      </c>
      <c r="F110" s="19">
        <v>204</v>
      </c>
      <c r="G110" s="27">
        <v>144</v>
      </c>
      <c r="H110" s="29">
        <f t="shared" si="9"/>
        <v>144</v>
      </c>
    </row>
    <row r="111" spans="2:8" x14ac:dyDescent="0.25">
      <c r="B111" s="11">
        <v>97</v>
      </c>
      <c r="C111" s="2">
        <f>B111*m+cc</f>
        <v>214.10000000000002</v>
      </c>
      <c r="D111" s="3">
        <f t="shared" si="8"/>
        <v>0.3</v>
      </c>
      <c r="E111" s="20">
        <f t="shared" si="10"/>
        <v>0.7</v>
      </c>
      <c r="F111" s="19">
        <v>196</v>
      </c>
      <c r="G111" s="27">
        <v>151</v>
      </c>
      <c r="H111" s="29">
        <f>IF(Month&lt;BreakthroughTime,F111,G111)</f>
        <v>151</v>
      </c>
    </row>
    <row r="112" spans="2:8" x14ac:dyDescent="0.25">
      <c r="B112" s="11">
        <v>98</v>
      </c>
      <c r="C112" s="2">
        <f>B112*m+cc</f>
        <v>215.4</v>
      </c>
      <c r="D112" s="3">
        <f t="shared" si="8"/>
        <v>0.3</v>
      </c>
      <c r="E112" s="20">
        <f t="shared" si="10"/>
        <v>0.7</v>
      </c>
      <c r="F112" s="19">
        <v>221</v>
      </c>
      <c r="G112" s="27">
        <v>161</v>
      </c>
      <c r="H112" s="29">
        <f>IF(Month&lt;BreakthroughTime,F112,G112)</f>
        <v>161</v>
      </c>
    </row>
    <row r="113" spans="2:8" x14ac:dyDescent="0.25">
      <c r="B113" s="11">
        <v>99</v>
      </c>
      <c r="C113" s="2">
        <f>B113*m+cc</f>
        <v>216.70000000000002</v>
      </c>
      <c r="D113" s="3">
        <f t="shared" si="8"/>
        <v>0.3</v>
      </c>
      <c r="E113" s="20">
        <f t="shared" si="10"/>
        <v>0.7</v>
      </c>
      <c r="F113" s="19">
        <v>229</v>
      </c>
      <c r="G113" s="27">
        <v>163</v>
      </c>
      <c r="H113" s="29">
        <f>IF(Month&lt;BreakthroughTime,F113,G113)</f>
        <v>163</v>
      </c>
    </row>
    <row r="114" spans="2:8" ht="13" thickBot="1" x14ac:dyDescent="0.3">
      <c r="B114" s="12">
        <v>100</v>
      </c>
      <c r="C114" s="13">
        <f>B114*m+cc</f>
        <v>218</v>
      </c>
      <c r="D114" s="14">
        <f t="shared" si="8"/>
        <v>0.3</v>
      </c>
      <c r="E114" s="23">
        <f t="shared" si="10"/>
        <v>0.7</v>
      </c>
      <c r="F114" s="24">
        <v>228</v>
      </c>
      <c r="G114" s="28">
        <v>153</v>
      </c>
      <c r="H114" s="30">
        <f>IF(Month&lt;BreakthroughTime,F114,G114)</f>
        <v>153</v>
      </c>
    </row>
  </sheetData>
  <mergeCells count="3">
    <mergeCell ref="F11:G11"/>
    <mergeCell ref="F12:G12"/>
    <mergeCell ref="B4:I8"/>
  </mergeCells>
  <phoneticPr fontId="0" type="noConversion"/>
  <pageMargins left="0.75" right="0.75" top="1" bottom="1" header="0.5" footer="0.5"/>
  <pageSetup paperSize="9" orientation="portrait" horizontalDpi="4294967292"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Projected cures</vt:lpstr>
      <vt:lpstr>BreakthroughTime</vt:lpstr>
      <vt:lpstr>cc</vt:lpstr>
      <vt:lpstr>m</vt:lpstr>
      <vt:lpstr>Month</vt:lpstr>
      <vt:lpstr>ProbSaved</vt:lpstr>
      <vt:lpstr>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2001-06-27T18:53:48Z</dcterms:created>
  <dcterms:modified xsi:type="dcterms:W3CDTF">2017-09-22T16:23:15Z</dcterms:modified>
  <cp:category/>
</cp:coreProperties>
</file>