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icrobiology\Files\Bacteriology-Sterility Stores Order\"/>
    </mc:Choice>
  </mc:AlternateContent>
  <xr:revisionPtr revIDLastSave="0" documentId="13_ncr:1_{3784715A-63A1-4BD3-A835-1572AA39DE9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111" i="1" l="1"/>
  <c r="F54" i="1"/>
  <c r="K54" i="1" s="1"/>
  <c r="G54" i="1"/>
  <c r="F110" i="1" l="1"/>
  <c r="F107" i="1"/>
  <c r="F109" i="1"/>
  <c r="F55" i="1" l="1"/>
  <c r="F13" i="1" l="1"/>
  <c r="K13" i="1" s="1"/>
  <c r="G13" i="1"/>
  <c r="F77" i="1" l="1"/>
  <c r="G77" i="1"/>
  <c r="F106" i="1" l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G80" i="1"/>
  <c r="F80" i="1"/>
  <c r="G79" i="1"/>
  <c r="F79" i="1"/>
  <c r="F78" i="1"/>
  <c r="G78" i="1"/>
  <c r="F76" i="1"/>
  <c r="G76" i="1"/>
  <c r="F75" i="1"/>
  <c r="G75" i="1"/>
  <c r="F74" i="1"/>
  <c r="G74" i="1"/>
  <c r="F73" i="1"/>
  <c r="G73" i="1"/>
  <c r="F72" i="1"/>
  <c r="G72" i="1"/>
  <c r="F71" i="1"/>
  <c r="G71" i="1"/>
  <c r="F48" i="1"/>
  <c r="K48" i="1" s="1"/>
  <c r="G48" i="1"/>
  <c r="F47" i="1"/>
  <c r="K47" i="1" s="1"/>
  <c r="G47" i="1"/>
  <c r="F67" i="1" l="1"/>
  <c r="F83" i="1"/>
  <c r="F84" i="1"/>
  <c r="G87" i="1"/>
  <c r="G83" i="1"/>
  <c r="F98" i="1" l="1"/>
  <c r="G98" i="1"/>
  <c r="F97" i="1"/>
  <c r="G97" i="1"/>
  <c r="F96" i="1" l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F86" i="1"/>
  <c r="G86" i="1"/>
  <c r="F85" i="1"/>
  <c r="G85" i="1"/>
  <c r="G82" i="1" l="1"/>
  <c r="G84" i="1"/>
  <c r="F82" i="1"/>
  <c r="F70" i="1"/>
  <c r="G70" i="1"/>
  <c r="F69" i="1"/>
  <c r="G69" i="1"/>
  <c r="F68" i="1"/>
  <c r="G68" i="1"/>
  <c r="G67" i="1"/>
  <c r="F66" i="1"/>
  <c r="G66" i="1"/>
  <c r="F65" i="1"/>
  <c r="G65" i="1"/>
  <c r="F64" i="1"/>
  <c r="G64" i="1"/>
  <c r="F63" i="1"/>
  <c r="G63" i="1"/>
  <c r="F62" i="1"/>
  <c r="G62" i="1"/>
  <c r="G59" i="1"/>
  <c r="G60" i="1"/>
  <c r="G61" i="1"/>
  <c r="F59" i="1"/>
  <c r="F60" i="1"/>
  <c r="F61" i="1"/>
  <c r="F58" i="1"/>
  <c r="K58" i="1" s="1"/>
  <c r="G58" i="1"/>
  <c r="F57" i="1"/>
  <c r="K57" i="1" s="1"/>
  <c r="G57" i="1"/>
  <c r="F56" i="1"/>
  <c r="K56" i="1" s="1"/>
  <c r="G56" i="1"/>
  <c r="K55" i="1"/>
  <c r="F53" i="1"/>
  <c r="K53" i="1" s="1"/>
  <c r="G53" i="1"/>
  <c r="F52" i="1"/>
  <c r="K52" i="1" s="1"/>
  <c r="G52" i="1"/>
  <c r="F51" i="1"/>
  <c r="K51" i="1" s="1"/>
  <c r="G51" i="1"/>
  <c r="F50" i="1"/>
  <c r="K50" i="1" s="1"/>
  <c r="G50" i="1"/>
  <c r="F49" i="1"/>
  <c r="K49" i="1" s="1"/>
  <c r="G49" i="1"/>
  <c r="F46" i="1"/>
  <c r="K46" i="1" s="1"/>
  <c r="G46" i="1"/>
  <c r="F45" i="1"/>
  <c r="K45" i="1" s="1"/>
  <c r="G45" i="1"/>
  <c r="F44" i="1"/>
  <c r="K44" i="1" s="1"/>
  <c r="G44" i="1"/>
  <c r="F43" i="1"/>
  <c r="K43" i="1" s="1"/>
  <c r="G43" i="1"/>
  <c r="F42" i="1"/>
  <c r="K42" i="1" s="1"/>
  <c r="G42" i="1"/>
  <c r="F41" i="1"/>
  <c r="K41" i="1" s="1"/>
  <c r="G41" i="1"/>
  <c r="F40" i="1"/>
  <c r="K40" i="1" s="1"/>
  <c r="G40" i="1"/>
  <c r="F39" i="1"/>
  <c r="K39" i="1" s="1"/>
  <c r="G39" i="1"/>
  <c r="F38" i="1"/>
  <c r="K38" i="1" s="1"/>
  <c r="G38" i="1"/>
  <c r="F37" i="1"/>
  <c r="K37" i="1" s="1"/>
  <c r="G37" i="1"/>
  <c r="F36" i="1"/>
  <c r="K36" i="1" s="1"/>
  <c r="G36" i="1"/>
  <c r="F35" i="1"/>
  <c r="K35" i="1" s="1"/>
  <c r="G35" i="1"/>
  <c r="F34" i="1"/>
  <c r="K34" i="1" s="1"/>
  <c r="G34" i="1"/>
  <c r="F33" i="1"/>
  <c r="K33" i="1" s="1"/>
  <c r="G33" i="1"/>
  <c r="F32" i="1"/>
  <c r="K32" i="1" s="1"/>
  <c r="G32" i="1"/>
  <c r="F31" i="1"/>
  <c r="K31" i="1" s="1"/>
  <c r="G31" i="1"/>
  <c r="F30" i="1"/>
  <c r="K30" i="1" s="1"/>
  <c r="G30" i="1"/>
  <c r="F29" i="1"/>
  <c r="K29" i="1" s="1"/>
  <c r="G29" i="1"/>
  <c r="F28" i="1"/>
  <c r="K28" i="1" s="1"/>
  <c r="G28" i="1"/>
  <c r="F27" i="1"/>
  <c r="K27" i="1" s="1"/>
  <c r="G27" i="1"/>
  <c r="F26" i="1"/>
  <c r="K26" i="1" s="1"/>
  <c r="G26" i="1"/>
  <c r="K25" i="1"/>
  <c r="G25" i="1"/>
  <c r="F24" i="1"/>
  <c r="K24" i="1" s="1"/>
  <c r="G24" i="1"/>
  <c r="F23" i="1"/>
  <c r="K23" i="1" s="1"/>
  <c r="G23" i="1"/>
  <c r="F22" i="1"/>
  <c r="K22" i="1" s="1"/>
  <c r="G22" i="1"/>
  <c r="F21" i="1"/>
  <c r="K21" i="1" s="1"/>
  <c r="G21" i="1"/>
  <c r="F20" i="1"/>
  <c r="K20" i="1" s="1"/>
  <c r="G20" i="1"/>
  <c r="F19" i="1"/>
  <c r="K19" i="1" s="1"/>
  <c r="G19" i="1"/>
  <c r="F18" i="1"/>
  <c r="K18" i="1" s="1"/>
  <c r="G18" i="1"/>
  <c r="F17" i="1"/>
  <c r="K17" i="1" s="1"/>
  <c r="G17" i="1"/>
  <c r="F12" i="1"/>
  <c r="K12" i="1" s="1"/>
  <c r="G12" i="1"/>
  <c r="G16" i="1"/>
  <c r="F16" i="1"/>
  <c r="K16" i="1" s="1"/>
  <c r="G15" i="1"/>
  <c r="F15" i="1"/>
  <c r="K15" i="1" s="1"/>
  <c r="G14" i="1"/>
  <c r="F14" i="1"/>
  <c r="K14" i="1" s="1"/>
  <c r="G11" i="1"/>
  <c r="F11" i="1"/>
  <c r="K11" i="1" s="1"/>
  <c r="G10" i="1"/>
  <c r="F10" i="1"/>
  <c r="K10" i="1" s="1"/>
  <c r="G9" i="1"/>
  <c r="F9" i="1"/>
  <c r="K9" i="1" s="1"/>
  <c r="G8" i="1"/>
  <c r="F8" i="1"/>
  <c r="K8" i="1" s="1"/>
  <c r="G7" i="1"/>
  <c r="F7" i="1"/>
  <c r="K7" i="1" s="1"/>
  <c r="G6" i="1"/>
  <c r="F6" i="1"/>
  <c r="K6" i="1" s="1"/>
  <c r="G5" i="1"/>
  <c r="F5" i="1"/>
  <c r="K5" i="1" s="1"/>
  <c r="F4" i="1"/>
  <c r="K4" i="1" s="1"/>
</calcChain>
</file>

<file path=xl/sharedStrings.xml><?xml version="1.0" encoding="utf-8"?>
<sst xmlns="http://schemas.openxmlformats.org/spreadsheetml/2006/main" count="507" uniqueCount="223">
  <si>
    <t>Date Performed:</t>
  </si>
  <si>
    <t>by</t>
  </si>
  <si>
    <t>Order placed:</t>
  </si>
  <si>
    <t>Location</t>
  </si>
  <si>
    <t>Type</t>
  </si>
  <si>
    <t>UOM</t>
  </si>
  <si>
    <t>Total Stock on Hand</t>
  </si>
  <si>
    <t>Target Stock Level</t>
  </si>
  <si>
    <t>Buffer Penetration %</t>
  </si>
  <si>
    <t>Replenish NOW</t>
  </si>
  <si>
    <t>Item Number</t>
  </si>
  <si>
    <t>Order Size</t>
  </si>
  <si>
    <t>On Back Order?</t>
  </si>
  <si>
    <t>Measures</t>
  </si>
  <si>
    <t>PK</t>
  </si>
  <si>
    <t>A0001997</t>
  </si>
  <si>
    <t>1 Pack</t>
  </si>
  <si>
    <t>EA</t>
  </si>
  <si>
    <t>BOX</t>
  </si>
  <si>
    <t>A0000055</t>
  </si>
  <si>
    <t>A0001264</t>
  </si>
  <si>
    <t>1 Bottle</t>
  </si>
  <si>
    <t>A0000057</t>
  </si>
  <si>
    <t>Hood Drawers</t>
  </si>
  <si>
    <t>Fridge</t>
  </si>
  <si>
    <t>Lab Cupboards</t>
  </si>
  <si>
    <t>50ml tubes</t>
  </si>
  <si>
    <t>15ml tubes</t>
  </si>
  <si>
    <t>A0001087</t>
  </si>
  <si>
    <t>A0000010</t>
  </si>
  <si>
    <t>A0001753</t>
  </si>
  <si>
    <t>5ml pipettes</t>
  </si>
  <si>
    <t>A0000007</t>
  </si>
  <si>
    <t>10ml pipettes</t>
  </si>
  <si>
    <t>A0000008</t>
  </si>
  <si>
    <t>25ml pipettes</t>
  </si>
  <si>
    <t>A0000009</t>
  </si>
  <si>
    <t>50ml pipettes</t>
  </si>
  <si>
    <t>A0000082</t>
  </si>
  <si>
    <t>Parafilm</t>
  </si>
  <si>
    <t>A0000706</t>
  </si>
  <si>
    <t>Dry Wipes</t>
  </si>
  <si>
    <t>A0001787</t>
  </si>
  <si>
    <t>P1000 tips</t>
  </si>
  <si>
    <t>A0000005</t>
  </si>
  <si>
    <t>A0000100</t>
  </si>
  <si>
    <t>Sleeve Covers</t>
  </si>
  <si>
    <t>A0000192</t>
  </si>
  <si>
    <t>Cryovials</t>
  </si>
  <si>
    <t>A0001098</t>
  </si>
  <si>
    <t>Anaerobic sachets</t>
  </si>
  <si>
    <t>A0000667</t>
  </si>
  <si>
    <t>A0000901</t>
  </si>
  <si>
    <t>TL4 Lab Stock Check</t>
  </si>
  <si>
    <t>Red bags</t>
  </si>
  <si>
    <t>P200 tips</t>
  </si>
  <si>
    <t>1 pack</t>
  </si>
  <si>
    <t>1 box</t>
  </si>
  <si>
    <t>TSA (90mm)</t>
  </si>
  <si>
    <t>1 box (15 packs)</t>
  </si>
  <si>
    <t>MEA (90mm)</t>
  </si>
  <si>
    <t>A0002144</t>
  </si>
  <si>
    <t>3P TSA</t>
  </si>
  <si>
    <t>1 Box (20 packs)</t>
  </si>
  <si>
    <t>Spreaders</t>
  </si>
  <si>
    <t>A0000787</t>
  </si>
  <si>
    <t xml:space="preserve">TSA contacts </t>
  </si>
  <si>
    <t>1 box (10 packs)</t>
  </si>
  <si>
    <t>MEA contacts</t>
  </si>
  <si>
    <t>A0001752</t>
  </si>
  <si>
    <t>Ultra centifuge tubes</t>
  </si>
  <si>
    <t>Oakridge centrifuge tubes</t>
  </si>
  <si>
    <t>1 box (10 tubes)</t>
  </si>
  <si>
    <t>API Pipettes</t>
  </si>
  <si>
    <t>Bijou</t>
  </si>
  <si>
    <t>Microfil filters</t>
  </si>
  <si>
    <t>1 box ( 24 filters)</t>
  </si>
  <si>
    <t>PACK</t>
  </si>
  <si>
    <t>pack</t>
  </si>
  <si>
    <t>Pack</t>
  </si>
  <si>
    <t>1 pack (50 vials)</t>
  </si>
  <si>
    <t>T80 flasks</t>
  </si>
  <si>
    <t>A0001770</t>
  </si>
  <si>
    <t>1 box (24 packets)</t>
  </si>
  <si>
    <t>Sterile Gloves (6.5)</t>
  </si>
  <si>
    <t>Sterile Gloves (7.0)</t>
  </si>
  <si>
    <t>Sterile Gloves (7.5)</t>
  </si>
  <si>
    <t>Sterile Gloves (8.0)</t>
  </si>
  <si>
    <t>A0001645</t>
  </si>
  <si>
    <t>A0001646</t>
  </si>
  <si>
    <t>A0001647</t>
  </si>
  <si>
    <t>A0001648</t>
  </si>
  <si>
    <t>Densimat control kit</t>
  </si>
  <si>
    <t>Pipette Aid filters</t>
  </si>
  <si>
    <t>Distilled Water</t>
  </si>
  <si>
    <t>1 bottle</t>
  </si>
  <si>
    <t>Antibiotic discs</t>
  </si>
  <si>
    <t>Oxidase reagent</t>
  </si>
  <si>
    <t>glass slides</t>
  </si>
  <si>
    <t>BB RH fluid</t>
  </si>
  <si>
    <t>0.9% Sodium chloride</t>
  </si>
  <si>
    <t>Sterile loops</t>
  </si>
  <si>
    <t>Sterile spreaders (purity)</t>
  </si>
  <si>
    <t>BPS</t>
  </si>
  <si>
    <t>1 Box (6 bottles)</t>
  </si>
  <si>
    <t>Acid fast stain kit</t>
  </si>
  <si>
    <t>Gram stain kit 1</t>
  </si>
  <si>
    <t>Gram stain kit 2</t>
  </si>
  <si>
    <t>A0002173</t>
  </si>
  <si>
    <t>Velveteen squares</t>
  </si>
  <si>
    <t>A0001885</t>
  </si>
  <si>
    <t>Immersion Oil</t>
  </si>
  <si>
    <t>Mineral Oil</t>
  </si>
  <si>
    <t>A0001724</t>
  </si>
  <si>
    <t>Sterile forceps</t>
  </si>
  <si>
    <t>Box</t>
  </si>
  <si>
    <t xml:space="preserve">Box </t>
  </si>
  <si>
    <t>Face Mask</t>
  </si>
  <si>
    <t>Cleaning bonnet</t>
  </si>
  <si>
    <t>Gloves S</t>
  </si>
  <si>
    <t>Gloves M</t>
  </si>
  <si>
    <t>Gloves L</t>
  </si>
  <si>
    <t>A0000077</t>
  </si>
  <si>
    <t>A0000078</t>
  </si>
  <si>
    <t>A0000079</t>
  </si>
  <si>
    <t>Nitrile Gloves S</t>
  </si>
  <si>
    <t>Nitrile Gloves M</t>
  </si>
  <si>
    <t>Nitrile Gloves L</t>
  </si>
  <si>
    <t>Beard snood</t>
  </si>
  <si>
    <t>Virkon</t>
  </si>
  <si>
    <t>PreSept</t>
  </si>
  <si>
    <t>Clearbath</t>
  </si>
  <si>
    <t>bottle</t>
  </si>
  <si>
    <t>Sterile Sleeve covers (purity)</t>
  </si>
  <si>
    <t>Green Gown</t>
  </si>
  <si>
    <t>KILINDRAPE</t>
  </si>
  <si>
    <t>1 gown</t>
  </si>
  <si>
    <t>BAXTER</t>
  </si>
  <si>
    <t>API Staph</t>
  </si>
  <si>
    <t>API suspension medium</t>
  </si>
  <si>
    <t>A0000316</t>
  </si>
  <si>
    <t>A0001723</t>
  </si>
  <si>
    <t>A0001712</t>
  </si>
  <si>
    <t>1 BOX</t>
  </si>
  <si>
    <t>VP1+VP2 reagents</t>
  </si>
  <si>
    <t>A0001731</t>
  </si>
  <si>
    <t>ZYM A</t>
  </si>
  <si>
    <t>ZYM B</t>
  </si>
  <si>
    <t>NIT1+NIT2</t>
  </si>
  <si>
    <t>James Reagent</t>
  </si>
  <si>
    <t>TDA reagent</t>
  </si>
  <si>
    <t>A0001830</t>
  </si>
  <si>
    <t>A0001829</t>
  </si>
  <si>
    <t>A0001726</t>
  </si>
  <si>
    <t>A0001727</t>
  </si>
  <si>
    <t>A0001729</t>
  </si>
  <si>
    <t>PBS</t>
  </si>
  <si>
    <t>Mitomycin C</t>
  </si>
  <si>
    <t>R2A</t>
  </si>
  <si>
    <t>MSA</t>
  </si>
  <si>
    <t>TSA+Sheep Blood</t>
  </si>
  <si>
    <t>Irradiated SDA</t>
  </si>
  <si>
    <t>Middlebrook</t>
  </si>
  <si>
    <t>Lowenstein Jensen</t>
  </si>
  <si>
    <t>A0000625</t>
  </si>
  <si>
    <t>Blue Gown</t>
  </si>
  <si>
    <t>API NaCl 0.85%</t>
  </si>
  <si>
    <t>A0001725</t>
  </si>
  <si>
    <t>Simax bottle</t>
  </si>
  <si>
    <t>A0000130</t>
  </si>
  <si>
    <t>1 each</t>
  </si>
  <si>
    <t>Phenol red</t>
  </si>
  <si>
    <t>Trigger spray bottle</t>
  </si>
  <si>
    <t>A0000147</t>
  </si>
  <si>
    <t>Lab cupboards</t>
  </si>
  <si>
    <t xml:space="preserve">Elastic bands </t>
  </si>
  <si>
    <t>Orange bags</t>
  </si>
  <si>
    <t>Freezer bags</t>
  </si>
  <si>
    <t>A0000127</t>
  </si>
  <si>
    <t>A0000043</t>
  </si>
  <si>
    <t xml:space="preserve">Genbox </t>
  </si>
  <si>
    <t>A0001882</t>
  </si>
  <si>
    <t>Flammales cabinet</t>
  </si>
  <si>
    <t>Use by 30jan19</t>
  </si>
  <si>
    <t>CRB</t>
  </si>
  <si>
    <t>IPA</t>
  </si>
  <si>
    <t>Alcohol wipes</t>
  </si>
  <si>
    <t>A0000034</t>
  </si>
  <si>
    <t>A0000159</t>
  </si>
  <si>
    <t>A0000157</t>
  </si>
  <si>
    <t>API 20E KIT</t>
  </si>
  <si>
    <t>API KIT</t>
  </si>
  <si>
    <t>API 20 C  AUX</t>
  </si>
  <si>
    <t>A0000317</t>
  </si>
  <si>
    <t>Hyclone water</t>
  </si>
  <si>
    <t>1 EACH</t>
  </si>
  <si>
    <t>Anerobic indicators</t>
  </si>
  <si>
    <t>Lal kit kinetic</t>
  </si>
  <si>
    <t>A0000367</t>
  </si>
  <si>
    <t>LAL kit pyrogen</t>
  </si>
  <si>
    <t>LAL kit e-coli</t>
  </si>
  <si>
    <t>A0000059</t>
  </si>
  <si>
    <t>1each</t>
  </si>
  <si>
    <t>A0000665</t>
  </si>
  <si>
    <t>Autoclave waste bags</t>
  </si>
  <si>
    <t>Mob Caps</t>
  </si>
  <si>
    <t>sterile bijou</t>
  </si>
  <si>
    <t>20ul pip tips</t>
  </si>
  <si>
    <t>box</t>
  </si>
  <si>
    <t>NB</t>
  </si>
  <si>
    <t>A0000093</t>
  </si>
  <si>
    <t>Columbia Agar + 5% Sheep Blood</t>
  </si>
  <si>
    <t>1 BOX (x20)</t>
  </si>
  <si>
    <t>LAL Water 30ml</t>
  </si>
  <si>
    <t>LAL Reagent Grade Pipette Tips</t>
  </si>
  <si>
    <t>A0002081</t>
  </si>
  <si>
    <t>1 Box</t>
  </si>
  <si>
    <t>Pipetboy Filters</t>
  </si>
  <si>
    <t>A0000163</t>
  </si>
  <si>
    <t>Microbank Mixed (Beads)</t>
  </si>
  <si>
    <t>A0000546</t>
  </si>
  <si>
    <t>MacConkey Agar</t>
  </si>
  <si>
    <t>A0000190.UK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</si>
</sst>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6" tint="0.79998168889431442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15" fontId="4" fillId="0" borderId="0" xfId="0" applyNumberFormat="1" applyFont="1" applyAlignment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3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5" fontId="3" fillId="0" borderId="5" xfId="0" applyNumberFormat="1" applyFont="1" applyBorder="1" applyAlignment="1">
      <alignment horizontal="center"/>
    </xf>
    <xf numFmtId="0" fontId="0" fillId="0" borderId="6" xfId="0" applyFont="1" applyBorder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6" xfId="0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7" xfId="0" applyFont="1" applyFill="1" applyBorder="1" applyAlignment="1">
      <alignment horizontal="center" wrapText="1"/>
    </xf>
    <xf numFmtId="15" fontId="4" fillId="0" borderId="0" xfId="0" applyNumberFormat="1" applyFont="1" applyBorder="1" applyAlignment="1">
      <alignment horizontal="center"/>
    </xf>
    <xf numFmtId="0" fontId="5" fillId="6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5" fontId="0" fillId="0" borderId="0" xfId="0" applyNumberFormat="1" applyFont="1" applyAlignme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8" fillId="0" borderId="7" xfId="2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wrapText="1"/>
    </xf>
    <xf numFmtId="0" fontId="8" fillId="0" borderId="7" xfId="2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8" fillId="0" borderId="0" xfId="2" applyFont="1" applyFill="1" applyBorder="1" applyAlignment="1">
      <alignment horizontal="center"/>
    </xf>
    <xf numFmtId="0" fontId="8" fillId="0" borderId="5" xfId="2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15" fontId="3" fillId="4" borderId="9" xfId="0" applyNumberFormat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4" borderId="9" xfId="0" applyNumberFormat="1" applyFont="1" applyFill="1" applyBorder="1" applyAlignment="1">
      <alignment horizontal="center"/>
    </xf>
    <xf numFmtId="0" fontId="0" fillId="4" borderId="9" xfId="0" applyFill="1" applyBorder="1"/>
    <xf numFmtId="15" fontId="0" fillId="4" borderId="9" xfId="0" applyNumberFormat="1" applyFill="1" applyBorder="1"/>
    <xf numFmtId="0" fontId="0" fillId="5" borderId="9" xfId="0" applyFill="1" applyBorder="1"/>
  </cellXfs>
  <cellStyles count="7">
    <cellStyle name="20% - Accent3 2" xfId="5" xr:uid="{00000000-0005-0000-0000-000000000000}"/>
    <cellStyle name="Normal" xfId="0" builtinId="0"/>
    <cellStyle name="Normal 2" xfId="1" xr:uid="{00000000-0005-0000-0000-000001000000}"/>
    <cellStyle name="Normal 2 2" xfId="4" xr:uid="{00000000-0005-0000-0000-000003000000}"/>
    <cellStyle name="Normal 3" xfId="2" xr:uid="{00000000-0005-0000-0000-000002000000}"/>
    <cellStyle name="Normal 3 2" xfId="6" xr:uid="{00000000-0005-0000-0000-000005000000}"/>
    <cellStyle name="Percent 2" xfId="3" xr:uid="{00000000-0005-0000-0000-000003000000}"/>
  </cellStyles>
  <dxfs count="21"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55" zoomScaleNormal="100" workbookViewId="0">
      <selection activeCell="H61" sqref="H61"/>
    </sheetView>
  </sheetViews>
  <sheetFormatPr defaultRowHeight="15" x14ac:dyDescent="0.25"/>
  <cols>
    <col min="1" max="1" width="44.85546875" bestFit="1" customWidth="1"/>
    <col min="2" max="2" width="35.140625" customWidth="1"/>
    <col min="3" max="3" width="9.5703125" customWidth="1"/>
    <col min="5" max="5" width="13.140625" bestFit="1" customWidth="1"/>
    <col min="6" max="6" width="12" customWidth="1"/>
    <col min="8" max="8" width="13.140625" style="9" bestFit="1" customWidth="1"/>
    <col min="9" max="9" width="16.85546875" bestFit="1" customWidth="1"/>
    <col min="10" max="10" width="10.42578125" bestFit="1" customWidth="1"/>
  </cols>
  <sheetData>
    <row r="1" spans="1:11" ht="18.75" x14ac:dyDescent="0.3">
      <c r="A1" s="1" t="s">
        <v>53</v>
      </c>
      <c r="B1" s="1"/>
      <c r="C1" s="2"/>
      <c r="D1" s="3"/>
      <c r="E1" s="4"/>
      <c r="F1" s="5"/>
      <c r="G1" s="6"/>
      <c r="H1" s="48"/>
      <c r="I1" s="2"/>
      <c r="J1" s="7"/>
      <c r="K1" s="8"/>
    </row>
    <row r="2" spans="1:11" ht="15.75" thickBot="1" x14ac:dyDescent="0.3">
      <c r="A2" s="6" t="s">
        <v>0</v>
      </c>
      <c r="B2" s="45">
        <v>43557</v>
      </c>
      <c r="C2" s="9" t="s">
        <v>1</v>
      </c>
      <c r="D2" s="3" t="s">
        <v>209</v>
      </c>
      <c r="E2" s="10" t="s">
        <v>2</v>
      </c>
      <c r="F2" s="49">
        <v>43594</v>
      </c>
      <c r="G2" s="6"/>
      <c r="H2" s="2"/>
      <c r="I2" s="2"/>
      <c r="J2" s="7"/>
      <c r="K2" s="8"/>
    </row>
    <row r="3" spans="1:11" ht="45.75" thickBot="1" x14ac:dyDescent="0.3">
      <c r="A3" s="11" t="s">
        <v>3</v>
      </c>
      <c r="B3" s="12" t="s">
        <v>4</v>
      </c>
      <c r="C3" s="12" t="s">
        <v>5</v>
      </c>
      <c r="D3" s="46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65" t="s">
        <v>12</v>
      </c>
      <c r="K3" s="13" t="s">
        <v>13</v>
      </c>
    </row>
    <row r="4" spans="1:11" x14ac:dyDescent="0.25">
      <c r="A4" s="14" t="s">
        <v>23</v>
      </c>
      <c r="B4" s="15" t="s">
        <v>54</v>
      </c>
      <c r="C4" s="15" t="s">
        <v>14</v>
      </c>
      <c r="D4" s="16">
        <v>8</v>
      </c>
      <c r="E4" s="15">
        <v>8</v>
      </c>
      <c r="F4" s="17">
        <f>IF(E4="","Not Buffered",((E4-D4)/E4)*100)</f>
        <v>0</v>
      </c>
      <c r="G4" s="18">
        <v>0</v>
      </c>
      <c r="H4" s="19">
        <v>100009239</v>
      </c>
      <c r="I4" s="20" t="s">
        <v>16</v>
      </c>
      <c r="J4" s="66"/>
      <c r="K4" s="67" t="str">
        <f>IF(E4="","",IF(F4="EXPIRED STOCK","EXP",IF(F4&lt;0,"BLUE",IF(F4&lt;33.3,"GREEN",IF(F4&lt;66.6,"YELLOW",IF(F4&lt;99.9,"RED","BLACK"))))))</f>
        <v>GREEN</v>
      </c>
    </row>
    <row r="5" spans="1:11" x14ac:dyDescent="0.25">
      <c r="A5" s="21" t="s">
        <v>23</v>
      </c>
      <c r="B5" s="22" t="s">
        <v>46</v>
      </c>
      <c r="C5" s="23" t="s">
        <v>14</v>
      </c>
      <c r="D5" s="24">
        <v>8</v>
      </c>
      <c r="E5" s="23">
        <v>8</v>
      </c>
      <c r="F5" s="25">
        <f t="shared" ref="F5:F48" si="0">IF(E5="","Not Buffered",((E5-D5)/E5)*100)</f>
        <v>0</v>
      </c>
      <c r="G5" s="26">
        <f t="shared" ref="G5:G48" si="1">IF(D5&lt;E5,E5-D5,0)</f>
        <v>0</v>
      </c>
      <c r="H5" s="23" t="s">
        <v>47</v>
      </c>
      <c r="I5" s="27" t="s">
        <v>56</v>
      </c>
      <c r="J5" s="68"/>
      <c r="K5" s="67" t="str">
        <f t="shared" ref="K5:K48" si="2">IF(E5="","",IF(F5="EXPIRED STOCK","EXP",IF(F5&lt;0,"BLUE",IF(F5&lt;33.3,"GREEN",IF(F5&lt;66.6,"YELLOW",IF(F5&lt;99.9,"RED","BLACK"))))))</f>
        <v>GREEN</v>
      </c>
    </row>
    <row r="6" spans="1:11" x14ac:dyDescent="0.25">
      <c r="A6" s="21" t="s">
        <v>23</v>
      </c>
      <c r="B6" s="22" t="s">
        <v>43</v>
      </c>
      <c r="C6" s="23" t="s">
        <v>17</v>
      </c>
      <c r="D6" s="24">
        <v>18</v>
      </c>
      <c r="E6" s="23">
        <v>20</v>
      </c>
      <c r="F6" s="25">
        <f t="shared" si="0"/>
        <v>10</v>
      </c>
      <c r="G6" s="26">
        <f t="shared" si="1"/>
        <v>2</v>
      </c>
      <c r="H6" s="28" t="s">
        <v>44</v>
      </c>
      <c r="I6" s="27" t="s">
        <v>202</v>
      </c>
      <c r="J6" s="68"/>
      <c r="K6" s="67" t="str">
        <f t="shared" si="2"/>
        <v>GREEN</v>
      </c>
    </row>
    <row r="7" spans="1:11" x14ac:dyDescent="0.25">
      <c r="A7" s="21" t="s">
        <v>23</v>
      </c>
      <c r="B7" s="22" t="s">
        <v>55</v>
      </c>
      <c r="C7" s="23" t="s">
        <v>17</v>
      </c>
      <c r="D7" s="24">
        <v>14</v>
      </c>
      <c r="E7" s="23">
        <v>20</v>
      </c>
      <c r="F7" s="25">
        <f t="shared" si="0"/>
        <v>30</v>
      </c>
      <c r="G7" s="26">
        <f t="shared" si="1"/>
        <v>6</v>
      </c>
      <c r="H7" s="29" t="s">
        <v>45</v>
      </c>
      <c r="I7" s="30" t="s">
        <v>170</v>
      </c>
      <c r="J7" s="68"/>
      <c r="K7" s="67" t="str">
        <f t="shared" si="2"/>
        <v>GREEN</v>
      </c>
    </row>
    <row r="8" spans="1:11" x14ac:dyDescent="0.25">
      <c r="A8" s="21" t="s">
        <v>23</v>
      </c>
      <c r="B8" s="31" t="s">
        <v>33</v>
      </c>
      <c r="C8" s="23" t="s">
        <v>14</v>
      </c>
      <c r="D8" s="24">
        <v>8</v>
      </c>
      <c r="E8" s="23">
        <v>8</v>
      </c>
      <c r="F8" s="25">
        <f t="shared" si="0"/>
        <v>0</v>
      </c>
      <c r="G8" s="26">
        <f t="shared" si="1"/>
        <v>0</v>
      </c>
      <c r="H8" s="29" t="s">
        <v>34</v>
      </c>
      <c r="I8" s="23" t="s">
        <v>56</v>
      </c>
      <c r="J8" s="68"/>
      <c r="K8" s="67" t="str">
        <f t="shared" si="2"/>
        <v>GREEN</v>
      </c>
    </row>
    <row r="9" spans="1:11" x14ac:dyDescent="0.25">
      <c r="A9" s="21" t="s">
        <v>23</v>
      </c>
      <c r="B9" s="31" t="s">
        <v>31</v>
      </c>
      <c r="C9" s="23" t="s">
        <v>14</v>
      </c>
      <c r="D9" s="24">
        <v>4</v>
      </c>
      <c r="E9" s="23">
        <v>4</v>
      </c>
      <c r="F9" s="25">
        <f t="shared" si="0"/>
        <v>0</v>
      </c>
      <c r="G9" s="26">
        <f t="shared" si="1"/>
        <v>0</v>
      </c>
      <c r="H9" s="29" t="s">
        <v>32</v>
      </c>
      <c r="I9" s="23" t="s">
        <v>56</v>
      </c>
      <c r="J9" s="68"/>
      <c r="K9" s="67" t="str">
        <f t="shared" si="2"/>
        <v>GREEN</v>
      </c>
    </row>
    <row r="10" spans="1:11" x14ac:dyDescent="0.25">
      <c r="A10" s="21" t="s">
        <v>23</v>
      </c>
      <c r="B10" s="31" t="s">
        <v>35</v>
      </c>
      <c r="C10" s="23" t="s">
        <v>14</v>
      </c>
      <c r="D10" s="24">
        <v>8</v>
      </c>
      <c r="E10" s="23">
        <v>8</v>
      </c>
      <c r="F10" s="25">
        <f t="shared" si="0"/>
        <v>0</v>
      </c>
      <c r="G10" s="26">
        <f t="shared" si="1"/>
        <v>0</v>
      </c>
      <c r="H10" s="29" t="s">
        <v>36</v>
      </c>
      <c r="I10" s="23" t="s">
        <v>56</v>
      </c>
      <c r="J10" s="68"/>
      <c r="K10" s="67" t="str">
        <f t="shared" si="2"/>
        <v>GREEN</v>
      </c>
    </row>
    <row r="11" spans="1:11" x14ac:dyDescent="0.25">
      <c r="A11" s="21" t="s">
        <v>23</v>
      </c>
      <c r="B11" s="31" t="s">
        <v>37</v>
      </c>
      <c r="C11" s="23" t="s">
        <v>14</v>
      </c>
      <c r="D11" s="24">
        <v>8</v>
      </c>
      <c r="E11" s="23">
        <v>8</v>
      </c>
      <c r="F11" s="25">
        <f t="shared" si="0"/>
        <v>0</v>
      </c>
      <c r="G11" s="26">
        <f t="shared" si="1"/>
        <v>0</v>
      </c>
      <c r="H11" s="29" t="s">
        <v>38</v>
      </c>
      <c r="I11" s="23" t="s">
        <v>56</v>
      </c>
      <c r="J11" s="66"/>
      <c r="K11" s="67" t="str">
        <f t="shared" si="2"/>
        <v>GREEN</v>
      </c>
    </row>
    <row r="12" spans="1:11" x14ac:dyDescent="0.25">
      <c r="A12" s="21" t="s">
        <v>23</v>
      </c>
      <c r="B12" s="31" t="s">
        <v>64</v>
      </c>
      <c r="C12" s="23" t="s">
        <v>18</v>
      </c>
      <c r="D12" s="24">
        <v>4</v>
      </c>
      <c r="E12" s="23">
        <v>4</v>
      </c>
      <c r="F12" s="25">
        <f t="shared" si="0"/>
        <v>0</v>
      </c>
      <c r="G12" s="26">
        <f t="shared" si="1"/>
        <v>0</v>
      </c>
      <c r="H12" s="29" t="s">
        <v>65</v>
      </c>
      <c r="I12" s="23" t="s">
        <v>57</v>
      </c>
      <c r="J12" s="66"/>
      <c r="K12" s="67" t="str">
        <f t="shared" si="2"/>
        <v>GREEN</v>
      </c>
    </row>
    <row r="13" spans="1:11" x14ac:dyDescent="0.25">
      <c r="A13" s="21" t="s">
        <v>23</v>
      </c>
      <c r="B13" s="31" t="s">
        <v>207</v>
      </c>
      <c r="C13" s="23" t="s">
        <v>208</v>
      </c>
      <c r="D13" s="24">
        <v>5</v>
      </c>
      <c r="E13" s="23">
        <v>5</v>
      </c>
      <c r="F13" s="26">
        <f t="shared" si="0"/>
        <v>0</v>
      </c>
      <c r="G13" s="26">
        <f t="shared" si="1"/>
        <v>0</v>
      </c>
      <c r="H13" s="29" t="s">
        <v>210</v>
      </c>
      <c r="I13" s="23" t="s">
        <v>57</v>
      </c>
      <c r="J13" s="66"/>
      <c r="K13" s="67" t="str">
        <f t="shared" si="2"/>
        <v>GREEN</v>
      </c>
    </row>
    <row r="14" spans="1:11" x14ac:dyDescent="0.25">
      <c r="A14" s="21" t="s">
        <v>25</v>
      </c>
      <c r="B14" s="31" t="s">
        <v>58</v>
      </c>
      <c r="C14" s="31" t="s">
        <v>18</v>
      </c>
      <c r="D14" s="24">
        <v>4</v>
      </c>
      <c r="E14" s="23">
        <v>5</v>
      </c>
      <c r="F14" s="25">
        <f t="shared" si="0"/>
        <v>20</v>
      </c>
      <c r="G14" s="26">
        <f t="shared" si="1"/>
        <v>1</v>
      </c>
      <c r="H14" s="32" t="s">
        <v>30</v>
      </c>
      <c r="I14" s="31" t="s">
        <v>59</v>
      </c>
      <c r="J14" s="68"/>
      <c r="K14" s="67" t="str">
        <f t="shared" si="2"/>
        <v>GREEN</v>
      </c>
    </row>
    <row r="15" spans="1:11" x14ac:dyDescent="0.25">
      <c r="A15" s="21" t="s">
        <v>25</v>
      </c>
      <c r="B15" s="23" t="s">
        <v>60</v>
      </c>
      <c r="C15" s="23" t="s">
        <v>18</v>
      </c>
      <c r="D15" s="24">
        <v>1</v>
      </c>
      <c r="E15" s="23">
        <v>1</v>
      </c>
      <c r="F15" s="25">
        <f t="shared" si="0"/>
        <v>0</v>
      </c>
      <c r="G15" s="26">
        <f t="shared" si="1"/>
        <v>0</v>
      </c>
      <c r="H15" s="33" t="s">
        <v>61</v>
      </c>
      <c r="I15" s="23" t="s">
        <v>59</v>
      </c>
      <c r="J15" s="68"/>
      <c r="K15" s="67" t="str">
        <f t="shared" si="2"/>
        <v>GREEN</v>
      </c>
    </row>
    <row r="16" spans="1:11" x14ac:dyDescent="0.25">
      <c r="A16" s="21" t="s">
        <v>25</v>
      </c>
      <c r="B16" s="23" t="s">
        <v>62</v>
      </c>
      <c r="C16" s="23" t="s">
        <v>18</v>
      </c>
      <c r="D16" s="24">
        <v>5</v>
      </c>
      <c r="E16" s="23">
        <v>5</v>
      </c>
      <c r="F16" s="25">
        <f t="shared" si="0"/>
        <v>0</v>
      </c>
      <c r="G16" s="26">
        <f t="shared" si="1"/>
        <v>0</v>
      </c>
      <c r="H16" s="32">
        <v>100009522</v>
      </c>
      <c r="I16" s="23" t="s">
        <v>63</v>
      </c>
      <c r="J16" s="68"/>
      <c r="K16" s="67" t="str">
        <f t="shared" si="2"/>
        <v>GREEN</v>
      </c>
    </row>
    <row r="17" spans="1:11" x14ac:dyDescent="0.25">
      <c r="A17" s="21" t="s">
        <v>25</v>
      </c>
      <c r="B17" s="23" t="s">
        <v>66</v>
      </c>
      <c r="C17" s="23" t="s">
        <v>18</v>
      </c>
      <c r="D17" s="24">
        <v>3</v>
      </c>
      <c r="E17" s="23">
        <v>3</v>
      </c>
      <c r="F17" s="25">
        <f t="shared" si="0"/>
        <v>0</v>
      </c>
      <c r="G17" s="26">
        <f t="shared" si="1"/>
        <v>0</v>
      </c>
      <c r="H17" s="32">
        <v>100002051</v>
      </c>
      <c r="I17" s="23" t="s">
        <v>67</v>
      </c>
      <c r="J17" s="69">
        <v>43557</v>
      </c>
      <c r="K17" s="67" t="str">
        <f t="shared" si="2"/>
        <v>GREEN</v>
      </c>
    </row>
    <row r="18" spans="1:11" x14ac:dyDescent="0.25">
      <c r="A18" s="21" t="s">
        <v>25</v>
      </c>
      <c r="B18" s="23" t="s">
        <v>68</v>
      </c>
      <c r="C18" s="23" t="s">
        <v>18</v>
      </c>
      <c r="D18" s="24">
        <v>3</v>
      </c>
      <c r="E18" s="23">
        <v>3</v>
      </c>
      <c r="F18" s="25">
        <f t="shared" si="0"/>
        <v>0</v>
      </c>
      <c r="G18" s="26">
        <f t="shared" si="1"/>
        <v>0</v>
      </c>
      <c r="H18" s="32" t="s">
        <v>69</v>
      </c>
      <c r="I18" s="23" t="s">
        <v>67</v>
      </c>
      <c r="J18" s="68"/>
      <c r="K18" s="67" t="str">
        <f t="shared" si="2"/>
        <v>GREEN</v>
      </c>
    </row>
    <row r="19" spans="1:11" x14ac:dyDescent="0.25">
      <c r="A19" s="21" t="s">
        <v>25</v>
      </c>
      <c r="B19" s="23" t="s">
        <v>70</v>
      </c>
      <c r="C19" s="23" t="s">
        <v>18</v>
      </c>
      <c r="D19" s="24">
        <v>4</v>
      </c>
      <c r="E19" s="23">
        <v>4</v>
      </c>
      <c r="F19" s="25">
        <f t="shared" si="0"/>
        <v>0</v>
      </c>
      <c r="G19" s="26">
        <f t="shared" si="1"/>
        <v>0</v>
      </c>
      <c r="H19" s="32" t="s">
        <v>201</v>
      </c>
      <c r="I19" s="23" t="s">
        <v>57</v>
      </c>
      <c r="J19" s="68"/>
      <c r="K19" s="67" t="str">
        <f t="shared" si="2"/>
        <v>GREEN</v>
      </c>
    </row>
    <row r="20" spans="1:11" x14ac:dyDescent="0.25">
      <c r="A20" s="21" t="s">
        <v>25</v>
      </c>
      <c r="B20" s="23" t="s">
        <v>71</v>
      </c>
      <c r="C20" s="23" t="s">
        <v>18</v>
      </c>
      <c r="D20" s="24">
        <v>4</v>
      </c>
      <c r="E20" s="23">
        <v>4</v>
      </c>
      <c r="F20" s="25">
        <f t="shared" si="0"/>
        <v>0</v>
      </c>
      <c r="G20" s="26">
        <f t="shared" si="1"/>
        <v>0</v>
      </c>
      <c r="H20" s="32" t="s">
        <v>22</v>
      </c>
      <c r="I20" s="23" t="s">
        <v>72</v>
      </c>
      <c r="J20" s="68"/>
      <c r="K20" s="67" t="str">
        <f t="shared" si="2"/>
        <v>GREEN</v>
      </c>
    </row>
    <row r="21" spans="1:11" x14ac:dyDescent="0.25">
      <c r="A21" s="21" t="s">
        <v>25</v>
      </c>
      <c r="B21" s="23" t="s">
        <v>73</v>
      </c>
      <c r="C21" s="23" t="s">
        <v>14</v>
      </c>
      <c r="D21" s="24">
        <v>1</v>
      </c>
      <c r="E21" s="23">
        <v>1</v>
      </c>
      <c r="F21" s="25">
        <f t="shared" si="0"/>
        <v>0</v>
      </c>
      <c r="G21" s="26">
        <f t="shared" si="1"/>
        <v>0</v>
      </c>
      <c r="H21" s="32">
        <v>100001128</v>
      </c>
      <c r="I21" s="23" t="s">
        <v>56</v>
      </c>
      <c r="J21" s="66"/>
      <c r="K21" s="67" t="str">
        <f t="shared" si="2"/>
        <v>GREEN</v>
      </c>
    </row>
    <row r="22" spans="1:11" x14ac:dyDescent="0.25">
      <c r="A22" s="21" t="s">
        <v>25</v>
      </c>
      <c r="B22" s="23" t="s">
        <v>74</v>
      </c>
      <c r="C22" s="23" t="s">
        <v>14</v>
      </c>
      <c r="D22" s="24">
        <v>1</v>
      </c>
      <c r="E22" s="23">
        <v>1</v>
      </c>
      <c r="F22" s="25">
        <f t="shared" si="0"/>
        <v>0</v>
      </c>
      <c r="G22" s="26">
        <f t="shared" si="1"/>
        <v>0</v>
      </c>
      <c r="H22" s="32" t="s">
        <v>29</v>
      </c>
      <c r="I22" s="23" t="s">
        <v>56</v>
      </c>
      <c r="J22" s="68"/>
      <c r="K22" s="67" t="str">
        <f t="shared" si="2"/>
        <v>GREEN</v>
      </c>
    </row>
    <row r="23" spans="1:11" x14ac:dyDescent="0.25">
      <c r="A23" s="21" t="s">
        <v>25</v>
      </c>
      <c r="B23" s="23" t="s">
        <v>75</v>
      </c>
      <c r="C23" s="23" t="s">
        <v>18</v>
      </c>
      <c r="D23" s="24">
        <v>2</v>
      </c>
      <c r="E23" s="23">
        <v>2</v>
      </c>
      <c r="F23" s="25">
        <f t="shared" si="0"/>
        <v>0</v>
      </c>
      <c r="G23" s="26">
        <f t="shared" si="1"/>
        <v>0</v>
      </c>
      <c r="H23" s="32">
        <v>100004984</v>
      </c>
      <c r="I23" s="23" t="s">
        <v>76</v>
      </c>
      <c r="J23" s="68"/>
      <c r="K23" s="67" t="str">
        <f t="shared" si="2"/>
        <v>GREEN</v>
      </c>
    </row>
    <row r="24" spans="1:11" x14ac:dyDescent="0.25">
      <c r="A24" s="21" t="s">
        <v>25</v>
      </c>
      <c r="B24" s="23" t="s">
        <v>26</v>
      </c>
      <c r="C24" s="23" t="s">
        <v>77</v>
      </c>
      <c r="D24" s="24">
        <v>2</v>
      </c>
      <c r="E24" s="23">
        <v>2</v>
      </c>
      <c r="F24" s="25">
        <f t="shared" si="0"/>
        <v>0</v>
      </c>
      <c r="G24" s="26">
        <f t="shared" si="1"/>
        <v>0</v>
      </c>
      <c r="H24" s="32">
        <v>100008402</v>
      </c>
      <c r="I24" s="23" t="s">
        <v>56</v>
      </c>
      <c r="J24" s="68"/>
      <c r="K24" s="67" t="str">
        <f t="shared" si="2"/>
        <v>GREEN</v>
      </c>
    </row>
    <row r="25" spans="1:11" x14ac:dyDescent="0.25">
      <c r="A25" s="21" t="s">
        <v>25</v>
      </c>
      <c r="B25" s="23" t="s">
        <v>27</v>
      </c>
      <c r="C25" s="23" t="s">
        <v>78</v>
      </c>
      <c r="D25" s="24">
        <v>3</v>
      </c>
      <c r="E25" s="23">
        <v>3</v>
      </c>
      <c r="F25" s="25">
        <v>0</v>
      </c>
      <c r="G25" s="26">
        <f t="shared" si="1"/>
        <v>0</v>
      </c>
      <c r="H25" s="32" t="s">
        <v>28</v>
      </c>
      <c r="I25" s="23" t="s">
        <v>56</v>
      </c>
      <c r="J25" s="68"/>
      <c r="K25" s="67" t="str">
        <f t="shared" si="2"/>
        <v>GREEN</v>
      </c>
    </row>
    <row r="26" spans="1:11" x14ac:dyDescent="0.25">
      <c r="A26" s="21" t="s">
        <v>25</v>
      </c>
      <c r="B26" s="23" t="s">
        <v>48</v>
      </c>
      <c r="C26" s="23" t="s">
        <v>79</v>
      </c>
      <c r="D26" s="24">
        <v>5</v>
      </c>
      <c r="E26" s="23">
        <v>5</v>
      </c>
      <c r="F26" s="25">
        <f t="shared" si="0"/>
        <v>0</v>
      </c>
      <c r="G26" s="26">
        <f t="shared" si="1"/>
        <v>0</v>
      </c>
      <c r="H26" s="32" t="s">
        <v>49</v>
      </c>
      <c r="I26" s="23" t="s">
        <v>80</v>
      </c>
      <c r="J26" s="68"/>
      <c r="K26" s="67" t="str">
        <f t="shared" si="2"/>
        <v>GREEN</v>
      </c>
    </row>
    <row r="27" spans="1:11" x14ac:dyDescent="0.25">
      <c r="A27" s="21" t="s">
        <v>25</v>
      </c>
      <c r="B27" s="23" t="s">
        <v>81</v>
      </c>
      <c r="C27" s="23" t="s">
        <v>18</v>
      </c>
      <c r="D27" s="24">
        <v>3</v>
      </c>
      <c r="E27" s="23">
        <v>3</v>
      </c>
      <c r="F27" s="25">
        <f t="shared" si="0"/>
        <v>0</v>
      </c>
      <c r="G27" s="26">
        <f t="shared" si="1"/>
        <v>0</v>
      </c>
      <c r="H27" s="32" t="s">
        <v>82</v>
      </c>
      <c r="I27" s="23" t="s">
        <v>83</v>
      </c>
      <c r="J27" s="68"/>
      <c r="K27" s="67" t="str">
        <f t="shared" si="2"/>
        <v>GREEN</v>
      </c>
    </row>
    <row r="28" spans="1:11" x14ac:dyDescent="0.25">
      <c r="A28" s="21" t="s">
        <v>25</v>
      </c>
      <c r="B28" s="23" t="s">
        <v>84</v>
      </c>
      <c r="C28" s="23" t="s">
        <v>14</v>
      </c>
      <c r="D28" s="24">
        <v>5</v>
      </c>
      <c r="E28" s="23">
        <v>5</v>
      </c>
      <c r="F28" s="25">
        <f t="shared" si="0"/>
        <v>0</v>
      </c>
      <c r="G28" s="26">
        <f t="shared" si="1"/>
        <v>0</v>
      </c>
      <c r="H28" s="32" t="s">
        <v>88</v>
      </c>
      <c r="I28" s="23" t="s">
        <v>56</v>
      </c>
      <c r="J28" s="68"/>
      <c r="K28" s="67" t="str">
        <f t="shared" si="2"/>
        <v>GREEN</v>
      </c>
    </row>
    <row r="29" spans="1:11" x14ac:dyDescent="0.25">
      <c r="A29" s="21" t="s">
        <v>25</v>
      </c>
      <c r="B29" s="23" t="s">
        <v>85</v>
      </c>
      <c r="C29" s="23" t="s">
        <v>14</v>
      </c>
      <c r="D29" s="24">
        <v>5</v>
      </c>
      <c r="E29" s="23">
        <v>5</v>
      </c>
      <c r="F29" s="25">
        <f t="shared" si="0"/>
        <v>0</v>
      </c>
      <c r="G29" s="26">
        <f t="shared" si="1"/>
        <v>0</v>
      </c>
      <c r="H29" s="32" t="s">
        <v>89</v>
      </c>
      <c r="I29" s="23" t="s">
        <v>56</v>
      </c>
      <c r="J29" s="68"/>
      <c r="K29" s="67" t="str">
        <f t="shared" si="2"/>
        <v>GREEN</v>
      </c>
    </row>
    <row r="30" spans="1:11" x14ac:dyDescent="0.25">
      <c r="A30" s="21" t="s">
        <v>25</v>
      </c>
      <c r="B30" s="23" t="s">
        <v>86</v>
      </c>
      <c r="C30" s="23" t="s">
        <v>14</v>
      </c>
      <c r="D30" s="24">
        <v>5</v>
      </c>
      <c r="E30" s="26">
        <v>5</v>
      </c>
      <c r="F30" s="35">
        <f t="shared" si="0"/>
        <v>0</v>
      </c>
      <c r="G30" s="26">
        <f t="shared" si="1"/>
        <v>0</v>
      </c>
      <c r="H30" s="32" t="s">
        <v>90</v>
      </c>
      <c r="I30" s="23" t="s">
        <v>56</v>
      </c>
      <c r="J30" s="68"/>
      <c r="K30" s="67" t="str">
        <f t="shared" si="2"/>
        <v>GREEN</v>
      </c>
    </row>
    <row r="31" spans="1:11" x14ac:dyDescent="0.25">
      <c r="A31" s="21" t="s">
        <v>25</v>
      </c>
      <c r="B31" s="23" t="s">
        <v>87</v>
      </c>
      <c r="C31" s="23" t="s">
        <v>14</v>
      </c>
      <c r="D31" s="24">
        <v>5</v>
      </c>
      <c r="E31" s="26">
        <v>5</v>
      </c>
      <c r="F31" s="25">
        <f t="shared" si="0"/>
        <v>0</v>
      </c>
      <c r="G31" s="26">
        <f t="shared" si="1"/>
        <v>0</v>
      </c>
      <c r="H31" s="32" t="s">
        <v>91</v>
      </c>
      <c r="I31" s="23" t="s">
        <v>56</v>
      </c>
      <c r="J31" s="68"/>
      <c r="K31" s="67" t="str">
        <f t="shared" si="2"/>
        <v>GREEN</v>
      </c>
    </row>
    <row r="32" spans="1:11" x14ac:dyDescent="0.25">
      <c r="A32" s="34" t="s">
        <v>25</v>
      </c>
      <c r="B32" s="26" t="s">
        <v>92</v>
      </c>
      <c r="C32" s="23" t="s">
        <v>14</v>
      </c>
      <c r="D32" s="24">
        <v>1</v>
      </c>
      <c r="E32" s="26">
        <v>1</v>
      </c>
      <c r="F32" s="25">
        <f t="shared" si="0"/>
        <v>0</v>
      </c>
      <c r="G32" s="26">
        <f t="shared" si="1"/>
        <v>0</v>
      </c>
      <c r="H32" s="32">
        <v>100004429</v>
      </c>
      <c r="I32" s="23" t="s">
        <v>56</v>
      </c>
      <c r="J32" s="66"/>
      <c r="K32" s="67" t="str">
        <f t="shared" si="2"/>
        <v>GREEN</v>
      </c>
    </row>
    <row r="33" spans="1:11" x14ac:dyDescent="0.25">
      <c r="A33" s="34" t="s">
        <v>25</v>
      </c>
      <c r="B33" s="26" t="s">
        <v>93</v>
      </c>
      <c r="C33" s="23" t="s">
        <v>14</v>
      </c>
      <c r="D33" s="24">
        <v>3</v>
      </c>
      <c r="E33" s="23">
        <v>3</v>
      </c>
      <c r="F33" s="25">
        <f t="shared" si="0"/>
        <v>0</v>
      </c>
      <c r="G33" s="26">
        <f t="shared" si="1"/>
        <v>0</v>
      </c>
      <c r="H33" s="29">
        <v>100004271</v>
      </c>
      <c r="I33" s="23" t="s">
        <v>56</v>
      </c>
      <c r="J33" s="68"/>
      <c r="K33" s="67" t="str">
        <f t="shared" si="2"/>
        <v>GREEN</v>
      </c>
    </row>
    <row r="34" spans="1:11" x14ac:dyDescent="0.25">
      <c r="A34" s="34" t="s">
        <v>25</v>
      </c>
      <c r="B34" s="26" t="s">
        <v>94</v>
      </c>
      <c r="C34" s="23" t="s">
        <v>17</v>
      </c>
      <c r="D34" s="24">
        <v>15</v>
      </c>
      <c r="E34" s="23">
        <v>15</v>
      </c>
      <c r="F34" s="25">
        <f t="shared" si="0"/>
        <v>0</v>
      </c>
      <c r="G34" s="26">
        <f t="shared" si="1"/>
        <v>0</v>
      </c>
      <c r="H34" s="32">
        <v>100000774</v>
      </c>
      <c r="I34" s="23" t="s">
        <v>95</v>
      </c>
      <c r="J34" s="68"/>
      <c r="K34" s="67" t="str">
        <f t="shared" si="2"/>
        <v>GREEN</v>
      </c>
    </row>
    <row r="35" spans="1:11" x14ac:dyDescent="0.25">
      <c r="A35" s="34" t="s">
        <v>25</v>
      </c>
      <c r="B35" s="26" t="s">
        <v>96</v>
      </c>
      <c r="C35" s="23" t="s">
        <v>18</v>
      </c>
      <c r="D35" s="24">
        <v>2</v>
      </c>
      <c r="E35" s="23">
        <v>2</v>
      </c>
      <c r="F35" s="25">
        <f t="shared" si="0"/>
        <v>0</v>
      </c>
      <c r="G35" s="26">
        <f t="shared" si="1"/>
        <v>0</v>
      </c>
      <c r="H35" s="32">
        <v>100004567</v>
      </c>
      <c r="I35" s="23" t="s">
        <v>57</v>
      </c>
      <c r="J35" s="66"/>
      <c r="K35" s="67" t="str">
        <f t="shared" si="2"/>
        <v>GREEN</v>
      </c>
    </row>
    <row r="36" spans="1:11" x14ac:dyDescent="0.25">
      <c r="A36" s="34" t="s">
        <v>25</v>
      </c>
      <c r="B36" s="23" t="s">
        <v>97</v>
      </c>
      <c r="C36" s="23" t="s">
        <v>18</v>
      </c>
      <c r="D36" s="40">
        <v>3</v>
      </c>
      <c r="E36" s="23">
        <v>2</v>
      </c>
      <c r="F36" s="25">
        <f t="shared" si="0"/>
        <v>-50</v>
      </c>
      <c r="G36" s="26">
        <f t="shared" si="1"/>
        <v>0</v>
      </c>
      <c r="H36" s="26">
        <v>100004357</v>
      </c>
      <c r="I36" s="23" t="s">
        <v>57</v>
      </c>
      <c r="J36" s="68"/>
      <c r="K36" s="67" t="str">
        <f t="shared" si="2"/>
        <v>BLUE</v>
      </c>
    </row>
    <row r="37" spans="1:11" x14ac:dyDescent="0.25">
      <c r="A37" s="34" t="s">
        <v>25</v>
      </c>
      <c r="B37" s="23" t="s">
        <v>98</v>
      </c>
      <c r="C37" s="23" t="s">
        <v>18</v>
      </c>
      <c r="D37" s="40">
        <v>5</v>
      </c>
      <c r="E37" s="23">
        <v>5</v>
      </c>
      <c r="F37" s="25">
        <f t="shared" si="0"/>
        <v>0</v>
      </c>
      <c r="G37" s="26">
        <f t="shared" si="1"/>
        <v>0</v>
      </c>
      <c r="H37" s="26">
        <v>100001149</v>
      </c>
      <c r="I37" s="23" t="s">
        <v>57</v>
      </c>
      <c r="J37" s="68"/>
      <c r="K37" s="67" t="str">
        <f t="shared" si="2"/>
        <v>GREEN</v>
      </c>
    </row>
    <row r="38" spans="1:11" x14ac:dyDescent="0.25">
      <c r="A38" s="34" t="s">
        <v>25</v>
      </c>
      <c r="B38" s="23" t="s">
        <v>99</v>
      </c>
      <c r="C38" s="23" t="s">
        <v>18</v>
      </c>
      <c r="D38" s="40">
        <v>5</v>
      </c>
      <c r="E38" s="23">
        <v>5</v>
      </c>
      <c r="F38" s="25">
        <f t="shared" si="0"/>
        <v>0</v>
      </c>
      <c r="G38" s="26">
        <f t="shared" si="1"/>
        <v>0</v>
      </c>
      <c r="H38" s="26">
        <v>100007349</v>
      </c>
      <c r="I38" s="23" t="s">
        <v>57</v>
      </c>
      <c r="J38" s="68"/>
      <c r="K38" s="67" t="str">
        <f t="shared" si="2"/>
        <v>GREEN</v>
      </c>
    </row>
    <row r="39" spans="1:11" x14ac:dyDescent="0.25">
      <c r="A39" s="34" t="s">
        <v>25</v>
      </c>
      <c r="B39" s="23" t="s">
        <v>50</v>
      </c>
      <c r="C39" s="23" t="s">
        <v>14</v>
      </c>
      <c r="D39" s="40">
        <v>5</v>
      </c>
      <c r="E39" s="23">
        <v>5</v>
      </c>
      <c r="F39" s="25">
        <f t="shared" si="0"/>
        <v>0</v>
      </c>
      <c r="G39" s="26">
        <f t="shared" si="1"/>
        <v>0</v>
      </c>
      <c r="H39" s="33" t="s">
        <v>51</v>
      </c>
      <c r="I39" s="23" t="s">
        <v>56</v>
      </c>
      <c r="J39" s="68"/>
      <c r="K39" s="67" t="str">
        <f t="shared" si="2"/>
        <v>GREEN</v>
      </c>
    </row>
    <row r="40" spans="1:11" x14ac:dyDescent="0.25">
      <c r="A40" s="34" t="s">
        <v>25</v>
      </c>
      <c r="B40" s="23" t="s">
        <v>100</v>
      </c>
      <c r="C40" s="23" t="s">
        <v>17</v>
      </c>
      <c r="D40" s="40">
        <v>12</v>
      </c>
      <c r="E40" s="23">
        <v>12</v>
      </c>
      <c r="F40" s="25">
        <f t="shared" si="0"/>
        <v>0</v>
      </c>
      <c r="G40" s="26">
        <f t="shared" si="1"/>
        <v>0</v>
      </c>
      <c r="H40" s="33">
        <v>100004398</v>
      </c>
      <c r="I40" s="23" t="s">
        <v>95</v>
      </c>
      <c r="J40" s="66"/>
      <c r="K40" s="67" t="str">
        <f t="shared" si="2"/>
        <v>GREEN</v>
      </c>
    </row>
    <row r="41" spans="1:11" x14ac:dyDescent="0.25">
      <c r="A41" s="34" t="s">
        <v>25</v>
      </c>
      <c r="B41" s="23" t="s">
        <v>101</v>
      </c>
      <c r="C41" s="23" t="s">
        <v>14</v>
      </c>
      <c r="D41" s="40">
        <v>2</v>
      </c>
      <c r="E41" s="23">
        <v>2</v>
      </c>
      <c r="F41" s="25">
        <f t="shared" si="0"/>
        <v>0</v>
      </c>
      <c r="G41" s="26">
        <f t="shared" si="1"/>
        <v>0</v>
      </c>
      <c r="H41" s="33">
        <v>100001127</v>
      </c>
      <c r="I41" s="23" t="s">
        <v>56</v>
      </c>
      <c r="J41" s="66"/>
      <c r="K41" s="67" t="str">
        <f t="shared" si="2"/>
        <v>GREEN</v>
      </c>
    </row>
    <row r="42" spans="1:11" x14ac:dyDescent="0.25">
      <c r="A42" s="34" t="s">
        <v>25</v>
      </c>
      <c r="B42" s="26" t="s">
        <v>102</v>
      </c>
      <c r="C42" s="23" t="s">
        <v>14</v>
      </c>
      <c r="D42" s="24">
        <v>6</v>
      </c>
      <c r="E42" s="23">
        <v>6</v>
      </c>
      <c r="F42" s="25">
        <f t="shared" si="0"/>
        <v>0</v>
      </c>
      <c r="G42" s="26">
        <f t="shared" si="1"/>
        <v>0</v>
      </c>
      <c r="H42" s="32">
        <v>100009533</v>
      </c>
      <c r="I42" s="23" t="s">
        <v>57</v>
      </c>
      <c r="J42" s="68"/>
      <c r="K42" s="67" t="str">
        <f t="shared" si="2"/>
        <v>GREEN</v>
      </c>
    </row>
    <row r="43" spans="1:11" x14ac:dyDescent="0.25">
      <c r="A43" s="34" t="s">
        <v>25</v>
      </c>
      <c r="B43" s="41" t="s">
        <v>103</v>
      </c>
      <c r="C43" s="23" t="s">
        <v>18</v>
      </c>
      <c r="D43" s="24">
        <v>12</v>
      </c>
      <c r="E43" s="23">
        <v>12</v>
      </c>
      <c r="F43" s="25">
        <f t="shared" si="0"/>
        <v>0</v>
      </c>
      <c r="G43" s="26">
        <f t="shared" si="1"/>
        <v>0</v>
      </c>
      <c r="H43" s="29">
        <v>100004462</v>
      </c>
      <c r="I43" s="23" t="s">
        <v>104</v>
      </c>
      <c r="J43" s="66"/>
      <c r="K43" s="67" t="str">
        <f t="shared" si="2"/>
        <v>GREEN</v>
      </c>
    </row>
    <row r="44" spans="1:11" x14ac:dyDescent="0.25">
      <c r="A44" s="34" t="s">
        <v>25</v>
      </c>
      <c r="B44" s="26" t="s">
        <v>105</v>
      </c>
      <c r="C44" s="23" t="s">
        <v>18</v>
      </c>
      <c r="D44" s="24">
        <v>1</v>
      </c>
      <c r="E44" s="23">
        <v>1</v>
      </c>
      <c r="F44" s="25">
        <f t="shared" si="0"/>
        <v>0</v>
      </c>
      <c r="G44" s="26">
        <f t="shared" si="1"/>
        <v>0</v>
      </c>
      <c r="H44" s="32">
        <v>100005051</v>
      </c>
      <c r="I44" s="23" t="s">
        <v>57</v>
      </c>
      <c r="J44" s="66"/>
      <c r="K44" s="67" t="str">
        <f t="shared" si="2"/>
        <v>GREEN</v>
      </c>
    </row>
    <row r="45" spans="1:11" x14ac:dyDescent="0.25">
      <c r="A45" s="34" t="s">
        <v>25</v>
      </c>
      <c r="B45" s="32" t="s">
        <v>106</v>
      </c>
      <c r="C45" s="23" t="s">
        <v>18</v>
      </c>
      <c r="D45" s="24">
        <v>3</v>
      </c>
      <c r="E45" s="23">
        <v>3</v>
      </c>
      <c r="F45" s="25">
        <f t="shared" si="0"/>
        <v>0</v>
      </c>
      <c r="G45" s="26">
        <f t="shared" si="1"/>
        <v>0</v>
      </c>
      <c r="H45" s="29" t="s">
        <v>108</v>
      </c>
      <c r="I45" s="23" t="s">
        <v>57</v>
      </c>
      <c r="J45" s="66">
        <v>43571</v>
      </c>
      <c r="K45" s="67" t="str">
        <f t="shared" si="2"/>
        <v>GREEN</v>
      </c>
    </row>
    <row r="46" spans="1:11" x14ac:dyDescent="0.25">
      <c r="A46" s="34" t="s">
        <v>25</v>
      </c>
      <c r="B46" s="32" t="s">
        <v>107</v>
      </c>
      <c r="C46" s="23" t="s">
        <v>18</v>
      </c>
      <c r="D46" s="24">
        <v>2</v>
      </c>
      <c r="E46" s="23">
        <v>2</v>
      </c>
      <c r="F46" s="25">
        <f t="shared" si="0"/>
        <v>0</v>
      </c>
      <c r="G46" s="26">
        <f t="shared" si="1"/>
        <v>0</v>
      </c>
      <c r="H46" s="29">
        <v>100009194</v>
      </c>
      <c r="I46" s="23" t="s">
        <v>57</v>
      </c>
      <c r="J46" s="66"/>
      <c r="K46" s="67" t="str">
        <f t="shared" si="2"/>
        <v>GREEN</v>
      </c>
    </row>
    <row r="47" spans="1:11" x14ac:dyDescent="0.25">
      <c r="A47" s="34" t="s">
        <v>25</v>
      </c>
      <c r="B47" s="9" t="s">
        <v>168</v>
      </c>
      <c r="C47" s="26" t="s">
        <v>17</v>
      </c>
      <c r="D47" s="24">
        <v>8</v>
      </c>
      <c r="E47" s="26">
        <v>8</v>
      </c>
      <c r="F47" s="35">
        <f t="shared" si="0"/>
        <v>0</v>
      </c>
      <c r="G47" s="26">
        <f t="shared" si="1"/>
        <v>0</v>
      </c>
      <c r="H47" s="9" t="s">
        <v>169</v>
      </c>
      <c r="I47" s="26" t="s">
        <v>170</v>
      </c>
      <c r="J47" s="70"/>
      <c r="K47" s="67" t="str">
        <f t="shared" si="2"/>
        <v>GREEN</v>
      </c>
    </row>
    <row r="48" spans="1:11" x14ac:dyDescent="0.25">
      <c r="A48" s="34" t="s">
        <v>25</v>
      </c>
      <c r="B48" s="61" t="s">
        <v>171</v>
      </c>
      <c r="C48" s="26" t="s">
        <v>115</v>
      </c>
      <c r="D48" s="24">
        <v>6</v>
      </c>
      <c r="E48" s="26">
        <v>6</v>
      </c>
      <c r="F48" s="35">
        <f t="shared" si="0"/>
        <v>0</v>
      </c>
      <c r="G48" s="26">
        <f t="shared" si="1"/>
        <v>0</v>
      </c>
      <c r="H48" s="9">
        <v>100004243</v>
      </c>
      <c r="I48" s="26" t="s">
        <v>170</v>
      </c>
      <c r="J48" s="71"/>
      <c r="K48" s="67" t="str">
        <f t="shared" si="2"/>
        <v>GREEN</v>
      </c>
    </row>
    <row r="49" spans="1:11" x14ac:dyDescent="0.25">
      <c r="A49" s="34" t="s">
        <v>25</v>
      </c>
      <c r="B49" s="32" t="s">
        <v>109</v>
      </c>
      <c r="C49" s="23" t="s">
        <v>18</v>
      </c>
      <c r="D49" s="24">
        <v>5</v>
      </c>
      <c r="E49" s="23">
        <v>5</v>
      </c>
      <c r="F49" s="25">
        <f t="shared" ref="F49:F77" si="3">IF(E49="","Not Buffered",((E49-D49)/E49)*100)</f>
        <v>0</v>
      </c>
      <c r="G49" s="26">
        <f t="shared" ref="G49:G77" si="4">IF(D49&lt;E49,E49-D49,0)</f>
        <v>0</v>
      </c>
      <c r="H49" s="29" t="s">
        <v>110</v>
      </c>
      <c r="I49" s="23" t="s">
        <v>57</v>
      </c>
      <c r="J49" s="68"/>
      <c r="K49" s="67" t="str">
        <f t="shared" ref="K49:K58" si="5">IF(E49="","",IF(F49="EXPIRED STOCK","EXP",IF(F49&lt;0,"BLUE",IF(F49&lt;33.3,"GREEN",IF(F49&lt;66.6,"YELLOW",IF(F49&lt;99.9,"RED","BLACK"))))))</f>
        <v>GREEN</v>
      </c>
    </row>
    <row r="50" spans="1:11" x14ac:dyDescent="0.25">
      <c r="A50" s="34" t="s">
        <v>25</v>
      </c>
      <c r="B50" s="32" t="s">
        <v>111</v>
      </c>
      <c r="C50" s="23" t="s">
        <v>17</v>
      </c>
      <c r="D50" s="24">
        <v>2</v>
      </c>
      <c r="E50" s="23">
        <v>2</v>
      </c>
      <c r="F50" s="25">
        <f t="shared" si="3"/>
        <v>0</v>
      </c>
      <c r="G50" s="26">
        <f t="shared" si="4"/>
        <v>0</v>
      </c>
      <c r="H50" s="32" t="s">
        <v>52</v>
      </c>
      <c r="I50" s="23" t="s">
        <v>21</v>
      </c>
      <c r="J50" s="68"/>
      <c r="K50" s="67" t="str">
        <f t="shared" si="5"/>
        <v>GREEN</v>
      </c>
    </row>
    <row r="51" spans="1:11" x14ac:dyDescent="0.25">
      <c r="A51" s="34" t="s">
        <v>25</v>
      </c>
      <c r="B51" s="32" t="s">
        <v>112</v>
      </c>
      <c r="C51" s="31" t="s">
        <v>17</v>
      </c>
      <c r="D51" s="24">
        <v>2</v>
      </c>
      <c r="E51" s="23">
        <v>2</v>
      </c>
      <c r="F51" s="25">
        <f t="shared" si="3"/>
        <v>0</v>
      </c>
      <c r="G51" s="26">
        <f t="shared" si="4"/>
        <v>0</v>
      </c>
      <c r="H51" s="29" t="s">
        <v>113</v>
      </c>
      <c r="I51" s="31" t="s">
        <v>95</v>
      </c>
      <c r="J51" s="68"/>
      <c r="K51" s="67" t="str">
        <f t="shared" si="5"/>
        <v>GREEN</v>
      </c>
    </row>
    <row r="52" spans="1:11" x14ac:dyDescent="0.25">
      <c r="A52" s="34" t="s">
        <v>25</v>
      </c>
      <c r="B52" s="32" t="s">
        <v>114</v>
      </c>
      <c r="C52" s="31" t="s">
        <v>115</v>
      </c>
      <c r="D52" s="24">
        <v>4</v>
      </c>
      <c r="E52" s="23">
        <v>4</v>
      </c>
      <c r="F52" s="25">
        <f t="shared" si="3"/>
        <v>0</v>
      </c>
      <c r="G52" s="26">
        <f t="shared" si="4"/>
        <v>0</v>
      </c>
      <c r="H52" s="29">
        <v>100000903</v>
      </c>
      <c r="I52" s="31" t="s">
        <v>57</v>
      </c>
      <c r="J52" s="68"/>
      <c r="K52" s="67" t="str">
        <f t="shared" si="5"/>
        <v>GREEN</v>
      </c>
    </row>
    <row r="53" spans="1:11" x14ac:dyDescent="0.25">
      <c r="A53" s="34" t="s">
        <v>25</v>
      </c>
      <c r="B53" s="32" t="s">
        <v>39</v>
      </c>
      <c r="C53" s="23" t="s">
        <v>116</v>
      </c>
      <c r="D53" s="24">
        <v>2</v>
      </c>
      <c r="E53" s="23">
        <v>2</v>
      </c>
      <c r="F53" s="25">
        <f t="shared" si="3"/>
        <v>0</v>
      </c>
      <c r="G53" s="26">
        <f t="shared" si="4"/>
        <v>0</v>
      </c>
      <c r="H53" s="33" t="s">
        <v>40</v>
      </c>
      <c r="I53" s="23" t="s">
        <v>57</v>
      </c>
      <c r="J53" s="68"/>
      <c r="K53" s="67" t="str">
        <f t="shared" si="5"/>
        <v>GREEN</v>
      </c>
    </row>
    <row r="54" spans="1:11" ht="15.75" thickBot="1" x14ac:dyDescent="0.3">
      <c r="A54" s="34" t="s">
        <v>25</v>
      </c>
      <c r="B54" s="32" t="s">
        <v>117</v>
      </c>
      <c r="C54" s="23" t="s">
        <v>14</v>
      </c>
      <c r="D54" s="24">
        <v>2</v>
      </c>
      <c r="E54" s="23">
        <v>2</v>
      </c>
      <c r="F54" s="25">
        <f t="shared" si="3"/>
        <v>0</v>
      </c>
      <c r="G54" s="26">
        <f t="shared" si="4"/>
        <v>0</v>
      </c>
      <c r="H54" s="32">
        <v>100001723</v>
      </c>
      <c r="I54" s="23" t="s">
        <v>56</v>
      </c>
      <c r="J54" s="68"/>
      <c r="K54" s="67" t="str">
        <f t="shared" si="5"/>
        <v>GREEN</v>
      </c>
    </row>
    <row r="55" spans="1:11" x14ac:dyDescent="0.25">
      <c r="A55" s="34" t="s">
        <v>25</v>
      </c>
      <c r="B55" s="37" t="s">
        <v>118</v>
      </c>
      <c r="C55" s="15" t="s">
        <v>14</v>
      </c>
      <c r="D55" s="16">
        <v>1</v>
      </c>
      <c r="E55" s="15">
        <v>1</v>
      </c>
      <c r="F55" s="25">
        <f t="shared" si="3"/>
        <v>0</v>
      </c>
      <c r="G55" s="38">
        <v>0</v>
      </c>
      <c r="H55" s="37">
        <v>100009342</v>
      </c>
      <c r="I55" s="15" t="s">
        <v>56</v>
      </c>
      <c r="J55" s="68"/>
      <c r="K55" s="67" t="str">
        <f t="shared" si="5"/>
        <v>GREEN</v>
      </c>
    </row>
    <row r="56" spans="1:11" x14ac:dyDescent="0.25">
      <c r="A56" s="34" t="s">
        <v>25</v>
      </c>
      <c r="B56" s="32" t="s">
        <v>119</v>
      </c>
      <c r="C56" s="23" t="s">
        <v>18</v>
      </c>
      <c r="D56" s="24">
        <v>3</v>
      </c>
      <c r="E56" s="23">
        <v>5</v>
      </c>
      <c r="F56" s="25">
        <f t="shared" si="3"/>
        <v>40</v>
      </c>
      <c r="G56" s="26">
        <f t="shared" si="4"/>
        <v>2</v>
      </c>
      <c r="H56" s="32" t="s">
        <v>122</v>
      </c>
      <c r="I56" s="23" t="s">
        <v>57</v>
      </c>
      <c r="J56" s="68"/>
      <c r="K56" s="67" t="str">
        <f t="shared" si="5"/>
        <v>YELLOW</v>
      </c>
    </row>
    <row r="57" spans="1:11" x14ac:dyDescent="0.25">
      <c r="A57" s="34" t="s">
        <v>25</v>
      </c>
      <c r="B57" s="32" t="s">
        <v>120</v>
      </c>
      <c r="C57" s="23" t="s">
        <v>18</v>
      </c>
      <c r="D57" s="24">
        <v>5</v>
      </c>
      <c r="E57" s="23">
        <v>5</v>
      </c>
      <c r="F57" s="25">
        <f t="shared" si="3"/>
        <v>0</v>
      </c>
      <c r="G57" s="26">
        <f t="shared" si="4"/>
        <v>0</v>
      </c>
      <c r="H57" s="32" t="s">
        <v>123</v>
      </c>
      <c r="I57" s="23" t="s">
        <v>57</v>
      </c>
      <c r="J57" s="68"/>
      <c r="K57" s="67" t="str">
        <f t="shared" si="5"/>
        <v>GREEN</v>
      </c>
    </row>
    <row r="58" spans="1:11" x14ac:dyDescent="0.25">
      <c r="A58" s="34" t="s">
        <v>25</v>
      </c>
      <c r="B58" s="32" t="s">
        <v>121</v>
      </c>
      <c r="C58" s="23" t="s">
        <v>18</v>
      </c>
      <c r="D58" s="24">
        <v>5</v>
      </c>
      <c r="E58" s="23">
        <v>5</v>
      </c>
      <c r="F58" s="25">
        <f t="shared" si="3"/>
        <v>0</v>
      </c>
      <c r="G58" s="26">
        <f t="shared" si="4"/>
        <v>0</v>
      </c>
      <c r="H58" s="32" t="s">
        <v>124</v>
      </c>
      <c r="I58" s="23" t="s">
        <v>57</v>
      </c>
      <c r="J58" s="68"/>
      <c r="K58" s="67" t="str">
        <f t="shared" si="5"/>
        <v>GREEN</v>
      </c>
    </row>
    <row r="59" spans="1:11" x14ac:dyDescent="0.25">
      <c r="A59" s="34" t="s">
        <v>25</v>
      </c>
      <c r="B59" s="32" t="s">
        <v>125</v>
      </c>
      <c r="C59" s="23" t="s">
        <v>18</v>
      </c>
      <c r="D59" s="24">
        <v>2</v>
      </c>
      <c r="E59" s="23">
        <v>4</v>
      </c>
      <c r="F59" s="25">
        <f t="shared" si="3"/>
        <v>50</v>
      </c>
      <c r="G59" s="26">
        <f t="shared" si="4"/>
        <v>2</v>
      </c>
      <c r="H59" s="32">
        <v>100008474</v>
      </c>
      <c r="I59" s="23" t="s">
        <v>57</v>
      </c>
      <c r="J59" s="68"/>
      <c r="K59" s="67"/>
    </row>
    <row r="60" spans="1:11" x14ac:dyDescent="0.25">
      <c r="A60" s="34" t="s">
        <v>25</v>
      </c>
      <c r="B60" s="32" t="s">
        <v>126</v>
      </c>
      <c r="C60" s="23" t="s">
        <v>18</v>
      </c>
      <c r="D60" s="24">
        <v>4</v>
      </c>
      <c r="E60" s="23">
        <v>4</v>
      </c>
      <c r="F60" s="25">
        <f t="shared" si="3"/>
        <v>0</v>
      </c>
      <c r="G60" s="26">
        <f t="shared" si="4"/>
        <v>0</v>
      </c>
      <c r="H60" s="32">
        <v>100008475</v>
      </c>
      <c r="I60" s="23" t="s">
        <v>57</v>
      </c>
      <c r="J60" s="66"/>
      <c r="K60" s="67"/>
    </row>
    <row r="61" spans="1:11" x14ac:dyDescent="0.25">
      <c r="A61" s="34" t="s">
        <v>25</v>
      </c>
      <c r="B61" s="32" t="s">
        <v>127</v>
      </c>
      <c r="C61" s="23" t="s">
        <v>18</v>
      </c>
      <c r="D61" s="24">
        <v>4</v>
      </c>
      <c r="E61" s="23">
        <v>4</v>
      </c>
      <c r="F61" s="25">
        <f t="shared" si="3"/>
        <v>0</v>
      </c>
      <c r="G61" s="26">
        <f t="shared" si="4"/>
        <v>0</v>
      </c>
      <c r="H61" s="32">
        <v>100008476</v>
      </c>
      <c r="I61" s="23" t="s">
        <v>57</v>
      </c>
      <c r="J61" s="68"/>
      <c r="K61" s="67"/>
    </row>
    <row r="62" spans="1:11" x14ac:dyDescent="0.25">
      <c r="A62" s="34" t="s">
        <v>25</v>
      </c>
      <c r="B62" s="32" t="s">
        <v>128</v>
      </c>
      <c r="C62" s="23" t="s">
        <v>14</v>
      </c>
      <c r="D62" s="24">
        <v>3</v>
      </c>
      <c r="E62" s="23">
        <v>3</v>
      </c>
      <c r="F62" s="25">
        <f t="shared" si="3"/>
        <v>0</v>
      </c>
      <c r="G62" s="26">
        <f t="shared" si="4"/>
        <v>0</v>
      </c>
      <c r="H62" s="32">
        <v>100007437</v>
      </c>
      <c r="I62" s="23" t="s">
        <v>56</v>
      </c>
      <c r="J62" s="68"/>
      <c r="K62" s="67"/>
    </row>
    <row r="63" spans="1:11" x14ac:dyDescent="0.25">
      <c r="A63" s="34" t="s">
        <v>25</v>
      </c>
      <c r="B63" s="32" t="s">
        <v>205</v>
      </c>
      <c r="C63" s="23" t="s">
        <v>14</v>
      </c>
      <c r="D63" s="24">
        <v>6</v>
      </c>
      <c r="E63" s="23">
        <v>5</v>
      </c>
      <c r="F63" s="25">
        <f t="shared" si="3"/>
        <v>-20</v>
      </c>
      <c r="G63" s="26">
        <f t="shared" si="4"/>
        <v>0</v>
      </c>
      <c r="H63" s="32" t="s">
        <v>15</v>
      </c>
      <c r="I63" s="23" t="s">
        <v>56</v>
      </c>
      <c r="J63" s="68"/>
      <c r="K63" s="67"/>
    </row>
    <row r="64" spans="1:11" x14ac:dyDescent="0.25">
      <c r="A64" s="34" t="s">
        <v>25</v>
      </c>
      <c r="B64" s="32" t="s">
        <v>129</v>
      </c>
      <c r="C64" s="23" t="s">
        <v>18</v>
      </c>
      <c r="D64" s="24">
        <v>1</v>
      </c>
      <c r="E64" s="23">
        <v>1</v>
      </c>
      <c r="F64" s="25">
        <f t="shared" si="3"/>
        <v>0</v>
      </c>
      <c r="G64" s="26">
        <f t="shared" si="4"/>
        <v>0</v>
      </c>
      <c r="H64" s="32" t="s">
        <v>19</v>
      </c>
      <c r="I64" s="23" t="s">
        <v>57</v>
      </c>
      <c r="J64" s="68"/>
      <c r="K64" s="67"/>
    </row>
    <row r="65" spans="1:12" x14ac:dyDescent="0.25">
      <c r="A65" s="34" t="s">
        <v>25</v>
      </c>
      <c r="B65" s="32" t="s">
        <v>130</v>
      </c>
      <c r="C65" s="23" t="s">
        <v>115</v>
      </c>
      <c r="D65" s="24">
        <v>1</v>
      </c>
      <c r="E65" s="23">
        <v>1</v>
      </c>
      <c r="F65" s="25">
        <f t="shared" si="3"/>
        <v>0</v>
      </c>
      <c r="G65" s="26">
        <f t="shared" si="4"/>
        <v>0</v>
      </c>
      <c r="H65" s="32" t="s">
        <v>20</v>
      </c>
      <c r="I65" s="23" t="s">
        <v>57</v>
      </c>
      <c r="J65" s="68"/>
      <c r="K65" s="67"/>
    </row>
    <row r="66" spans="1:12" x14ac:dyDescent="0.25">
      <c r="A66" s="34" t="s">
        <v>25</v>
      </c>
      <c r="B66" s="32" t="s">
        <v>131</v>
      </c>
      <c r="C66" s="23" t="s">
        <v>132</v>
      </c>
      <c r="D66" s="24">
        <v>1</v>
      </c>
      <c r="E66" s="23">
        <v>1</v>
      </c>
      <c r="F66" s="25">
        <f t="shared" si="3"/>
        <v>0</v>
      </c>
      <c r="G66" s="26">
        <f t="shared" si="4"/>
        <v>0</v>
      </c>
      <c r="H66" s="32">
        <v>100009193</v>
      </c>
      <c r="I66" s="23" t="s">
        <v>95</v>
      </c>
      <c r="J66" s="66"/>
      <c r="K66" s="67"/>
    </row>
    <row r="67" spans="1:12" x14ac:dyDescent="0.25">
      <c r="A67" s="34" t="s">
        <v>25</v>
      </c>
      <c r="B67" s="26" t="s">
        <v>133</v>
      </c>
      <c r="C67" s="23" t="s">
        <v>14</v>
      </c>
      <c r="D67" s="24">
        <v>2</v>
      </c>
      <c r="E67" s="23">
        <v>2</v>
      </c>
      <c r="F67" s="25">
        <f t="shared" si="3"/>
        <v>0</v>
      </c>
      <c r="G67" s="26">
        <f t="shared" si="4"/>
        <v>0</v>
      </c>
      <c r="H67" s="29">
        <v>100009217</v>
      </c>
      <c r="I67" s="23" t="s">
        <v>56</v>
      </c>
      <c r="J67" s="68"/>
      <c r="K67" s="67"/>
    </row>
    <row r="68" spans="1:12" x14ac:dyDescent="0.25">
      <c r="A68" s="34" t="s">
        <v>25</v>
      </c>
      <c r="B68" s="32" t="s">
        <v>41</v>
      </c>
      <c r="C68" s="23" t="s">
        <v>14</v>
      </c>
      <c r="D68" s="24">
        <v>6</v>
      </c>
      <c r="E68" s="23">
        <v>6</v>
      </c>
      <c r="F68" s="25">
        <f t="shared" si="3"/>
        <v>0</v>
      </c>
      <c r="G68" s="26">
        <f t="shared" si="4"/>
        <v>0</v>
      </c>
      <c r="H68" s="29" t="s">
        <v>42</v>
      </c>
      <c r="I68" s="23" t="s">
        <v>56</v>
      </c>
      <c r="J68" s="68"/>
      <c r="K68" s="67"/>
    </row>
    <row r="69" spans="1:12" x14ac:dyDescent="0.25">
      <c r="A69" s="34" t="s">
        <v>25</v>
      </c>
      <c r="B69" s="32" t="s">
        <v>134</v>
      </c>
      <c r="C69" s="23" t="s">
        <v>17</v>
      </c>
      <c r="D69" s="24">
        <v>20</v>
      </c>
      <c r="E69" s="23">
        <v>20</v>
      </c>
      <c r="F69" s="25">
        <f t="shared" si="3"/>
        <v>0</v>
      </c>
      <c r="G69" s="26">
        <f t="shared" si="4"/>
        <v>0</v>
      </c>
      <c r="H69" s="33" t="s">
        <v>135</v>
      </c>
      <c r="I69" s="23" t="s">
        <v>136</v>
      </c>
      <c r="J69" s="68"/>
      <c r="K69" s="67"/>
    </row>
    <row r="70" spans="1:12" x14ac:dyDescent="0.25">
      <c r="A70" s="34" t="s">
        <v>25</v>
      </c>
      <c r="B70" s="32" t="s">
        <v>165</v>
      </c>
      <c r="C70" s="23" t="s">
        <v>17</v>
      </c>
      <c r="D70" s="24">
        <v>20</v>
      </c>
      <c r="E70" s="23">
        <v>20</v>
      </c>
      <c r="F70" s="25">
        <f t="shared" si="3"/>
        <v>0</v>
      </c>
      <c r="G70" s="26">
        <f t="shared" si="4"/>
        <v>0</v>
      </c>
      <c r="H70" s="29" t="s">
        <v>137</v>
      </c>
      <c r="I70" s="23" t="s">
        <v>136</v>
      </c>
      <c r="J70" s="68"/>
      <c r="K70" s="67"/>
    </row>
    <row r="71" spans="1:12" ht="15" customHeight="1" x14ac:dyDescent="0.25">
      <c r="A71" s="34" t="s">
        <v>25</v>
      </c>
      <c r="B71" s="32" t="s">
        <v>172</v>
      </c>
      <c r="C71" s="26" t="s">
        <v>17</v>
      </c>
      <c r="D71" s="24">
        <v>6</v>
      </c>
      <c r="E71" s="26">
        <v>6</v>
      </c>
      <c r="F71" s="35">
        <f t="shared" si="3"/>
        <v>0</v>
      </c>
      <c r="G71" s="26">
        <f t="shared" si="4"/>
        <v>0</v>
      </c>
      <c r="H71" s="9" t="s">
        <v>173</v>
      </c>
      <c r="I71" s="26" t="s">
        <v>170</v>
      </c>
      <c r="J71" s="68"/>
      <c r="K71" s="67"/>
    </row>
    <row r="72" spans="1:12" ht="15" customHeight="1" x14ac:dyDescent="0.25">
      <c r="A72" s="34" t="s">
        <v>174</v>
      </c>
      <c r="B72" s="32" t="s">
        <v>175</v>
      </c>
      <c r="C72" s="26" t="s">
        <v>17</v>
      </c>
      <c r="D72" s="24">
        <v>2</v>
      </c>
      <c r="E72" s="26">
        <v>2</v>
      </c>
      <c r="F72" s="35">
        <f t="shared" si="3"/>
        <v>0</v>
      </c>
      <c r="G72" s="26">
        <f t="shared" si="4"/>
        <v>0</v>
      </c>
      <c r="H72" s="9">
        <v>100008970</v>
      </c>
      <c r="I72" s="26" t="s">
        <v>170</v>
      </c>
      <c r="J72" s="68"/>
      <c r="K72" s="67"/>
    </row>
    <row r="73" spans="1:12" ht="15" customHeight="1" thickBot="1" x14ac:dyDescent="0.3">
      <c r="A73" s="34" t="s">
        <v>25</v>
      </c>
      <c r="B73" s="32" t="s">
        <v>204</v>
      </c>
      <c r="C73" s="26" t="s">
        <v>17</v>
      </c>
      <c r="D73" s="24">
        <v>2</v>
      </c>
      <c r="E73" s="26">
        <v>2</v>
      </c>
      <c r="F73" s="35">
        <f t="shared" si="3"/>
        <v>0</v>
      </c>
      <c r="G73" s="26">
        <f t="shared" si="4"/>
        <v>0</v>
      </c>
      <c r="H73" s="63" t="s">
        <v>179</v>
      </c>
      <c r="I73" s="26" t="s">
        <v>170</v>
      </c>
      <c r="J73" s="68"/>
      <c r="K73" s="67"/>
    </row>
    <row r="74" spans="1:12" ht="13.5" customHeight="1" x14ac:dyDescent="0.25">
      <c r="A74" s="34" t="s">
        <v>25</v>
      </c>
      <c r="B74" s="32" t="s">
        <v>176</v>
      </c>
      <c r="C74" s="26" t="s">
        <v>17</v>
      </c>
      <c r="D74" s="24">
        <v>0</v>
      </c>
      <c r="E74" s="26">
        <v>2</v>
      </c>
      <c r="F74" s="35">
        <f t="shared" si="3"/>
        <v>100</v>
      </c>
      <c r="G74" s="26">
        <f t="shared" si="4"/>
        <v>2</v>
      </c>
      <c r="H74" s="64">
        <v>100007247</v>
      </c>
      <c r="I74" s="26" t="s">
        <v>170</v>
      </c>
      <c r="J74" s="68"/>
      <c r="K74" s="67"/>
    </row>
    <row r="75" spans="1:12" x14ac:dyDescent="0.25">
      <c r="A75" s="34" t="s">
        <v>25</v>
      </c>
      <c r="B75" s="32" t="s">
        <v>177</v>
      </c>
      <c r="C75" s="26" t="s">
        <v>17</v>
      </c>
      <c r="D75" s="24">
        <v>3</v>
      </c>
      <c r="E75" s="26">
        <v>3</v>
      </c>
      <c r="F75" s="35">
        <f t="shared" si="3"/>
        <v>0</v>
      </c>
      <c r="G75" s="26">
        <f t="shared" si="4"/>
        <v>0</v>
      </c>
      <c r="H75" s="9" t="s">
        <v>178</v>
      </c>
      <c r="I75" s="26" t="s">
        <v>170</v>
      </c>
      <c r="J75" s="68"/>
      <c r="K75" s="67"/>
    </row>
    <row r="76" spans="1:12" x14ac:dyDescent="0.25">
      <c r="A76" s="34" t="s">
        <v>25</v>
      </c>
      <c r="B76" s="58" t="s">
        <v>180</v>
      </c>
      <c r="C76" s="50" t="s">
        <v>17</v>
      </c>
      <c r="D76" s="24">
        <v>12</v>
      </c>
      <c r="E76" s="50">
        <v>12</v>
      </c>
      <c r="F76" s="52">
        <f t="shared" si="3"/>
        <v>0</v>
      </c>
      <c r="G76" s="50">
        <f t="shared" si="4"/>
        <v>0</v>
      </c>
      <c r="H76" s="9" t="s">
        <v>181</v>
      </c>
      <c r="I76" s="50" t="s">
        <v>170</v>
      </c>
      <c r="J76" s="68"/>
      <c r="K76" s="67"/>
      <c r="L76" t="s">
        <v>183</v>
      </c>
    </row>
    <row r="77" spans="1:12" x14ac:dyDescent="0.25">
      <c r="A77" s="34" t="s">
        <v>25</v>
      </c>
      <c r="B77" s="58" t="s">
        <v>206</v>
      </c>
      <c r="C77" s="56" t="s">
        <v>18</v>
      </c>
      <c r="D77" s="24">
        <v>1</v>
      </c>
      <c r="E77" s="56">
        <v>1</v>
      </c>
      <c r="F77" s="59">
        <f t="shared" si="3"/>
        <v>0</v>
      </c>
      <c r="G77" s="56">
        <f t="shared" si="4"/>
        <v>0</v>
      </c>
      <c r="H77" s="9">
        <v>100009524</v>
      </c>
      <c r="I77" s="23" t="s">
        <v>57</v>
      </c>
      <c r="J77" s="68"/>
      <c r="K77" s="67"/>
    </row>
    <row r="78" spans="1:12" ht="15.75" thickBot="1" x14ac:dyDescent="0.3">
      <c r="A78" s="34" t="s">
        <v>182</v>
      </c>
      <c r="B78" s="51" t="s">
        <v>184</v>
      </c>
      <c r="C78" s="53" t="s">
        <v>17</v>
      </c>
      <c r="D78" s="24">
        <v>12</v>
      </c>
      <c r="E78" s="56">
        <v>12</v>
      </c>
      <c r="F78" s="59">
        <f>IF(E78="","Not Buffered",((E78-D78)/E78)*100)</f>
        <v>0</v>
      </c>
      <c r="G78" s="56">
        <f>IF(D78&lt;E78,E78-D78,0)</f>
        <v>0</v>
      </c>
      <c r="H78" s="60" t="s">
        <v>189</v>
      </c>
      <c r="I78" s="53" t="s">
        <v>170</v>
      </c>
      <c r="J78" s="68"/>
      <c r="K78" s="67"/>
    </row>
    <row r="79" spans="1:12" ht="15.75" thickBot="1" x14ac:dyDescent="0.3">
      <c r="A79" s="34" t="s">
        <v>182</v>
      </c>
      <c r="B79" s="51" t="s">
        <v>185</v>
      </c>
      <c r="C79" s="53" t="s">
        <v>17</v>
      </c>
      <c r="D79" s="24">
        <v>5</v>
      </c>
      <c r="E79" s="56">
        <v>12</v>
      </c>
      <c r="F79" s="59">
        <f>IF(E79="","Not Buffered",((E79-D79)/E79)*100)</f>
        <v>58.333333333333336</v>
      </c>
      <c r="G79" s="56">
        <f>IF(D79&lt;E79,E79-D79,0)</f>
        <v>7</v>
      </c>
      <c r="H79" s="55" t="s">
        <v>188</v>
      </c>
      <c r="I79" s="53" t="s">
        <v>170</v>
      </c>
      <c r="J79" s="68"/>
      <c r="K79" s="67"/>
    </row>
    <row r="80" spans="1:12" x14ac:dyDescent="0.25">
      <c r="A80" s="34" t="s">
        <v>182</v>
      </c>
      <c r="B80" s="51" t="s">
        <v>186</v>
      </c>
      <c r="C80" s="53" t="s">
        <v>17</v>
      </c>
      <c r="D80" s="24">
        <v>12</v>
      </c>
      <c r="E80" s="56">
        <v>12</v>
      </c>
      <c r="F80" s="59">
        <f>IF(E80="","Not Buffered",((E80-D80)/E80)*100)</f>
        <v>0</v>
      </c>
      <c r="G80" s="56">
        <f>IF(D80&lt;E80,E80-D80,0)</f>
        <v>0</v>
      </c>
      <c r="H80" s="54" t="s">
        <v>187</v>
      </c>
      <c r="I80" s="53" t="s">
        <v>170</v>
      </c>
      <c r="J80" s="68"/>
      <c r="K80" s="67"/>
    </row>
    <row r="81" spans="1:11" x14ac:dyDescent="0.25">
      <c r="J81" s="68"/>
      <c r="K81" s="67"/>
    </row>
    <row r="82" spans="1:11" x14ac:dyDescent="0.25">
      <c r="A82" s="34" t="s">
        <v>24</v>
      </c>
      <c r="B82" s="32" t="s">
        <v>138</v>
      </c>
      <c r="C82" s="23" t="s">
        <v>18</v>
      </c>
      <c r="D82" s="24">
        <v>3</v>
      </c>
      <c r="E82" s="23">
        <v>2</v>
      </c>
      <c r="F82" s="25">
        <f t="shared" ref="F82:F112" si="6">IF(E82="","Not Buffered",((E82-D82)/E82)*100)</f>
        <v>-50</v>
      </c>
      <c r="G82" s="26">
        <f t="shared" ref="G82:G106" si="7">IF(D82&lt;E82,E82-D82,0)</f>
        <v>0</v>
      </c>
      <c r="H82" s="29" t="s">
        <v>141</v>
      </c>
      <c r="I82" s="31" t="s">
        <v>143</v>
      </c>
      <c r="J82" s="66"/>
      <c r="K82" s="67"/>
    </row>
    <row r="83" spans="1:11" x14ac:dyDescent="0.25">
      <c r="A83" s="34" t="s">
        <v>24</v>
      </c>
      <c r="B83" s="32" t="s">
        <v>166</v>
      </c>
      <c r="C83" s="23" t="s">
        <v>18</v>
      </c>
      <c r="D83" s="24">
        <v>1</v>
      </c>
      <c r="E83" s="23">
        <v>1</v>
      </c>
      <c r="F83" s="25">
        <f t="shared" si="6"/>
        <v>0</v>
      </c>
      <c r="G83" s="26">
        <f t="shared" si="7"/>
        <v>0</v>
      </c>
      <c r="H83" s="47" t="s">
        <v>167</v>
      </c>
      <c r="I83" s="31"/>
      <c r="J83" s="66"/>
      <c r="K83" s="67"/>
    </row>
    <row r="84" spans="1:11" x14ac:dyDescent="0.25">
      <c r="A84" s="34" t="s">
        <v>24</v>
      </c>
      <c r="B84" s="32" t="s">
        <v>139</v>
      </c>
      <c r="C84" s="23" t="s">
        <v>18</v>
      </c>
      <c r="D84" s="24">
        <v>3</v>
      </c>
      <c r="E84" s="23">
        <v>3</v>
      </c>
      <c r="F84" s="25">
        <f t="shared" si="6"/>
        <v>0</v>
      </c>
      <c r="G84" s="26">
        <f t="shared" si="7"/>
        <v>0</v>
      </c>
      <c r="H84" s="29">
        <v>100004991</v>
      </c>
      <c r="I84" s="31" t="s">
        <v>143</v>
      </c>
      <c r="J84" s="66"/>
      <c r="K84" s="67"/>
    </row>
    <row r="85" spans="1:11" x14ac:dyDescent="0.25">
      <c r="A85" s="34" t="s">
        <v>24</v>
      </c>
      <c r="B85" s="26" t="s">
        <v>144</v>
      </c>
      <c r="C85" s="31" t="s">
        <v>14</v>
      </c>
      <c r="D85" s="24">
        <v>2</v>
      </c>
      <c r="E85" s="23">
        <v>2</v>
      </c>
      <c r="F85" s="25">
        <f t="shared" si="6"/>
        <v>0</v>
      </c>
      <c r="G85" s="26">
        <f t="shared" si="7"/>
        <v>0</v>
      </c>
      <c r="H85" s="47" t="s">
        <v>145</v>
      </c>
      <c r="I85" s="31" t="s">
        <v>56</v>
      </c>
      <c r="J85" s="68"/>
      <c r="K85" s="67"/>
    </row>
    <row r="86" spans="1:11" x14ac:dyDescent="0.25">
      <c r="A86" s="34" t="s">
        <v>24</v>
      </c>
      <c r="B86" s="32" t="s">
        <v>146</v>
      </c>
      <c r="C86" s="31" t="s">
        <v>14</v>
      </c>
      <c r="D86" s="24">
        <v>2</v>
      </c>
      <c r="E86" s="32">
        <v>2</v>
      </c>
      <c r="F86" s="25">
        <f t="shared" si="6"/>
        <v>0</v>
      </c>
      <c r="G86" s="26">
        <f t="shared" si="7"/>
        <v>0</v>
      </c>
      <c r="H86" s="29" t="s">
        <v>152</v>
      </c>
      <c r="I86" s="31" t="s">
        <v>56</v>
      </c>
      <c r="J86" s="68"/>
      <c r="K86" s="67"/>
    </row>
    <row r="87" spans="1:11" x14ac:dyDescent="0.25">
      <c r="A87" s="34" t="s">
        <v>24</v>
      </c>
      <c r="B87" s="26" t="s">
        <v>147</v>
      </c>
      <c r="C87" s="31" t="s">
        <v>14</v>
      </c>
      <c r="D87" s="24">
        <v>2</v>
      </c>
      <c r="E87" s="32">
        <v>2</v>
      </c>
      <c r="F87" s="25">
        <f t="shared" si="6"/>
        <v>0</v>
      </c>
      <c r="G87" s="26">
        <f t="shared" si="7"/>
        <v>0</v>
      </c>
      <c r="H87" s="29" t="s">
        <v>151</v>
      </c>
      <c r="I87" s="31" t="s">
        <v>56</v>
      </c>
      <c r="J87" s="68"/>
      <c r="K87" s="67"/>
    </row>
    <row r="88" spans="1:11" x14ac:dyDescent="0.25">
      <c r="A88" s="34" t="s">
        <v>24</v>
      </c>
      <c r="B88" s="32" t="s">
        <v>148</v>
      </c>
      <c r="C88" s="31" t="s">
        <v>14</v>
      </c>
      <c r="D88" s="24">
        <v>2</v>
      </c>
      <c r="E88" s="29">
        <v>2</v>
      </c>
      <c r="F88" s="25">
        <f t="shared" si="6"/>
        <v>0</v>
      </c>
      <c r="G88" s="26">
        <f t="shared" si="7"/>
        <v>0</v>
      </c>
      <c r="H88" s="29" t="s">
        <v>153</v>
      </c>
      <c r="I88" s="31" t="s">
        <v>56</v>
      </c>
      <c r="J88" s="68"/>
      <c r="K88" s="67"/>
    </row>
    <row r="89" spans="1:11" x14ac:dyDescent="0.25">
      <c r="A89" s="34" t="s">
        <v>24</v>
      </c>
      <c r="B89" s="32" t="s">
        <v>149</v>
      </c>
      <c r="C89" s="31" t="s">
        <v>14</v>
      </c>
      <c r="D89" s="24">
        <v>2</v>
      </c>
      <c r="E89" s="29">
        <v>2</v>
      </c>
      <c r="F89" s="25">
        <f t="shared" si="6"/>
        <v>0</v>
      </c>
      <c r="G89" s="26">
        <f t="shared" si="7"/>
        <v>0</v>
      </c>
      <c r="H89" s="29" t="s">
        <v>154</v>
      </c>
      <c r="I89" s="31" t="s">
        <v>56</v>
      </c>
      <c r="J89" s="69"/>
      <c r="K89" s="67"/>
    </row>
    <row r="90" spans="1:11" x14ac:dyDescent="0.25">
      <c r="A90" s="34" t="s">
        <v>24</v>
      </c>
      <c r="B90" s="32" t="s">
        <v>150</v>
      </c>
      <c r="C90" s="31" t="s">
        <v>14</v>
      </c>
      <c r="D90" s="24">
        <v>2</v>
      </c>
      <c r="E90" s="29">
        <v>2</v>
      </c>
      <c r="F90" s="25">
        <f t="shared" si="6"/>
        <v>0</v>
      </c>
      <c r="G90" s="26">
        <f t="shared" si="7"/>
        <v>0</v>
      </c>
      <c r="H90" s="29" t="s">
        <v>155</v>
      </c>
      <c r="I90" s="31" t="s">
        <v>56</v>
      </c>
      <c r="J90" s="69"/>
      <c r="K90" s="67"/>
    </row>
    <row r="91" spans="1:11" x14ac:dyDescent="0.25">
      <c r="A91" s="34" t="s">
        <v>24</v>
      </c>
      <c r="B91" s="32" t="s">
        <v>156</v>
      </c>
      <c r="C91" s="23" t="s">
        <v>17</v>
      </c>
      <c r="D91" s="24">
        <v>20</v>
      </c>
      <c r="E91" s="29">
        <v>20</v>
      </c>
      <c r="F91" s="25">
        <f t="shared" si="6"/>
        <v>0</v>
      </c>
      <c r="G91" s="26">
        <f t="shared" si="7"/>
        <v>0</v>
      </c>
      <c r="H91" s="29">
        <v>100000856</v>
      </c>
      <c r="I91" s="31" t="s">
        <v>95</v>
      </c>
      <c r="J91" s="68"/>
      <c r="K91" s="67"/>
    </row>
    <row r="92" spans="1:11" x14ac:dyDescent="0.25">
      <c r="A92" s="34" t="s">
        <v>24</v>
      </c>
      <c r="B92" s="32" t="s">
        <v>157</v>
      </c>
      <c r="C92" s="31" t="s">
        <v>17</v>
      </c>
      <c r="D92" s="24">
        <v>11</v>
      </c>
      <c r="E92" s="32">
        <v>8</v>
      </c>
      <c r="F92" s="25">
        <f t="shared" si="6"/>
        <v>-37.5</v>
      </c>
      <c r="G92" s="26">
        <f t="shared" si="7"/>
        <v>0</v>
      </c>
      <c r="H92" s="32">
        <v>100005039</v>
      </c>
      <c r="I92" s="31" t="s">
        <v>95</v>
      </c>
      <c r="J92" s="68"/>
      <c r="K92" s="67"/>
    </row>
    <row r="93" spans="1:11" x14ac:dyDescent="0.25">
      <c r="A93" s="34" t="s">
        <v>24</v>
      </c>
      <c r="B93" s="43" t="s">
        <v>158</v>
      </c>
      <c r="C93" s="31" t="s">
        <v>18</v>
      </c>
      <c r="D93" s="24">
        <v>5</v>
      </c>
      <c r="E93" s="29">
        <v>5</v>
      </c>
      <c r="F93" s="25">
        <f t="shared" si="6"/>
        <v>0</v>
      </c>
      <c r="G93" s="26">
        <f t="shared" si="7"/>
        <v>0</v>
      </c>
      <c r="H93" s="43">
        <v>100004135</v>
      </c>
      <c r="I93" s="31" t="s">
        <v>143</v>
      </c>
      <c r="J93" s="66"/>
      <c r="K93" s="67"/>
    </row>
    <row r="94" spans="1:11" ht="15.75" thickBot="1" x14ac:dyDescent="0.3">
      <c r="A94" s="34" t="s">
        <v>24</v>
      </c>
      <c r="B94" s="62" t="s">
        <v>159</v>
      </c>
      <c r="C94" s="31" t="s">
        <v>18</v>
      </c>
      <c r="D94" s="36">
        <v>10</v>
      </c>
      <c r="E94" s="39">
        <v>10</v>
      </c>
      <c r="F94" s="25">
        <f t="shared" si="6"/>
        <v>0</v>
      </c>
      <c r="G94" s="26">
        <f t="shared" si="7"/>
        <v>0</v>
      </c>
      <c r="H94" s="44">
        <v>100004089</v>
      </c>
      <c r="I94" s="42" t="s">
        <v>143</v>
      </c>
      <c r="J94" s="66"/>
      <c r="K94" s="67"/>
    </row>
    <row r="95" spans="1:11" x14ac:dyDescent="0.25">
      <c r="A95" s="34" t="s">
        <v>24</v>
      </c>
      <c r="B95" s="58" t="s">
        <v>160</v>
      </c>
      <c r="C95" s="31" t="s">
        <v>18</v>
      </c>
      <c r="D95" s="24">
        <v>1</v>
      </c>
      <c r="E95" s="29">
        <v>1</v>
      </c>
      <c r="F95" s="25">
        <f t="shared" si="6"/>
        <v>0</v>
      </c>
      <c r="G95" s="26">
        <f t="shared" si="7"/>
        <v>0</v>
      </c>
      <c r="H95" s="9">
        <v>100007860</v>
      </c>
      <c r="I95" s="29" t="s">
        <v>143</v>
      </c>
      <c r="J95" s="66"/>
      <c r="K95" s="67"/>
    </row>
    <row r="96" spans="1:11" x14ac:dyDescent="0.25">
      <c r="A96" s="34" t="s">
        <v>24</v>
      </c>
      <c r="B96" s="32" t="s">
        <v>161</v>
      </c>
      <c r="C96" s="31" t="s">
        <v>18</v>
      </c>
      <c r="D96" s="24">
        <v>10</v>
      </c>
      <c r="E96" s="29">
        <v>10</v>
      </c>
      <c r="F96" s="25">
        <f t="shared" si="6"/>
        <v>0</v>
      </c>
      <c r="G96" s="26">
        <f t="shared" si="7"/>
        <v>0</v>
      </c>
      <c r="H96" s="9">
        <v>100007008</v>
      </c>
      <c r="I96" s="29" t="s">
        <v>143</v>
      </c>
      <c r="J96" s="66"/>
      <c r="K96" s="67"/>
    </row>
    <row r="97" spans="1:11" x14ac:dyDescent="0.25">
      <c r="A97" s="34" t="s">
        <v>24</v>
      </c>
      <c r="B97" s="32" t="s">
        <v>162</v>
      </c>
      <c r="C97" s="31" t="s">
        <v>18</v>
      </c>
      <c r="D97" s="24">
        <v>30</v>
      </c>
      <c r="E97" s="29">
        <v>30</v>
      </c>
      <c r="F97" s="25">
        <f t="shared" si="6"/>
        <v>0</v>
      </c>
      <c r="G97" s="26">
        <f t="shared" si="7"/>
        <v>0</v>
      </c>
      <c r="H97" s="9">
        <v>100005087</v>
      </c>
      <c r="I97" s="29" t="s">
        <v>143</v>
      </c>
      <c r="J97" s="68"/>
      <c r="K97" s="67"/>
    </row>
    <row r="98" spans="1:11" x14ac:dyDescent="0.25">
      <c r="A98" s="34" t="s">
        <v>24</v>
      </c>
      <c r="B98" s="32" t="s">
        <v>163</v>
      </c>
      <c r="C98" s="31" t="s">
        <v>18</v>
      </c>
      <c r="D98" s="24">
        <v>30</v>
      </c>
      <c r="E98" s="29">
        <v>30</v>
      </c>
      <c r="F98" s="25">
        <f t="shared" si="6"/>
        <v>0</v>
      </c>
      <c r="G98" s="26">
        <f t="shared" si="7"/>
        <v>0</v>
      </c>
      <c r="H98" s="9" t="s">
        <v>164</v>
      </c>
      <c r="I98" s="29" t="s">
        <v>143</v>
      </c>
      <c r="J98" s="66">
        <v>43578</v>
      </c>
      <c r="K98" s="67"/>
    </row>
    <row r="99" spans="1:11" x14ac:dyDescent="0.25">
      <c r="A99" s="34" t="s">
        <v>24</v>
      </c>
      <c r="B99" s="58" t="s">
        <v>190</v>
      </c>
      <c r="C99" s="57" t="s">
        <v>18</v>
      </c>
      <c r="D99" s="24">
        <v>1</v>
      </c>
      <c r="E99" s="57">
        <v>1</v>
      </c>
      <c r="F99" s="59">
        <f t="shared" si="6"/>
        <v>0</v>
      </c>
      <c r="G99" s="56">
        <f t="shared" si="7"/>
        <v>0</v>
      </c>
      <c r="H99" s="9" t="s">
        <v>140</v>
      </c>
      <c r="I99" s="57" t="s">
        <v>143</v>
      </c>
      <c r="J99" s="68"/>
      <c r="K99" s="67"/>
    </row>
    <row r="100" spans="1:11" x14ac:dyDescent="0.25">
      <c r="A100" s="34" t="s">
        <v>24</v>
      </c>
      <c r="B100" s="58" t="s">
        <v>191</v>
      </c>
      <c r="C100" s="57" t="s">
        <v>18</v>
      </c>
      <c r="D100" s="24">
        <v>1</v>
      </c>
      <c r="E100" s="57">
        <v>1</v>
      </c>
      <c r="F100" s="59">
        <f t="shared" si="6"/>
        <v>0</v>
      </c>
      <c r="G100" s="56">
        <f t="shared" si="7"/>
        <v>0</v>
      </c>
      <c r="H100" s="9" t="s">
        <v>142</v>
      </c>
      <c r="I100" s="57" t="s">
        <v>143</v>
      </c>
      <c r="J100" s="68"/>
      <c r="K100" s="67"/>
    </row>
    <row r="101" spans="1:11" x14ac:dyDescent="0.25">
      <c r="A101" s="34" t="s">
        <v>24</v>
      </c>
      <c r="B101" s="58" t="s">
        <v>192</v>
      </c>
      <c r="C101" s="57" t="s">
        <v>18</v>
      </c>
      <c r="D101" s="24">
        <v>1</v>
      </c>
      <c r="E101" s="57">
        <v>1</v>
      </c>
      <c r="F101" s="59">
        <f t="shared" si="6"/>
        <v>0</v>
      </c>
      <c r="G101" s="56">
        <f t="shared" si="7"/>
        <v>0</v>
      </c>
      <c r="H101" s="9" t="s">
        <v>193</v>
      </c>
      <c r="I101" s="57" t="s">
        <v>143</v>
      </c>
      <c r="J101" s="68"/>
      <c r="K101" s="67"/>
    </row>
    <row r="102" spans="1:11" x14ac:dyDescent="0.25">
      <c r="A102" s="34" t="s">
        <v>24</v>
      </c>
      <c r="B102" s="58" t="s">
        <v>199</v>
      </c>
      <c r="C102" s="57" t="s">
        <v>18</v>
      </c>
      <c r="D102" s="24">
        <v>8</v>
      </c>
      <c r="E102" s="57">
        <v>8</v>
      </c>
      <c r="F102" s="59">
        <f t="shared" si="6"/>
        <v>0</v>
      </c>
      <c r="G102" s="56">
        <f t="shared" si="7"/>
        <v>0</v>
      </c>
      <c r="H102" s="9">
        <v>100004749</v>
      </c>
      <c r="I102" s="57" t="s">
        <v>143</v>
      </c>
      <c r="J102" s="68"/>
      <c r="K102" s="67"/>
    </row>
    <row r="103" spans="1:11" x14ac:dyDescent="0.25">
      <c r="A103" s="34" t="s">
        <v>24</v>
      </c>
      <c r="B103" s="58" t="s">
        <v>194</v>
      </c>
      <c r="C103" s="57" t="s">
        <v>17</v>
      </c>
      <c r="D103" s="24">
        <v>10</v>
      </c>
      <c r="E103" s="57">
        <v>10</v>
      </c>
      <c r="F103" s="59">
        <f t="shared" si="6"/>
        <v>0</v>
      </c>
      <c r="G103" s="56">
        <f t="shared" si="7"/>
        <v>0</v>
      </c>
      <c r="H103" s="9">
        <v>100009552</v>
      </c>
      <c r="I103" s="57" t="s">
        <v>195</v>
      </c>
      <c r="J103" s="68"/>
      <c r="K103" s="67"/>
    </row>
    <row r="104" spans="1:11" x14ac:dyDescent="0.25">
      <c r="A104" s="34" t="s">
        <v>24</v>
      </c>
      <c r="B104" s="58" t="s">
        <v>196</v>
      </c>
      <c r="C104" s="57" t="s">
        <v>17</v>
      </c>
      <c r="D104" s="24">
        <v>5</v>
      </c>
      <c r="E104" s="57">
        <v>5</v>
      </c>
      <c r="F104" s="59">
        <f t="shared" si="6"/>
        <v>0</v>
      </c>
      <c r="G104" s="56">
        <f t="shared" si="7"/>
        <v>0</v>
      </c>
      <c r="H104" s="9" t="s">
        <v>203</v>
      </c>
      <c r="I104" s="57" t="s">
        <v>195</v>
      </c>
      <c r="J104" s="68"/>
      <c r="K104" s="67"/>
    </row>
    <row r="105" spans="1:11" x14ac:dyDescent="0.25">
      <c r="A105" s="34" t="s">
        <v>24</v>
      </c>
      <c r="B105" s="58" t="s">
        <v>197</v>
      </c>
      <c r="C105" s="57" t="s">
        <v>17</v>
      </c>
      <c r="D105" s="24">
        <v>10</v>
      </c>
      <c r="E105" s="57">
        <v>10</v>
      </c>
      <c r="F105" s="59">
        <f t="shared" si="6"/>
        <v>0</v>
      </c>
      <c r="G105" s="56">
        <f t="shared" si="7"/>
        <v>0</v>
      </c>
      <c r="H105" s="9" t="s">
        <v>198</v>
      </c>
      <c r="I105" s="57" t="s">
        <v>195</v>
      </c>
      <c r="J105" s="68"/>
      <c r="K105" s="67"/>
    </row>
    <row r="106" spans="1:11" x14ac:dyDescent="0.25">
      <c r="A106" s="34" t="s">
        <v>24</v>
      </c>
      <c r="B106" s="58" t="s">
        <v>200</v>
      </c>
      <c r="C106" s="57" t="s">
        <v>17</v>
      </c>
      <c r="D106" s="24">
        <v>8</v>
      </c>
      <c r="E106" s="57">
        <v>8</v>
      </c>
      <c r="F106" s="59">
        <f t="shared" si="6"/>
        <v>0</v>
      </c>
      <c r="G106" s="56">
        <f t="shared" si="7"/>
        <v>0</v>
      </c>
      <c r="H106" s="9">
        <v>100009600</v>
      </c>
      <c r="I106" s="57" t="s">
        <v>195</v>
      </c>
      <c r="J106" s="68"/>
      <c r="K106" s="67"/>
    </row>
    <row r="107" spans="1:11" ht="30" x14ac:dyDescent="0.25">
      <c r="A107" s="34" t="s">
        <v>24</v>
      </c>
      <c r="B107" s="58" t="s">
        <v>211</v>
      </c>
      <c r="C107" s="57" t="s">
        <v>18</v>
      </c>
      <c r="D107" s="24"/>
      <c r="E107" s="57"/>
      <c r="F107" s="59" t="str">
        <f t="shared" si="6"/>
        <v>Not Buffered</v>
      </c>
      <c r="G107" s="56">
        <v>0</v>
      </c>
      <c r="H107" s="9">
        <v>100004867</v>
      </c>
      <c r="I107" s="57" t="s">
        <v>212</v>
      </c>
      <c r="J107" s="68"/>
      <c r="K107" s="67"/>
    </row>
    <row r="108" spans="1:11" x14ac:dyDescent="0.25">
      <c r="A108" s="34" t="s">
        <v>24</v>
      </c>
      <c r="B108" s="58" t="s">
        <v>221</v>
      </c>
      <c r="C108" s="57" t="s">
        <v>18</v>
      </c>
      <c r="D108" s="24"/>
      <c r="E108" s="57"/>
      <c r="F108" s="59"/>
      <c r="G108" s="56"/>
      <c r="H108" s="9" t="s">
        <v>222</v>
      </c>
      <c r="I108" s="57" t="s">
        <v>212</v>
      </c>
      <c r="J108" s="68"/>
      <c r="K108" s="67"/>
    </row>
    <row r="109" spans="1:11" x14ac:dyDescent="0.25">
      <c r="B109" s="58" t="s">
        <v>213</v>
      </c>
      <c r="C109" s="57" t="s">
        <v>17</v>
      </c>
      <c r="D109" s="24">
        <v>10</v>
      </c>
      <c r="E109" s="57">
        <v>10</v>
      </c>
      <c r="F109" s="59">
        <f t="shared" si="6"/>
        <v>0</v>
      </c>
      <c r="G109" s="56">
        <v>0</v>
      </c>
      <c r="H109" s="9" t="s">
        <v>215</v>
      </c>
      <c r="I109" s="57" t="s">
        <v>195</v>
      </c>
      <c r="J109" s="70"/>
      <c r="K109" s="72"/>
    </row>
    <row r="110" spans="1:11" x14ac:dyDescent="0.25">
      <c r="B110" s="58" t="s">
        <v>214</v>
      </c>
      <c r="C110" s="57" t="s">
        <v>18</v>
      </c>
      <c r="D110" s="24">
        <v>1</v>
      </c>
      <c r="E110" s="57">
        <v>1</v>
      </c>
      <c r="F110" s="59">
        <f t="shared" si="6"/>
        <v>0</v>
      </c>
      <c r="G110" s="56">
        <v>0</v>
      </c>
      <c r="H110" s="9">
        <v>100009207</v>
      </c>
      <c r="I110" s="57" t="s">
        <v>216</v>
      </c>
      <c r="J110" s="70"/>
      <c r="K110" s="72"/>
    </row>
    <row r="111" spans="1:11" x14ac:dyDescent="0.25">
      <c r="B111" s="58" t="s">
        <v>217</v>
      </c>
      <c r="C111" s="57" t="s">
        <v>115</v>
      </c>
      <c r="D111" s="24">
        <v>2</v>
      </c>
      <c r="E111" s="57">
        <v>2</v>
      </c>
      <c r="F111" s="59">
        <f t="shared" si="6"/>
        <v>0</v>
      </c>
      <c r="G111" s="56">
        <v>0</v>
      </c>
      <c r="H111" s="9" t="s">
        <v>218</v>
      </c>
      <c r="I111" s="57" t="s">
        <v>143</v>
      </c>
      <c r="J111" s="70"/>
      <c r="K111" s="72"/>
    </row>
    <row r="112" spans="1:11" x14ac:dyDescent="0.25">
      <c r="B112" s="58" t="s">
        <v>219</v>
      </c>
      <c r="C112" s="57" t="s">
        <v>115</v>
      </c>
      <c r="D112" s="24">
        <v>1</v>
      </c>
      <c r="E112" s="57">
        <v>1</v>
      </c>
      <c r="F112" s="59">
        <f t="shared" si="6"/>
        <v>0</v>
      </c>
      <c r="G112" s="56">
        <v>0</v>
      </c>
      <c r="H112" s="9" t="s">
        <v>220</v>
      </c>
      <c r="I112" s="57" t="s">
        <v>143</v>
      </c>
    </row>
  </sheetData>
  <conditionalFormatting sqref="F4:F12 F14:F78 F82:F112">
    <cfRule type="cellIs" dxfId="20" priority="16" operator="equal">
      <formula>"Not Buffered"</formula>
    </cfRule>
    <cfRule type="cellIs" dxfId="19" priority="17" operator="lessThan">
      <formula>0</formula>
    </cfRule>
    <cfRule type="cellIs" dxfId="18" priority="18" operator="between">
      <formula>0</formula>
      <formula>33.33</formula>
    </cfRule>
    <cfRule type="cellIs" dxfId="17" priority="19" operator="between">
      <formula>33.33</formula>
      <formula>66.66</formula>
    </cfRule>
    <cfRule type="cellIs" dxfId="16" priority="20" operator="between">
      <formula>66.66</formula>
      <formula>99.99</formula>
    </cfRule>
    <cfRule type="cellIs" dxfId="15" priority="21" operator="greaterThanOrEqual">
      <formula>100</formula>
    </cfRule>
  </conditionalFormatting>
  <conditionalFormatting sqref="F13 G4:G78 G82:G112">
    <cfRule type="cellIs" dxfId="14" priority="15" operator="greaterThan">
      <formula>0</formula>
    </cfRule>
  </conditionalFormatting>
  <conditionalFormatting sqref="F79">
    <cfRule type="cellIs" dxfId="13" priority="9" operator="equal">
      <formula>"Not Buffered"</formula>
    </cfRule>
    <cfRule type="cellIs" dxfId="12" priority="10" operator="lessThan">
      <formula>0</formula>
    </cfRule>
    <cfRule type="cellIs" dxfId="11" priority="11" operator="between">
      <formula>0</formula>
      <formula>33.33</formula>
    </cfRule>
    <cfRule type="cellIs" dxfId="10" priority="12" operator="between">
      <formula>33.33</formula>
      <formula>66.66</formula>
    </cfRule>
    <cfRule type="cellIs" dxfId="9" priority="13" operator="between">
      <formula>66.66</formula>
      <formula>99.99</formula>
    </cfRule>
    <cfRule type="cellIs" dxfId="8" priority="14" operator="greaterThanOrEqual">
      <formula>100</formula>
    </cfRule>
  </conditionalFormatting>
  <conditionalFormatting sqref="G79">
    <cfRule type="cellIs" dxfId="7" priority="8" operator="greaterThan">
      <formula>0</formula>
    </cfRule>
  </conditionalFormatting>
  <conditionalFormatting sqref="F80">
    <cfRule type="cellIs" dxfId="6" priority="2" operator="equal">
      <formula>"Not Buffered"</formula>
    </cfRule>
    <cfRule type="cellIs" dxfId="5" priority="3" operator="lessThan">
      <formula>0</formula>
    </cfRule>
    <cfRule type="cellIs" dxfId="4" priority="4" operator="between">
      <formula>0</formula>
      <formula>33.33</formula>
    </cfRule>
    <cfRule type="cellIs" dxfId="3" priority="5" operator="between">
      <formula>33.33</formula>
      <formula>66.66</formula>
    </cfRule>
    <cfRule type="cellIs" dxfId="2" priority="6" operator="between">
      <formula>66.66</formula>
      <formula>99.99</formula>
    </cfRule>
    <cfRule type="cellIs" dxfId="1" priority="7" operator="greaterThanOrEqual">
      <formula>100</formula>
    </cfRule>
  </conditionalFormatting>
  <conditionalFormatting sqref="G80">
    <cfRule type="cellIs" dxfId="0" priority="1" operator="greaterThan">
      <formula>0</formula>
    </cfRule>
  </conditionalFormatting>
  <dataValidations count="2">
    <dataValidation type="list" allowBlank="1" showInputMessage="1" showErrorMessage="1" sqref="A4:A9" xr:uid="{00000000-0002-0000-0000-000000000000}">
      <formula1>"Antiroom, Lab Cupboards, Hood Drawers"</formula1>
    </dataValidation>
    <dataValidation type="list" allowBlank="1" showInputMessage="1" showErrorMessage="1" sqref="A10:A46 A49:A70 A82:A98" xr:uid="{00000000-0002-0000-0000-000001000000}">
      <formula1>"Antiroom, Lab Cupboards, Hood Drawers, Fridge"</formula1>
    </dataValidation>
  </dataValidations>
  <hyperlinks>
    <hyperlink ref="B107" display="Columbia Agar + 5% Sheep Blood" xr:uid="{42A83285-2F32-4A41-AC4C-3F09922F5B5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Stewart</dc:creator>
  <cp:lastModifiedBy>Naomi Brown</cp:lastModifiedBy>
  <cp:lastPrinted>2018-09-18T13:19:05Z</cp:lastPrinted>
  <dcterms:created xsi:type="dcterms:W3CDTF">2018-09-18T09:17:58Z</dcterms:created>
  <dcterms:modified xsi:type="dcterms:W3CDTF">2020-01-09T15:59:00Z</dcterms:modified>
</cp:coreProperties>
</file>