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  <sheet name="Лист2" sheetId="2" state="visible" r:id="rId3"/>
    <sheet name="Лист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<sst xmlns="http://schemas.openxmlformats.org/spreadsheetml/2006/main" count="31" uniqueCount="29">
  <si>
    <t xml:space="preserve">Группа ФТ-61М</t>
  </si>
  <si>
    <t xml:space="preserve">Варианты</t>
  </si>
  <si>
    <t xml:space="preserve">Задание №0: инструкция (max 5)</t>
  </si>
  <si>
    <t xml:space="preserve">Задание №1: MATLAB (max 8)</t>
  </si>
  <si>
    <t xml:space="preserve">Задание №2: Verilog - синтаксис (max 11)</t>
  </si>
  <si>
    <t xml:space="preserve">Задание №3: Verilog - проект (max 12)</t>
  </si>
  <si>
    <t xml:space="preserve">Задание №4: Altium - схема (max 12)</t>
  </si>
  <si>
    <t xml:space="preserve">Задание №5: Altium - разводка (max 11)</t>
  </si>
  <si>
    <t xml:space="preserve">Выполнение проекта (max 24)</t>
  </si>
  <si>
    <t xml:space="preserve">Итого</t>
  </si>
  <si>
    <t xml:space="preserve">Требования</t>
  </si>
  <si>
    <t xml:space="preserve">Оценка</t>
  </si>
  <si>
    <t xml:space="preserve">Зачет</t>
  </si>
  <si>
    <t xml:space="preserve">Жабборов  Хакимбек Эркин угли</t>
  </si>
  <si>
    <t xml:space="preserve">Кадамов Бобуржон Кувондик угли</t>
  </si>
  <si>
    <t xml:space="preserve">Маратов Миржалол Кутлибой угли</t>
  </si>
  <si>
    <t xml:space="preserve">Матякубов Азизбек Шукурло угли</t>
  </si>
  <si>
    <t xml:space="preserve">-</t>
  </si>
  <si>
    <t xml:space="preserve">Отаханов Эгамберди </t>
  </si>
  <si>
    <t xml:space="preserve">Рахимов Жахонгир Рустамович</t>
  </si>
  <si>
    <t xml:space="preserve">Самандаров Шокиржон Зокирбой угли</t>
  </si>
  <si>
    <t xml:space="preserve">Яковенко Нина akovenkonina@gmail.com</t>
  </si>
  <si>
    <t xml:space="preserve">Вводное занятие, Работа с репозиторием, Задание №0</t>
  </si>
  <si>
    <t xml:space="preserve">Знакомство с MatLAB, Задание №1</t>
  </si>
  <si>
    <t xml:space="preserve">Знакомство с Quartus II, Задание №2</t>
  </si>
  <si>
    <t xml:space="preserve">Разбор задания №3: Verilog - проект</t>
  </si>
  <si>
    <t xml:space="preserve">Знакомство с Altium Designer Задание №4</t>
  </si>
  <si>
    <t xml:space="preserve">Знакомство с Altium Designer Задание №5</t>
  </si>
  <si>
    <t xml:space="preserve">Зачетное занятие!!!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</si>
</sst>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[$-409]d\-mmm\-yy;@"/>
    <numFmt numFmtId="166" formatCode="m/d/yyyy;@"/>
    <numFmt numFmtId="167" formatCode="General"/>
  </numFmts>
  <fonts count="7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b val="true"/>
      <sz val="11"/>
      <color rgb="FFFF0000"/>
      <name val="Calibri"/>
      <family val="2"/>
      <charset val="204"/>
    </font>
    <font>
      <sz val="11"/>
      <color rgb="FFFF0000"/>
      <name val="Calibri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FF"/>
        <bgColor rgb="FFFF00FF"/>
      </patternFill>
    </fill>
    <fill>
      <patternFill patternType="solid">
        <fgColor rgb="FFFF0000"/>
        <bgColor rgb="FF993300"/>
      </patternFill>
    </fill>
    <fill>
      <patternFill patternType="solid">
        <fgColor rgb="FFFFFFFF"/>
        <bgColor rgb="FFFFFFCC"/>
      </patternFill>
    </fill>
    <fill>
      <patternFill patternType="solid">
        <fgColor rgb="FF00A933"/>
        <bgColor rgb="FF00B050"/>
      </patternFill>
    </fill>
  </fills>
  <borders count="18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thick"/>
      <top style="medium"/>
      <bottom style="medium"/>
      <diagonal/>
    </border>
    <border diagonalUp="false" diagonalDown="false">
      <left style="thick"/>
      <right style="thick"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 style="thick"/>
      <right style="medium"/>
      <top style="medium"/>
      <bottom style="medium"/>
      <diagonal/>
    </border>
    <border diagonalUp="false" diagonalDown="false">
      <left style="medium"/>
      <right style="medium"/>
      <top/>
      <bottom/>
      <diagonal/>
    </border>
    <border diagonalUp="false" diagonalDown="false">
      <left/>
      <right style="thick"/>
      <top/>
      <bottom/>
      <diagonal/>
    </border>
    <border diagonalUp="false" diagonalDown="false">
      <left style="thick"/>
      <right style="thick"/>
      <top/>
      <bottom/>
      <diagonal/>
    </border>
    <border diagonalUp="false" diagonalDown="false">
      <left style="thick"/>
      <right/>
      <top/>
      <bottom/>
      <diagonal/>
    </border>
    <border diagonalUp="false" diagonalDown="false">
      <left style="thick"/>
      <right style="thick"/>
      <top/>
      <bottom style="medium"/>
      <diagonal/>
    </border>
    <border diagonalUp="false" diagonalDown="false">
      <left style="thick"/>
      <right/>
      <top/>
      <bottom style="medium"/>
      <diagonal/>
    </border>
    <border diagonalUp="false" diagonalDown="false">
      <left style="thick"/>
      <right style="medium"/>
      <top/>
      <bottom/>
      <diagonal/>
    </border>
    <border diagonalUp="false" diagonalDown="false">
      <left style="thick"/>
      <right style="medium"/>
      <top style="medium"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thick"/>
      <right style="thick"/>
      <top style="medium"/>
      <bottom/>
      <diagonal/>
    </border>
    <border diagonalUp="false" diagonalDown="false">
      <left style="medium"/>
      <right style="thick"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3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4" xfId="0" applyFont="true" applyBorder="true" applyAlignment="true" applyProtection="false">
      <alignment horizontal="center" vertical="bottom" textRotation="0" wrapText="false" indent="0" shrinkToFit="false" readingOrder="1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false" indent="0" shrinkToFit="false" readingOrder="1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0" wrapText="false" indent="0" shrinkToFit="false" readingOrder="1"/>
      <protection locked="true" hidden="false"/>
    </xf>
    <xf numFmtId="164" fontId="0" fillId="4" borderId="4" xfId="0" applyFont="true" applyBorder="true" applyAlignment="true" applyProtection="false">
      <alignment horizontal="center" vertical="bottom" textRotation="0" wrapText="false" indent="0" shrinkToFit="false" readingOrder="1"/>
      <protection locked="true" hidden="false"/>
    </xf>
    <xf numFmtId="164" fontId="0" fillId="4" borderId="6" xfId="0" applyFont="true" applyBorder="true" applyAlignment="true" applyProtection="false">
      <alignment horizontal="center" vertical="bottom" textRotation="0" wrapText="false" indent="0" shrinkToFit="false" readingOrder="1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center" vertical="bottom" textRotation="0" wrapText="false" indent="0" shrinkToFit="false" readingOrder="1"/>
      <protection locked="true" hidden="false"/>
    </xf>
    <xf numFmtId="164" fontId="0" fillId="0" borderId="12" xfId="0" applyFont="true" applyBorder="true" applyAlignment="true" applyProtection="false">
      <alignment horizontal="center" vertical="bottom" textRotation="0" wrapText="false" indent="0" shrinkToFit="false" readingOrder="1"/>
      <protection locked="true" hidden="false"/>
    </xf>
    <xf numFmtId="167" fontId="0" fillId="4" borderId="2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0" fillId="4" borderId="6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13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4" borderId="6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4" borderId="14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6" borderId="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5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16" xfId="0" applyFont="true" applyBorder="true" applyAlignment="true" applyProtection="false">
      <alignment horizontal="center" vertical="bottom" textRotation="0" wrapText="false" indent="0" shrinkToFit="false" readingOrder="1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6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A933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E25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pane xSplit="2" ySplit="0" topLeftCell="E1" activePane="topRight" state="frozen"/>
      <selection pane="topLeft" activeCell="A1" activeCellId="0" sqref="A1"/>
      <selection pane="topRight" activeCell="K25" activeCellId="0" sqref="K25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35.51"/>
    <col collapsed="false" customWidth="true" hidden="false" outlineLevel="0" max="2" min="2" style="1" width="9.84"/>
    <col collapsed="false" customWidth="true" hidden="false" outlineLevel="0" max="3" min="3" style="1" width="8.86"/>
    <col collapsed="false" customWidth="true" hidden="false" outlineLevel="0" max="4" min="4" style="1" width="9.84"/>
    <col collapsed="false" customWidth="true" hidden="false" outlineLevel="0" max="5" min="5" style="1" width="29.13"/>
    <col collapsed="false" customWidth="true" hidden="false" outlineLevel="0" max="7" min="6" style="1" width="9.84"/>
    <col collapsed="false" customWidth="true" hidden="false" outlineLevel="0" max="8" min="8" style="1" width="8.69"/>
    <col collapsed="false" customWidth="true" hidden="false" outlineLevel="0" max="9" min="9" style="1" width="26.51"/>
    <col collapsed="false" customWidth="true" hidden="false" outlineLevel="0" max="10" min="10" style="2" width="9.67"/>
    <col collapsed="false" customWidth="true" hidden="false" outlineLevel="0" max="11" min="11" style="1" width="9.67"/>
    <col collapsed="false" customWidth="true" hidden="false" outlineLevel="0" max="12" min="12" style="2" width="9.67"/>
    <col collapsed="false" customWidth="true" hidden="false" outlineLevel="0" max="13" min="13" style="1" width="36"/>
    <col collapsed="false" customWidth="true" hidden="false" outlineLevel="0" max="15" min="14" style="1" width="9.03"/>
    <col collapsed="false" customWidth="true" hidden="false" outlineLevel="0" max="17" min="16" style="1" width="10"/>
    <col collapsed="false" customWidth="true" hidden="false" outlineLevel="0" max="18" min="18" style="1" width="33.7"/>
    <col collapsed="false" customWidth="true" hidden="false" outlineLevel="0" max="19" min="19" style="1" width="10"/>
    <col collapsed="false" customWidth="true" hidden="false" outlineLevel="0" max="20" min="20" style="1" width="8.86"/>
    <col collapsed="false" customWidth="true" hidden="false" outlineLevel="0" max="21" min="21" style="1" width="32.72"/>
    <col collapsed="false" customWidth="true" hidden="false" outlineLevel="0" max="23" min="22" style="1" width="9.84"/>
    <col collapsed="false" customWidth="true" hidden="false" outlineLevel="0" max="24" min="24" style="1" width="35.51"/>
    <col collapsed="false" customWidth="true" hidden="false" outlineLevel="0" max="25" min="25" style="1" width="9.84"/>
    <col collapsed="false" customWidth="true" hidden="false" outlineLevel="0" max="26" min="26" style="1" width="26.84"/>
    <col collapsed="false" customWidth="true" hidden="false" outlineLevel="0" max="27" min="27" style="1" width="6.41"/>
    <col collapsed="false" customWidth="true" hidden="false" outlineLevel="0" max="28" min="28" style="1" width="11.31"/>
    <col collapsed="false" customWidth="true" hidden="false" outlineLevel="0" max="30" min="29" style="1" width="8.66"/>
    <col collapsed="false" customWidth="true" hidden="false" outlineLevel="0" max="31" min="31" style="1" width="8.17"/>
    <col collapsed="false" customWidth="false" hidden="false" outlineLevel="0" max="1024" min="32" style="1" width="11.52"/>
  </cols>
  <sheetData>
    <row r="1" s="14" customFormat="true" ht="13.8" hidden="false" customHeight="false" outlineLevel="0" collapsed="false">
      <c r="A1" s="3" t="s">
        <v>0</v>
      </c>
      <c r="B1" s="4" t="s">
        <v>1</v>
      </c>
      <c r="C1" s="5" t="n">
        <v>44080</v>
      </c>
      <c r="D1" s="6" t="n">
        <v>44087</v>
      </c>
      <c r="E1" s="7" t="s">
        <v>2</v>
      </c>
      <c r="F1" s="5" t="n">
        <v>44094</v>
      </c>
      <c r="G1" s="6" t="n">
        <v>44101</v>
      </c>
      <c r="H1" s="5" t="n">
        <v>44108</v>
      </c>
      <c r="I1" s="8" t="s">
        <v>3</v>
      </c>
      <c r="J1" s="6" t="n">
        <v>44115</v>
      </c>
      <c r="K1" s="5" t="n">
        <v>44122</v>
      </c>
      <c r="L1" s="6" t="n">
        <v>44129</v>
      </c>
      <c r="M1" s="7" t="s">
        <v>4</v>
      </c>
      <c r="N1" s="5" t="n">
        <v>44136</v>
      </c>
      <c r="O1" s="6" t="n">
        <v>44143</v>
      </c>
      <c r="P1" s="5" t="n">
        <v>44150</v>
      </c>
      <c r="Q1" s="6" t="n">
        <v>44157</v>
      </c>
      <c r="R1" s="7" t="s">
        <v>5</v>
      </c>
      <c r="S1" s="5" t="n">
        <v>44164</v>
      </c>
      <c r="T1" s="6" t="n">
        <v>44171</v>
      </c>
      <c r="U1" s="7" t="s">
        <v>6</v>
      </c>
      <c r="V1" s="5" t="n">
        <v>44178</v>
      </c>
      <c r="W1" s="6" t="n">
        <v>44185</v>
      </c>
      <c r="X1" s="7" t="s">
        <v>7</v>
      </c>
      <c r="Y1" s="6" t="n">
        <v>44192</v>
      </c>
      <c r="Z1" s="9" t="s">
        <v>8</v>
      </c>
      <c r="AA1" s="10" t="s">
        <v>9</v>
      </c>
      <c r="AB1" s="11" t="s">
        <v>10</v>
      </c>
      <c r="AC1" s="12" t="s">
        <v>11</v>
      </c>
      <c r="AD1" s="13" t="s">
        <v>11</v>
      </c>
      <c r="AE1" s="13" t="s">
        <v>12</v>
      </c>
    </row>
    <row r="2" s="24" customFormat="true" ht="13.8" hidden="false" customHeight="false" outlineLevel="0" collapsed="false">
      <c r="A2" s="15" t="s">
        <v>13</v>
      </c>
      <c r="B2" s="16" t="n">
        <v>1</v>
      </c>
      <c r="C2" s="17" t="n">
        <v>0</v>
      </c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9"/>
      <c r="R2" s="18"/>
      <c r="S2" s="17"/>
      <c r="T2" s="18"/>
      <c r="U2" s="18"/>
      <c r="V2" s="18"/>
      <c r="W2" s="18"/>
      <c r="X2" s="18"/>
      <c r="Y2" s="18"/>
      <c r="Z2" s="19"/>
      <c r="AA2" s="20" t="n">
        <v>0</v>
      </c>
      <c r="AB2" s="21" t="n">
        <v>85</v>
      </c>
      <c r="AC2" s="22" t="str">
        <f aca="false">IF(AA2&gt;=87,"отл",IF(AA2&gt;=73,"хорошо",IF(AA2&gt;=50,"удовл","Не удовл")))</f>
        <v>Не удовл</v>
      </c>
      <c r="AD2" s="23" t="str">
        <f aca="false">IF(AA2&gt;=98,"A+",IF(AA2&gt;=93,"A",IF(AA2&gt;=90,"A-",IF(AA2&gt;=87,"B+",IF(AA2&gt;=83,"B",IF(AA2&gt;=80,"B-",IF(AA2&gt;=77,"C+",IF(AA2&gt;=73,"C",IF(AA2&gt;=70,"C-",IF(AA2&gt;=67,"D+",IF(AA2&gt;=63,"D",IF(AA2&gt;=60,"D-",IF(AA2&gt;=50,"E","Не удовл")))))))))))))</f>
        <v>Не удовл</v>
      </c>
      <c r="AE2" s="23" t="str">
        <f aca="false">IF(AA2&gt;=AB2,"Зачет","Не зачет")</f>
        <v>Не зачет</v>
      </c>
    </row>
    <row r="3" s="24" customFormat="true" ht="13.8" hidden="false" customHeight="false" outlineLevel="0" collapsed="false">
      <c r="A3" s="15" t="s">
        <v>14</v>
      </c>
      <c r="B3" s="16" t="n">
        <v>2</v>
      </c>
      <c r="C3" s="17" t="n">
        <v>0</v>
      </c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25"/>
      <c r="S3" s="17"/>
      <c r="T3" s="18"/>
      <c r="U3" s="25"/>
      <c r="V3" s="17"/>
      <c r="W3" s="18"/>
      <c r="X3" s="25"/>
      <c r="Y3" s="18"/>
      <c r="Z3" s="25"/>
      <c r="AA3" s="11" t="n">
        <f aca="false">SUM(C3:Z3)</f>
        <v>0</v>
      </c>
      <c r="AB3" s="11" t="n">
        <v>85</v>
      </c>
      <c r="AC3" s="26" t="str">
        <f aca="false">IF(AA3&gt;=87,"отл",IF(AA3&gt;=73,"хорошо",IF(AA3&gt;=50,"удовл","Не удовл")))</f>
        <v>Не удовл</v>
      </c>
      <c r="AD3" s="27" t="str">
        <f aca="false">IF(AA3&gt;=98,"A+",IF(AA3&gt;=93,"A",IF(AA3&gt;=90,"A-",IF(AA3&gt;=87,"B+",IF(AA3&gt;=83,"B",IF(AA3&gt;=80,"B-",IF(AA3&gt;=77,"C+",IF(AA3&gt;=73,"C",IF(AA3&gt;=70,"C-",IF(AA3&gt;=67,"D+",IF(AA3&gt;=63,"D",IF(AA3&gt;=60,"D-",IF(AA3&gt;=50,"E","Не удовл")))))))))))))</f>
        <v>Не удовл</v>
      </c>
      <c r="AE3" s="27" t="str">
        <f aca="false">IF(AA3&gt;=AB3,"Зачет","Не зачет")</f>
        <v>Не зачет</v>
      </c>
    </row>
    <row r="4" s="24" customFormat="true" ht="13.8" hidden="false" customHeight="false" outlineLevel="0" collapsed="false">
      <c r="A4" s="15" t="s">
        <v>15</v>
      </c>
      <c r="B4" s="16" t="n">
        <v>3</v>
      </c>
      <c r="C4" s="17" t="n">
        <v>0</v>
      </c>
      <c r="D4" s="18" t="n">
        <v>1</v>
      </c>
      <c r="E4" s="18" t="n">
        <v>5</v>
      </c>
      <c r="F4" s="18" t="n">
        <v>1</v>
      </c>
      <c r="G4" s="18" t="n">
        <v>1</v>
      </c>
      <c r="H4" s="18" t="n">
        <v>1</v>
      </c>
      <c r="I4" s="18" t="n">
        <v>0</v>
      </c>
      <c r="J4" s="18" t="n">
        <v>1</v>
      </c>
      <c r="K4" s="18" t="n">
        <v>0</v>
      </c>
      <c r="L4" s="18" t="n">
        <v>0</v>
      </c>
      <c r="M4" s="18" t="n">
        <v>0</v>
      </c>
      <c r="N4" s="18" t="n">
        <v>1</v>
      </c>
      <c r="O4" s="18"/>
      <c r="P4" s="18"/>
      <c r="Q4" s="18"/>
      <c r="R4" s="25"/>
      <c r="S4" s="17"/>
      <c r="T4" s="18"/>
      <c r="U4" s="25"/>
      <c r="V4" s="17"/>
      <c r="W4" s="18"/>
      <c r="X4" s="25"/>
      <c r="Y4" s="18"/>
      <c r="Z4" s="25"/>
      <c r="AA4" s="11" t="n">
        <f aca="false">SUM(C4:Z4)</f>
        <v>11</v>
      </c>
      <c r="AB4" s="11" t="n">
        <v>85</v>
      </c>
      <c r="AC4" s="28" t="str">
        <f aca="false">IF(AA4&gt;=87,"отл",IF(AA4&gt;=73,"хорошо",IF(AA4&gt;=50,"удовл","Не удовл")))</f>
        <v>Не удовл</v>
      </c>
      <c r="AD4" s="27" t="str">
        <f aca="false">IF(AA4&gt;=98,"A+",IF(AA4&gt;=93,"A",IF(AA4&gt;=90,"A-",IF(AA4&gt;=87,"B+",IF(AA4&gt;=83,"B",IF(AA4&gt;=80,"B-",IF(AA4&gt;=77,"C+",IF(AA4&gt;=73,"C",IF(AA4&gt;=70,"C-",IF(AA4&gt;=67,"D+",IF(AA4&gt;=63,"D",IF(AA4&gt;=60,"D-",IF(AA4&gt;=50,"E","Не удовл")))))))))))))</f>
        <v>Не удовл</v>
      </c>
      <c r="AE4" s="27" t="str">
        <f aca="false">IF(AA4&gt;=AB4,"Зачет","Не зачет")</f>
        <v>Не зачет</v>
      </c>
    </row>
    <row r="5" s="24" customFormat="true" ht="13.8" hidden="false" customHeight="false" outlineLevel="0" collapsed="false">
      <c r="A5" s="15" t="s">
        <v>16</v>
      </c>
      <c r="B5" s="16" t="n">
        <v>4</v>
      </c>
      <c r="C5" s="17" t="n">
        <v>0</v>
      </c>
      <c r="D5" s="18" t="n">
        <v>0</v>
      </c>
      <c r="E5" s="18" t="n">
        <v>5</v>
      </c>
      <c r="F5" s="18" t="n">
        <v>1</v>
      </c>
      <c r="G5" s="18" t="n">
        <v>1</v>
      </c>
      <c r="H5" s="18" t="n">
        <v>1</v>
      </c>
      <c r="I5" s="18" t="s">
        <v>17</v>
      </c>
      <c r="J5" s="18" t="n">
        <v>0</v>
      </c>
      <c r="K5" s="18" t="n">
        <v>0</v>
      </c>
      <c r="L5" s="18" t="n">
        <v>1</v>
      </c>
      <c r="M5" s="29" t="n">
        <v>0</v>
      </c>
      <c r="N5" s="18" t="n">
        <v>1</v>
      </c>
      <c r="O5" s="18"/>
      <c r="P5" s="18"/>
      <c r="Q5" s="18"/>
      <c r="R5" s="25"/>
      <c r="S5" s="17"/>
      <c r="T5" s="18"/>
      <c r="U5" s="25"/>
      <c r="V5" s="18"/>
      <c r="W5" s="18"/>
      <c r="X5" s="29"/>
      <c r="Y5" s="18"/>
      <c r="Z5" s="19"/>
      <c r="AA5" s="11" t="n">
        <f aca="false">SUM(C5:Z5)</f>
        <v>10</v>
      </c>
      <c r="AB5" s="11" t="n">
        <v>85</v>
      </c>
      <c r="AC5" s="28" t="str">
        <f aca="false">IF(AA5&gt;=87,"отл",IF(AA5&gt;=73,"хорошо",IF(AA5&gt;=50,"удовл","Не удовл")))</f>
        <v>Не удовл</v>
      </c>
      <c r="AD5" s="27" t="str">
        <f aca="false">IF(AA5&gt;=98,"A+",IF(AA5&gt;=93,"A",IF(AA5&gt;=90,"A-",IF(AA5&gt;=87,"B+",IF(AA5&gt;=83,"B",IF(AA5&gt;=80,"B-",IF(AA5&gt;=77,"C+",IF(AA5&gt;=73,"C",IF(AA5&gt;=70,"C-",IF(AA5&gt;=67,"D+",IF(AA5&gt;=63,"D",IF(AA5&gt;=60,"D-",IF(AA5&gt;=50,"E","Не удовл")))))))))))))</f>
        <v>Не удовл</v>
      </c>
      <c r="AE5" s="27" t="str">
        <f aca="false">IF(AA5&gt;=AB5,"Зачет","Не зачет")</f>
        <v>Не зачет</v>
      </c>
    </row>
    <row r="6" s="24" customFormat="true" ht="13.8" hidden="false" customHeight="false" outlineLevel="0" collapsed="false">
      <c r="A6" s="15" t="s">
        <v>18</v>
      </c>
      <c r="B6" s="16" t="n">
        <v>5</v>
      </c>
      <c r="C6" s="17" t="n">
        <v>0</v>
      </c>
      <c r="D6" s="18" t="n">
        <v>0</v>
      </c>
      <c r="E6" s="18" t="n">
        <v>5</v>
      </c>
      <c r="F6" s="18" t="n">
        <v>1</v>
      </c>
      <c r="G6" s="18" t="n">
        <v>1</v>
      </c>
      <c r="H6" s="18" t="n">
        <v>1</v>
      </c>
      <c r="I6" s="18" t="n">
        <v>4</v>
      </c>
      <c r="J6" s="18" t="n">
        <v>1</v>
      </c>
      <c r="K6" s="18" t="n">
        <v>1</v>
      </c>
      <c r="L6" s="18" t="n">
        <v>1</v>
      </c>
      <c r="M6" s="18" t="n">
        <v>0</v>
      </c>
      <c r="N6" s="18" t="n">
        <v>1</v>
      </c>
      <c r="O6" s="18"/>
      <c r="P6" s="18"/>
      <c r="Q6" s="19"/>
      <c r="R6" s="25"/>
      <c r="S6" s="17"/>
      <c r="T6" s="18"/>
      <c r="U6" s="25"/>
      <c r="V6" s="18"/>
      <c r="W6" s="18"/>
      <c r="X6" s="18"/>
      <c r="Y6" s="18"/>
      <c r="Z6" s="19"/>
      <c r="AA6" s="11" t="n">
        <f aca="false">SUM(C6:Z6)</f>
        <v>16</v>
      </c>
      <c r="AB6" s="11" t="n">
        <v>85</v>
      </c>
      <c r="AC6" s="28" t="str">
        <f aca="false">IF(AA6&gt;=87,"отл",IF(AA6&gt;=73,"хорошо",IF(AA6&gt;=50,"удовл","Не удовл")))</f>
        <v>Не удовл</v>
      </c>
      <c r="AD6" s="27" t="str">
        <f aca="false">IF(AA6&gt;=98,"A+",IF(AA6&gt;=93,"A",IF(AA6&gt;=90,"A-",IF(AA6&gt;=87,"B+",IF(AA6&gt;=83,"B",IF(AA6&gt;=80,"B-",IF(AA6&gt;=77,"C+",IF(AA6&gt;=73,"C",IF(AA6&gt;=70,"C-",IF(AA6&gt;=67,"D+",IF(AA6&gt;=63,"D",IF(AA6&gt;=60,"D-",IF(AA6&gt;=50,"E","Не удовл")))))))))))))</f>
        <v>Не удовл</v>
      </c>
      <c r="AE6" s="27" t="str">
        <f aca="false">IF(AA6&gt;=AB6,"Зачет","Не зачет")</f>
        <v>Не зачет</v>
      </c>
    </row>
    <row r="7" s="24" customFormat="true" ht="13.8" hidden="false" customHeight="false" outlineLevel="0" collapsed="false">
      <c r="A7" s="15" t="s">
        <v>19</v>
      </c>
      <c r="B7" s="16" t="n">
        <v>6</v>
      </c>
      <c r="C7" s="17" t="n">
        <v>0</v>
      </c>
      <c r="D7" s="18" t="n">
        <v>0</v>
      </c>
      <c r="E7" s="18" t="n">
        <v>5</v>
      </c>
      <c r="F7" s="18" t="n">
        <v>1</v>
      </c>
      <c r="G7" s="18" t="n">
        <v>1</v>
      </c>
      <c r="H7" s="18" t="n">
        <v>1</v>
      </c>
      <c r="I7" s="18" t="s">
        <v>17</v>
      </c>
      <c r="J7" s="18" t="n">
        <v>0</v>
      </c>
      <c r="K7" s="18" t="n">
        <v>1</v>
      </c>
      <c r="L7" s="18" t="n">
        <v>1</v>
      </c>
      <c r="M7" s="18" t="n">
        <v>0</v>
      </c>
      <c r="N7" s="18" t="n">
        <v>1</v>
      </c>
      <c r="O7" s="18"/>
      <c r="P7" s="18"/>
      <c r="Q7" s="18"/>
      <c r="R7" s="25"/>
      <c r="S7" s="17"/>
      <c r="T7" s="18"/>
      <c r="U7" s="25"/>
      <c r="V7" s="17"/>
      <c r="W7" s="18"/>
      <c r="X7" s="25"/>
      <c r="Y7" s="18"/>
      <c r="Z7" s="25"/>
      <c r="AA7" s="11" t="n">
        <f aca="false">SUM(C7:Z7)</f>
        <v>11</v>
      </c>
      <c r="AB7" s="11" t="n">
        <v>85</v>
      </c>
      <c r="AC7" s="28" t="str">
        <f aca="false">IF(AA7&gt;=87,"отл",IF(AA7&gt;=73,"хорошо",IF(AA7&gt;=50,"удовл","Не удовл")))</f>
        <v>Не удовл</v>
      </c>
      <c r="AD7" s="27" t="str">
        <f aca="false">IF(AA7&gt;=98,"A+",IF(AA7&gt;=93,"A",IF(AA7&gt;=90,"A-",IF(AA7&gt;=87,"B+",IF(AA7&gt;=83,"B",IF(AA7&gt;=80,"B-",IF(AA7&gt;=77,"C+",IF(AA7&gt;=73,"C",IF(AA7&gt;=70,"C-",IF(AA7&gt;=67,"D+",IF(AA7&gt;=63,"D",IF(AA7&gt;=60,"D-",IF(AA7&gt;=50,"E","Не удовл")))))))))))))</f>
        <v>Не удовл</v>
      </c>
      <c r="AE7" s="27" t="str">
        <f aca="false">IF(AA7&gt;=AB7,"Зачет","Не зачет")</f>
        <v>Не зачет</v>
      </c>
    </row>
    <row r="8" s="24" customFormat="true" ht="13.8" hidden="false" customHeight="false" outlineLevel="0" collapsed="false">
      <c r="A8" s="15" t="s">
        <v>20</v>
      </c>
      <c r="B8" s="16" t="n">
        <v>7</v>
      </c>
      <c r="C8" s="17" t="n">
        <v>0</v>
      </c>
      <c r="D8" s="18"/>
      <c r="E8" s="18"/>
      <c r="F8" s="18"/>
      <c r="G8" s="18"/>
      <c r="H8" s="18"/>
      <c r="I8" s="18"/>
      <c r="J8" s="18"/>
      <c r="K8" s="18"/>
      <c r="L8" s="18"/>
      <c r="M8" s="29"/>
      <c r="N8" s="18"/>
      <c r="O8" s="18"/>
      <c r="P8" s="18"/>
      <c r="Q8" s="19"/>
      <c r="R8" s="25"/>
      <c r="S8" s="17"/>
      <c r="T8" s="18"/>
      <c r="U8" s="25"/>
      <c r="V8" s="18"/>
      <c r="W8" s="18"/>
      <c r="X8" s="25"/>
      <c r="Y8" s="18"/>
      <c r="Z8" s="19"/>
      <c r="AA8" s="11" t="n">
        <f aca="false">SUM(C8:Z8)</f>
        <v>0</v>
      </c>
      <c r="AB8" s="11" t="n">
        <v>85</v>
      </c>
      <c r="AC8" s="28" t="str">
        <f aca="false">IF(AA8&gt;=87,"отл",IF(AA8&gt;=73,"хорошо",IF(AA8&gt;=50,"удовл","Не удовл")))</f>
        <v>Не удовл</v>
      </c>
      <c r="AD8" s="27" t="str">
        <f aca="false">IF(AA8&gt;=98,"A+",IF(AA8&gt;=93,"A",IF(AA8&gt;=90,"A-",IF(AA8&gt;=87,"B+",IF(AA8&gt;=83,"B",IF(AA8&gt;=80,"B-",IF(AA8&gt;=77,"C+",IF(AA8&gt;=73,"C",IF(AA8&gt;=70,"C-",IF(AA8&gt;=67,"D+",IF(AA8&gt;=63,"D",IF(AA8&gt;=60,"D-",IF(AA8&gt;=50,"E","Не удовл")))))))))))))</f>
        <v>Не удовл</v>
      </c>
      <c r="AE8" s="27" t="str">
        <f aca="false">IF(AA8&gt;=AB8,"Зачет","Не зачет")</f>
        <v>Не зачет</v>
      </c>
    </row>
    <row r="9" s="24" customFormat="true" ht="13.8" hidden="false" customHeight="false" outlineLevel="0" collapsed="false">
      <c r="A9" s="30" t="s">
        <v>21</v>
      </c>
      <c r="B9" s="16" t="n">
        <v>8</v>
      </c>
      <c r="C9" s="31" t="n">
        <v>1</v>
      </c>
      <c r="D9" s="29" t="n">
        <v>1</v>
      </c>
      <c r="E9" s="29" t="n">
        <v>5</v>
      </c>
      <c r="F9" s="29" t="n">
        <v>1</v>
      </c>
      <c r="G9" s="29" t="n">
        <v>1</v>
      </c>
      <c r="H9" s="29" t="n">
        <v>1</v>
      </c>
      <c r="I9" s="29" t="n">
        <v>8</v>
      </c>
      <c r="J9" s="29" t="n">
        <v>1</v>
      </c>
      <c r="K9" s="29" t="n">
        <v>1</v>
      </c>
      <c r="L9" s="29" t="n">
        <v>1</v>
      </c>
      <c r="M9" s="29" t="n">
        <v>0</v>
      </c>
      <c r="N9" s="29" t="n">
        <v>1</v>
      </c>
      <c r="O9" s="29"/>
      <c r="P9" s="29"/>
      <c r="Q9" s="32"/>
      <c r="R9" s="33"/>
      <c r="S9" s="31"/>
      <c r="T9" s="29"/>
      <c r="U9" s="29"/>
      <c r="V9" s="29"/>
      <c r="W9" s="29"/>
      <c r="X9" s="29"/>
      <c r="Y9" s="29"/>
      <c r="Z9" s="32"/>
      <c r="AA9" s="11" t="n">
        <f aca="false">SUM(C9:Z9)</f>
        <v>22</v>
      </c>
      <c r="AB9" s="11" t="n">
        <v>85</v>
      </c>
      <c r="AC9" s="28" t="str">
        <f aca="false">IF(AA9&gt;=87,"отл",IF(AA9&gt;=73,"хорошо",IF(AA9&gt;=50,"удовл","Не удовл")))</f>
        <v>Не удовл</v>
      </c>
      <c r="AD9" s="27" t="str">
        <f aca="false">IF(AA9&gt;=98,"A+",IF(AA9&gt;=93,"A",IF(AA9&gt;=90,"A-",IF(AA9&gt;=87,"B+",IF(AA9&gt;=83,"B",IF(AA9&gt;=80,"B-",IF(AA9&gt;=77,"C+",IF(AA9&gt;=73,"C",IF(AA9&gt;=70,"C-",IF(AA9&gt;=67,"D+",IF(AA9&gt;=63,"D",IF(AA9&gt;=60,"D-",IF(AA9&gt;=50,"E","Не удовл")))))))))))))</f>
        <v>Не удовл</v>
      </c>
      <c r="AE9" s="27" t="str">
        <f aca="false">IF(AA9&gt;=AB9,"Зачет","Не зачет")</f>
        <v>Не зачет</v>
      </c>
    </row>
    <row r="10" s="24" customFormat="true" ht="13.8" hidden="false" customHeight="false" outlineLevel="0" collapsed="false">
      <c r="A10" s="15"/>
      <c r="B10" s="16" t="n">
        <v>9</v>
      </c>
      <c r="C10" s="17"/>
      <c r="D10" s="18"/>
      <c r="E10" s="18"/>
      <c r="F10" s="18"/>
      <c r="G10" s="18"/>
      <c r="H10" s="18"/>
      <c r="I10" s="29"/>
      <c r="J10" s="18"/>
      <c r="K10" s="18"/>
      <c r="L10" s="18"/>
      <c r="M10" s="18"/>
      <c r="N10" s="18"/>
      <c r="O10" s="18"/>
      <c r="P10" s="18"/>
      <c r="Q10" s="19"/>
      <c r="R10" s="25"/>
      <c r="S10" s="17"/>
      <c r="T10" s="18"/>
      <c r="U10" s="18"/>
      <c r="V10" s="18"/>
      <c r="W10" s="18"/>
      <c r="X10" s="18"/>
      <c r="Y10" s="18"/>
      <c r="Z10" s="19"/>
      <c r="AA10" s="11" t="n">
        <f aca="false">SUM(C10:Z10)</f>
        <v>0</v>
      </c>
      <c r="AB10" s="11" t="n">
        <v>85</v>
      </c>
      <c r="AC10" s="28" t="str">
        <f aca="false">IF(AA10&gt;=87,"отл",IF(AA10&gt;=73,"хорошо",IF(AA10&gt;=50,"удовл","Не удовл")))</f>
        <v>Не удовл</v>
      </c>
      <c r="AD10" s="27" t="str">
        <f aca="false">IF(AA10&gt;=98,"A+",IF(AA10&gt;=93,"A",IF(AA10&gt;=90,"A-",IF(AA10&gt;=87,"B+",IF(AA10&gt;=83,"B",IF(AA10&gt;=80,"B-",IF(AA10&gt;=77,"C+",IF(AA10&gt;=73,"C",IF(AA10&gt;=70,"C-",IF(AA10&gt;=67,"D+",IF(AA10&gt;=63,"D",IF(AA10&gt;=60,"D-",IF(AA10&gt;=50,"E","Не удовл")))))))))))))</f>
        <v>Не удовл</v>
      </c>
      <c r="AE10" s="27" t="str">
        <f aca="false">IF(AA10&gt;=AB10,"Зачет","Не зачет")</f>
        <v>Не зачет</v>
      </c>
    </row>
    <row r="11" s="24" customFormat="true" ht="13.8" hidden="false" customHeight="false" outlineLevel="0" collapsed="false">
      <c r="A11" s="15"/>
      <c r="B11" s="16" t="n">
        <v>10</v>
      </c>
      <c r="C11" s="17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34"/>
      <c r="S11" s="17"/>
      <c r="T11" s="18"/>
      <c r="U11" s="25"/>
      <c r="V11" s="17"/>
      <c r="W11" s="18"/>
      <c r="X11" s="25"/>
      <c r="Y11" s="18"/>
      <c r="Z11" s="25"/>
      <c r="AA11" s="35" t="n">
        <f aca="false">SUM(C11:Z11)</f>
        <v>0</v>
      </c>
      <c r="AB11" s="35" t="n">
        <v>85</v>
      </c>
      <c r="AC11" s="28" t="str">
        <f aca="false">IF(AA11&gt;=87,"отл",IF(AA11&gt;=73,"хорошо",IF(AA11&gt;=50,"удовл","Не удовл")))</f>
        <v>Не удовл</v>
      </c>
      <c r="AD11" s="27" t="str">
        <f aca="false">IF(AA11&gt;=98,"A+",IF(AA11&gt;=93,"A",IF(AA11&gt;=90,"A-",IF(AA11&gt;=87,"B+",IF(AA11&gt;=83,"B",IF(AA11&gt;=80,"B-",IF(AA11&gt;=77,"C+",IF(AA11&gt;=73,"C",IF(AA11&gt;=70,"C-",IF(AA11&gt;=67,"D+",IF(AA11&gt;=63,"D",IF(AA11&gt;=60,"D-",IF(AA11&gt;=50,"E","Не удовл")))))))))))))</f>
        <v>Не удовл</v>
      </c>
      <c r="AE11" s="27" t="str">
        <f aca="false">IF(AA11&gt;=AB11,"Зачет","Не зачет")</f>
        <v>Не зачет</v>
      </c>
    </row>
    <row r="12" s="44" customFormat="true" ht="13.8" hidden="false" customHeight="false" outlineLevel="0" collapsed="false">
      <c r="A12" s="36"/>
      <c r="B12" s="37"/>
      <c r="C12" s="38" t="s">
        <v>22</v>
      </c>
      <c r="D12" s="38"/>
      <c r="E12" s="38"/>
      <c r="F12" s="39" t="s">
        <v>23</v>
      </c>
      <c r="G12" s="39"/>
      <c r="H12" s="39"/>
      <c r="I12" s="39"/>
      <c r="J12" s="37" t="s">
        <v>24</v>
      </c>
      <c r="K12" s="37"/>
      <c r="L12" s="37"/>
      <c r="M12" s="37"/>
      <c r="N12" s="37" t="s">
        <v>25</v>
      </c>
      <c r="O12" s="37"/>
      <c r="P12" s="37"/>
      <c r="Q12" s="37"/>
      <c r="R12" s="37"/>
      <c r="S12" s="37" t="s">
        <v>26</v>
      </c>
      <c r="T12" s="37"/>
      <c r="U12" s="37"/>
      <c r="V12" s="38" t="s">
        <v>27</v>
      </c>
      <c r="W12" s="38"/>
      <c r="X12" s="38"/>
      <c r="Y12" s="40" t="s">
        <v>28</v>
      </c>
      <c r="Z12" s="40"/>
      <c r="AA12" s="11"/>
      <c r="AB12" s="41"/>
      <c r="AC12" s="42"/>
      <c r="AD12" s="43"/>
      <c r="AE12" s="43"/>
    </row>
    <row r="13" customFormat="false" ht="13.8" hidden="false" customHeight="false" outlineLevel="0" collapsed="false">
      <c r="A13" s="45"/>
      <c r="B13" s="45"/>
      <c r="C13" s="45"/>
      <c r="D13" s="45"/>
      <c r="E13" s="45"/>
      <c r="F13" s="45"/>
      <c r="G13" s="45"/>
      <c r="H13" s="45"/>
      <c r="I13" s="45"/>
      <c r="J13" s="46"/>
      <c r="K13" s="45"/>
      <c r="L13" s="46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  <c r="AA13" s="45"/>
      <c r="AB13" s="45"/>
    </row>
    <row r="14" customFormat="false" ht="13.8" hidden="false" customHeight="false" outlineLevel="0" collapsed="false">
      <c r="A14" s="47"/>
      <c r="B14" s="47"/>
      <c r="C14" s="47"/>
      <c r="D14" s="47"/>
      <c r="E14" s="48"/>
      <c r="F14" s="47"/>
      <c r="G14" s="47"/>
      <c r="H14" s="47"/>
      <c r="I14" s="47"/>
      <c r="J14" s="14"/>
      <c r="K14" s="47"/>
      <c r="L14" s="14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7"/>
    </row>
    <row r="15" customFormat="false" ht="13.8" hidden="false" customHeight="false" outlineLevel="0" collapsed="false">
      <c r="A15" s="47"/>
      <c r="B15" s="47"/>
      <c r="C15" s="47"/>
      <c r="D15" s="47"/>
      <c r="E15" s="47"/>
      <c r="F15" s="47"/>
      <c r="G15" s="47"/>
      <c r="H15" s="47"/>
      <c r="I15" s="47"/>
      <c r="J15" s="14"/>
      <c r="K15" s="47"/>
      <c r="L15" s="14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  <c r="AA15" s="47"/>
      <c r="AB15" s="47"/>
    </row>
    <row r="16" customFormat="false" ht="13.8" hidden="false" customHeight="false" outlineLevel="0" collapsed="false">
      <c r="A16" s="47"/>
      <c r="B16" s="47"/>
      <c r="C16" s="47"/>
      <c r="D16" s="47"/>
      <c r="E16" s="47"/>
      <c r="F16" s="47"/>
      <c r="G16" s="47"/>
      <c r="H16" s="47"/>
      <c r="I16" s="47"/>
      <c r="J16" s="14"/>
      <c r="K16" s="47"/>
      <c r="L16" s="14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</row>
    <row r="17" customFormat="false" ht="13.8" hidden="false" customHeight="false" outlineLevel="0" collapsed="false">
      <c r="A17" s="47"/>
      <c r="B17" s="47"/>
      <c r="C17" s="47"/>
      <c r="D17" s="47"/>
      <c r="E17" s="47"/>
      <c r="F17" s="47"/>
      <c r="G17" s="47"/>
      <c r="H17" s="47"/>
      <c r="I17" s="47"/>
      <c r="J17" s="14"/>
      <c r="K17" s="47"/>
      <c r="L17" s="14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</row>
    <row r="18" customFormat="false" ht="13.8" hidden="false" customHeight="false" outlineLevel="0" collapsed="false">
      <c r="A18" s="47"/>
      <c r="B18" s="47"/>
      <c r="C18" s="47"/>
      <c r="D18" s="47"/>
      <c r="E18" s="47"/>
      <c r="F18" s="47"/>
      <c r="G18" s="47"/>
      <c r="H18" s="47"/>
      <c r="I18" s="47"/>
      <c r="J18" s="14"/>
      <c r="K18" s="47"/>
      <c r="L18" s="14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</row>
    <row r="19" customFormat="false" ht="13.8" hidden="false" customHeight="false" outlineLevel="0" collapsed="false">
      <c r="A19" s="47"/>
      <c r="B19" s="47"/>
      <c r="C19" s="47"/>
      <c r="D19" s="47"/>
      <c r="E19" s="47"/>
      <c r="F19" s="47"/>
      <c r="G19" s="47"/>
      <c r="H19" s="47"/>
      <c r="I19" s="47"/>
      <c r="J19" s="14"/>
      <c r="K19" s="47"/>
      <c r="L19" s="14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</row>
    <row r="20" customFormat="false" ht="13.8" hidden="false" customHeight="false" outlineLevel="0" collapsed="false">
      <c r="A20" s="47"/>
      <c r="B20" s="47"/>
      <c r="C20" s="47"/>
      <c r="D20" s="47"/>
      <c r="E20" s="47"/>
      <c r="F20" s="47"/>
      <c r="G20" s="47"/>
      <c r="H20" s="47"/>
      <c r="I20" s="47"/>
      <c r="J20" s="14"/>
      <c r="K20" s="47"/>
      <c r="L20" s="14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</row>
    <row r="21" customFormat="false" ht="13.8" hidden="false" customHeight="false" outlineLevel="0" collapsed="false">
      <c r="A21" s="47"/>
      <c r="B21" s="47"/>
      <c r="C21" s="47"/>
      <c r="D21" s="47"/>
      <c r="E21" s="47"/>
      <c r="F21" s="47"/>
      <c r="G21" s="47"/>
      <c r="H21" s="47"/>
      <c r="I21" s="47"/>
      <c r="J21" s="14"/>
      <c r="K21" s="47"/>
      <c r="L21" s="14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</row>
    <row r="22" customFormat="false" ht="13.8" hidden="false" customHeight="false" outlineLevel="0" collapsed="false">
      <c r="A22" s="47"/>
      <c r="B22" s="47"/>
      <c r="C22" s="47"/>
      <c r="D22" s="47"/>
      <c r="E22" s="47"/>
      <c r="F22" s="47"/>
      <c r="G22" s="47"/>
      <c r="H22" s="47"/>
      <c r="I22" s="47"/>
      <c r="J22" s="14"/>
      <c r="K22" s="47"/>
      <c r="L22" s="14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</row>
    <row r="23" customFormat="false" ht="13.8" hidden="false" customHeight="false" outlineLevel="0" collapsed="false">
      <c r="A23" s="47"/>
      <c r="B23" s="47"/>
      <c r="C23" s="47"/>
      <c r="D23" s="47"/>
      <c r="E23" s="47"/>
      <c r="F23" s="47"/>
      <c r="G23" s="47"/>
      <c r="H23" s="47"/>
      <c r="I23" s="47"/>
      <c r="J23" s="14"/>
      <c r="K23" s="47"/>
      <c r="L23" s="14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  <c r="AA23" s="47"/>
      <c r="AB23" s="47"/>
    </row>
    <row r="24" customFormat="false" ht="13.8" hidden="false" customHeight="false" outlineLevel="0" collapsed="false">
      <c r="A24" s="47"/>
      <c r="B24" s="47"/>
      <c r="C24" s="47"/>
      <c r="D24" s="47"/>
      <c r="E24" s="47"/>
      <c r="F24" s="47"/>
      <c r="G24" s="47"/>
      <c r="H24" s="47"/>
      <c r="I24" s="47"/>
      <c r="J24" s="14"/>
      <c r="K24" s="47"/>
      <c r="L24" s="14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</row>
    <row r="25" customFormat="false" ht="13.8" hidden="false" customHeight="false" outlineLevel="0" collapsed="false">
      <c r="A25" s="47"/>
      <c r="B25" s="47"/>
      <c r="C25" s="47"/>
      <c r="D25" s="47"/>
      <c r="E25" s="47"/>
      <c r="F25" s="47"/>
      <c r="G25" s="47"/>
      <c r="H25" s="47"/>
      <c r="I25" s="47"/>
      <c r="J25" s="14"/>
      <c r="K25" s="47"/>
      <c r="L25" s="14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  <c r="AA25" s="47"/>
      <c r="AB25" s="47"/>
    </row>
  </sheetData>
  <sheetProtection sheet="true" password="9dfc" objects="true" scenarios="true"/>
  <mergeCells count="7">
    <mergeCell ref="C12:E12"/>
    <mergeCell ref="F12:I12"/>
    <mergeCell ref="J12:M12"/>
    <mergeCell ref="N12:R12"/>
    <mergeCell ref="S12:U12"/>
    <mergeCell ref="V12:X12"/>
    <mergeCell ref="Y12:Z12"/>
  </mergeCells>
  <conditionalFormatting sqref="F10:J11 R7:R10 S2:Z2 F2:M3 K5:M7 R3:Y4 P5:T7 P2:Q4 V7:Y7 V5:Z6 F4:H9 I5:J9 I4:M4 C2:E11">
    <cfRule type="cellIs" priority="2" operator="equal" aboveAverage="0" equalAverage="0" bottom="0" percent="0" rank="0" text="" dxfId="0">
      <formula>0</formula>
    </cfRule>
  </conditionalFormatting>
  <conditionalFormatting sqref="S9:Z10 K8:M11 S11:T11 Y11 S8:T8 V8:W8 Y8:Z8 P8:Q11">
    <cfRule type="cellIs" priority="3" operator="equal" aboveAverage="0" equalAverage="0" bottom="0" percent="0" rank="0" text="" dxfId="1">
      <formula>0</formula>
    </cfRule>
  </conditionalFormatting>
  <conditionalFormatting sqref="R11">
    <cfRule type="cellIs" priority="4" operator="equal" aboveAverage="0" equalAverage="0" bottom="0" percent="0" rank="0" text="" dxfId="2">
      <formula>0</formula>
    </cfRule>
  </conditionalFormatting>
  <conditionalFormatting sqref="R2">
    <cfRule type="cellIs" priority="5" operator="equal" aboveAverage="0" equalAverage="0" bottom="0" percent="0" rank="0" text="" dxfId="3">
      <formula>0</formula>
    </cfRule>
  </conditionalFormatting>
  <conditionalFormatting sqref="U11">
    <cfRule type="cellIs" priority="6" operator="equal" aboveAverage="0" equalAverage="0" bottom="0" percent="0" rank="0" text="" dxfId="4">
      <formula>0</formula>
    </cfRule>
  </conditionalFormatting>
  <conditionalFormatting sqref="X11">
    <cfRule type="cellIs" priority="7" operator="equal" aboveAverage="0" equalAverage="0" bottom="0" percent="0" rank="0" text="" dxfId="5">
      <formula>0</formula>
    </cfRule>
  </conditionalFormatting>
  <conditionalFormatting sqref="V11:W11">
    <cfRule type="cellIs" priority="8" operator="equal" aboveAverage="0" equalAverage="0" bottom="0" percent="0" rank="0" text="" dxfId="6">
      <formula>0</formula>
    </cfRule>
  </conditionalFormatting>
  <conditionalFormatting sqref="Z11">
    <cfRule type="cellIs" priority="9" operator="equal" aboveAverage="0" equalAverage="0" bottom="0" percent="0" rank="0" text="" dxfId="7">
      <formula>0</formula>
    </cfRule>
  </conditionalFormatting>
  <conditionalFormatting sqref="Z7">
    <cfRule type="cellIs" priority="10" operator="equal" aboveAverage="0" equalAverage="0" bottom="0" percent="0" rank="0" text="" dxfId="8">
      <formula>0</formula>
    </cfRule>
  </conditionalFormatting>
  <conditionalFormatting sqref="Z4">
    <cfRule type="cellIs" priority="11" operator="equal" aboveAverage="0" equalAverage="0" bottom="0" percent="0" rank="0" text="" dxfId="9">
      <formula>0</formula>
    </cfRule>
  </conditionalFormatting>
  <conditionalFormatting sqref="Z3">
    <cfRule type="cellIs" priority="12" operator="equal" aboveAverage="0" equalAverage="0" bottom="0" percent="0" rank="0" text="" dxfId="10">
      <formula>0</formula>
    </cfRule>
  </conditionalFormatting>
  <conditionalFormatting sqref="A2:A11">
    <cfRule type="cellIs" priority="13" operator="equal" aboveAverage="0" equalAverage="0" bottom="0" percent="0" rank="0" text="" dxfId="11">
      <formula>0</formula>
    </cfRule>
  </conditionalFormatting>
  <conditionalFormatting sqref="U8">
    <cfRule type="cellIs" priority="14" operator="equal" aboveAverage="0" equalAverage="0" bottom="0" percent="0" rank="0" text="" dxfId="12">
      <formula>0</formula>
    </cfRule>
  </conditionalFormatting>
  <conditionalFormatting sqref="X8">
    <cfRule type="cellIs" priority="15" operator="equal" aboveAverage="0" equalAverage="0" bottom="0" percent="0" rank="0" text="" dxfId="13">
      <formula>0</formula>
    </cfRule>
  </conditionalFormatting>
  <conditionalFormatting sqref="N2:O7">
    <cfRule type="cellIs" priority="16" operator="equal" aboveAverage="0" equalAverage="0" bottom="0" percent="0" rank="0" text="" dxfId="14">
      <formula>0</formula>
    </cfRule>
  </conditionalFormatting>
  <conditionalFormatting sqref="N8:O11">
    <cfRule type="cellIs" priority="17" operator="equal" aboveAverage="0" equalAverage="0" bottom="0" percent="0" rank="0" text="" dxfId="15">
      <formula>0</formula>
    </cfRule>
  </conditionalFormatting>
  <conditionalFormatting sqref="U5:U7">
    <cfRule type="cellIs" priority="18" operator="equal" aboveAverage="0" equalAverage="0" bottom="0" percent="0" rank="0" text="" dxfId="16">
      <formula>0</formula>
    </cfRule>
  </conditionalFormatting>
  <conditionalFormatting sqref="AC2">
    <cfRule type="containsText" priority="19" operator="containsText" aboveAverage="0" equalAverage="0" bottom="0" percent="0" rank="0" text="Не" dxfId="17">
      <formula>NOT(ISERROR(SEARCH("Не",AC2)))</formula>
    </cfRule>
    <cfRule type="containsText" priority="20" operator="containsText" aboveAverage="0" equalAverage="0" bottom="0" percent="0" rank="0" text="отл" dxfId="18">
      <formula>NOT(ISERROR(SEARCH("отл",AC2)))</formula>
    </cfRule>
    <cfRule type="containsText" priority="21" operator="containsText" aboveAverage="0" equalAverage="0" bottom="0" percent="0" rank="0" text="хорошо" dxfId="19">
      <formula>NOT(ISERROR(SEARCH("хорошо",AC2)))</formula>
    </cfRule>
    <cfRule type="containsText" priority="22" operator="containsText" aboveAverage="0" equalAverage="0" bottom="0" percent="0" rank="0" text="удовл" dxfId="20">
      <formula>NOT(ISERROR(SEARCH("удовл",AC2)))</formula>
    </cfRule>
  </conditionalFormatting>
  <conditionalFormatting sqref="AD2">
    <cfRule type="containsText" priority="23" operator="containsText" aboveAverage="0" equalAverage="0" bottom="0" percent="0" rank="0" text="E" dxfId="21">
      <formula>NOT(ISERROR(SEARCH("E",AD2)))</formula>
    </cfRule>
    <cfRule type="containsText" priority="24" operator="containsText" aboveAverage="0" equalAverage="0" bottom="0" percent="0" rank="0" text="D" dxfId="22">
      <formula>NOT(ISERROR(SEARCH("D",AD2)))</formula>
    </cfRule>
    <cfRule type="containsText" priority="25" operator="containsText" aboveAverage="0" equalAverage="0" bottom="0" percent="0" rank="0" text="C-" dxfId="23">
      <formula>NOT(ISERROR(SEARCH("C-",AD2)))</formula>
    </cfRule>
    <cfRule type="containsText" priority="26" operator="containsText" aboveAverage="0" equalAverage="0" bottom="0" percent="0" rank="0" text="A" dxfId="24">
      <formula>NOT(ISERROR(SEARCH("A",AD2)))</formula>
    </cfRule>
    <cfRule type="containsText" priority="27" operator="containsText" aboveAverage="0" equalAverage="0" bottom="0" percent="0" rank="0" text="B+" dxfId="25">
      <formula>NOT(ISERROR(SEARCH("B+",AD2)))</formula>
    </cfRule>
    <cfRule type="containsText" priority="28" operator="containsText" aboveAverage="0" equalAverage="0" bottom="0" percent="0" rank="0" text="B" dxfId="26">
      <formula>NOT(ISERROR(SEARCH("B",AD2)))</formula>
    </cfRule>
    <cfRule type="containsText" priority="29" operator="containsText" aboveAverage="0" equalAverage="0" bottom="0" percent="0" rank="0" text="C" dxfId="27">
      <formula>NOT(ISERROR(SEARCH("C",AD2)))</formula>
    </cfRule>
  </conditionalFormatting>
  <conditionalFormatting sqref="AE2">
    <cfRule type="notContainsText" priority="30" operator="notContains" aboveAverage="0" equalAverage="0" bottom="0" percent="0" rank="0" text="не" dxfId="28">
      <formula>ISERROR(SEARCH("не",AE2))</formula>
    </cfRule>
  </conditionalFormatting>
  <conditionalFormatting sqref="AC3:AC11">
    <cfRule type="containsText" priority="31" operator="containsText" aboveAverage="0" equalAverage="0" bottom="0" percent="0" rank="0" text="Не" dxfId="29">
      <formula>NOT(ISERROR(SEARCH("Не",AC3)))</formula>
    </cfRule>
    <cfRule type="containsText" priority="32" operator="containsText" aboveAverage="0" equalAverage="0" bottom="0" percent="0" rank="0" text="отл" dxfId="30">
      <formula>NOT(ISERROR(SEARCH("отл",AC3)))</formula>
    </cfRule>
    <cfRule type="containsText" priority="33" operator="containsText" aboveAverage="0" equalAverage="0" bottom="0" percent="0" rank="0" text="хорошо" dxfId="31">
      <formula>NOT(ISERROR(SEARCH("хорошо",AC3)))</formula>
    </cfRule>
    <cfRule type="containsText" priority="34" operator="containsText" aboveAverage="0" equalAverage="0" bottom="0" percent="0" rank="0" text="удовл" dxfId="32">
      <formula>NOT(ISERROR(SEARCH("удовл",AC3)))</formula>
    </cfRule>
  </conditionalFormatting>
  <conditionalFormatting sqref="AD3:AD11">
    <cfRule type="containsText" priority="35" operator="containsText" aboveAverage="0" equalAverage="0" bottom="0" percent="0" rank="0" text="E" dxfId="33">
      <formula>NOT(ISERROR(SEARCH("E",AD3)))</formula>
    </cfRule>
    <cfRule type="containsText" priority="36" operator="containsText" aboveAverage="0" equalAverage="0" bottom="0" percent="0" rank="0" text="D" dxfId="34">
      <formula>NOT(ISERROR(SEARCH("D",AD3)))</formula>
    </cfRule>
    <cfRule type="containsText" priority="37" operator="containsText" aboveAverage="0" equalAverage="0" bottom="0" percent="0" rank="0" text="C-" dxfId="35">
      <formula>NOT(ISERROR(SEARCH("C-",AD3)))</formula>
    </cfRule>
    <cfRule type="containsText" priority="38" operator="containsText" aboveAverage="0" equalAverage="0" bottom="0" percent="0" rank="0" text="A" dxfId="36">
      <formula>NOT(ISERROR(SEARCH("A",AD3)))</formula>
    </cfRule>
    <cfRule type="containsText" priority="39" operator="containsText" aboveAverage="0" equalAverage="0" bottom="0" percent="0" rank="0" text="B+" dxfId="37">
      <formula>NOT(ISERROR(SEARCH("B+",AD3)))</formula>
    </cfRule>
    <cfRule type="containsText" priority="40" operator="containsText" aboveAverage="0" equalAverage="0" bottom="0" percent="0" rank="0" text="B" dxfId="38">
      <formula>NOT(ISERROR(SEARCH("B",AD3)))</formula>
    </cfRule>
    <cfRule type="containsText" priority="41" operator="containsText" aboveAverage="0" equalAverage="0" bottom="0" percent="0" rank="0" text="C" dxfId="39">
      <formula>NOT(ISERROR(SEARCH("C",AD3)))</formula>
    </cfRule>
  </conditionalFormatting>
  <conditionalFormatting sqref="AE3:AE11">
    <cfRule type="notContainsText" priority="42" operator="notContains" aboveAverage="0" equalAverage="0" bottom="0" percent="0" rank="0" text="не" dxfId="40">
      <formula>ISERROR(SEARCH("не",AE3))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7226562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7226562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294</TotalTime>
  <Application>LibreOffice/7.3.6.2$Linux_X86_64 LibreOffice_project/30$Build-2</Application>
  <AppVersion>15.0000</AppVersion>
  <Company>BINP SB RAS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2015-09-22T06:20:19Z</dcterms:created>
  <dc:creator>BINP User</dc:creator>
  <dc:description/>
  <dc:language>ru-RU</dc:language>
  <cp:lastModifiedBy/>
  <dcterms:modified xsi:type="dcterms:W3CDTF">2022-11-01T12:42:18Z</dcterms:modified>
  <cp:revision>20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