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<sst xmlns="http://schemas.openxmlformats.org/spreadsheetml/2006/main" count="29" uniqueCount="28">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</sst>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0" topLeftCell="O1" activePane="topRight" state="frozen"/>
      <selection pane="topLeft" activeCell="A1" activeCellId="0" sqref="A1"/>
      <selection pane="topRight" activeCell="U15" activeCellId="0" sqref="U15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8"/>
    <col collapsed="false" customWidth="true" hidden="false" outlineLevel="0" max="5" min="5" style="1" width="31.28"/>
    <col collapsed="false" customWidth="true" hidden="false" outlineLevel="0" max="8" min="6" style="1" width="14.28"/>
    <col collapsed="false" customWidth="true" hidden="false" outlineLevel="0" max="9" min="9" style="1" width="27.99"/>
    <col collapsed="false" customWidth="true" hidden="false" outlineLevel="0" max="10" min="10" style="2" width="14.28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1" width="39.43"/>
    <col collapsed="false" customWidth="true" hidden="false" outlineLevel="0" max="17" min="14" style="1" width="14.28"/>
    <col collapsed="false" customWidth="true" hidden="false" outlineLevel="0" max="18" min="18" style="1" width="36.42"/>
    <col collapsed="false" customWidth="true" hidden="false" outlineLevel="0" max="20" min="19" style="1" width="14.28"/>
    <col collapsed="false" customWidth="true" hidden="false" outlineLevel="0" max="21" min="21" style="1" width="35.58"/>
    <col collapsed="false" customWidth="true" hidden="false" outlineLevel="0" max="23" min="22" style="1" width="14.28"/>
    <col collapsed="false" customWidth="true" hidden="false" outlineLevel="0" max="24" min="24" style="1" width="37.98"/>
    <col collapsed="false" customWidth="true" hidden="false" outlineLevel="0" max="25" min="25" style="1" width="14.43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12.86"/>
    <col collapsed="false" customWidth="true" hidden="false" outlineLevel="0" max="29" min="29" style="1" width="9.42"/>
    <col collapsed="false" customWidth="true" hidden="false" outlineLevel="0" max="31" min="30" style="1" width="9.29"/>
    <col collapsed="false" customWidth="false" hidden="false" outlineLevel="0" max="1024" min="32" style="1" width="8.71"/>
  </cols>
  <sheetData>
    <row r="1" s="14" customFormat="true" ht="15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5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5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3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3" t="str">
        <f aca="false">IF(AA3&gt;=AB3,"Зачет","Не зачет")</f>
        <v>Не зачет</v>
      </c>
    </row>
    <row r="4" s="24" customFormat="true" ht="15.9" hidden="false" customHeight="tru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 t="n">
        <v>1</v>
      </c>
      <c r="H4" s="18" t="n">
        <v>1</v>
      </c>
      <c r="I4" s="18" t="n">
        <v>2</v>
      </c>
      <c r="J4" s="18" t="n">
        <v>1</v>
      </c>
      <c r="K4" s="18" t="n">
        <v>0</v>
      </c>
      <c r="L4" s="18" t="n">
        <v>0</v>
      </c>
      <c r="M4" s="18" t="n">
        <v>0</v>
      </c>
      <c r="N4" s="18" t="n">
        <v>1</v>
      </c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13</v>
      </c>
      <c r="AB4" s="11" t="n">
        <v>85</v>
      </c>
      <c r="AC4" s="27" t="str">
        <f aca="false">IF(AA4&gt;=87,"отл",IF(AA4&gt;=73,"хорошо",IF(AA4&gt;=50,"удовл","Не удовл")))</f>
        <v>Не удовл</v>
      </c>
      <c r="AD4" s="23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3" t="str">
        <f aca="false">IF(AA4&gt;=AB4,"Зачет","Не зачет")</f>
        <v>Не зачет</v>
      </c>
    </row>
    <row r="5" s="24" customFormat="true" ht="15.9" hidden="false" customHeight="true" outlineLevel="0" collapsed="false">
      <c r="A5" s="15" t="s">
        <v>16</v>
      </c>
      <c r="B5" s="16" t="n">
        <v>4</v>
      </c>
      <c r="C5" s="17" t="n">
        <v>0</v>
      </c>
      <c r="D5" s="18" t="n">
        <v>0</v>
      </c>
      <c r="E5" s="18" t="n">
        <v>5</v>
      </c>
      <c r="F5" s="18" t="n">
        <v>1</v>
      </c>
      <c r="G5" s="18" t="n">
        <v>1</v>
      </c>
      <c r="H5" s="18" t="n">
        <v>1</v>
      </c>
      <c r="I5" s="18" t="n">
        <v>0</v>
      </c>
      <c r="J5" s="18" t="n">
        <v>0</v>
      </c>
      <c r="K5" s="18" t="n">
        <v>0</v>
      </c>
      <c r="L5" s="18" t="n">
        <v>1</v>
      </c>
      <c r="M5" s="28" t="n">
        <v>0</v>
      </c>
      <c r="N5" s="18" t="n">
        <v>1</v>
      </c>
      <c r="O5" s="18" t="n">
        <v>1</v>
      </c>
      <c r="P5" s="18" t="n">
        <v>1</v>
      </c>
      <c r="Q5" s="18" t="n">
        <v>1</v>
      </c>
      <c r="R5" s="25"/>
      <c r="S5" s="17"/>
      <c r="T5" s="18"/>
      <c r="U5" s="25"/>
      <c r="V5" s="18"/>
      <c r="W5" s="18"/>
      <c r="X5" s="28"/>
      <c r="Y5" s="18"/>
      <c r="Z5" s="19"/>
      <c r="AA5" s="11" t="n">
        <f aca="false">SUM(C5:Z5)</f>
        <v>13</v>
      </c>
      <c r="AB5" s="11" t="n">
        <v>85</v>
      </c>
      <c r="AC5" s="27" t="str">
        <f aca="false">IF(AA5&gt;=87,"отл",IF(AA5&gt;=73,"хорошо",IF(AA5&gt;=50,"удовл","Не удовл")))</f>
        <v>Не удовл</v>
      </c>
      <c r="AD5" s="23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3" t="str">
        <f aca="false">IF(AA5&gt;=AB5,"Зачет","Не зачет")</f>
        <v>Не зачет</v>
      </c>
    </row>
    <row r="6" s="24" customFormat="true" ht="15.9" hidden="false" customHeight="true" outlineLevel="0" collapsed="false">
      <c r="A6" s="15" t="s">
        <v>17</v>
      </c>
      <c r="B6" s="16" t="n">
        <v>5</v>
      </c>
      <c r="C6" s="17" t="n">
        <v>0</v>
      </c>
      <c r="D6" s="18" t="n">
        <v>0</v>
      </c>
      <c r="E6" s="18" t="n">
        <v>5</v>
      </c>
      <c r="F6" s="18" t="n">
        <v>1</v>
      </c>
      <c r="G6" s="18" t="n">
        <v>1</v>
      </c>
      <c r="H6" s="18" t="n">
        <v>1</v>
      </c>
      <c r="I6" s="18" t="n">
        <v>6</v>
      </c>
      <c r="J6" s="18" t="n">
        <v>1</v>
      </c>
      <c r="K6" s="18" t="n">
        <v>1</v>
      </c>
      <c r="L6" s="18" t="n">
        <v>1</v>
      </c>
      <c r="M6" s="18" t="n">
        <v>3</v>
      </c>
      <c r="N6" s="18" t="n">
        <v>1</v>
      </c>
      <c r="O6" s="18"/>
      <c r="P6" s="18" t="n">
        <v>1</v>
      </c>
      <c r="Q6" s="19" t="n">
        <v>1</v>
      </c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23</v>
      </c>
      <c r="AB6" s="11" t="n">
        <v>85</v>
      </c>
      <c r="AC6" s="27" t="str">
        <f aca="false">IF(AA6&gt;=87,"отл",IF(AA6&gt;=73,"хорошо",IF(AA6&gt;=50,"удовл","Не удовл")))</f>
        <v>Не удовл</v>
      </c>
      <c r="AD6" s="23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3" t="str">
        <f aca="false">IF(AA6&gt;=AB6,"Зачет","Не зачет")</f>
        <v>Не зачет</v>
      </c>
    </row>
    <row r="7" s="24" customFormat="true" ht="15.9" hidden="false" customHeight="true" outlineLevel="0" collapsed="false">
      <c r="A7" s="15" t="s">
        <v>18</v>
      </c>
      <c r="B7" s="16" t="n">
        <v>6</v>
      </c>
      <c r="C7" s="17" t="n">
        <v>0</v>
      </c>
      <c r="D7" s="18" t="n">
        <v>0</v>
      </c>
      <c r="E7" s="18" t="n">
        <v>5</v>
      </c>
      <c r="F7" s="18" t="n">
        <v>1</v>
      </c>
      <c r="G7" s="18" t="n">
        <v>1</v>
      </c>
      <c r="H7" s="18" t="n">
        <v>1</v>
      </c>
      <c r="I7" s="18" t="n">
        <v>0</v>
      </c>
      <c r="J7" s="18" t="n">
        <v>0</v>
      </c>
      <c r="K7" s="18" t="n">
        <v>1</v>
      </c>
      <c r="L7" s="18" t="n">
        <v>1</v>
      </c>
      <c r="M7" s="18" t="n">
        <v>0</v>
      </c>
      <c r="N7" s="18" t="n">
        <v>1</v>
      </c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11</v>
      </c>
      <c r="AB7" s="11" t="n">
        <v>85</v>
      </c>
      <c r="AC7" s="27" t="str">
        <f aca="false">IF(AA7&gt;=87,"отл",IF(AA7&gt;=73,"хорошо",IF(AA7&gt;=50,"удовл","Не удовл")))</f>
        <v>Не удовл</v>
      </c>
      <c r="AD7" s="23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3" t="str">
        <f aca="false">IF(AA7&gt;=AB7,"Зачет","Не зачет")</f>
        <v>Не зачет</v>
      </c>
    </row>
    <row r="8" s="24" customFormat="true" ht="15" hidden="false" customHeight="false" outlineLevel="0" collapsed="false">
      <c r="A8" s="15" t="s">
        <v>19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8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7" t="str">
        <f aca="false">IF(AA8&gt;=87,"отл",IF(AA8&gt;=73,"хорошо",IF(AA8&gt;=50,"удовл","Не удовл")))</f>
        <v>Не удовл</v>
      </c>
      <c r="AD8" s="23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3" t="str">
        <f aca="false">IF(AA8&gt;=AB8,"Зачет","Не зачет")</f>
        <v>Не зачет</v>
      </c>
    </row>
    <row r="9" s="24" customFormat="true" ht="15" hidden="false" customHeight="false" outlineLevel="0" collapsed="false">
      <c r="A9" s="29" t="s">
        <v>20</v>
      </c>
      <c r="B9" s="16" t="n">
        <v>8</v>
      </c>
      <c r="C9" s="30" t="n">
        <v>1</v>
      </c>
      <c r="D9" s="28" t="n">
        <v>1</v>
      </c>
      <c r="E9" s="28" t="n">
        <v>5</v>
      </c>
      <c r="F9" s="28" t="n">
        <v>1</v>
      </c>
      <c r="G9" s="28" t="n">
        <v>1</v>
      </c>
      <c r="H9" s="28" t="n">
        <v>1</v>
      </c>
      <c r="I9" s="28" t="n">
        <v>8</v>
      </c>
      <c r="J9" s="28" t="n">
        <v>1</v>
      </c>
      <c r="K9" s="28" t="n">
        <v>1</v>
      </c>
      <c r="L9" s="28" t="n">
        <v>1</v>
      </c>
      <c r="M9" s="28" t="n">
        <v>6</v>
      </c>
      <c r="N9" s="28" t="n">
        <v>1</v>
      </c>
      <c r="O9" s="28" t="n">
        <v>1</v>
      </c>
      <c r="P9" s="28" t="n">
        <v>1</v>
      </c>
      <c r="Q9" s="31" t="n">
        <v>1</v>
      </c>
      <c r="R9" s="32"/>
      <c r="S9" s="30" t="n">
        <v>1</v>
      </c>
      <c r="T9" s="28"/>
      <c r="U9" s="28"/>
      <c r="V9" s="28"/>
      <c r="W9" s="28"/>
      <c r="X9" s="28"/>
      <c r="Y9" s="28"/>
      <c r="Z9" s="31"/>
      <c r="AA9" s="11" t="n">
        <f aca="false">SUM(C9:Z9)</f>
        <v>32</v>
      </c>
      <c r="AB9" s="11" t="n">
        <v>85</v>
      </c>
      <c r="AC9" s="27" t="str">
        <f aca="false">IF(AA9&gt;=87,"отл",IF(AA9&gt;=73,"хорошо",IF(AA9&gt;=50,"удовл","Не удовл")))</f>
        <v>Не удовл</v>
      </c>
      <c r="AD9" s="23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3" t="str">
        <f aca="false">IF(AA9&gt;=AB9,"Зачет","Не зачет")</f>
        <v>Не зачет</v>
      </c>
    </row>
    <row r="10" s="24" customFormat="true" ht="15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8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7" t="str">
        <f aca="false">IF(AA10&gt;=87,"отл",IF(AA10&gt;=73,"хорошо",IF(AA10&gt;=50,"удовл","Не удовл")))</f>
        <v>Не удовл</v>
      </c>
      <c r="AD10" s="23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3" t="str">
        <f aca="false">IF(AA10&gt;=AB10,"Зачет","Не зачет")</f>
        <v>Не зачет</v>
      </c>
    </row>
    <row r="11" s="24" customFormat="true" ht="15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3"/>
      <c r="S11" s="17"/>
      <c r="T11" s="18"/>
      <c r="U11" s="25"/>
      <c r="V11" s="17"/>
      <c r="W11" s="18"/>
      <c r="X11" s="25"/>
      <c r="Y11" s="18"/>
      <c r="Z11" s="25"/>
      <c r="AA11" s="34" t="n">
        <f aca="false">SUM(C11:Z11)</f>
        <v>0</v>
      </c>
      <c r="AB11" s="34" t="n">
        <v>85</v>
      </c>
      <c r="AC11" s="27" t="str">
        <f aca="false">IF(AA11&gt;=87,"отл",IF(AA11&gt;=73,"хорошо",IF(AA11&gt;=50,"удовл","Не удовл")))</f>
        <v>Не удовл</v>
      </c>
      <c r="AD11" s="23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3" t="str">
        <f aca="false">IF(AA11&gt;=AB11,"Зачет","Не зачет")</f>
        <v>Не зачет</v>
      </c>
    </row>
    <row r="12" s="43" customFormat="true" ht="15" hidden="false" customHeight="false" outlineLevel="0" collapsed="false">
      <c r="A12" s="35"/>
      <c r="B12" s="36"/>
      <c r="C12" s="37" t="s">
        <v>21</v>
      </c>
      <c r="D12" s="37"/>
      <c r="E12" s="37"/>
      <c r="F12" s="38" t="s">
        <v>22</v>
      </c>
      <c r="G12" s="38"/>
      <c r="H12" s="38"/>
      <c r="I12" s="38"/>
      <c r="J12" s="36" t="s">
        <v>23</v>
      </c>
      <c r="K12" s="36"/>
      <c r="L12" s="36"/>
      <c r="M12" s="36"/>
      <c r="N12" s="36" t="s">
        <v>24</v>
      </c>
      <c r="O12" s="36"/>
      <c r="P12" s="36"/>
      <c r="Q12" s="36"/>
      <c r="R12" s="36"/>
      <c r="S12" s="36" t="s">
        <v>25</v>
      </c>
      <c r="T12" s="36"/>
      <c r="U12" s="36"/>
      <c r="V12" s="37" t="s">
        <v>26</v>
      </c>
      <c r="W12" s="37"/>
      <c r="X12" s="37"/>
      <c r="Y12" s="39" t="s">
        <v>27</v>
      </c>
      <c r="Z12" s="39"/>
      <c r="AA12" s="11"/>
      <c r="AB12" s="40"/>
      <c r="AC12" s="41"/>
      <c r="AD12" s="42"/>
      <c r="AE12" s="42"/>
    </row>
    <row r="13" customFormat="false" ht="15" hidden="false" customHeight="false" outlineLevel="0" collapsed="false">
      <c r="A13" s="44"/>
      <c r="B13" s="44"/>
      <c r="C13" s="44"/>
      <c r="D13" s="44"/>
      <c r="E13" s="44"/>
      <c r="F13" s="44"/>
      <c r="G13" s="44"/>
      <c r="H13" s="44"/>
      <c r="I13" s="44"/>
      <c r="J13" s="45"/>
      <c r="K13" s="44"/>
      <c r="L13" s="45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customFormat="false" ht="15" hidden="false" customHeight="false" outlineLevel="0" collapsed="false">
      <c r="A14" s="46"/>
      <c r="B14" s="46"/>
      <c r="C14" s="46"/>
      <c r="D14" s="46"/>
      <c r="E14" s="47"/>
      <c r="F14" s="46"/>
      <c r="G14" s="46"/>
      <c r="H14" s="46"/>
      <c r="I14" s="46"/>
      <c r="J14" s="14"/>
      <c r="K14" s="46"/>
      <c r="L14" s="14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customFormat="false" ht="15" hidden="false" customHeight="false" outlineLevel="0" collapsed="false">
      <c r="A15" s="46"/>
      <c r="B15" s="46"/>
      <c r="C15" s="46"/>
      <c r="D15" s="46"/>
      <c r="E15" s="46"/>
      <c r="F15" s="46"/>
      <c r="G15" s="46"/>
      <c r="H15" s="46"/>
      <c r="I15" s="46"/>
      <c r="J15" s="14"/>
      <c r="K15" s="46"/>
      <c r="L15" s="14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customFormat="false" ht="15" hidden="false" customHeight="false" outlineLevel="0" collapsed="false">
      <c r="A16" s="46"/>
      <c r="B16" s="46"/>
      <c r="C16" s="46"/>
      <c r="D16" s="46"/>
      <c r="E16" s="46"/>
      <c r="F16" s="46"/>
      <c r="G16" s="46"/>
      <c r="H16" s="46"/>
      <c r="I16" s="46"/>
      <c r="J16" s="14"/>
      <c r="K16" s="46"/>
      <c r="L16" s="14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customFormat="false" ht="15" hidden="false" customHeight="false" outlineLevel="0" collapsed="false">
      <c r="A17" s="46"/>
      <c r="B17" s="46"/>
      <c r="C17" s="46"/>
      <c r="D17" s="46"/>
      <c r="E17" s="46"/>
      <c r="F17" s="46"/>
      <c r="G17" s="46"/>
      <c r="H17" s="46"/>
      <c r="I17" s="46"/>
      <c r="J17" s="14"/>
      <c r="K17" s="46"/>
      <c r="L17" s="14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customFormat="false" ht="15" hidden="false" customHeight="false" outlineLevel="0" collapsed="false">
      <c r="A18" s="46"/>
      <c r="B18" s="46"/>
      <c r="C18" s="46"/>
      <c r="D18" s="46"/>
      <c r="E18" s="46"/>
      <c r="F18" s="46"/>
      <c r="G18" s="46"/>
      <c r="H18" s="46"/>
      <c r="I18" s="46"/>
      <c r="J18" s="14"/>
      <c r="K18" s="46"/>
      <c r="L18" s="14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customFormat="false" ht="15" hidden="false" customHeight="false" outlineLevel="0" collapsed="false">
      <c r="A19" s="46"/>
      <c r="B19" s="46"/>
      <c r="C19" s="46"/>
      <c r="D19" s="46"/>
      <c r="E19" s="46"/>
      <c r="F19" s="46"/>
      <c r="G19" s="46"/>
      <c r="H19" s="46"/>
      <c r="I19" s="46"/>
      <c r="J19" s="14"/>
      <c r="K19" s="46"/>
      <c r="L19" s="14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customFormat="false" ht="15" hidden="false" customHeight="false" outlineLevel="0" collapsed="false">
      <c r="A20" s="46"/>
      <c r="B20" s="46"/>
      <c r="C20" s="46"/>
      <c r="D20" s="46"/>
      <c r="E20" s="46"/>
      <c r="F20" s="46"/>
      <c r="G20" s="46"/>
      <c r="H20" s="46"/>
      <c r="I20" s="46"/>
      <c r="J20" s="14"/>
      <c r="K20" s="46"/>
      <c r="L20" s="14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customFormat="false" ht="15" hidden="false" customHeight="false" outlineLevel="0" collapsed="false">
      <c r="A21" s="46"/>
      <c r="B21" s="46"/>
      <c r="C21" s="46"/>
      <c r="D21" s="46"/>
      <c r="E21" s="46"/>
      <c r="F21" s="46"/>
      <c r="G21" s="46"/>
      <c r="H21" s="46"/>
      <c r="I21" s="46"/>
      <c r="J21" s="14"/>
      <c r="K21" s="46"/>
      <c r="L21" s="14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customFormat="false" ht="15" hidden="false" customHeight="false" outlineLevel="0" collapsed="false">
      <c r="A22" s="46"/>
      <c r="B22" s="46"/>
      <c r="C22" s="46"/>
      <c r="D22" s="46"/>
      <c r="E22" s="46"/>
      <c r="F22" s="46"/>
      <c r="G22" s="46"/>
      <c r="H22" s="46"/>
      <c r="I22" s="46"/>
      <c r="J22" s="14"/>
      <c r="K22" s="46"/>
      <c r="L22" s="14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customFormat="false" ht="15" hidden="false" customHeight="false" outlineLevel="0" collapsed="false">
      <c r="A23" s="46"/>
      <c r="B23" s="46"/>
      <c r="C23" s="46"/>
      <c r="D23" s="46"/>
      <c r="E23" s="46"/>
      <c r="F23" s="46"/>
      <c r="G23" s="46"/>
      <c r="H23" s="46"/>
      <c r="I23" s="46"/>
      <c r="J23" s="14"/>
      <c r="K23" s="46"/>
      <c r="L23" s="14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customFormat="false" ht="15" hidden="false" customHeight="false" outlineLevel="0" collapsed="false">
      <c r="A24" s="46"/>
      <c r="B24" s="46"/>
      <c r="C24" s="46"/>
      <c r="D24" s="46"/>
      <c r="E24" s="46"/>
      <c r="F24" s="46"/>
      <c r="G24" s="46"/>
      <c r="H24" s="46"/>
      <c r="I24" s="46"/>
      <c r="J24" s="14"/>
      <c r="K24" s="46"/>
      <c r="L24" s="14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customFormat="false" ht="15" hidden="false" customHeight="false" outlineLevel="0" collapsed="false">
      <c r="A25" s="46"/>
      <c r="B25" s="46"/>
      <c r="C25" s="46"/>
      <c r="D25" s="46"/>
      <c r="E25" s="46"/>
      <c r="F25" s="46"/>
      <c r="G25" s="46"/>
      <c r="H25" s="46"/>
      <c r="I25" s="46"/>
      <c r="J25" s="14"/>
      <c r="K25" s="46"/>
      <c r="L25" s="14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</sheetData>
  <sheetProtection sheet="true" password="9dfc" objects="true" scenarios="true"/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C10:J11 R7:R10 S2:Z2 C2:M3 K5:M7 R3:Y4 P5:T7 P2:Q4 V7:Y7 V5:Z6 C4:H9 I5:J9 I4:M4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LibreOffice/7.3.7.2$Linux_X86_64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2022-11-29T12:41:39Z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